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anmit\Downloads\"/>
    </mc:Choice>
  </mc:AlternateContent>
  <xr:revisionPtr revIDLastSave="0" documentId="8_{ED528DED-FC46-43BF-8988-34D482E83C73}" xr6:coauthVersionLast="47" xr6:coauthVersionMax="47" xr10:uidLastSave="{00000000-0000-0000-0000-000000000000}"/>
  <bookViews>
    <workbookView xWindow="-108" yWindow="-108" windowWidth="23256" windowHeight="12456" tabRatio="897" firstSheet="2" activeTab="2" xr2:uid="{5B273567-0BF4-4B00-B90C-779B9CFDF0ED}"/>
  </bookViews>
  <sheets>
    <sheet name="KMART DATA - UNCLEAN" sheetId="16" r:id="rId1"/>
    <sheet name="KMART DATA" sheetId="1" r:id="rId2"/>
    <sheet name="Main Dashboard" sheetId="28" r:id="rId3"/>
    <sheet name="Totals and average sales" sheetId="29" r:id="rId4"/>
    <sheet name="total sales over time" sheetId="17" r:id="rId5"/>
    <sheet name="avg sales over time" sheetId="19" r:id="rId6"/>
    <sheet name="sales by category" sheetId="20" r:id="rId7"/>
    <sheet name="sales by suburb" sheetId="21" r:id="rId8"/>
    <sheet name="online vs store" sheetId="23" r:id="rId9"/>
    <sheet name="state sparkline" sheetId="24" r:id="rId10"/>
    <sheet name="map - sales by state" sheetId="25" r:id="rId11"/>
    <sheet name="sales by managers" sheetId="26" r:id="rId12"/>
    <sheet name="sales by buyers" sheetId="27" r:id="rId13"/>
  </sheets>
  <definedNames>
    <definedName name="_xlnm._FilterDatabase" localSheetId="1" hidden="1">'KMART DATA'!$A$1:$M$4506</definedName>
    <definedName name="_xlnm._FilterDatabase" localSheetId="0" hidden="1">'KMART DATA - UNCLEAN'!$A$1:$M$4506</definedName>
    <definedName name="_xlchart.v5.0" hidden="1">'map - sales by state'!$A$3:$B$3</definedName>
    <definedName name="_xlchart.v5.1" hidden="1">'map - sales by state'!$A$4:$B$11</definedName>
    <definedName name="_xlchart.v5.2" hidden="1">'map - sales by state'!$C$3</definedName>
    <definedName name="_xlchart.v5.3" hidden="1">'map - sales by state'!$C$4:$C$11</definedName>
    <definedName name="Slicer_Category">#N/A</definedName>
    <definedName name="Slicer_Financial_Year">#N/A</definedName>
    <definedName name="Slicer_State">#N/A</definedName>
    <definedName name="Slicer_Type">#N/A</definedName>
  </definedNames>
  <calcPr calcId="191029"/>
  <pivotCaches>
    <pivotCache cacheId="17"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6" l="1"/>
  <c r="F5" i="27"/>
  <c r="F5" i="21"/>
  <c r="Q23" i="28"/>
  <c r="Q24" i="28"/>
  <c r="Q25" i="28"/>
  <c r="Q26" i="28"/>
  <c r="Q27" i="28"/>
  <c r="Q28" i="28"/>
  <c r="Q29" i="28"/>
  <c r="Q22" i="28"/>
  <c r="C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F5" i="19"/>
  <c r="F5" i="17"/>
  <c r="F4506" i="16"/>
  <c r="B4506" i="16"/>
  <c r="F4505" i="16"/>
  <c r="B4505" i="16"/>
  <c r="F4504" i="16"/>
  <c r="B4504" i="16"/>
  <c r="F4503" i="16"/>
  <c r="B4503" i="16"/>
  <c r="F4502" i="16"/>
  <c r="B4502" i="16"/>
  <c r="F4501" i="16"/>
  <c r="B4501" i="16"/>
  <c r="F4500" i="16"/>
  <c r="B4500" i="16"/>
  <c r="F4499" i="16"/>
  <c r="B4499" i="16"/>
  <c r="F4498" i="16"/>
  <c r="B4498" i="16"/>
  <c r="F4497" i="16"/>
  <c r="B4497" i="16"/>
  <c r="F4496" i="16"/>
  <c r="B4496" i="16"/>
  <c r="F4495" i="16"/>
  <c r="B4495" i="16"/>
  <c r="F4494" i="16"/>
  <c r="B4494" i="16"/>
  <c r="F4493" i="16"/>
  <c r="B4493" i="16"/>
  <c r="F4492" i="16"/>
  <c r="B4492" i="16"/>
  <c r="F4491" i="16"/>
  <c r="B4491" i="16"/>
  <c r="F4490" i="16"/>
  <c r="B4490" i="16"/>
  <c r="F4489" i="16"/>
  <c r="B4489" i="16"/>
  <c r="F4488" i="16"/>
  <c r="B4488" i="16"/>
  <c r="F4487" i="16"/>
  <c r="B4487" i="16"/>
  <c r="F4486" i="16"/>
  <c r="B4486" i="16"/>
  <c r="F4485" i="16"/>
  <c r="B4485" i="16"/>
  <c r="F4484" i="16"/>
  <c r="B4484" i="16"/>
  <c r="F4483" i="16"/>
  <c r="B4483" i="16"/>
  <c r="F4482" i="16"/>
  <c r="B4482" i="16"/>
  <c r="F4481" i="16"/>
  <c r="B4481" i="16"/>
  <c r="F4480" i="16"/>
  <c r="B4480" i="16"/>
  <c r="F4479" i="16"/>
  <c r="B4479" i="16"/>
  <c r="F4478" i="16"/>
  <c r="B4478" i="16"/>
  <c r="F4477" i="16"/>
  <c r="B4477" i="16"/>
  <c r="F4476" i="16"/>
  <c r="B4476" i="16"/>
  <c r="F4475" i="16"/>
  <c r="B4475" i="16"/>
  <c r="F4474" i="16"/>
  <c r="B4474" i="16"/>
  <c r="F4473" i="16"/>
  <c r="B4473" i="16"/>
  <c r="F4472" i="16"/>
  <c r="B4472" i="16"/>
  <c r="F4471" i="16"/>
  <c r="B4471" i="16"/>
  <c r="F4470" i="16"/>
  <c r="B4470" i="16"/>
  <c r="F4469" i="16"/>
  <c r="B4469" i="16"/>
  <c r="F4468" i="16"/>
  <c r="B4468" i="16"/>
  <c r="F4467" i="16"/>
  <c r="B4467" i="16"/>
  <c r="F4466" i="16"/>
  <c r="B4466" i="16"/>
  <c r="F4465" i="16"/>
  <c r="B4465" i="16"/>
  <c r="F4464" i="16"/>
  <c r="B4464" i="16"/>
  <c r="F4463" i="16"/>
  <c r="B4463" i="16"/>
  <c r="F4462" i="16"/>
  <c r="B4462" i="16"/>
  <c r="F4461" i="16"/>
  <c r="B4461" i="16"/>
  <c r="F4460" i="16"/>
  <c r="B4460" i="16"/>
  <c r="F4459" i="16"/>
  <c r="B4459" i="16"/>
  <c r="F4458" i="16"/>
  <c r="B4458" i="16"/>
  <c r="F4457" i="16"/>
  <c r="B4457" i="16"/>
  <c r="F4456" i="16"/>
  <c r="B4456" i="16"/>
  <c r="F4455" i="16"/>
  <c r="B4455" i="16"/>
  <c r="F4454" i="16"/>
  <c r="B4454" i="16"/>
  <c r="F4453" i="16"/>
  <c r="B4453" i="16"/>
  <c r="F4452" i="16"/>
  <c r="B4452" i="16"/>
  <c r="F4451" i="16"/>
  <c r="B4451" i="16"/>
  <c r="F4450" i="16"/>
  <c r="B4450" i="16"/>
  <c r="F4449" i="16"/>
  <c r="B4449" i="16"/>
  <c r="F4448" i="16"/>
  <c r="B4448" i="16"/>
  <c r="F4447" i="16"/>
  <c r="B4447" i="16"/>
  <c r="F4446" i="16"/>
  <c r="B4446" i="16"/>
  <c r="F4445" i="16"/>
  <c r="B4445" i="16"/>
  <c r="F4444" i="16"/>
  <c r="B4444" i="16"/>
  <c r="F4443" i="16"/>
  <c r="B4443" i="16"/>
  <c r="F4442" i="16"/>
  <c r="B4442" i="16"/>
  <c r="F4441" i="16"/>
  <c r="B4441" i="16"/>
  <c r="F4440" i="16"/>
  <c r="B4440" i="16"/>
  <c r="F4439" i="16"/>
  <c r="B4439" i="16"/>
  <c r="F4438" i="16"/>
  <c r="B4438" i="16"/>
  <c r="F4437" i="16"/>
  <c r="B4437" i="16"/>
  <c r="F4436" i="16"/>
  <c r="B4436" i="16"/>
  <c r="F4435" i="16"/>
  <c r="B4435" i="16"/>
  <c r="F4434" i="16"/>
  <c r="B4434" i="16"/>
  <c r="F4433" i="16"/>
  <c r="B4433" i="16"/>
  <c r="F4432" i="16"/>
  <c r="B4432" i="16"/>
  <c r="F4431" i="16"/>
  <c r="B4431" i="16"/>
  <c r="F4430" i="16"/>
  <c r="B4430" i="16"/>
  <c r="F4429" i="16"/>
  <c r="B4429" i="16"/>
  <c r="F4428" i="16"/>
  <c r="B4428" i="16"/>
  <c r="F4427" i="16"/>
  <c r="B4427" i="16"/>
  <c r="F4426" i="16"/>
  <c r="B4426" i="16"/>
  <c r="F4425" i="16"/>
  <c r="B4425" i="16"/>
  <c r="F4424" i="16"/>
  <c r="B4424" i="16"/>
  <c r="F4423" i="16"/>
  <c r="B4423" i="16"/>
  <c r="F4422" i="16"/>
  <c r="B4422" i="16"/>
  <c r="F4421" i="16"/>
  <c r="B4421" i="16"/>
  <c r="F4420" i="16"/>
  <c r="B4420" i="16"/>
  <c r="F4419" i="16"/>
  <c r="B4419" i="16"/>
  <c r="F4418" i="16"/>
  <c r="B4418" i="16"/>
  <c r="F4417" i="16"/>
  <c r="B4417" i="16"/>
  <c r="F4416" i="16"/>
  <c r="B4416" i="16"/>
  <c r="F4415" i="16"/>
  <c r="B4415" i="16"/>
  <c r="F4414" i="16"/>
  <c r="B4414" i="16"/>
  <c r="F4413" i="16"/>
  <c r="B4413" i="16"/>
  <c r="F4412" i="16"/>
  <c r="B4412" i="16"/>
  <c r="F4411" i="16"/>
  <c r="B4411" i="16"/>
  <c r="F4410" i="16"/>
  <c r="B4410" i="16"/>
  <c r="F4409" i="16"/>
  <c r="B4409" i="16"/>
  <c r="F4408" i="16"/>
  <c r="B4408" i="16"/>
  <c r="F4407" i="16"/>
  <c r="B4407" i="16"/>
  <c r="F4406" i="16"/>
  <c r="B4406" i="16"/>
  <c r="F4405" i="16"/>
  <c r="B4405" i="16"/>
  <c r="F4404" i="16"/>
  <c r="B4404" i="16"/>
  <c r="F4403" i="16"/>
  <c r="B4403" i="16"/>
  <c r="F4402" i="16"/>
  <c r="B4402" i="16"/>
  <c r="F4401" i="16"/>
  <c r="B4401" i="16"/>
  <c r="F4400" i="16"/>
  <c r="B4400" i="16"/>
  <c r="F4399" i="16"/>
  <c r="B4399" i="16"/>
  <c r="F4398" i="16"/>
  <c r="B4398" i="16"/>
  <c r="F4397" i="16"/>
  <c r="B4397" i="16"/>
  <c r="F4396" i="16"/>
  <c r="B4396" i="16"/>
  <c r="F4395" i="16"/>
  <c r="B4395" i="16"/>
  <c r="F4394" i="16"/>
  <c r="B4394" i="16"/>
  <c r="F4393" i="16"/>
  <c r="B4393" i="16"/>
  <c r="F4392" i="16"/>
  <c r="B4392" i="16"/>
  <c r="F4391" i="16"/>
  <c r="B4391" i="16"/>
  <c r="F4390" i="16"/>
  <c r="B4390" i="16"/>
  <c r="F4389" i="16"/>
  <c r="B4389" i="16"/>
  <c r="F4388" i="16"/>
  <c r="B4388" i="16"/>
  <c r="F4387" i="16"/>
  <c r="B4387" i="16"/>
  <c r="F4386" i="16"/>
  <c r="B4386" i="16"/>
  <c r="F4385" i="16"/>
  <c r="B4385" i="16"/>
  <c r="F4384" i="16"/>
  <c r="B4384" i="16"/>
  <c r="F4383" i="16"/>
  <c r="B4383" i="16"/>
  <c r="F4382" i="16"/>
  <c r="B4382" i="16"/>
  <c r="F4381" i="16"/>
  <c r="B4381" i="16"/>
  <c r="F4380" i="16"/>
  <c r="B4380" i="16"/>
  <c r="F4379" i="16"/>
  <c r="B4379" i="16"/>
  <c r="F4378" i="16"/>
  <c r="B4378" i="16"/>
  <c r="F4377" i="16"/>
  <c r="B4377" i="16"/>
  <c r="F4376" i="16"/>
  <c r="B4376" i="16"/>
  <c r="F4375" i="16"/>
  <c r="B4375" i="16"/>
  <c r="F4374" i="16"/>
  <c r="B4374" i="16"/>
  <c r="F4373" i="16"/>
  <c r="B4373" i="16"/>
  <c r="F4372" i="16"/>
  <c r="B4372" i="16"/>
  <c r="F4371" i="16"/>
  <c r="B4371" i="16"/>
  <c r="F4370" i="16"/>
  <c r="B4370" i="16"/>
  <c r="F4369" i="16"/>
  <c r="B4369" i="16"/>
  <c r="F4368" i="16"/>
  <c r="B4368" i="16"/>
  <c r="F4367" i="16"/>
  <c r="B4367" i="16"/>
  <c r="F4366" i="16"/>
  <c r="B4366" i="16"/>
  <c r="F4365" i="16"/>
  <c r="B4365" i="16"/>
  <c r="F4364" i="16"/>
  <c r="B4364" i="16"/>
  <c r="F4363" i="16"/>
  <c r="B4363" i="16"/>
  <c r="F4362" i="16"/>
  <c r="B4362" i="16"/>
  <c r="F4361" i="16"/>
  <c r="B4361" i="16"/>
  <c r="F4360" i="16"/>
  <c r="B4360" i="16"/>
  <c r="F4359" i="16"/>
  <c r="B4359" i="16"/>
  <c r="F4358" i="16"/>
  <c r="B4358" i="16"/>
  <c r="F4357" i="16"/>
  <c r="B4357" i="16"/>
  <c r="F4356" i="16"/>
  <c r="B4356" i="16"/>
  <c r="F4355" i="16"/>
  <c r="B4355" i="16"/>
  <c r="F4354" i="16"/>
  <c r="B4354" i="16"/>
  <c r="F4353" i="16"/>
  <c r="B4353" i="16"/>
  <c r="F4352" i="16"/>
  <c r="B4352" i="16"/>
  <c r="F4351" i="16"/>
  <c r="B4351" i="16"/>
  <c r="F4350" i="16"/>
  <c r="B4350" i="16"/>
  <c r="F4349" i="16"/>
  <c r="B4349" i="16"/>
  <c r="F4348" i="16"/>
  <c r="B4348" i="16"/>
  <c r="F4347" i="16"/>
  <c r="B4347" i="16"/>
  <c r="F4346" i="16"/>
  <c r="B4346" i="16"/>
  <c r="F4345" i="16"/>
  <c r="B4345" i="16"/>
  <c r="F4344" i="16"/>
  <c r="B4344" i="16"/>
  <c r="F4343" i="16"/>
  <c r="B4343" i="16"/>
  <c r="F4342" i="16"/>
  <c r="B4342" i="16"/>
  <c r="F4341" i="16"/>
  <c r="B4341" i="16"/>
  <c r="F4340" i="16"/>
  <c r="B4340" i="16"/>
  <c r="F4339" i="16"/>
  <c r="B4339" i="16"/>
  <c r="F4338" i="16"/>
  <c r="B4338" i="16"/>
  <c r="F4337" i="16"/>
  <c r="B4337" i="16"/>
  <c r="F4336" i="16"/>
  <c r="B4336" i="16"/>
  <c r="F4335" i="16"/>
  <c r="B4335" i="16"/>
  <c r="F4334" i="16"/>
  <c r="B4334" i="16"/>
  <c r="F4333" i="16"/>
  <c r="B4333" i="16"/>
  <c r="F4332" i="16"/>
  <c r="B4332" i="16"/>
  <c r="F4331" i="16"/>
  <c r="B4331" i="16"/>
  <c r="F4330" i="16"/>
  <c r="B4330" i="16"/>
  <c r="F4329" i="16"/>
  <c r="B4329" i="16"/>
  <c r="F4328" i="16"/>
  <c r="B4328" i="16"/>
  <c r="F4327" i="16"/>
  <c r="B4327" i="16"/>
  <c r="F4326" i="16"/>
  <c r="B4326" i="16"/>
  <c r="F4325" i="16"/>
  <c r="B4325" i="16"/>
  <c r="F4324" i="16"/>
  <c r="B4324" i="16"/>
  <c r="F4323" i="16"/>
  <c r="B4323" i="16"/>
  <c r="F4322" i="16"/>
  <c r="B4322" i="16"/>
  <c r="F4321" i="16"/>
  <c r="B4321" i="16"/>
  <c r="F4320" i="16"/>
  <c r="B4320" i="16"/>
  <c r="F4319" i="16"/>
  <c r="B4319" i="16"/>
  <c r="F4318" i="16"/>
  <c r="B4318" i="16"/>
  <c r="F4317" i="16"/>
  <c r="B4317" i="16"/>
  <c r="F4316" i="16"/>
  <c r="B4316" i="16"/>
  <c r="F4315" i="16"/>
  <c r="B4315" i="16"/>
  <c r="F4314" i="16"/>
  <c r="B4314" i="16"/>
  <c r="F4313" i="16"/>
  <c r="B4313" i="16"/>
  <c r="F4312" i="16"/>
  <c r="B4312" i="16"/>
  <c r="F4311" i="16"/>
  <c r="B4311" i="16"/>
  <c r="F4310" i="16"/>
  <c r="B4310" i="16"/>
  <c r="F4309" i="16"/>
  <c r="B4309" i="16"/>
  <c r="F4308" i="16"/>
  <c r="B4308" i="16"/>
  <c r="F4307" i="16"/>
  <c r="B4307" i="16"/>
  <c r="F4306" i="16"/>
  <c r="B4306" i="16"/>
  <c r="F4305" i="16"/>
  <c r="B4305" i="16"/>
  <c r="F4304" i="16"/>
  <c r="B4304" i="16"/>
  <c r="F4303" i="16"/>
  <c r="B4303" i="16"/>
  <c r="F4302" i="16"/>
  <c r="B4302" i="16"/>
  <c r="F4301" i="16"/>
  <c r="B4301" i="16"/>
  <c r="F4300" i="16"/>
  <c r="B4300" i="16"/>
  <c r="F4299" i="16"/>
  <c r="B4299" i="16"/>
  <c r="F4298" i="16"/>
  <c r="B4298" i="16"/>
  <c r="F4297" i="16"/>
  <c r="B4297" i="16"/>
  <c r="F4296" i="16"/>
  <c r="B4296" i="16"/>
  <c r="F4295" i="16"/>
  <c r="B4295" i="16"/>
  <c r="F4294" i="16"/>
  <c r="B4294" i="16"/>
  <c r="F4293" i="16"/>
  <c r="B4293" i="16"/>
  <c r="F4292" i="16"/>
  <c r="B4292" i="16"/>
  <c r="F4291" i="16"/>
  <c r="B4291" i="16"/>
  <c r="F4290" i="16"/>
  <c r="B4290" i="16"/>
  <c r="F4289" i="16"/>
  <c r="B4289" i="16"/>
  <c r="F4288" i="16"/>
  <c r="B4288" i="16"/>
  <c r="F4287" i="16"/>
  <c r="B4287" i="16"/>
  <c r="F4286" i="16"/>
  <c r="B4286" i="16"/>
  <c r="F4285" i="16"/>
  <c r="B4285" i="16"/>
  <c r="F4284" i="16"/>
  <c r="B4284" i="16"/>
  <c r="F4283" i="16"/>
  <c r="B4283" i="16"/>
  <c r="F4282" i="16"/>
  <c r="B4282" i="16"/>
  <c r="F4281" i="16"/>
  <c r="B4281" i="16"/>
  <c r="F4280" i="16"/>
  <c r="B4280" i="16"/>
  <c r="F4279" i="16"/>
  <c r="B4279" i="16"/>
  <c r="F4278" i="16"/>
  <c r="B4278" i="16"/>
  <c r="F4277" i="16"/>
  <c r="B4277" i="16"/>
  <c r="F4276" i="16"/>
  <c r="B4276" i="16"/>
  <c r="F4275" i="16"/>
  <c r="B4275" i="16"/>
  <c r="F4274" i="16"/>
  <c r="B4274" i="16"/>
  <c r="F4273" i="16"/>
  <c r="B4273" i="16"/>
  <c r="F4272" i="16"/>
  <c r="B4272" i="16"/>
  <c r="F4271" i="16"/>
  <c r="B4271" i="16"/>
  <c r="F4270" i="16"/>
  <c r="B4270" i="16"/>
  <c r="F4269" i="16"/>
  <c r="B4269" i="16"/>
  <c r="F4268" i="16"/>
  <c r="B4268" i="16"/>
  <c r="F4267" i="16"/>
  <c r="B4267" i="16"/>
  <c r="F4266" i="16"/>
  <c r="B4266" i="16"/>
  <c r="F4265" i="16"/>
  <c r="B4265" i="16"/>
  <c r="F4264" i="16"/>
  <c r="B4264" i="16"/>
  <c r="F4263" i="16"/>
  <c r="B4263" i="16"/>
  <c r="F4262" i="16"/>
  <c r="B4262" i="16"/>
  <c r="F4261" i="16"/>
  <c r="B4261" i="16"/>
  <c r="F4260" i="16"/>
  <c r="B4260" i="16"/>
  <c r="F4259" i="16"/>
  <c r="B4259" i="16"/>
  <c r="F4258" i="16"/>
  <c r="B4258" i="16"/>
  <c r="F4257" i="16"/>
  <c r="B4257" i="16"/>
  <c r="F4256" i="16"/>
  <c r="B4256" i="16"/>
  <c r="F4255" i="16"/>
  <c r="B4255" i="16"/>
  <c r="F4254" i="16"/>
  <c r="B4254" i="16"/>
  <c r="F4253" i="16"/>
  <c r="B4253" i="16"/>
  <c r="F4252" i="16"/>
  <c r="B4252" i="16"/>
  <c r="F4251" i="16"/>
  <c r="B4251" i="16"/>
  <c r="F4250" i="16"/>
  <c r="B4250" i="16"/>
  <c r="F4249" i="16"/>
  <c r="B4249" i="16"/>
  <c r="F4248" i="16"/>
  <c r="B4248" i="16"/>
  <c r="F4247" i="16"/>
  <c r="B4247" i="16"/>
  <c r="F4246" i="16"/>
  <c r="B4246" i="16"/>
  <c r="F4245" i="16"/>
  <c r="B4245" i="16"/>
  <c r="F4244" i="16"/>
  <c r="B4244" i="16"/>
  <c r="F4243" i="16"/>
  <c r="B4243" i="16"/>
  <c r="F4242" i="16"/>
  <c r="B4242" i="16"/>
  <c r="F4241" i="16"/>
  <c r="B4241" i="16"/>
  <c r="F4240" i="16"/>
  <c r="B4240" i="16"/>
  <c r="F4239" i="16"/>
  <c r="B4239" i="16"/>
  <c r="F4238" i="16"/>
  <c r="B4238" i="16"/>
  <c r="F4237" i="16"/>
  <c r="B4237" i="16"/>
  <c r="F4236" i="16"/>
  <c r="B4236" i="16"/>
  <c r="F4235" i="16"/>
  <c r="B4235" i="16"/>
  <c r="F4234" i="16"/>
  <c r="B4234" i="16"/>
  <c r="F4233" i="16"/>
  <c r="B4233" i="16"/>
  <c r="F4232" i="16"/>
  <c r="B4232" i="16"/>
  <c r="F4231" i="16"/>
  <c r="B4231" i="16"/>
  <c r="F4230" i="16"/>
  <c r="B4230" i="16"/>
  <c r="F4229" i="16"/>
  <c r="B4229" i="16"/>
  <c r="F4228" i="16"/>
  <c r="B4228" i="16"/>
  <c r="F4227" i="16"/>
  <c r="B4227" i="16"/>
  <c r="F4226" i="16"/>
  <c r="B4226" i="16"/>
  <c r="F4225" i="16"/>
  <c r="B4225" i="16"/>
  <c r="F4224" i="16"/>
  <c r="B4224" i="16"/>
  <c r="F4223" i="16"/>
  <c r="B4223" i="16"/>
  <c r="F4222" i="16"/>
  <c r="B4222" i="16"/>
  <c r="F4221" i="16"/>
  <c r="B4221" i="16"/>
  <c r="F4220" i="16"/>
  <c r="B4220" i="16"/>
  <c r="F4219" i="16"/>
  <c r="B4219" i="16"/>
  <c r="F4218" i="16"/>
  <c r="B4218" i="16"/>
  <c r="F4217" i="16"/>
  <c r="B4217" i="16"/>
  <c r="F4216" i="16"/>
  <c r="B4216" i="16"/>
  <c r="F4215" i="16"/>
  <c r="B4215" i="16"/>
  <c r="F4214" i="16"/>
  <c r="B4214" i="16"/>
  <c r="F4213" i="16"/>
  <c r="B4213" i="16"/>
  <c r="F4212" i="16"/>
  <c r="B4212" i="16"/>
  <c r="F4211" i="16"/>
  <c r="B4211" i="16"/>
  <c r="F4210" i="16"/>
  <c r="B4210" i="16"/>
  <c r="F4209" i="16"/>
  <c r="B4209" i="16"/>
  <c r="F4208" i="16"/>
  <c r="B4208" i="16"/>
  <c r="F4207" i="16"/>
  <c r="B4207" i="16"/>
  <c r="F4206" i="16"/>
  <c r="B4206" i="16"/>
  <c r="F4205" i="16"/>
  <c r="B4205" i="16"/>
  <c r="F4204" i="16"/>
  <c r="B4204" i="16"/>
  <c r="F4203" i="16"/>
  <c r="B4203" i="16"/>
  <c r="F4202" i="16"/>
  <c r="B4202" i="16"/>
  <c r="F4201" i="16"/>
  <c r="B4201" i="16"/>
  <c r="F4200" i="16"/>
  <c r="B4200" i="16"/>
  <c r="F4199" i="16"/>
  <c r="B4199" i="16"/>
  <c r="F4198" i="16"/>
  <c r="B4198" i="16"/>
  <c r="F4197" i="16"/>
  <c r="B4197" i="16"/>
  <c r="F4196" i="16"/>
  <c r="B4196" i="16"/>
  <c r="F4195" i="16"/>
  <c r="B4195" i="16"/>
  <c r="F4194" i="16"/>
  <c r="B4194" i="16"/>
  <c r="F4193" i="16"/>
  <c r="B4193" i="16"/>
  <c r="F4192" i="16"/>
  <c r="B4192" i="16"/>
  <c r="F4191" i="16"/>
  <c r="B4191" i="16"/>
  <c r="F4190" i="16"/>
  <c r="B4190" i="16"/>
  <c r="F4189" i="16"/>
  <c r="B4189" i="16"/>
  <c r="F4188" i="16"/>
  <c r="B4188" i="16"/>
  <c r="F4187" i="16"/>
  <c r="B4187" i="16"/>
  <c r="F4186" i="16"/>
  <c r="B4186" i="16"/>
  <c r="F4185" i="16"/>
  <c r="B4185" i="16"/>
  <c r="F4184" i="16"/>
  <c r="B4184" i="16"/>
  <c r="F4183" i="16"/>
  <c r="B4183" i="16"/>
  <c r="F4182" i="16"/>
  <c r="B4182" i="16"/>
  <c r="F4181" i="16"/>
  <c r="B4181" i="16"/>
  <c r="F4180" i="16"/>
  <c r="B4180" i="16"/>
  <c r="F4179" i="16"/>
  <c r="B4179" i="16"/>
  <c r="F4178" i="16"/>
  <c r="B4178" i="16"/>
  <c r="F4177" i="16"/>
  <c r="B4177" i="16"/>
  <c r="F4176" i="16"/>
  <c r="B4176" i="16"/>
  <c r="F4175" i="16"/>
  <c r="B4175" i="16"/>
  <c r="F4174" i="16"/>
  <c r="B4174" i="16"/>
  <c r="F4173" i="16"/>
  <c r="B4173" i="16"/>
  <c r="F4172" i="16"/>
  <c r="B4172" i="16"/>
  <c r="F4171" i="16"/>
  <c r="B4171" i="16"/>
  <c r="F4170" i="16"/>
  <c r="B4170" i="16"/>
  <c r="F4169" i="16"/>
  <c r="B4169" i="16"/>
  <c r="F4168" i="16"/>
  <c r="B4168" i="16"/>
  <c r="F4167" i="16"/>
  <c r="B4167" i="16"/>
  <c r="F4166" i="16"/>
  <c r="B4166" i="16"/>
  <c r="F4165" i="16"/>
  <c r="B4165" i="16"/>
  <c r="F4164" i="16"/>
  <c r="B4164" i="16"/>
  <c r="F4163" i="16"/>
  <c r="B4163" i="16"/>
  <c r="F4162" i="16"/>
  <c r="B4162" i="16"/>
  <c r="F4161" i="16"/>
  <c r="B4161" i="16"/>
  <c r="F4160" i="16"/>
  <c r="B4160" i="16"/>
  <c r="F4159" i="16"/>
  <c r="B4159" i="16"/>
  <c r="F4158" i="16"/>
  <c r="B4158" i="16"/>
  <c r="F4157" i="16"/>
  <c r="B4157" i="16"/>
  <c r="F4156" i="16"/>
  <c r="B4156" i="16"/>
  <c r="F4155" i="16"/>
  <c r="B4155" i="16"/>
  <c r="F4154" i="16"/>
  <c r="B4154" i="16"/>
  <c r="F4153" i="16"/>
  <c r="B4153" i="16"/>
  <c r="F4152" i="16"/>
  <c r="B4152" i="16"/>
  <c r="F4151" i="16"/>
  <c r="B4151" i="16"/>
  <c r="F4150" i="16"/>
  <c r="B4150" i="16"/>
  <c r="F4149" i="16"/>
  <c r="B4149" i="16"/>
  <c r="F4148" i="16"/>
  <c r="B4148" i="16"/>
  <c r="F4147" i="16"/>
  <c r="B4147" i="16"/>
  <c r="F4146" i="16"/>
  <c r="B4146" i="16"/>
  <c r="F4145" i="16"/>
  <c r="B4145" i="16"/>
  <c r="F4144" i="16"/>
  <c r="B4144" i="16"/>
  <c r="F4143" i="16"/>
  <c r="B4143" i="16"/>
  <c r="F4142" i="16"/>
  <c r="B4142" i="16"/>
  <c r="F4141" i="16"/>
  <c r="B4141" i="16"/>
  <c r="F4140" i="16"/>
  <c r="B4140" i="16"/>
  <c r="F4139" i="16"/>
  <c r="B4139" i="16"/>
  <c r="F4138" i="16"/>
  <c r="B4138" i="16"/>
  <c r="F4137" i="16"/>
  <c r="B4137" i="16"/>
  <c r="F4136" i="16"/>
  <c r="B4136" i="16"/>
  <c r="F4135" i="16"/>
  <c r="B4135" i="16"/>
  <c r="F4134" i="16"/>
  <c r="B4134" i="16"/>
  <c r="F4133" i="16"/>
  <c r="B4133" i="16"/>
  <c r="F4132" i="16"/>
  <c r="B4132" i="16"/>
  <c r="F4131" i="16"/>
  <c r="B4131" i="16"/>
  <c r="F4130" i="16"/>
  <c r="B4130" i="16"/>
  <c r="F4129" i="16"/>
  <c r="B4129" i="16"/>
  <c r="F4128" i="16"/>
  <c r="B4128" i="16"/>
  <c r="F4127" i="16"/>
  <c r="B4127" i="16"/>
  <c r="F4126" i="16"/>
  <c r="B4126" i="16"/>
  <c r="F4125" i="16"/>
  <c r="B4125" i="16"/>
  <c r="F4124" i="16"/>
  <c r="B4124" i="16"/>
  <c r="F4123" i="16"/>
  <c r="B4123" i="16"/>
  <c r="F4122" i="16"/>
  <c r="B4122" i="16"/>
  <c r="F4121" i="16"/>
  <c r="B4121" i="16"/>
  <c r="F4120" i="16"/>
  <c r="B4120" i="16"/>
  <c r="F4119" i="16"/>
  <c r="B4119" i="16"/>
  <c r="F4118" i="16"/>
  <c r="B4118" i="16"/>
  <c r="F4117" i="16"/>
  <c r="B4117" i="16"/>
  <c r="F4116" i="16"/>
  <c r="B4116" i="16"/>
  <c r="F4115" i="16"/>
  <c r="B4115" i="16"/>
  <c r="F4114" i="16"/>
  <c r="B4114" i="16"/>
  <c r="F4113" i="16"/>
  <c r="B4113" i="16"/>
  <c r="F4112" i="16"/>
  <c r="B4112" i="16"/>
  <c r="F4111" i="16"/>
  <c r="B4111" i="16"/>
  <c r="F4110" i="16"/>
  <c r="B4110" i="16"/>
  <c r="F4109" i="16"/>
  <c r="B4109" i="16"/>
  <c r="F4108" i="16"/>
  <c r="B4108" i="16"/>
  <c r="F4107" i="16"/>
  <c r="B4107" i="16"/>
  <c r="F4106" i="16"/>
  <c r="B4106" i="16"/>
  <c r="F4105" i="16"/>
  <c r="B4105" i="16"/>
  <c r="F4104" i="16"/>
  <c r="B4104" i="16"/>
  <c r="F4103" i="16"/>
  <c r="B4103" i="16"/>
  <c r="F4102" i="16"/>
  <c r="B4102" i="16"/>
  <c r="F4101" i="16"/>
  <c r="B4101" i="16"/>
  <c r="F4100" i="16"/>
  <c r="B4100" i="16"/>
  <c r="F4099" i="16"/>
  <c r="B4099" i="16"/>
  <c r="F4098" i="16"/>
  <c r="B4098" i="16"/>
  <c r="F4097" i="16"/>
  <c r="B4097" i="16"/>
  <c r="F4096" i="16"/>
  <c r="B4096" i="16"/>
  <c r="F4095" i="16"/>
  <c r="B4095" i="16"/>
  <c r="F4094" i="16"/>
  <c r="B4094" i="16"/>
  <c r="F4093" i="16"/>
  <c r="B4093" i="16"/>
  <c r="F4092" i="16"/>
  <c r="B4092" i="16"/>
  <c r="F4091" i="16"/>
  <c r="B4091" i="16"/>
  <c r="F4090" i="16"/>
  <c r="B4090" i="16"/>
  <c r="F4089" i="16"/>
  <c r="B4089" i="16"/>
  <c r="F4088" i="16"/>
  <c r="B4088" i="16"/>
  <c r="F4087" i="16"/>
  <c r="B4087" i="16"/>
  <c r="F4086" i="16"/>
  <c r="B4086" i="16"/>
  <c r="F4085" i="16"/>
  <c r="B4085" i="16"/>
  <c r="F4084" i="16"/>
  <c r="B4084" i="16"/>
  <c r="F4083" i="16"/>
  <c r="B4083" i="16"/>
  <c r="F4082" i="16"/>
  <c r="B4082" i="16"/>
  <c r="F4081" i="16"/>
  <c r="B4081" i="16"/>
  <c r="F4080" i="16"/>
  <c r="B4080" i="16"/>
  <c r="F4079" i="16"/>
  <c r="B4079" i="16"/>
  <c r="F4078" i="16"/>
  <c r="B4078" i="16"/>
  <c r="F4077" i="16"/>
  <c r="B4077" i="16"/>
  <c r="F4076" i="16"/>
  <c r="B4076" i="16"/>
  <c r="F4075" i="16"/>
  <c r="B4075" i="16"/>
  <c r="F4074" i="16"/>
  <c r="B4074" i="16"/>
  <c r="F4073" i="16"/>
  <c r="B4073" i="16"/>
  <c r="F4072" i="16"/>
  <c r="B4072" i="16"/>
  <c r="F4071" i="16"/>
  <c r="B4071" i="16"/>
  <c r="F4070" i="16"/>
  <c r="B4070" i="16"/>
  <c r="F4069" i="16"/>
  <c r="B4069" i="16"/>
  <c r="F4068" i="16"/>
  <c r="B4068" i="16"/>
  <c r="F4067" i="16"/>
  <c r="B4067" i="16"/>
  <c r="F4066" i="16"/>
  <c r="B4066" i="16"/>
  <c r="F4065" i="16"/>
  <c r="B4065" i="16"/>
  <c r="F4064" i="16"/>
  <c r="B4064" i="16"/>
  <c r="F4063" i="16"/>
  <c r="B4063" i="16"/>
  <c r="F4062" i="16"/>
  <c r="B4062" i="16"/>
  <c r="F4061" i="16"/>
  <c r="B4061" i="16"/>
  <c r="F4060" i="16"/>
  <c r="B4060" i="16"/>
  <c r="F4059" i="16"/>
  <c r="B4059" i="16"/>
  <c r="F4058" i="16"/>
  <c r="B4058" i="16"/>
  <c r="F4057" i="16"/>
  <c r="B4057" i="16"/>
  <c r="F4056" i="16"/>
  <c r="B4056" i="16"/>
  <c r="F4055" i="16"/>
  <c r="B4055" i="16"/>
  <c r="F4054" i="16"/>
  <c r="B4054" i="16"/>
  <c r="F4053" i="16"/>
  <c r="B4053" i="16"/>
  <c r="F4052" i="16"/>
  <c r="B4052" i="16"/>
  <c r="F4051" i="16"/>
  <c r="B4051" i="16"/>
  <c r="F4050" i="16"/>
  <c r="B4050" i="16"/>
  <c r="F4049" i="16"/>
  <c r="B4049" i="16"/>
  <c r="F4048" i="16"/>
  <c r="B4048" i="16"/>
  <c r="F4047" i="16"/>
  <c r="B4047" i="16"/>
  <c r="F4046" i="16"/>
  <c r="B4046" i="16"/>
  <c r="F4045" i="16"/>
  <c r="B4045" i="16"/>
  <c r="F4044" i="16"/>
  <c r="B4044" i="16"/>
  <c r="F4043" i="16"/>
  <c r="B4043" i="16"/>
  <c r="F4042" i="16"/>
  <c r="B4042" i="16"/>
  <c r="F4041" i="16"/>
  <c r="B4041" i="16"/>
  <c r="F4040" i="16"/>
  <c r="B4040" i="16"/>
  <c r="F4039" i="16"/>
  <c r="B4039" i="16"/>
  <c r="F4038" i="16"/>
  <c r="B4038" i="16"/>
  <c r="F4037" i="16"/>
  <c r="B4037" i="16"/>
  <c r="F4036" i="16"/>
  <c r="B4036" i="16"/>
  <c r="F4035" i="16"/>
  <c r="B4035" i="16"/>
  <c r="F4034" i="16"/>
  <c r="B4034" i="16"/>
  <c r="F4033" i="16"/>
  <c r="B4033" i="16"/>
  <c r="F4032" i="16"/>
  <c r="B4032" i="16"/>
  <c r="F4031" i="16"/>
  <c r="B4031" i="16"/>
  <c r="F4030" i="16"/>
  <c r="B4030" i="16"/>
  <c r="F4029" i="16"/>
  <c r="B4029" i="16"/>
  <c r="F4028" i="16"/>
  <c r="B4028" i="16"/>
  <c r="F4027" i="16"/>
  <c r="B4027" i="16"/>
  <c r="F4026" i="16"/>
  <c r="B4026" i="16"/>
  <c r="F4025" i="16"/>
  <c r="B4025" i="16"/>
  <c r="F4024" i="16"/>
  <c r="B4024" i="16"/>
  <c r="F4023" i="16"/>
  <c r="B4023" i="16"/>
  <c r="F4022" i="16"/>
  <c r="B4022" i="16"/>
  <c r="F4021" i="16"/>
  <c r="B4021" i="16"/>
  <c r="F4020" i="16"/>
  <c r="B4020" i="16"/>
  <c r="F4019" i="16"/>
  <c r="B4019" i="16"/>
  <c r="F4018" i="16"/>
  <c r="B4018" i="16"/>
  <c r="F4017" i="16"/>
  <c r="B4017" i="16"/>
  <c r="F4016" i="16"/>
  <c r="B4016" i="16"/>
  <c r="F4015" i="16"/>
  <c r="B4015" i="16"/>
  <c r="F4014" i="16"/>
  <c r="B4014" i="16"/>
  <c r="F4013" i="16"/>
  <c r="B4013" i="16"/>
  <c r="F4012" i="16"/>
  <c r="B4012" i="16"/>
  <c r="F4011" i="16"/>
  <c r="B4011" i="16"/>
  <c r="F4010" i="16"/>
  <c r="B4010" i="16"/>
  <c r="F4009" i="16"/>
  <c r="B4009" i="16"/>
  <c r="F4008" i="16"/>
  <c r="B4008" i="16"/>
  <c r="F4007" i="16"/>
  <c r="B4007" i="16"/>
  <c r="F4006" i="16"/>
  <c r="B4006" i="16"/>
  <c r="F4005" i="16"/>
  <c r="B4005" i="16"/>
  <c r="F4004" i="16"/>
  <c r="B4004" i="16"/>
  <c r="F4003" i="16"/>
  <c r="B4003" i="16"/>
  <c r="F4002" i="16"/>
  <c r="B4002" i="16"/>
  <c r="F4001" i="16"/>
  <c r="B4001" i="16"/>
  <c r="F4000" i="16"/>
  <c r="B4000" i="16"/>
  <c r="F3999" i="16"/>
  <c r="B3999" i="16"/>
  <c r="F3998" i="16"/>
  <c r="B3998" i="16"/>
  <c r="F3997" i="16"/>
  <c r="B3997" i="16"/>
  <c r="F3996" i="16"/>
  <c r="B3996" i="16"/>
  <c r="F3995" i="16"/>
  <c r="B3995" i="16"/>
  <c r="F3994" i="16"/>
  <c r="B3994" i="16"/>
  <c r="F3993" i="16"/>
  <c r="B3993" i="16"/>
  <c r="F3992" i="16"/>
  <c r="B3992" i="16"/>
  <c r="F3991" i="16"/>
  <c r="B3991" i="16"/>
  <c r="F3990" i="16"/>
  <c r="B3990" i="16"/>
  <c r="F3989" i="16"/>
  <c r="B3989" i="16"/>
  <c r="F3988" i="16"/>
  <c r="B3988" i="16"/>
  <c r="F3987" i="16"/>
  <c r="B3987" i="16"/>
  <c r="F3986" i="16"/>
  <c r="B3986" i="16"/>
  <c r="F3985" i="16"/>
  <c r="B3985" i="16"/>
  <c r="F3984" i="16"/>
  <c r="B3984" i="16"/>
  <c r="F3983" i="16"/>
  <c r="B3983" i="16"/>
  <c r="F3982" i="16"/>
  <c r="B3982" i="16"/>
  <c r="F3981" i="16"/>
  <c r="B3981" i="16"/>
  <c r="F3980" i="16"/>
  <c r="B3980" i="16"/>
  <c r="F3979" i="16"/>
  <c r="B3979" i="16"/>
  <c r="F3978" i="16"/>
  <c r="B3978" i="16"/>
  <c r="F3977" i="16"/>
  <c r="B3977" i="16"/>
  <c r="F3976" i="16"/>
  <c r="B3976" i="16"/>
  <c r="F3975" i="16"/>
  <c r="B3975" i="16"/>
  <c r="F3974" i="16"/>
  <c r="B3974" i="16"/>
  <c r="F3973" i="16"/>
  <c r="B3973" i="16"/>
  <c r="F3972" i="16"/>
  <c r="B3972" i="16"/>
  <c r="F3971" i="16"/>
  <c r="B3971" i="16"/>
  <c r="F3970" i="16"/>
  <c r="B3970" i="16"/>
  <c r="F3969" i="16"/>
  <c r="B3969" i="16"/>
  <c r="F3968" i="16"/>
  <c r="B3968" i="16"/>
  <c r="F3967" i="16"/>
  <c r="B3967" i="16"/>
  <c r="F3966" i="16"/>
  <c r="B3966" i="16"/>
  <c r="F3965" i="16"/>
  <c r="B3965" i="16"/>
  <c r="F3964" i="16"/>
  <c r="B3964" i="16"/>
  <c r="F3963" i="16"/>
  <c r="B3963" i="16"/>
  <c r="F3962" i="16"/>
  <c r="B3962" i="16"/>
  <c r="F3961" i="16"/>
  <c r="B3961" i="16"/>
  <c r="F3960" i="16"/>
  <c r="B3960" i="16"/>
  <c r="F3959" i="16"/>
  <c r="B3959" i="16"/>
  <c r="F3958" i="16"/>
  <c r="B3958" i="16"/>
  <c r="F3957" i="16"/>
  <c r="B3957" i="16"/>
  <c r="F3956" i="16"/>
  <c r="B3956" i="16"/>
  <c r="F3955" i="16"/>
  <c r="B3955" i="16"/>
  <c r="F3954" i="16"/>
  <c r="B3954" i="16"/>
  <c r="F3953" i="16"/>
  <c r="B3953" i="16"/>
  <c r="F3952" i="16"/>
  <c r="B3952" i="16"/>
  <c r="F3951" i="16"/>
  <c r="B3951" i="16"/>
  <c r="F3950" i="16"/>
  <c r="B3950" i="16"/>
  <c r="F3949" i="16"/>
  <c r="B3949" i="16"/>
  <c r="F3948" i="16"/>
  <c r="B3948" i="16"/>
  <c r="F3947" i="16"/>
  <c r="B3947" i="16"/>
  <c r="F3946" i="16"/>
  <c r="B3946" i="16"/>
  <c r="F3945" i="16"/>
  <c r="B3945" i="16"/>
  <c r="F3944" i="16"/>
  <c r="B3944" i="16"/>
  <c r="F3943" i="16"/>
  <c r="B3943" i="16"/>
  <c r="F3942" i="16"/>
  <c r="B3942" i="16"/>
  <c r="F3941" i="16"/>
  <c r="B3941" i="16"/>
  <c r="F3940" i="16"/>
  <c r="B3940" i="16"/>
  <c r="F3939" i="16"/>
  <c r="B3939" i="16"/>
  <c r="F3938" i="16"/>
  <c r="B3938" i="16"/>
  <c r="F3937" i="16"/>
  <c r="B3937" i="16"/>
  <c r="F3936" i="16"/>
  <c r="B3936" i="16"/>
  <c r="F3935" i="16"/>
  <c r="B3935" i="16"/>
  <c r="F3934" i="16"/>
  <c r="B3934" i="16"/>
  <c r="F3933" i="16"/>
  <c r="B3933" i="16"/>
  <c r="F3932" i="16"/>
  <c r="B3932" i="16"/>
  <c r="F3931" i="16"/>
  <c r="B3931" i="16"/>
  <c r="F3930" i="16"/>
  <c r="B3930" i="16"/>
  <c r="F3929" i="16"/>
  <c r="B3929" i="16"/>
  <c r="F3928" i="16"/>
  <c r="B3928" i="16"/>
  <c r="F3927" i="16"/>
  <c r="B3927" i="16"/>
  <c r="F3926" i="16"/>
  <c r="B3926" i="16"/>
  <c r="F3925" i="16"/>
  <c r="B3925" i="16"/>
  <c r="F3924" i="16"/>
  <c r="B3924" i="16"/>
  <c r="F3923" i="16"/>
  <c r="B3923" i="16"/>
  <c r="F3922" i="16"/>
  <c r="B3922" i="16"/>
  <c r="F3921" i="16"/>
  <c r="B3921" i="16"/>
  <c r="F3920" i="16"/>
  <c r="B3920" i="16"/>
  <c r="F3919" i="16"/>
  <c r="B3919" i="16"/>
  <c r="F3918" i="16"/>
  <c r="B3918" i="16"/>
  <c r="F3917" i="16"/>
  <c r="B3917" i="16"/>
  <c r="F3916" i="16"/>
  <c r="B3916" i="16"/>
  <c r="F3915" i="16"/>
  <c r="B3915" i="16"/>
  <c r="F3914" i="16"/>
  <c r="B3914" i="16"/>
  <c r="F3913" i="16"/>
  <c r="B3913" i="16"/>
  <c r="F3912" i="16"/>
  <c r="B3912" i="16"/>
  <c r="F3911" i="16"/>
  <c r="B3911" i="16"/>
  <c r="F3910" i="16"/>
  <c r="B3910" i="16"/>
  <c r="F3909" i="16"/>
  <c r="B3909" i="16"/>
  <c r="F3908" i="16"/>
  <c r="B3908" i="16"/>
  <c r="F3907" i="16"/>
  <c r="B3907" i="16"/>
  <c r="F3906" i="16"/>
  <c r="B3906" i="16"/>
  <c r="F3905" i="16"/>
  <c r="B3905" i="16"/>
  <c r="F3904" i="16"/>
  <c r="B3904" i="16"/>
  <c r="F3903" i="16"/>
  <c r="B3903" i="16"/>
  <c r="F3902" i="16"/>
  <c r="B3902" i="16"/>
  <c r="F3901" i="16"/>
  <c r="B3901" i="16"/>
  <c r="F3900" i="16"/>
  <c r="B3900" i="16"/>
  <c r="F3899" i="16"/>
  <c r="B3899" i="16"/>
  <c r="F3898" i="16"/>
  <c r="B3898" i="16"/>
  <c r="F3897" i="16"/>
  <c r="B3897" i="16"/>
  <c r="F3896" i="16"/>
  <c r="B3896" i="16"/>
  <c r="F3895" i="16"/>
  <c r="B3895" i="16"/>
  <c r="F3894" i="16"/>
  <c r="B3894" i="16"/>
  <c r="F3893" i="16"/>
  <c r="B3893" i="16"/>
  <c r="F3892" i="16"/>
  <c r="B3892" i="16"/>
  <c r="F3891" i="16"/>
  <c r="B3891" i="16"/>
  <c r="F3890" i="16"/>
  <c r="B3890" i="16"/>
  <c r="F3889" i="16"/>
  <c r="B3889" i="16"/>
  <c r="F3888" i="16"/>
  <c r="B3888" i="16"/>
  <c r="F3887" i="16"/>
  <c r="B3887" i="16"/>
  <c r="F3886" i="16"/>
  <c r="B3886" i="16"/>
  <c r="F3885" i="16"/>
  <c r="B3885" i="16"/>
  <c r="F3884" i="16"/>
  <c r="B3884" i="16"/>
  <c r="F3883" i="16"/>
  <c r="B3883" i="16"/>
  <c r="F3882" i="16"/>
  <c r="B3882" i="16"/>
  <c r="F3881" i="16"/>
  <c r="B3881" i="16"/>
  <c r="F3880" i="16"/>
  <c r="B3880" i="16"/>
  <c r="F3879" i="16"/>
  <c r="B3879" i="16"/>
  <c r="F3878" i="16"/>
  <c r="B3878" i="16"/>
  <c r="F3877" i="16"/>
  <c r="B3877" i="16"/>
  <c r="F3876" i="16"/>
  <c r="B3876" i="16"/>
  <c r="F3875" i="16"/>
  <c r="B3875" i="16"/>
  <c r="F3874" i="16"/>
  <c r="B3874" i="16"/>
  <c r="F3873" i="16"/>
  <c r="B3873" i="16"/>
  <c r="F3872" i="16"/>
  <c r="B3872" i="16"/>
  <c r="F3871" i="16"/>
  <c r="B3871" i="16"/>
  <c r="F3870" i="16"/>
  <c r="B3870" i="16"/>
  <c r="F3869" i="16"/>
  <c r="B3869" i="16"/>
  <c r="F3868" i="16"/>
  <c r="B3868" i="16"/>
  <c r="F3867" i="16"/>
  <c r="B3867" i="16"/>
  <c r="F3866" i="16"/>
  <c r="B3866" i="16"/>
  <c r="F3865" i="16"/>
  <c r="B3865" i="16"/>
  <c r="F3864" i="16"/>
  <c r="B3864" i="16"/>
  <c r="F3863" i="16"/>
  <c r="B3863" i="16"/>
  <c r="F3862" i="16"/>
  <c r="B3862" i="16"/>
  <c r="F3861" i="16"/>
  <c r="B3861" i="16"/>
  <c r="F3860" i="16"/>
  <c r="B3860" i="16"/>
  <c r="F3859" i="16"/>
  <c r="B3859" i="16"/>
  <c r="F3858" i="16"/>
  <c r="B3858" i="16"/>
  <c r="F3857" i="16"/>
  <c r="B3857" i="16"/>
  <c r="F3856" i="16"/>
  <c r="B3856" i="16"/>
  <c r="F3855" i="16"/>
  <c r="B3855" i="16"/>
  <c r="F3854" i="16"/>
  <c r="B3854" i="16"/>
  <c r="F3853" i="16"/>
  <c r="B3853" i="16"/>
  <c r="F3852" i="16"/>
  <c r="B3852" i="16"/>
  <c r="F3851" i="16"/>
  <c r="B3851" i="16"/>
  <c r="F3850" i="16"/>
  <c r="B3850" i="16"/>
  <c r="F3849" i="16"/>
  <c r="B3849" i="16"/>
  <c r="F3848" i="16"/>
  <c r="B3848" i="16"/>
  <c r="F3847" i="16"/>
  <c r="B3847" i="16"/>
  <c r="F3846" i="16"/>
  <c r="B3846" i="16"/>
  <c r="F3845" i="16"/>
  <c r="B3845" i="16"/>
  <c r="F3844" i="16"/>
  <c r="B3844" i="16"/>
  <c r="F3843" i="16"/>
  <c r="B3843" i="16"/>
  <c r="F3842" i="16"/>
  <c r="B3842" i="16"/>
  <c r="F3841" i="16"/>
  <c r="B3841" i="16"/>
  <c r="F3840" i="16"/>
  <c r="B3840" i="16"/>
  <c r="F3839" i="16"/>
  <c r="B3839" i="16"/>
  <c r="F3838" i="16"/>
  <c r="B3838" i="16"/>
  <c r="F3837" i="16"/>
  <c r="B3837" i="16"/>
  <c r="F3836" i="16"/>
  <c r="B3836" i="16"/>
  <c r="F3835" i="16"/>
  <c r="B3835" i="16"/>
  <c r="F3834" i="16"/>
  <c r="B3834" i="16"/>
  <c r="F3833" i="16"/>
  <c r="B3833" i="16"/>
  <c r="F3832" i="16"/>
  <c r="B3832" i="16"/>
  <c r="F3831" i="16"/>
  <c r="B3831" i="16"/>
  <c r="F3830" i="16"/>
  <c r="B3830" i="16"/>
  <c r="F3829" i="16"/>
  <c r="B3829" i="16"/>
  <c r="F3828" i="16"/>
  <c r="B3828" i="16"/>
  <c r="F3827" i="16"/>
  <c r="B3827" i="16"/>
  <c r="F3826" i="16"/>
  <c r="B3826" i="16"/>
  <c r="F3825" i="16"/>
  <c r="B3825" i="16"/>
  <c r="F3824" i="16"/>
  <c r="B3824" i="16"/>
  <c r="F3823" i="16"/>
  <c r="B3823" i="16"/>
  <c r="F3822" i="16"/>
  <c r="B3822" i="16"/>
  <c r="F3821" i="16"/>
  <c r="B3821" i="16"/>
  <c r="F3820" i="16"/>
  <c r="B3820" i="16"/>
  <c r="F3819" i="16"/>
  <c r="B3819" i="16"/>
  <c r="F3818" i="16"/>
  <c r="B3818" i="16"/>
  <c r="F3817" i="16"/>
  <c r="B3817" i="16"/>
  <c r="F3816" i="16"/>
  <c r="B3816" i="16"/>
  <c r="F3815" i="16"/>
  <c r="B3815" i="16"/>
  <c r="F3814" i="16"/>
  <c r="B3814" i="16"/>
  <c r="F3813" i="16"/>
  <c r="B3813" i="16"/>
  <c r="F3812" i="16"/>
  <c r="B3812" i="16"/>
  <c r="F3811" i="16"/>
  <c r="B3811" i="16"/>
  <c r="F3810" i="16"/>
  <c r="B3810" i="16"/>
  <c r="F3809" i="16"/>
  <c r="B3809" i="16"/>
  <c r="F3808" i="16"/>
  <c r="B3808" i="16"/>
  <c r="F3807" i="16"/>
  <c r="B3807" i="16"/>
  <c r="F3806" i="16"/>
  <c r="B3806" i="16"/>
  <c r="F3805" i="16"/>
  <c r="B3805" i="16"/>
  <c r="F3804" i="16"/>
  <c r="B3804" i="16"/>
  <c r="F3803" i="16"/>
  <c r="B3803" i="16"/>
  <c r="F3802" i="16"/>
  <c r="B3802" i="16"/>
  <c r="F3801" i="16"/>
  <c r="B3801" i="16"/>
  <c r="F3800" i="16"/>
  <c r="B3800" i="16"/>
  <c r="F3799" i="16"/>
  <c r="B3799" i="16"/>
  <c r="F3798" i="16"/>
  <c r="B3798" i="16"/>
  <c r="F3797" i="16"/>
  <c r="B3797" i="16"/>
  <c r="F3796" i="16"/>
  <c r="B3796" i="16"/>
  <c r="F3795" i="16"/>
  <c r="B3795" i="16"/>
  <c r="F3794" i="16"/>
  <c r="B3794" i="16"/>
  <c r="F3793" i="16"/>
  <c r="B3793" i="16"/>
  <c r="F3792" i="16"/>
  <c r="B3792" i="16"/>
  <c r="F3791" i="16"/>
  <c r="B3791" i="16"/>
  <c r="F3790" i="16"/>
  <c r="B3790" i="16"/>
  <c r="F3789" i="16"/>
  <c r="B3789" i="16"/>
  <c r="F3788" i="16"/>
  <c r="B3788" i="16"/>
  <c r="F3787" i="16"/>
  <c r="B3787" i="16"/>
  <c r="F3786" i="16"/>
  <c r="B3786" i="16"/>
  <c r="F3785" i="16"/>
  <c r="B3785" i="16"/>
  <c r="F3784" i="16"/>
  <c r="B3784" i="16"/>
  <c r="F3783" i="16"/>
  <c r="B3783" i="16"/>
  <c r="F3782" i="16"/>
  <c r="B3782" i="16"/>
  <c r="F3781" i="16"/>
  <c r="B3781" i="16"/>
  <c r="F3780" i="16"/>
  <c r="B3780" i="16"/>
  <c r="F3779" i="16"/>
  <c r="B3779" i="16"/>
  <c r="F3778" i="16"/>
  <c r="B3778" i="16"/>
  <c r="F3777" i="16"/>
  <c r="B3777" i="16"/>
  <c r="F3776" i="16"/>
  <c r="B3776" i="16"/>
  <c r="F3775" i="16"/>
  <c r="B3775" i="16"/>
  <c r="F3774" i="16"/>
  <c r="B3774" i="16"/>
  <c r="F3773" i="16"/>
  <c r="B3773" i="16"/>
  <c r="F3772" i="16"/>
  <c r="B3772" i="16"/>
  <c r="F3771" i="16"/>
  <c r="B3771" i="16"/>
  <c r="F3770" i="16"/>
  <c r="B3770" i="16"/>
  <c r="F3769" i="16"/>
  <c r="B3769" i="16"/>
  <c r="F3768" i="16"/>
  <c r="B3768" i="16"/>
  <c r="F3767" i="16"/>
  <c r="B3767" i="16"/>
  <c r="F3766" i="16"/>
  <c r="B3766" i="16"/>
  <c r="F3765" i="16"/>
  <c r="B3765" i="16"/>
  <c r="F3764" i="16"/>
  <c r="B3764" i="16"/>
  <c r="F3763" i="16"/>
  <c r="B3763" i="16"/>
  <c r="F3762" i="16"/>
  <c r="B3762" i="16"/>
  <c r="F3761" i="16"/>
  <c r="B3761" i="16"/>
  <c r="F3760" i="16"/>
  <c r="B3760" i="16"/>
  <c r="F3759" i="16"/>
  <c r="B3759" i="16"/>
  <c r="F3758" i="16"/>
  <c r="B3758" i="16"/>
  <c r="F3757" i="16"/>
  <c r="B3757" i="16"/>
  <c r="F3756" i="16"/>
  <c r="B3756" i="16"/>
  <c r="F3755" i="16"/>
  <c r="B3755" i="16"/>
  <c r="F3754" i="16"/>
  <c r="B3754" i="16"/>
  <c r="F3753" i="16"/>
  <c r="B3753" i="16"/>
  <c r="F3752" i="16"/>
  <c r="B3752" i="16"/>
  <c r="F3751" i="16"/>
  <c r="B3751" i="16"/>
  <c r="F3750" i="16"/>
  <c r="B3750" i="16"/>
  <c r="F3749" i="16"/>
  <c r="B3749" i="16"/>
  <c r="F3748" i="16"/>
  <c r="B3748" i="16"/>
  <c r="F3747" i="16"/>
  <c r="B3747" i="16"/>
  <c r="F3746" i="16"/>
  <c r="B3746" i="16"/>
  <c r="F3745" i="16"/>
  <c r="B3745" i="16"/>
  <c r="F3744" i="16"/>
  <c r="B3744" i="16"/>
  <c r="F3743" i="16"/>
  <c r="B3743" i="16"/>
  <c r="F3742" i="16"/>
  <c r="B3742" i="16"/>
  <c r="F3741" i="16"/>
  <c r="B3741" i="16"/>
  <c r="F3740" i="16"/>
  <c r="B3740" i="16"/>
  <c r="F3739" i="16"/>
  <c r="B3739" i="16"/>
  <c r="F3738" i="16"/>
  <c r="B3738" i="16"/>
  <c r="F3737" i="16"/>
  <c r="B3737" i="16"/>
  <c r="F3736" i="16"/>
  <c r="B3736" i="16"/>
  <c r="F3735" i="16"/>
  <c r="B3735" i="16"/>
  <c r="F3734" i="16"/>
  <c r="B3734" i="16"/>
  <c r="F3733" i="16"/>
  <c r="B3733" i="16"/>
  <c r="F3732" i="16"/>
  <c r="B3732" i="16"/>
  <c r="F3731" i="16"/>
  <c r="B3731" i="16"/>
  <c r="F3730" i="16"/>
  <c r="B3730" i="16"/>
  <c r="F3729" i="16"/>
  <c r="B3729" i="16"/>
  <c r="F3728" i="16"/>
  <c r="B3728" i="16"/>
  <c r="F3727" i="16"/>
  <c r="B3727" i="16"/>
  <c r="F3726" i="16"/>
  <c r="B3726" i="16"/>
  <c r="F3725" i="16"/>
  <c r="B3725" i="16"/>
  <c r="F3724" i="16"/>
  <c r="B3724" i="16"/>
  <c r="F3723" i="16"/>
  <c r="B3723" i="16"/>
  <c r="F3722" i="16"/>
  <c r="B3722" i="16"/>
  <c r="F3721" i="16"/>
  <c r="B3721" i="16"/>
  <c r="F3720" i="16"/>
  <c r="B3720" i="16"/>
  <c r="F3719" i="16"/>
  <c r="B3719" i="16"/>
  <c r="F3718" i="16"/>
  <c r="B3718" i="16"/>
  <c r="F3717" i="16"/>
  <c r="B3717" i="16"/>
  <c r="F3716" i="16"/>
  <c r="B3716" i="16"/>
  <c r="F3715" i="16"/>
  <c r="B3715" i="16"/>
  <c r="F3714" i="16"/>
  <c r="B3714" i="16"/>
  <c r="F3713" i="16"/>
  <c r="B3713" i="16"/>
  <c r="F3712" i="16"/>
  <c r="B3712" i="16"/>
  <c r="F3711" i="16"/>
  <c r="B3711" i="16"/>
  <c r="F3710" i="16"/>
  <c r="B3710" i="16"/>
  <c r="F3709" i="16"/>
  <c r="B3709" i="16"/>
  <c r="F3708" i="16"/>
  <c r="B3708" i="16"/>
  <c r="F3707" i="16"/>
  <c r="B3707" i="16"/>
  <c r="F3706" i="16"/>
  <c r="B3706" i="16"/>
  <c r="F3705" i="16"/>
  <c r="B3705" i="16"/>
  <c r="F3704" i="16"/>
  <c r="B3704" i="16"/>
  <c r="F3703" i="16"/>
  <c r="B3703" i="16"/>
  <c r="F3702" i="16"/>
  <c r="B3702" i="16"/>
  <c r="F3701" i="16"/>
  <c r="B3701" i="16"/>
  <c r="F3700" i="16"/>
  <c r="B3700" i="16"/>
  <c r="F3699" i="16"/>
  <c r="B3699" i="16"/>
  <c r="F3698" i="16"/>
  <c r="B3698" i="16"/>
  <c r="F3697" i="16"/>
  <c r="B3697" i="16"/>
  <c r="F3696" i="16"/>
  <c r="B3696" i="16"/>
  <c r="F3695" i="16"/>
  <c r="B3695" i="16"/>
  <c r="F3694" i="16"/>
  <c r="B3694" i="16"/>
  <c r="F3693" i="16"/>
  <c r="B3693" i="16"/>
  <c r="F3692" i="16"/>
  <c r="B3692" i="16"/>
  <c r="F3691" i="16"/>
  <c r="B3691" i="16"/>
  <c r="F3690" i="16"/>
  <c r="B3690" i="16"/>
  <c r="F3689" i="16"/>
  <c r="B3689" i="16"/>
  <c r="F3688" i="16"/>
  <c r="B3688" i="16"/>
  <c r="F3687" i="16"/>
  <c r="B3687" i="16"/>
  <c r="F3686" i="16"/>
  <c r="B3686" i="16"/>
  <c r="F3685" i="16"/>
  <c r="B3685" i="16"/>
  <c r="F3684" i="16"/>
  <c r="B3684" i="16"/>
  <c r="F3683" i="16"/>
  <c r="B3683" i="16"/>
  <c r="F3682" i="16"/>
  <c r="B3682" i="16"/>
  <c r="F3681" i="16"/>
  <c r="B3681" i="16"/>
  <c r="F3680" i="16"/>
  <c r="B3680" i="16"/>
  <c r="F3679" i="16"/>
  <c r="B3679" i="16"/>
  <c r="F3678" i="16"/>
  <c r="B3678" i="16"/>
  <c r="F3677" i="16"/>
  <c r="B3677" i="16"/>
  <c r="F3676" i="16"/>
  <c r="B3676" i="16"/>
  <c r="F3675" i="16"/>
  <c r="B3675" i="16"/>
  <c r="F3674" i="16"/>
  <c r="B3674" i="16"/>
  <c r="F3673" i="16"/>
  <c r="B3673" i="16"/>
  <c r="F3672" i="16"/>
  <c r="B3672" i="16"/>
  <c r="F3671" i="16"/>
  <c r="B3671" i="16"/>
  <c r="F3670" i="16"/>
  <c r="B3670" i="16"/>
  <c r="F3669" i="16"/>
  <c r="B3669" i="16"/>
  <c r="F3668" i="16"/>
  <c r="B3668" i="16"/>
  <c r="F3667" i="16"/>
  <c r="B3667" i="16"/>
  <c r="F3666" i="16"/>
  <c r="B3666" i="16"/>
  <c r="F3665" i="16"/>
  <c r="B3665" i="16"/>
  <c r="F3664" i="16"/>
  <c r="B3664" i="16"/>
  <c r="F3663" i="16"/>
  <c r="B3663" i="16"/>
  <c r="F3662" i="16"/>
  <c r="B3662" i="16"/>
  <c r="F3661" i="16"/>
  <c r="B3661" i="16"/>
  <c r="F3660" i="16"/>
  <c r="B3660" i="16"/>
  <c r="F3659" i="16"/>
  <c r="B3659" i="16"/>
  <c r="F3658" i="16"/>
  <c r="B3658" i="16"/>
  <c r="F3657" i="16"/>
  <c r="B3657" i="16"/>
  <c r="F3656" i="16"/>
  <c r="B3656" i="16"/>
  <c r="F3655" i="16"/>
  <c r="B3655" i="16"/>
  <c r="F3654" i="16"/>
  <c r="B3654" i="16"/>
  <c r="F3653" i="16"/>
  <c r="B3653" i="16"/>
  <c r="F3652" i="16"/>
  <c r="B3652" i="16"/>
  <c r="F3651" i="16"/>
  <c r="B3651" i="16"/>
  <c r="F3650" i="16"/>
  <c r="B3650" i="16"/>
  <c r="F3649" i="16"/>
  <c r="B3649" i="16"/>
  <c r="F3648" i="16"/>
  <c r="B3648" i="16"/>
  <c r="F3647" i="16"/>
  <c r="B3647" i="16"/>
  <c r="F3646" i="16"/>
  <c r="B3646" i="16"/>
  <c r="F3645" i="16"/>
  <c r="B3645" i="16"/>
  <c r="F3644" i="16"/>
  <c r="B3644" i="16"/>
  <c r="F3643" i="16"/>
  <c r="B3643" i="16"/>
  <c r="F3642" i="16"/>
  <c r="B3642" i="16"/>
  <c r="F3641" i="16"/>
  <c r="B3641" i="16"/>
  <c r="F3640" i="16"/>
  <c r="B3640" i="16"/>
  <c r="F3639" i="16"/>
  <c r="B3639" i="16"/>
  <c r="F3638" i="16"/>
  <c r="B3638" i="16"/>
  <c r="F3637" i="16"/>
  <c r="B3637" i="16"/>
  <c r="F3636" i="16"/>
  <c r="B3636" i="16"/>
  <c r="F3635" i="16"/>
  <c r="B3635" i="16"/>
  <c r="F3634" i="16"/>
  <c r="B3634" i="16"/>
  <c r="F3633" i="16"/>
  <c r="B3633" i="16"/>
  <c r="F3632" i="16"/>
  <c r="B3632" i="16"/>
  <c r="F3631" i="16"/>
  <c r="B3631" i="16"/>
  <c r="F3630" i="16"/>
  <c r="B3630" i="16"/>
  <c r="F3629" i="16"/>
  <c r="B3629" i="16"/>
  <c r="F3628" i="16"/>
  <c r="B3628" i="16"/>
  <c r="F3627" i="16"/>
  <c r="B3627" i="16"/>
  <c r="F3626" i="16"/>
  <c r="B3626" i="16"/>
  <c r="F3625" i="16"/>
  <c r="B3625" i="16"/>
  <c r="F3624" i="16"/>
  <c r="B3624" i="16"/>
  <c r="F3623" i="16"/>
  <c r="B3623" i="16"/>
  <c r="F3622" i="16"/>
  <c r="B3622" i="16"/>
  <c r="F3621" i="16"/>
  <c r="B3621" i="16"/>
  <c r="F3620" i="16"/>
  <c r="B3620" i="16"/>
  <c r="F3619" i="16"/>
  <c r="B3619" i="16"/>
  <c r="F3618" i="16"/>
  <c r="B3618" i="16"/>
  <c r="F3617" i="16"/>
  <c r="B3617" i="16"/>
  <c r="F3616" i="16"/>
  <c r="B3616" i="16"/>
  <c r="F3615" i="16"/>
  <c r="B3615" i="16"/>
  <c r="F3614" i="16"/>
  <c r="B3614" i="16"/>
  <c r="F3613" i="16"/>
  <c r="B3613" i="16"/>
  <c r="F3612" i="16"/>
  <c r="B3612" i="16"/>
  <c r="F3611" i="16"/>
  <c r="B3611" i="16"/>
  <c r="F3610" i="16"/>
  <c r="B3610" i="16"/>
  <c r="F3609" i="16"/>
  <c r="B3609" i="16"/>
  <c r="F3608" i="16"/>
  <c r="B3608" i="16"/>
  <c r="F3607" i="16"/>
  <c r="B3607" i="16"/>
  <c r="F3606" i="16"/>
  <c r="B3606" i="16"/>
  <c r="F3605" i="16"/>
  <c r="B3605" i="16"/>
  <c r="F3604" i="16"/>
  <c r="B3604" i="16"/>
  <c r="F3603" i="16"/>
  <c r="B3603" i="16"/>
  <c r="F3602" i="16"/>
  <c r="B3602" i="16"/>
  <c r="F3601" i="16"/>
  <c r="B3601" i="16"/>
  <c r="F3600" i="16"/>
  <c r="B3600" i="16"/>
  <c r="F3599" i="16"/>
  <c r="B3599" i="16"/>
  <c r="F3598" i="16"/>
  <c r="B3598" i="16"/>
  <c r="F3597" i="16"/>
  <c r="B3597" i="16"/>
  <c r="F3596" i="16"/>
  <c r="B3596" i="16"/>
  <c r="F3595" i="16"/>
  <c r="B3595" i="16"/>
  <c r="F3594" i="16"/>
  <c r="B3594" i="16"/>
  <c r="F3593" i="16"/>
  <c r="B3593" i="16"/>
  <c r="F3592" i="16"/>
  <c r="B3592" i="16"/>
  <c r="F3591" i="16"/>
  <c r="B3591" i="16"/>
  <c r="F3590" i="16"/>
  <c r="B3590" i="16"/>
  <c r="F3589" i="16"/>
  <c r="B3589" i="16"/>
  <c r="F3588" i="16"/>
  <c r="B3588" i="16"/>
  <c r="F3587" i="16"/>
  <c r="B3587" i="16"/>
  <c r="F3586" i="16"/>
  <c r="B3586" i="16"/>
  <c r="F3585" i="16"/>
  <c r="B3585" i="16"/>
  <c r="F3584" i="16"/>
  <c r="B3584" i="16"/>
  <c r="F3583" i="16"/>
  <c r="B3583" i="16"/>
  <c r="F3582" i="16"/>
  <c r="B3582" i="16"/>
  <c r="F3581" i="16"/>
  <c r="B3581" i="16"/>
  <c r="F3580" i="16"/>
  <c r="B3580" i="16"/>
  <c r="F3579" i="16"/>
  <c r="B3579" i="16"/>
  <c r="F3578" i="16"/>
  <c r="B3578" i="16"/>
  <c r="F3577" i="16"/>
  <c r="B3577" i="16"/>
  <c r="F3576" i="16"/>
  <c r="B3576" i="16"/>
  <c r="F3575" i="16"/>
  <c r="B3575" i="16"/>
  <c r="F3574" i="16"/>
  <c r="B3574" i="16"/>
  <c r="F3573" i="16"/>
  <c r="B3573" i="16"/>
  <c r="F3572" i="16"/>
  <c r="B3572" i="16"/>
  <c r="F3571" i="16"/>
  <c r="B3571" i="16"/>
  <c r="F3570" i="16"/>
  <c r="B3570" i="16"/>
  <c r="F3569" i="16"/>
  <c r="B3569" i="16"/>
  <c r="F3568" i="16"/>
  <c r="B3568" i="16"/>
  <c r="F3567" i="16"/>
  <c r="B3567" i="16"/>
  <c r="F3566" i="16"/>
  <c r="B3566" i="16"/>
  <c r="F3565" i="16"/>
  <c r="B3565" i="16"/>
  <c r="F3564" i="16"/>
  <c r="B3564" i="16"/>
  <c r="F3563" i="16"/>
  <c r="B3563" i="16"/>
  <c r="F3562" i="16"/>
  <c r="B3562" i="16"/>
  <c r="F3561" i="16"/>
  <c r="B3561" i="16"/>
  <c r="F3560" i="16"/>
  <c r="B3560" i="16"/>
  <c r="F3559" i="16"/>
  <c r="B3559" i="16"/>
  <c r="F3558" i="16"/>
  <c r="B3558" i="16"/>
  <c r="F3557" i="16"/>
  <c r="B3557" i="16"/>
  <c r="F3556" i="16"/>
  <c r="B3556" i="16"/>
  <c r="F3555" i="16"/>
  <c r="B3555" i="16"/>
  <c r="F3554" i="16"/>
  <c r="B3554" i="16"/>
  <c r="F3553" i="16"/>
  <c r="B3553" i="16"/>
  <c r="F3552" i="16"/>
  <c r="B3552" i="16"/>
  <c r="F3551" i="16"/>
  <c r="B3551" i="16"/>
  <c r="F3550" i="16"/>
  <c r="B3550" i="16"/>
  <c r="F3549" i="16"/>
  <c r="B3549" i="16"/>
  <c r="F3548" i="16"/>
  <c r="B3548" i="16"/>
  <c r="F3547" i="16"/>
  <c r="B3547" i="16"/>
  <c r="F3546" i="16"/>
  <c r="B3546" i="16"/>
  <c r="F3545" i="16"/>
  <c r="B3545" i="16"/>
  <c r="F3544" i="16"/>
  <c r="B3544" i="16"/>
  <c r="F3543" i="16"/>
  <c r="B3543" i="16"/>
  <c r="F3542" i="16"/>
  <c r="B3542" i="16"/>
  <c r="F3541" i="16"/>
  <c r="B3541" i="16"/>
  <c r="F3540" i="16"/>
  <c r="B3540" i="16"/>
  <c r="F3539" i="16"/>
  <c r="B3539" i="16"/>
  <c r="F3538" i="16"/>
  <c r="B3538" i="16"/>
  <c r="F3537" i="16"/>
  <c r="B3537" i="16"/>
  <c r="F3536" i="16"/>
  <c r="B3536" i="16"/>
  <c r="F3535" i="16"/>
  <c r="B3535" i="16"/>
  <c r="F3534" i="16"/>
  <c r="B3534" i="16"/>
  <c r="F3533" i="16"/>
  <c r="B3533" i="16"/>
  <c r="F3532" i="16"/>
  <c r="B3532" i="16"/>
  <c r="F3531" i="16"/>
  <c r="B3531" i="16"/>
  <c r="F3530" i="16"/>
  <c r="B3530" i="16"/>
  <c r="F3529" i="16"/>
  <c r="B3529" i="16"/>
  <c r="F3528" i="16"/>
  <c r="B3528" i="16"/>
  <c r="F3527" i="16"/>
  <c r="B3527" i="16"/>
  <c r="F3526" i="16"/>
  <c r="B3526" i="16"/>
  <c r="F3525" i="16"/>
  <c r="B3525" i="16"/>
  <c r="F3524" i="16"/>
  <c r="B3524" i="16"/>
  <c r="F3523" i="16"/>
  <c r="B3523" i="16"/>
  <c r="F3522" i="16"/>
  <c r="B3522" i="16"/>
  <c r="F3521" i="16"/>
  <c r="B3521" i="16"/>
  <c r="F3520" i="16"/>
  <c r="B3520" i="16"/>
  <c r="F3519" i="16"/>
  <c r="B3519" i="16"/>
  <c r="F3518" i="16"/>
  <c r="B3518" i="16"/>
  <c r="F3517" i="16"/>
  <c r="B3517" i="16"/>
  <c r="F3516" i="16"/>
  <c r="B3516" i="16"/>
  <c r="F3515" i="16"/>
  <c r="B3515" i="16"/>
  <c r="F3514" i="16"/>
  <c r="B3514" i="16"/>
  <c r="F3513" i="16"/>
  <c r="B3513" i="16"/>
  <c r="F3512" i="16"/>
  <c r="B3512" i="16"/>
  <c r="F3511" i="16"/>
  <c r="B3511" i="16"/>
  <c r="F3510" i="16"/>
  <c r="B3510" i="16"/>
  <c r="F3509" i="16"/>
  <c r="B3509" i="16"/>
  <c r="F3508" i="16"/>
  <c r="B3508" i="16"/>
  <c r="F3507" i="16"/>
  <c r="B3507" i="16"/>
  <c r="F3506" i="16"/>
  <c r="B3506" i="16"/>
  <c r="F3505" i="16"/>
  <c r="B3505" i="16"/>
  <c r="F3504" i="16"/>
  <c r="B3504" i="16"/>
  <c r="F3503" i="16"/>
  <c r="B3503" i="16"/>
  <c r="F3502" i="16"/>
  <c r="B3502" i="16"/>
  <c r="F3501" i="16"/>
  <c r="B3501" i="16"/>
  <c r="F3500" i="16"/>
  <c r="B3500" i="16"/>
  <c r="F3499" i="16"/>
  <c r="B3499" i="16"/>
  <c r="F3498" i="16"/>
  <c r="B3498" i="16"/>
  <c r="F3497" i="16"/>
  <c r="B3497" i="16"/>
  <c r="F3496" i="16"/>
  <c r="B3496" i="16"/>
  <c r="F3495" i="16"/>
  <c r="B3495" i="16"/>
  <c r="F3494" i="16"/>
  <c r="B3494" i="16"/>
  <c r="F3493" i="16"/>
  <c r="B3493" i="16"/>
  <c r="F3492" i="16"/>
  <c r="B3492" i="16"/>
  <c r="F3491" i="16"/>
  <c r="B3491" i="16"/>
  <c r="F3490" i="16"/>
  <c r="B3490" i="16"/>
  <c r="F3489" i="16"/>
  <c r="B3489" i="16"/>
  <c r="F3488" i="16"/>
  <c r="B3488" i="16"/>
  <c r="F3487" i="16"/>
  <c r="B3487" i="16"/>
  <c r="F3486" i="16"/>
  <c r="B3486" i="16"/>
  <c r="F3485" i="16"/>
  <c r="B3485" i="16"/>
  <c r="F3484" i="16"/>
  <c r="B3484" i="16"/>
  <c r="F3483" i="16"/>
  <c r="B3483" i="16"/>
  <c r="F3482" i="16"/>
  <c r="B3482" i="16"/>
  <c r="F3481" i="16"/>
  <c r="B3481" i="16"/>
  <c r="F3480" i="16"/>
  <c r="B3480" i="16"/>
  <c r="F3479" i="16"/>
  <c r="B3479" i="16"/>
  <c r="F3478" i="16"/>
  <c r="B3478" i="16"/>
  <c r="F3477" i="16"/>
  <c r="B3477" i="16"/>
  <c r="F3476" i="16"/>
  <c r="B3476" i="16"/>
  <c r="F3475" i="16"/>
  <c r="B3475" i="16"/>
  <c r="F3474" i="16"/>
  <c r="B3474" i="16"/>
  <c r="F3473" i="16"/>
  <c r="B3473" i="16"/>
  <c r="F3472" i="16"/>
  <c r="B3472" i="16"/>
  <c r="F3471" i="16"/>
  <c r="B3471" i="16"/>
  <c r="F3470" i="16"/>
  <c r="B3470" i="16"/>
  <c r="F3469" i="16"/>
  <c r="B3469" i="16"/>
  <c r="F3468" i="16"/>
  <c r="B3468" i="16"/>
  <c r="F3467" i="16"/>
  <c r="B3467" i="16"/>
  <c r="F3466" i="16"/>
  <c r="B3466" i="16"/>
  <c r="F3465" i="16"/>
  <c r="B3465" i="16"/>
  <c r="F3464" i="16"/>
  <c r="B3464" i="16"/>
  <c r="F3463" i="16"/>
  <c r="B3463" i="16"/>
  <c r="F3462" i="16"/>
  <c r="B3462" i="16"/>
  <c r="F3461" i="16"/>
  <c r="B3461" i="16"/>
  <c r="F3460" i="16"/>
  <c r="B3460" i="16"/>
  <c r="F3459" i="16"/>
  <c r="B3459" i="16"/>
  <c r="F3458" i="16"/>
  <c r="B3458" i="16"/>
  <c r="F3457" i="16"/>
  <c r="B3457" i="16"/>
  <c r="F3456" i="16"/>
  <c r="B3456" i="16"/>
  <c r="F3455" i="16"/>
  <c r="B3455" i="16"/>
  <c r="F3454" i="16"/>
  <c r="B3454" i="16"/>
  <c r="F3453" i="16"/>
  <c r="B3453" i="16"/>
  <c r="F3452" i="16"/>
  <c r="B3452" i="16"/>
  <c r="F3451" i="16"/>
  <c r="B3451" i="16"/>
  <c r="F3450" i="16"/>
  <c r="B3450" i="16"/>
  <c r="F3449" i="16"/>
  <c r="B3449" i="16"/>
  <c r="F3448" i="16"/>
  <c r="B3448" i="16"/>
  <c r="F3447" i="16"/>
  <c r="B3447" i="16"/>
  <c r="F3446" i="16"/>
  <c r="B3446" i="16"/>
  <c r="F3445" i="16"/>
  <c r="B3445" i="16"/>
  <c r="F3444" i="16"/>
  <c r="B3444" i="16"/>
  <c r="F3443" i="16"/>
  <c r="B3443" i="16"/>
  <c r="F3442" i="16"/>
  <c r="B3442" i="16"/>
  <c r="F3441" i="16"/>
  <c r="B3441" i="16"/>
  <c r="F3440" i="16"/>
  <c r="B3440" i="16"/>
  <c r="F3439" i="16"/>
  <c r="B3439" i="16"/>
  <c r="F3438" i="16"/>
  <c r="B3438" i="16"/>
  <c r="F3437" i="16"/>
  <c r="B3437" i="16"/>
  <c r="F3436" i="16"/>
  <c r="B3436" i="16"/>
  <c r="F3435" i="16"/>
  <c r="B3435" i="16"/>
  <c r="F3434" i="16"/>
  <c r="B3434" i="16"/>
  <c r="F3433" i="16"/>
  <c r="B3433" i="16"/>
  <c r="F3432" i="16"/>
  <c r="B3432" i="16"/>
  <c r="F3431" i="16"/>
  <c r="B3431" i="16"/>
  <c r="F3430" i="16"/>
  <c r="B3430" i="16"/>
  <c r="F3429" i="16"/>
  <c r="B3429" i="16"/>
  <c r="F3428" i="16"/>
  <c r="B3428" i="16"/>
  <c r="F3427" i="16"/>
  <c r="B3427" i="16"/>
  <c r="F3426" i="16"/>
  <c r="B3426" i="16"/>
  <c r="F3425" i="16"/>
  <c r="B3425" i="16"/>
  <c r="F3424" i="16"/>
  <c r="B3424" i="16"/>
  <c r="F3423" i="16"/>
  <c r="B3423" i="16"/>
  <c r="F3422" i="16"/>
  <c r="B3422" i="16"/>
  <c r="F3421" i="16"/>
  <c r="B3421" i="16"/>
  <c r="F3420" i="16"/>
  <c r="B3420" i="16"/>
  <c r="F3419" i="16"/>
  <c r="B3419" i="16"/>
  <c r="F3418" i="16"/>
  <c r="B3418" i="16"/>
  <c r="F3417" i="16"/>
  <c r="B3417" i="16"/>
  <c r="F3416" i="16"/>
  <c r="B3416" i="16"/>
  <c r="F3415" i="16"/>
  <c r="B3415" i="16"/>
  <c r="F3414" i="16"/>
  <c r="B3414" i="16"/>
  <c r="F3413" i="16"/>
  <c r="B3413" i="16"/>
  <c r="F3412" i="16"/>
  <c r="B3412" i="16"/>
  <c r="F3411" i="16"/>
  <c r="B3411" i="16"/>
  <c r="F3410" i="16"/>
  <c r="B3410" i="16"/>
  <c r="F3409" i="16"/>
  <c r="B3409" i="16"/>
  <c r="F3408" i="16"/>
  <c r="B3408" i="16"/>
  <c r="F3407" i="16"/>
  <c r="B3407" i="16"/>
  <c r="F3406" i="16"/>
  <c r="B3406" i="16"/>
  <c r="F3405" i="16"/>
  <c r="B3405" i="16"/>
  <c r="F3404" i="16"/>
  <c r="B3404" i="16"/>
  <c r="F3403" i="16"/>
  <c r="B3403" i="16"/>
  <c r="F3402" i="16"/>
  <c r="B3402" i="16"/>
  <c r="F3401" i="16"/>
  <c r="B3401" i="16"/>
  <c r="F3400" i="16"/>
  <c r="B3400" i="16"/>
  <c r="F3399" i="16"/>
  <c r="B3399" i="16"/>
  <c r="F3398" i="16"/>
  <c r="B3398" i="16"/>
  <c r="F3397" i="16"/>
  <c r="B3397" i="16"/>
  <c r="F3396" i="16"/>
  <c r="B3396" i="16"/>
  <c r="F3395" i="16"/>
  <c r="B3395" i="16"/>
  <c r="F3394" i="16"/>
  <c r="B3394" i="16"/>
  <c r="F3393" i="16"/>
  <c r="B3393" i="16"/>
  <c r="F3392" i="16"/>
  <c r="B3392" i="16"/>
  <c r="F3391" i="16"/>
  <c r="B3391" i="16"/>
  <c r="F3390" i="16"/>
  <c r="B3390" i="16"/>
  <c r="F3389" i="16"/>
  <c r="B3389" i="16"/>
  <c r="F3388" i="16"/>
  <c r="B3388" i="16"/>
  <c r="F3387" i="16"/>
  <c r="B3387" i="16"/>
  <c r="F3386" i="16"/>
  <c r="B3386" i="16"/>
  <c r="F3385" i="16"/>
  <c r="B3385" i="16"/>
  <c r="F3384" i="16"/>
  <c r="B3384" i="16"/>
  <c r="F3383" i="16"/>
  <c r="B3383" i="16"/>
  <c r="F3382" i="16"/>
  <c r="B3382" i="16"/>
  <c r="F3381" i="16"/>
  <c r="B3381" i="16"/>
  <c r="F3380" i="16"/>
  <c r="B3380" i="16"/>
  <c r="F3379" i="16"/>
  <c r="B3379" i="16"/>
  <c r="F3378" i="16"/>
  <c r="B3378" i="16"/>
  <c r="F3377" i="16"/>
  <c r="B3377" i="16"/>
  <c r="F3376" i="16"/>
  <c r="B3376" i="16"/>
  <c r="F3375" i="16"/>
  <c r="B3375" i="16"/>
  <c r="F3374" i="16"/>
  <c r="B3374" i="16"/>
  <c r="F3373" i="16"/>
  <c r="B3373" i="16"/>
  <c r="F3372" i="16"/>
  <c r="B3372" i="16"/>
  <c r="F3371" i="16"/>
  <c r="B3371" i="16"/>
  <c r="F3370" i="16"/>
  <c r="B3370" i="16"/>
  <c r="F3369" i="16"/>
  <c r="B3369" i="16"/>
  <c r="F3368" i="16"/>
  <c r="B3368" i="16"/>
  <c r="F3367" i="16"/>
  <c r="B3367" i="16"/>
  <c r="F3366" i="16"/>
  <c r="B3366" i="16"/>
  <c r="F3365" i="16"/>
  <c r="B3365" i="16"/>
  <c r="F3364" i="16"/>
  <c r="B3364" i="16"/>
  <c r="F3363" i="16"/>
  <c r="B3363" i="16"/>
  <c r="F3362" i="16"/>
  <c r="B3362" i="16"/>
  <c r="F3361" i="16"/>
  <c r="B3361" i="16"/>
  <c r="F3360" i="16"/>
  <c r="B3360" i="16"/>
  <c r="F3359" i="16"/>
  <c r="B3359" i="16"/>
  <c r="F3358" i="16"/>
  <c r="B3358" i="16"/>
  <c r="F3357" i="16"/>
  <c r="B3357" i="16"/>
  <c r="F3356" i="16"/>
  <c r="B3356" i="16"/>
  <c r="F3355" i="16"/>
  <c r="B3355" i="16"/>
  <c r="F3354" i="16"/>
  <c r="B3354" i="16"/>
  <c r="F3353" i="16"/>
  <c r="B3353" i="16"/>
  <c r="F3352" i="16"/>
  <c r="B3352" i="16"/>
  <c r="F3351" i="16"/>
  <c r="B3351" i="16"/>
  <c r="F3350" i="16"/>
  <c r="B3350" i="16"/>
  <c r="F3349" i="16"/>
  <c r="B3349" i="16"/>
  <c r="F3348" i="16"/>
  <c r="B3348" i="16"/>
  <c r="F3347" i="16"/>
  <c r="B3347" i="16"/>
  <c r="F3346" i="16"/>
  <c r="B3346" i="16"/>
  <c r="F3345" i="16"/>
  <c r="B3345" i="16"/>
  <c r="F3344" i="16"/>
  <c r="B3344" i="16"/>
  <c r="F3343" i="16"/>
  <c r="B3343" i="16"/>
  <c r="F3342" i="16"/>
  <c r="B3342" i="16"/>
  <c r="F3341" i="16"/>
  <c r="B3341" i="16"/>
  <c r="F3340" i="16"/>
  <c r="B3340" i="16"/>
  <c r="F3339" i="16"/>
  <c r="B3339" i="16"/>
  <c r="F3338" i="16"/>
  <c r="B3338" i="16"/>
  <c r="F3337" i="16"/>
  <c r="B3337" i="16"/>
  <c r="F3336" i="16"/>
  <c r="B3336" i="16"/>
  <c r="F3335" i="16"/>
  <c r="B3335" i="16"/>
  <c r="F3334" i="16"/>
  <c r="B3334" i="16"/>
  <c r="F3333" i="16"/>
  <c r="B3333" i="16"/>
  <c r="F3332" i="16"/>
  <c r="B3332" i="16"/>
  <c r="F3331" i="16"/>
  <c r="B3331" i="16"/>
  <c r="F3330" i="16"/>
  <c r="B3330" i="16"/>
  <c r="F3329" i="16"/>
  <c r="B3329" i="16"/>
  <c r="F3328" i="16"/>
  <c r="B3328" i="16"/>
  <c r="F3327" i="16"/>
  <c r="B3327" i="16"/>
  <c r="F3326" i="16"/>
  <c r="B3326" i="16"/>
  <c r="F3325" i="16"/>
  <c r="B3325" i="16"/>
  <c r="F3324" i="16"/>
  <c r="B3324" i="16"/>
  <c r="F3323" i="16"/>
  <c r="B3323" i="16"/>
  <c r="F3322" i="16"/>
  <c r="B3322" i="16"/>
  <c r="F3321" i="16"/>
  <c r="B3321" i="16"/>
  <c r="F3320" i="16"/>
  <c r="B3320" i="16"/>
  <c r="F3319" i="16"/>
  <c r="B3319" i="16"/>
  <c r="F3318" i="16"/>
  <c r="B3318" i="16"/>
  <c r="F3317" i="16"/>
  <c r="B3317" i="16"/>
  <c r="F3316" i="16"/>
  <c r="B3316" i="16"/>
  <c r="F3315" i="16"/>
  <c r="B3315" i="16"/>
  <c r="F3314" i="16"/>
  <c r="B3314" i="16"/>
  <c r="F3313" i="16"/>
  <c r="B3313" i="16"/>
  <c r="F3312" i="16"/>
  <c r="B3312" i="16"/>
  <c r="F3311" i="16"/>
  <c r="B3311" i="16"/>
  <c r="F3310" i="16"/>
  <c r="B3310" i="16"/>
  <c r="F3309" i="16"/>
  <c r="B3309" i="16"/>
  <c r="F3308" i="16"/>
  <c r="B3308" i="16"/>
  <c r="F3307" i="16"/>
  <c r="B3307" i="16"/>
  <c r="F3306" i="16"/>
  <c r="B3306" i="16"/>
  <c r="F3305" i="16"/>
  <c r="B3305" i="16"/>
  <c r="F3304" i="16"/>
  <c r="B3304" i="16"/>
  <c r="F3303" i="16"/>
  <c r="B3303" i="16"/>
  <c r="F3302" i="16"/>
  <c r="B3302" i="16"/>
  <c r="F3301" i="16"/>
  <c r="B3301" i="16"/>
  <c r="F3300" i="16"/>
  <c r="B3300" i="16"/>
  <c r="F3299" i="16"/>
  <c r="B3299" i="16"/>
  <c r="F3298" i="16"/>
  <c r="B3298" i="16"/>
  <c r="F3297" i="16"/>
  <c r="B3297" i="16"/>
  <c r="F3296" i="16"/>
  <c r="B3296" i="16"/>
  <c r="F3295" i="16"/>
  <c r="B3295" i="16"/>
  <c r="F3294" i="16"/>
  <c r="B3294" i="16"/>
  <c r="F3293" i="16"/>
  <c r="B3293" i="16"/>
  <c r="F3292" i="16"/>
  <c r="B3292" i="16"/>
  <c r="F3291" i="16"/>
  <c r="B3291" i="16"/>
  <c r="F3290" i="16"/>
  <c r="B3290" i="16"/>
  <c r="F3289" i="16"/>
  <c r="B3289" i="16"/>
  <c r="F3288" i="16"/>
  <c r="B3288" i="16"/>
  <c r="F3287" i="16"/>
  <c r="B3287" i="16"/>
  <c r="F3286" i="16"/>
  <c r="B3286" i="16"/>
  <c r="F3285" i="16"/>
  <c r="B3285" i="16"/>
  <c r="F3284" i="16"/>
  <c r="B3284" i="16"/>
  <c r="F3283" i="16"/>
  <c r="B3283" i="16"/>
  <c r="F3282" i="16"/>
  <c r="B3282" i="16"/>
  <c r="F3281" i="16"/>
  <c r="B3281" i="16"/>
  <c r="F3280" i="16"/>
  <c r="B3280" i="16"/>
  <c r="F3279" i="16"/>
  <c r="B3279" i="16"/>
  <c r="F3278" i="16"/>
  <c r="B3278" i="16"/>
  <c r="F3277" i="16"/>
  <c r="B3277" i="16"/>
  <c r="F3276" i="16"/>
  <c r="B3276" i="16"/>
  <c r="F3275" i="16"/>
  <c r="B3275" i="16"/>
  <c r="F3274" i="16"/>
  <c r="B3274" i="16"/>
  <c r="F3273" i="16"/>
  <c r="B3273" i="16"/>
  <c r="F3272" i="16"/>
  <c r="B3272" i="16"/>
  <c r="F3271" i="16"/>
  <c r="B3271" i="16"/>
  <c r="F3270" i="16"/>
  <c r="B3270" i="16"/>
  <c r="F3269" i="16"/>
  <c r="B3269" i="16"/>
  <c r="F3268" i="16"/>
  <c r="B3268" i="16"/>
  <c r="F3267" i="16"/>
  <c r="B3267" i="16"/>
  <c r="F3266" i="16"/>
  <c r="B3266" i="16"/>
  <c r="F3265" i="16"/>
  <c r="B3265" i="16"/>
  <c r="F3264" i="16"/>
  <c r="B3264" i="16"/>
  <c r="F3263" i="16"/>
  <c r="B3263" i="16"/>
  <c r="F3262" i="16"/>
  <c r="B3262" i="16"/>
  <c r="F3261" i="16"/>
  <c r="B3261" i="16"/>
  <c r="F3260" i="16"/>
  <c r="B3260" i="16"/>
  <c r="F3259" i="16"/>
  <c r="B3259" i="16"/>
  <c r="F3258" i="16"/>
  <c r="B3258" i="16"/>
  <c r="F3257" i="16"/>
  <c r="B3257" i="16"/>
  <c r="F3256" i="16"/>
  <c r="B3256" i="16"/>
  <c r="F3255" i="16"/>
  <c r="B3255" i="16"/>
  <c r="F3254" i="16"/>
  <c r="B3254" i="16"/>
  <c r="F3253" i="16"/>
  <c r="B3253" i="16"/>
  <c r="F3252" i="16"/>
  <c r="B3252" i="16"/>
  <c r="F3251" i="16"/>
  <c r="B3251" i="16"/>
  <c r="F3250" i="16"/>
  <c r="B3250" i="16"/>
  <c r="F3249" i="16"/>
  <c r="B3249" i="16"/>
  <c r="F3248" i="16"/>
  <c r="B3248" i="16"/>
  <c r="F3247" i="16"/>
  <c r="B3247" i="16"/>
  <c r="F3246" i="16"/>
  <c r="B3246" i="16"/>
  <c r="F3245" i="16"/>
  <c r="B3245" i="16"/>
  <c r="F3244" i="16"/>
  <c r="B3244" i="16"/>
  <c r="F3243" i="16"/>
  <c r="B3243" i="16"/>
  <c r="F3242" i="16"/>
  <c r="B3242" i="16"/>
  <c r="F3241" i="16"/>
  <c r="B3241" i="16"/>
  <c r="F3240" i="16"/>
  <c r="B3240" i="16"/>
  <c r="F3239" i="16"/>
  <c r="B3239" i="16"/>
  <c r="F3238" i="16"/>
  <c r="B3238" i="16"/>
  <c r="F3237" i="16"/>
  <c r="B3237" i="16"/>
  <c r="F3236" i="16"/>
  <c r="B3236" i="16"/>
  <c r="F3235" i="16"/>
  <c r="B3235" i="16"/>
  <c r="F3234" i="16"/>
  <c r="B3234" i="16"/>
  <c r="F3233" i="16"/>
  <c r="B3233" i="16"/>
  <c r="F3232" i="16"/>
  <c r="B3232" i="16"/>
  <c r="F3231" i="16"/>
  <c r="B3231" i="16"/>
  <c r="F3230" i="16"/>
  <c r="B3230" i="16"/>
  <c r="F3229" i="16"/>
  <c r="B3229" i="16"/>
  <c r="F3228" i="16"/>
  <c r="B3228" i="16"/>
  <c r="F3227" i="16"/>
  <c r="B3227" i="16"/>
  <c r="F3226" i="16"/>
  <c r="B3226" i="16"/>
  <c r="F3225" i="16"/>
  <c r="B3225" i="16"/>
  <c r="F3224" i="16"/>
  <c r="B3224" i="16"/>
  <c r="F3223" i="16"/>
  <c r="B3223" i="16"/>
  <c r="F3222" i="16"/>
  <c r="B3222" i="16"/>
  <c r="F3221" i="16"/>
  <c r="B3221" i="16"/>
  <c r="F3220" i="16"/>
  <c r="B3220" i="16"/>
  <c r="F3219" i="16"/>
  <c r="B3219" i="16"/>
  <c r="F3218" i="16"/>
  <c r="B3218" i="16"/>
  <c r="F3217" i="16"/>
  <c r="B3217" i="16"/>
  <c r="F3216" i="16"/>
  <c r="B3216" i="16"/>
  <c r="F3215" i="16"/>
  <c r="B3215" i="16"/>
  <c r="F3214" i="16"/>
  <c r="B3214" i="16"/>
  <c r="F3213" i="16"/>
  <c r="B3213" i="16"/>
  <c r="F3212" i="16"/>
  <c r="B3212" i="16"/>
  <c r="F3211" i="16"/>
  <c r="B3211" i="16"/>
  <c r="F3210" i="16"/>
  <c r="B3210" i="16"/>
  <c r="F3209" i="16"/>
  <c r="B3209" i="16"/>
  <c r="F3208" i="16"/>
  <c r="B3208" i="16"/>
  <c r="F3207" i="16"/>
  <c r="B3207" i="16"/>
  <c r="F3206" i="16"/>
  <c r="B3206" i="16"/>
  <c r="F3205" i="16"/>
  <c r="B3205" i="16"/>
  <c r="F3204" i="16"/>
  <c r="B3204" i="16"/>
  <c r="F3203" i="16"/>
  <c r="B3203" i="16"/>
  <c r="F3202" i="16"/>
  <c r="B3202" i="16"/>
  <c r="F3201" i="16"/>
  <c r="B3201" i="16"/>
  <c r="F3200" i="16"/>
  <c r="B3200" i="16"/>
  <c r="F3199" i="16"/>
  <c r="B3199" i="16"/>
  <c r="F3198" i="16"/>
  <c r="B3198" i="16"/>
  <c r="F3197" i="16"/>
  <c r="B3197" i="16"/>
  <c r="F3196" i="16"/>
  <c r="B3196" i="16"/>
  <c r="F3195" i="16"/>
  <c r="B3195" i="16"/>
  <c r="F3194" i="16"/>
  <c r="B3194" i="16"/>
  <c r="F3193" i="16"/>
  <c r="B3193" i="16"/>
  <c r="F3192" i="16"/>
  <c r="B3192" i="16"/>
  <c r="F3191" i="16"/>
  <c r="B3191" i="16"/>
  <c r="F3190" i="16"/>
  <c r="B3190" i="16"/>
  <c r="F3189" i="16"/>
  <c r="B3189" i="16"/>
  <c r="F3188" i="16"/>
  <c r="B3188" i="16"/>
  <c r="F3187" i="16"/>
  <c r="B3187" i="16"/>
  <c r="F3186" i="16"/>
  <c r="B3186" i="16"/>
  <c r="F3185" i="16"/>
  <c r="B3185" i="16"/>
  <c r="F3184" i="16"/>
  <c r="B3184" i="16"/>
  <c r="F3183" i="16"/>
  <c r="B3183" i="16"/>
  <c r="F3182" i="16"/>
  <c r="B3182" i="16"/>
  <c r="F3181" i="16"/>
  <c r="B3181" i="16"/>
  <c r="F3180" i="16"/>
  <c r="B3180" i="16"/>
  <c r="F3179" i="16"/>
  <c r="B3179" i="16"/>
  <c r="F3178" i="16"/>
  <c r="B3178" i="16"/>
  <c r="F3177" i="16"/>
  <c r="B3177" i="16"/>
  <c r="F3176" i="16"/>
  <c r="B3176" i="16"/>
  <c r="F3175" i="16"/>
  <c r="B3175" i="16"/>
  <c r="F3174" i="16"/>
  <c r="B3174" i="16"/>
  <c r="F3173" i="16"/>
  <c r="B3173" i="16"/>
  <c r="F3172" i="16"/>
  <c r="B3172" i="16"/>
  <c r="F3171" i="16"/>
  <c r="B3171" i="16"/>
  <c r="F3170" i="16"/>
  <c r="B3170" i="16"/>
  <c r="F3169" i="16"/>
  <c r="B3169" i="16"/>
  <c r="F3168" i="16"/>
  <c r="B3168" i="16"/>
  <c r="F3167" i="16"/>
  <c r="B3167" i="16"/>
  <c r="F3166" i="16"/>
  <c r="B3166" i="16"/>
  <c r="F3165" i="16"/>
  <c r="B3165" i="16"/>
  <c r="F3164" i="16"/>
  <c r="B3164" i="16"/>
  <c r="F3163" i="16"/>
  <c r="B3163" i="16"/>
  <c r="F3162" i="16"/>
  <c r="B3162" i="16"/>
  <c r="F3161" i="16"/>
  <c r="B3161" i="16"/>
  <c r="F3160" i="16"/>
  <c r="B3160" i="16"/>
  <c r="F3159" i="16"/>
  <c r="B3159" i="16"/>
  <c r="F3158" i="16"/>
  <c r="B3158" i="16"/>
  <c r="F3157" i="16"/>
  <c r="B3157" i="16"/>
  <c r="F3156" i="16"/>
  <c r="B3156" i="16"/>
  <c r="F3155" i="16"/>
  <c r="B3155" i="16"/>
  <c r="F3154" i="16"/>
  <c r="B3154" i="16"/>
  <c r="F3153" i="16"/>
  <c r="B3153" i="16"/>
  <c r="F3152" i="16"/>
  <c r="B3152" i="16"/>
  <c r="F3151" i="16"/>
  <c r="B3151" i="16"/>
  <c r="F3150" i="16"/>
  <c r="B3150" i="16"/>
  <c r="F3149" i="16"/>
  <c r="B3149" i="16"/>
  <c r="F3148" i="16"/>
  <c r="B3148" i="16"/>
  <c r="F3147" i="16"/>
  <c r="B3147" i="16"/>
  <c r="F3146" i="16"/>
  <c r="B3146" i="16"/>
  <c r="F3145" i="16"/>
  <c r="B3145" i="16"/>
  <c r="F3144" i="16"/>
  <c r="B3144" i="16"/>
  <c r="F3143" i="16"/>
  <c r="B3143" i="16"/>
  <c r="F3142" i="16"/>
  <c r="B3142" i="16"/>
  <c r="F3141" i="16"/>
  <c r="B3141" i="16"/>
  <c r="F3140" i="16"/>
  <c r="B3140" i="16"/>
  <c r="F3139" i="16"/>
  <c r="B3139" i="16"/>
  <c r="F3138" i="16"/>
  <c r="B3138" i="16"/>
  <c r="F3137" i="16"/>
  <c r="B3137" i="16"/>
  <c r="F3136" i="16"/>
  <c r="B3136" i="16"/>
  <c r="F3135" i="16"/>
  <c r="B3135" i="16"/>
  <c r="F3134" i="16"/>
  <c r="B3134" i="16"/>
  <c r="F3133" i="16"/>
  <c r="B3133" i="16"/>
  <c r="F3132" i="16"/>
  <c r="B3132" i="16"/>
  <c r="F3131" i="16"/>
  <c r="B3131" i="16"/>
  <c r="F3130" i="16"/>
  <c r="B3130" i="16"/>
  <c r="F3129" i="16"/>
  <c r="B3129" i="16"/>
  <c r="F3128" i="16"/>
  <c r="B3128" i="16"/>
  <c r="F3127" i="16"/>
  <c r="B3127" i="16"/>
  <c r="F3126" i="16"/>
  <c r="B3126" i="16"/>
  <c r="F3125" i="16"/>
  <c r="B3125" i="16"/>
  <c r="F3124" i="16"/>
  <c r="B3124" i="16"/>
  <c r="F3123" i="16"/>
  <c r="B3123" i="16"/>
  <c r="F3122" i="16"/>
  <c r="B3122" i="16"/>
  <c r="F3121" i="16"/>
  <c r="B3121" i="16"/>
  <c r="F3120" i="16"/>
  <c r="B3120" i="16"/>
  <c r="F3119" i="16"/>
  <c r="B3119" i="16"/>
  <c r="F3118" i="16"/>
  <c r="B3118" i="16"/>
  <c r="F3117" i="16"/>
  <c r="B3117" i="16"/>
  <c r="F3116" i="16"/>
  <c r="B3116" i="16"/>
  <c r="F3115" i="16"/>
  <c r="B3115" i="16"/>
  <c r="F3114" i="16"/>
  <c r="B3114" i="16"/>
  <c r="F3113" i="16"/>
  <c r="B3113" i="16"/>
  <c r="F3112" i="16"/>
  <c r="B3112" i="16"/>
  <c r="F3111" i="16"/>
  <c r="B3111" i="16"/>
  <c r="F3110" i="16"/>
  <c r="B3110" i="16"/>
  <c r="F3109" i="16"/>
  <c r="B3109" i="16"/>
  <c r="F3108" i="16"/>
  <c r="B3108" i="16"/>
  <c r="F3107" i="16"/>
  <c r="B3107" i="16"/>
  <c r="F3106" i="16"/>
  <c r="B3106" i="16"/>
  <c r="F3105" i="16"/>
  <c r="B3105" i="16"/>
  <c r="F3104" i="16"/>
  <c r="B3104" i="16"/>
  <c r="F3103" i="16"/>
  <c r="B3103" i="16"/>
  <c r="F3102" i="16"/>
  <c r="B3102" i="16"/>
  <c r="F3101" i="16"/>
  <c r="B3101" i="16"/>
  <c r="F3100" i="16"/>
  <c r="B3100" i="16"/>
  <c r="F3099" i="16"/>
  <c r="B3099" i="16"/>
  <c r="F3098" i="16"/>
  <c r="B3098" i="16"/>
  <c r="F3097" i="16"/>
  <c r="B3097" i="16"/>
  <c r="F3096" i="16"/>
  <c r="B3096" i="16"/>
  <c r="F3095" i="16"/>
  <c r="B3095" i="16"/>
  <c r="F3094" i="16"/>
  <c r="B3094" i="16"/>
  <c r="F3093" i="16"/>
  <c r="B3093" i="16"/>
  <c r="F3092" i="16"/>
  <c r="B3092" i="16"/>
  <c r="F3091" i="16"/>
  <c r="B3091" i="16"/>
  <c r="F3090" i="16"/>
  <c r="B3090" i="16"/>
  <c r="F3089" i="16"/>
  <c r="B3089" i="16"/>
  <c r="F3088" i="16"/>
  <c r="B3088" i="16"/>
  <c r="F3087" i="16"/>
  <c r="B3087" i="16"/>
  <c r="F3086" i="16"/>
  <c r="B3086" i="16"/>
  <c r="F3085" i="16"/>
  <c r="B3085" i="16"/>
  <c r="F3084" i="16"/>
  <c r="B3084" i="16"/>
  <c r="F3083" i="16"/>
  <c r="B3083" i="16"/>
  <c r="F3082" i="16"/>
  <c r="B3082" i="16"/>
  <c r="F3081" i="16"/>
  <c r="B3081" i="16"/>
  <c r="F3080" i="16"/>
  <c r="B3080" i="16"/>
  <c r="F3079" i="16"/>
  <c r="B3079" i="16"/>
  <c r="F3078" i="16"/>
  <c r="B3078" i="16"/>
  <c r="F3077" i="16"/>
  <c r="B3077" i="16"/>
  <c r="F3076" i="16"/>
  <c r="B3076" i="16"/>
  <c r="F3075" i="16"/>
  <c r="B3075" i="16"/>
  <c r="F3074" i="16"/>
  <c r="B3074" i="16"/>
  <c r="F3073" i="16"/>
  <c r="B3073" i="16"/>
  <c r="F3072" i="16"/>
  <c r="B3072" i="16"/>
  <c r="F3071" i="16"/>
  <c r="B3071" i="16"/>
  <c r="F3070" i="16"/>
  <c r="B3070" i="16"/>
  <c r="F3069" i="16"/>
  <c r="B3069" i="16"/>
  <c r="F3068" i="16"/>
  <c r="B3068" i="16"/>
  <c r="F3067" i="16"/>
  <c r="B3067" i="16"/>
  <c r="F3066" i="16"/>
  <c r="B3066" i="16"/>
  <c r="F3065" i="16"/>
  <c r="B3065" i="16"/>
  <c r="F3064" i="16"/>
  <c r="B3064" i="16"/>
  <c r="F3063" i="16"/>
  <c r="B3063" i="16"/>
  <c r="F3062" i="16"/>
  <c r="B3062" i="16"/>
  <c r="F3061" i="16"/>
  <c r="B3061" i="16"/>
  <c r="F3060" i="16"/>
  <c r="B3060" i="16"/>
  <c r="F3059" i="16"/>
  <c r="B3059" i="16"/>
  <c r="F3058" i="16"/>
  <c r="B3058" i="16"/>
  <c r="F3057" i="16"/>
  <c r="B3057" i="16"/>
  <c r="F3056" i="16"/>
  <c r="B3056" i="16"/>
  <c r="F3055" i="16"/>
  <c r="B3055" i="16"/>
  <c r="F3054" i="16"/>
  <c r="B3054" i="16"/>
  <c r="F3053" i="16"/>
  <c r="B3053" i="16"/>
  <c r="F3052" i="16"/>
  <c r="B3052" i="16"/>
  <c r="F3051" i="16"/>
  <c r="B3051" i="16"/>
  <c r="F3050" i="16"/>
  <c r="B3050" i="16"/>
  <c r="F3049" i="16"/>
  <c r="B3049" i="16"/>
  <c r="F3048" i="16"/>
  <c r="B3048" i="16"/>
  <c r="F3047" i="16"/>
  <c r="B3047" i="16"/>
  <c r="F3046" i="16"/>
  <c r="B3046" i="16"/>
  <c r="F3045" i="16"/>
  <c r="B3045" i="16"/>
  <c r="F3044" i="16"/>
  <c r="B3044" i="16"/>
  <c r="F3043" i="16"/>
  <c r="B3043" i="16"/>
  <c r="F3042" i="16"/>
  <c r="B3042" i="16"/>
  <c r="F3041" i="16"/>
  <c r="B3041" i="16"/>
  <c r="F3040" i="16"/>
  <c r="B3040" i="16"/>
  <c r="F3039" i="16"/>
  <c r="B3039" i="16"/>
  <c r="F3038" i="16"/>
  <c r="B3038" i="16"/>
  <c r="F3037" i="16"/>
  <c r="B3037" i="16"/>
  <c r="F3036" i="16"/>
  <c r="B3036" i="16"/>
  <c r="F3035" i="16"/>
  <c r="B3035" i="16"/>
  <c r="F3034" i="16"/>
  <c r="B3034" i="16"/>
  <c r="F3033" i="16"/>
  <c r="B3033" i="16"/>
  <c r="F3032" i="16"/>
  <c r="B3032" i="16"/>
  <c r="F3031" i="16"/>
  <c r="B3031" i="16"/>
  <c r="F3030" i="16"/>
  <c r="B3030" i="16"/>
  <c r="F3029" i="16"/>
  <c r="B3029" i="16"/>
  <c r="F3028" i="16"/>
  <c r="B3028" i="16"/>
  <c r="F3027" i="16"/>
  <c r="B3027" i="16"/>
  <c r="F3026" i="16"/>
  <c r="B3026" i="16"/>
  <c r="F3025" i="16"/>
  <c r="B3025" i="16"/>
  <c r="F3024" i="16"/>
  <c r="B3024" i="16"/>
  <c r="F3023" i="16"/>
  <c r="B3023" i="16"/>
  <c r="F3022" i="16"/>
  <c r="B3022" i="16"/>
  <c r="F3021" i="16"/>
  <c r="B3021" i="16"/>
  <c r="F3020" i="16"/>
  <c r="B3020" i="16"/>
  <c r="F3019" i="16"/>
  <c r="B3019" i="16"/>
  <c r="F3018" i="16"/>
  <c r="B3018" i="16"/>
  <c r="F3017" i="16"/>
  <c r="B3017" i="16"/>
  <c r="F3016" i="16"/>
  <c r="B3016" i="16"/>
  <c r="F3015" i="16"/>
  <c r="B3015" i="16"/>
  <c r="F3014" i="16"/>
  <c r="B3014" i="16"/>
  <c r="F3013" i="16"/>
  <c r="B3013" i="16"/>
  <c r="F3012" i="16"/>
  <c r="B3012" i="16"/>
  <c r="F3011" i="16"/>
  <c r="B3011" i="16"/>
  <c r="F3010" i="16"/>
  <c r="B3010" i="16"/>
  <c r="F3009" i="16"/>
  <c r="B3009" i="16"/>
  <c r="F3008" i="16"/>
  <c r="B3008" i="16"/>
  <c r="F3007" i="16"/>
  <c r="B3007" i="16"/>
  <c r="F3006" i="16"/>
  <c r="B3006" i="16"/>
  <c r="F3005" i="16"/>
  <c r="B3005" i="16"/>
  <c r="F3004" i="16"/>
  <c r="B3004" i="16"/>
  <c r="F3003" i="16"/>
  <c r="B3003" i="16"/>
  <c r="F3002" i="16"/>
  <c r="B3002" i="16"/>
  <c r="F3001" i="16"/>
  <c r="B3001" i="16"/>
  <c r="F3000" i="16"/>
  <c r="B3000" i="16"/>
  <c r="F2999" i="16"/>
  <c r="B2999" i="16"/>
  <c r="F2998" i="16"/>
  <c r="B2998" i="16"/>
  <c r="F2997" i="16"/>
  <c r="B2997" i="16"/>
  <c r="F2996" i="16"/>
  <c r="B2996" i="16"/>
  <c r="F2995" i="16"/>
  <c r="B2995" i="16"/>
  <c r="F2994" i="16"/>
  <c r="B2994" i="16"/>
  <c r="F2993" i="16"/>
  <c r="B2993" i="16"/>
  <c r="F2992" i="16"/>
  <c r="B2992" i="16"/>
  <c r="F2991" i="16"/>
  <c r="B2991" i="16"/>
  <c r="F2990" i="16"/>
  <c r="B2990" i="16"/>
  <c r="F2989" i="16"/>
  <c r="B2989" i="16"/>
  <c r="F2988" i="16"/>
  <c r="B2988" i="16"/>
  <c r="F2987" i="16"/>
  <c r="B2987" i="16"/>
  <c r="F2986" i="16"/>
  <c r="B2986" i="16"/>
  <c r="F2985" i="16"/>
  <c r="B2985" i="16"/>
  <c r="F2984" i="16"/>
  <c r="B2984" i="16"/>
  <c r="F2983" i="16"/>
  <c r="B2983" i="16"/>
  <c r="F2982" i="16"/>
  <c r="B2982" i="16"/>
  <c r="F2981" i="16"/>
  <c r="B2981" i="16"/>
  <c r="F2980" i="16"/>
  <c r="B2980" i="16"/>
  <c r="F2979" i="16"/>
  <c r="B2979" i="16"/>
  <c r="F2978" i="16"/>
  <c r="B2978" i="16"/>
  <c r="F2977" i="16"/>
  <c r="B2977" i="16"/>
  <c r="F2976" i="16"/>
  <c r="B2976" i="16"/>
  <c r="F2975" i="16"/>
  <c r="B2975" i="16"/>
  <c r="F2974" i="16"/>
  <c r="B2974" i="16"/>
  <c r="F2973" i="16"/>
  <c r="B2973" i="16"/>
  <c r="F2972" i="16"/>
  <c r="B2972" i="16"/>
  <c r="F2971" i="16"/>
  <c r="B2971" i="16"/>
  <c r="F2970" i="16"/>
  <c r="B2970" i="16"/>
  <c r="F2969" i="16"/>
  <c r="B2969" i="16"/>
  <c r="F2968" i="16"/>
  <c r="B2968" i="16"/>
  <c r="F2967" i="16"/>
  <c r="B2967" i="16"/>
  <c r="F2966" i="16"/>
  <c r="B2966" i="16"/>
  <c r="F2965" i="16"/>
  <c r="B2965" i="16"/>
  <c r="F2964" i="16"/>
  <c r="B2964" i="16"/>
  <c r="F2963" i="16"/>
  <c r="B2963" i="16"/>
  <c r="F2962" i="16"/>
  <c r="B2962" i="16"/>
  <c r="F2961" i="16"/>
  <c r="B2961" i="16"/>
  <c r="F2960" i="16"/>
  <c r="B2960" i="16"/>
  <c r="F2959" i="16"/>
  <c r="B2959" i="16"/>
  <c r="F2958" i="16"/>
  <c r="B2958" i="16"/>
  <c r="F2957" i="16"/>
  <c r="B2957" i="16"/>
  <c r="F2956" i="16"/>
  <c r="B2956" i="16"/>
  <c r="F2955" i="16"/>
  <c r="B2955" i="16"/>
  <c r="F2954" i="16"/>
  <c r="B2954" i="16"/>
  <c r="F2953" i="16"/>
  <c r="B2953" i="16"/>
  <c r="F2952" i="16"/>
  <c r="B2952" i="16"/>
  <c r="F2951" i="16"/>
  <c r="B2951" i="16"/>
  <c r="F2950" i="16"/>
  <c r="B2950" i="16"/>
  <c r="F2949" i="16"/>
  <c r="B2949" i="16"/>
  <c r="F2948" i="16"/>
  <c r="B2948" i="16"/>
  <c r="F2947" i="16"/>
  <c r="B2947" i="16"/>
  <c r="F2946" i="16"/>
  <c r="B2946" i="16"/>
  <c r="F2945" i="16"/>
  <c r="B2945" i="16"/>
  <c r="F2944" i="16"/>
  <c r="B2944" i="16"/>
  <c r="F2943" i="16"/>
  <c r="B2943" i="16"/>
  <c r="F2942" i="16"/>
  <c r="B2942" i="16"/>
  <c r="F2941" i="16"/>
  <c r="B2941" i="16"/>
  <c r="F2940" i="16"/>
  <c r="B2940" i="16"/>
  <c r="F2939" i="16"/>
  <c r="B2939" i="16"/>
  <c r="F2938" i="16"/>
  <c r="B2938" i="16"/>
  <c r="F2937" i="16"/>
  <c r="B2937" i="16"/>
  <c r="F2936" i="16"/>
  <c r="B2936" i="16"/>
  <c r="F2935" i="16"/>
  <c r="B2935" i="16"/>
  <c r="F2934" i="16"/>
  <c r="B2934" i="16"/>
  <c r="F2933" i="16"/>
  <c r="B2933" i="16"/>
  <c r="F2932" i="16"/>
  <c r="B2932" i="16"/>
  <c r="F2931" i="16"/>
  <c r="B2931" i="16"/>
  <c r="F2930" i="16"/>
  <c r="B2930" i="16"/>
  <c r="F2929" i="16"/>
  <c r="B2929" i="16"/>
  <c r="F2928" i="16"/>
  <c r="B2928" i="16"/>
  <c r="F2927" i="16"/>
  <c r="B2927" i="16"/>
  <c r="F2926" i="16"/>
  <c r="B2926" i="16"/>
  <c r="F2925" i="16"/>
  <c r="B2925" i="16"/>
  <c r="F2924" i="16"/>
  <c r="B2924" i="16"/>
  <c r="F2923" i="16"/>
  <c r="B2923" i="16"/>
  <c r="F2922" i="16"/>
  <c r="B2922" i="16"/>
  <c r="F2921" i="16"/>
  <c r="B2921" i="16"/>
  <c r="F2920" i="16"/>
  <c r="B2920" i="16"/>
  <c r="F2919" i="16"/>
  <c r="B2919" i="16"/>
  <c r="F2918" i="16"/>
  <c r="B2918" i="16"/>
  <c r="F2917" i="16"/>
  <c r="B2917" i="16"/>
  <c r="F2916" i="16"/>
  <c r="B2916" i="16"/>
  <c r="F2915" i="16"/>
  <c r="B2915" i="16"/>
  <c r="F2914" i="16"/>
  <c r="B2914" i="16"/>
  <c r="F2913" i="16"/>
  <c r="B2913" i="16"/>
  <c r="F2912" i="16"/>
  <c r="B2912" i="16"/>
  <c r="F2911" i="16"/>
  <c r="B2911" i="16"/>
  <c r="F2910" i="16"/>
  <c r="B2910" i="16"/>
  <c r="F2909" i="16"/>
  <c r="B2909" i="16"/>
  <c r="F2908" i="16"/>
  <c r="B2908" i="16"/>
  <c r="F2907" i="16"/>
  <c r="B2907" i="16"/>
  <c r="F2906" i="16"/>
  <c r="B2906" i="16"/>
  <c r="F2905" i="16"/>
  <c r="B2905" i="16"/>
  <c r="F2904" i="16"/>
  <c r="B2904" i="16"/>
  <c r="F2903" i="16"/>
  <c r="B2903" i="16"/>
  <c r="F2902" i="16"/>
  <c r="B2902" i="16"/>
  <c r="F2901" i="16"/>
  <c r="B2901" i="16"/>
  <c r="F2900" i="16"/>
  <c r="B2900" i="16"/>
  <c r="F2899" i="16"/>
  <c r="B2899" i="16"/>
  <c r="F2898" i="16"/>
  <c r="B2898" i="16"/>
  <c r="F2897" i="16"/>
  <c r="B2897" i="16"/>
  <c r="F2896" i="16"/>
  <c r="B2896" i="16"/>
  <c r="F2895" i="16"/>
  <c r="B2895" i="16"/>
  <c r="F2894" i="16"/>
  <c r="B2894" i="16"/>
  <c r="F2893" i="16"/>
  <c r="B2893" i="16"/>
  <c r="F2892" i="16"/>
  <c r="B2892" i="16"/>
  <c r="F2891" i="16"/>
  <c r="B2891" i="16"/>
  <c r="F2890" i="16"/>
  <c r="B2890" i="16"/>
  <c r="F2889" i="16"/>
  <c r="B2889" i="16"/>
  <c r="F2888" i="16"/>
  <c r="B2888" i="16"/>
  <c r="F2887" i="16"/>
  <c r="B2887" i="16"/>
  <c r="F2886" i="16"/>
  <c r="B2886" i="16"/>
  <c r="F2885" i="16"/>
  <c r="B2885" i="16"/>
  <c r="F2884" i="16"/>
  <c r="B2884" i="16"/>
  <c r="F2883" i="16"/>
  <c r="B2883" i="16"/>
  <c r="F2882" i="16"/>
  <c r="B2882" i="16"/>
  <c r="F2881" i="16"/>
  <c r="B2881" i="16"/>
  <c r="F2880" i="16"/>
  <c r="B2880" i="16"/>
  <c r="F2879" i="16"/>
  <c r="B2879" i="16"/>
  <c r="F2878" i="16"/>
  <c r="B2878" i="16"/>
  <c r="F2877" i="16"/>
  <c r="B2877" i="16"/>
  <c r="F2876" i="16"/>
  <c r="B2876" i="16"/>
  <c r="F2875" i="16"/>
  <c r="B2875" i="16"/>
  <c r="F2874" i="16"/>
  <c r="B2874" i="16"/>
  <c r="F2873" i="16"/>
  <c r="B2873" i="16"/>
  <c r="F2872" i="16"/>
  <c r="B2872" i="16"/>
  <c r="F2871" i="16"/>
  <c r="B2871" i="16"/>
  <c r="F2870" i="16"/>
  <c r="B2870" i="16"/>
  <c r="F2869" i="16"/>
  <c r="B2869" i="16"/>
  <c r="F2868" i="16"/>
  <c r="B2868" i="16"/>
  <c r="F2867" i="16"/>
  <c r="B2867" i="16"/>
  <c r="F2866" i="16"/>
  <c r="B2866" i="16"/>
  <c r="F2865" i="16"/>
  <c r="B2865" i="16"/>
  <c r="F2864" i="16"/>
  <c r="B2864" i="16"/>
  <c r="F2863" i="16"/>
  <c r="B2863" i="16"/>
  <c r="F2862" i="16"/>
  <c r="B2862" i="16"/>
  <c r="F2861" i="16"/>
  <c r="B2861" i="16"/>
  <c r="F2860" i="16"/>
  <c r="B2860" i="16"/>
  <c r="F2859" i="16"/>
  <c r="B2859" i="16"/>
  <c r="F2858" i="16"/>
  <c r="B2858" i="16"/>
  <c r="F2857" i="16"/>
  <c r="B2857" i="16"/>
  <c r="F2856" i="16"/>
  <c r="B2856" i="16"/>
  <c r="F2855" i="16"/>
  <c r="B2855" i="16"/>
  <c r="F2854" i="16"/>
  <c r="B2854" i="16"/>
  <c r="F2853" i="16"/>
  <c r="B2853" i="16"/>
  <c r="F2852" i="16"/>
  <c r="B2852" i="16"/>
  <c r="F2851" i="16"/>
  <c r="B2851" i="16"/>
  <c r="F2850" i="16"/>
  <c r="B2850" i="16"/>
  <c r="F2849" i="16"/>
  <c r="B2849" i="16"/>
  <c r="F2848" i="16"/>
  <c r="B2848" i="16"/>
  <c r="F2847" i="16"/>
  <c r="B2847" i="16"/>
  <c r="F2846" i="16"/>
  <c r="B2846" i="16"/>
  <c r="F2845" i="16"/>
  <c r="B2845" i="16"/>
  <c r="F2844" i="16"/>
  <c r="B2844" i="16"/>
  <c r="F2843" i="16"/>
  <c r="B2843" i="16"/>
  <c r="F2842" i="16"/>
  <c r="B2842" i="16"/>
  <c r="F2841" i="16"/>
  <c r="B2841" i="16"/>
  <c r="F2840" i="16"/>
  <c r="B2840" i="16"/>
  <c r="F2839" i="16"/>
  <c r="B2839" i="16"/>
  <c r="F2838" i="16"/>
  <c r="B2838" i="16"/>
  <c r="F2837" i="16"/>
  <c r="B2837" i="16"/>
  <c r="F2836" i="16"/>
  <c r="B2836" i="16"/>
  <c r="F2835" i="16"/>
  <c r="B2835" i="16"/>
  <c r="F2834" i="16"/>
  <c r="B2834" i="16"/>
  <c r="F2833" i="16"/>
  <c r="B2833" i="16"/>
  <c r="F2832" i="16"/>
  <c r="B2832" i="16"/>
  <c r="F2831" i="16"/>
  <c r="B2831" i="16"/>
  <c r="F2830" i="16"/>
  <c r="B2830" i="16"/>
  <c r="F2829" i="16"/>
  <c r="B2829" i="16"/>
  <c r="F2828" i="16"/>
  <c r="B2828" i="16"/>
  <c r="F2827" i="16"/>
  <c r="B2827" i="16"/>
  <c r="F2826" i="16"/>
  <c r="B2826" i="16"/>
  <c r="F2825" i="16"/>
  <c r="B2825" i="16"/>
  <c r="F2824" i="16"/>
  <c r="B2824" i="16"/>
  <c r="F2823" i="16"/>
  <c r="B2823" i="16"/>
  <c r="F2822" i="16"/>
  <c r="B2822" i="16"/>
  <c r="F2821" i="16"/>
  <c r="B2821" i="16"/>
  <c r="F2820" i="16"/>
  <c r="B2820" i="16"/>
  <c r="F2819" i="16"/>
  <c r="B2819" i="16"/>
  <c r="F2818" i="16"/>
  <c r="B2818" i="16"/>
  <c r="F2817" i="16"/>
  <c r="B2817" i="16"/>
  <c r="F2816" i="16"/>
  <c r="B2816" i="16"/>
  <c r="F2815" i="16"/>
  <c r="B2815" i="16"/>
  <c r="F2814" i="16"/>
  <c r="B2814" i="16"/>
  <c r="F2813" i="16"/>
  <c r="B2813" i="16"/>
  <c r="F2812" i="16"/>
  <c r="B2812" i="16"/>
  <c r="F2811" i="16"/>
  <c r="B2811" i="16"/>
  <c r="F2810" i="16"/>
  <c r="B2810" i="16"/>
  <c r="F2809" i="16"/>
  <c r="B2809" i="16"/>
  <c r="F2808" i="16"/>
  <c r="B2808" i="16"/>
  <c r="F2807" i="16"/>
  <c r="B2807" i="16"/>
  <c r="F2806" i="16"/>
  <c r="B2806" i="16"/>
  <c r="F2805" i="16"/>
  <c r="B2805" i="16"/>
  <c r="F2804" i="16"/>
  <c r="B2804" i="16"/>
  <c r="F2803" i="16"/>
  <c r="B2803" i="16"/>
  <c r="F2802" i="16"/>
  <c r="B2802" i="16"/>
  <c r="F2801" i="16"/>
  <c r="B2801" i="16"/>
  <c r="F2800" i="16"/>
  <c r="B2800" i="16"/>
  <c r="F2799" i="16"/>
  <c r="B2799" i="16"/>
  <c r="F2798" i="16"/>
  <c r="B2798" i="16"/>
  <c r="F2797" i="16"/>
  <c r="B2797" i="16"/>
  <c r="F2796" i="16"/>
  <c r="B2796" i="16"/>
  <c r="F2795" i="16"/>
  <c r="B2795" i="16"/>
  <c r="F2794" i="16"/>
  <c r="B2794" i="16"/>
  <c r="F2793" i="16"/>
  <c r="B2793" i="16"/>
  <c r="F2792" i="16"/>
  <c r="B2792" i="16"/>
  <c r="F2791" i="16"/>
  <c r="B2791" i="16"/>
  <c r="F2790" i="16"/>
  <c r="B2790" i="16"/>
  <c r="F2789" i="16"/>
  <c r="B2789" i="16"/>
  <c r="F2788" i="16"/>
  <c r="B2788" i="16"/>
  <c r="F2787" i="16"/>
  <c r="B2787" i="16"/>
  <c r="F2786" i="16"/>
  <c r="B2786" i="16"/>
  <c r="F2785" i="16"/>
  <c r="B2785" i="16"/>
  <c r="F2784" i="16"/>
  <c r="B2784" i="16"/>
  <c r="F2783" i="16"/>
  <c r="B2783" i="16"/>
  <c r="F2782" i="16"/>
  <c r="B2782" i="16"/>
  <c r="F2781" i="16"/>
  <c r="B2781" i="16"/>
  <c r="F2780" i="16"/>
  <c r="B2780" i="16"/>
  <c r="F2779" i="16"/>
  <c r="B2779" i="16"/>
  <c r="F2778" i="16"/>
  <c r="B2778" i="16"/>
  <c r="F2777" i="16"/>
  <c r="B2777" i="16"/>
  <c r="F2776" i="16"/>
  <c r="B2776" i="16"/>
  <c r="F2775" i="16"/>
  <c r="B2775" i="16"/>
  <c r="F2774" i="16"/>
  <c r="B2774" i="16"/>
  <c r="F2773" i="16"/>
  <c r="B2773" i="16"/>
  <c r="F2772" i="16"/>
  <c r="B2772" i="16"/>
  <c r="F2771" i="16"/>
  <c r="B2771" i="16"/>
  <c r="F2770" i="16"/>
  <c r="B2770" i="16"/>
  <c r="F2769" i="16"/>
  <c r="B2769" i="16"/>
  <c r="F2768" i="16"/>
  <c r="B2768" i="16"/>
  <c r="F2767" i="16"/>
  <c r="B2767" i="16"/>
  <c r="F2766" i="16"/>
  <c r="B2766" i="16"/>
  <c r="F2765" i="16"/>
  <c r="B2765" i="16"/>
  <c r="F2764" i="16"/>
  <c r="B2764" i="16"/>
  <c r="F2763" i="16"/>
  <c r="B2763" i="16"/>
  <c r="F2762" i="16"/>
  <c r="B2762" i="16"/>
  <c r="F2761" i="16"/>
  <c r="B2761" i="16"/>
  <c r="F2760" i="16"/>
  <c r="B2760" i="16"/>
  <c r="F2759" i="16"/>
  <c r="B2759" i="16"/>
  <c r="F2758" i="16"/>
  <c r="B2758" i="16"/>
  <c r="F2757" i="16"/>
  <c r="B2757" i="16"/>
  <c r="F2756" i="16"/>
  <c r="B2756" i="16"/>
  <c r="F2755" i="16"/>
  <c r="B2755" i="16"/>
  <c r="F2754" i="16"/>
  <c r="B2754" i="16"/>
  <c r="F2753" i="16"/>
  <c r="B2753" i="16"/>
  <c r="F2752" i="16"/>
  <c r="B2752" i="16"/>
  <c r="F2751" i="16"/>
  <c r="B2751" i="16"/>
  <c r="F2750" i="16"/>
  <c r="B2750" i="16"/>
  <c r="F2749" i="16"/>
  <c r="B2749" i="16"/>
  <c r="F2748" i="16"/>
  <c r="B2748" i="16"/>
  <c r="F2747" i="16"/>
  <c r="B2747" i="16"/>
  <c r="F2746" i="16"/>
  <c r="B2746" i="16"/>
  <c r="F2745" i="16"/>
  <c r="B2745" i="16"/>
  <c r="F2744" i="16"/>
  <c r="B2744" i="16"/>
  <c r="F2743" i="16"/>
  <c r="B2743" i="16"/>
  <c r="F2742" i="16"/>
  <c r="B2742" i="16"/>
  <c r="F2741" i="16"/>
  <c r="B2741" i="16"/>
  <c r="F2740" i="16"/>
  <c r="B2740" i="16"/>
  <c r="F2739" i="16"/>
  <c r="B2739" i="16"/>
  <c r="F2738" i="16"/>
  <c r="B2738" i="16"/>
  <c r="F2737" i="16"/>
  <c r="B2737" i="16"/>
  <c r="F2736" i="16"/>
  <c r="B2736" i="16"/>
  <c r="F2735" i="16"/>
  <c r="B2735" i="16"/>
  <c r="F2734" i="16"/>
  <c r="B2734" i="16"/>
  <c r="F2733" i="16"/>
  <c r="B2733" i="16"/>
  <c r="F2732" i="16"/>
  <c r="B2732" i="16"/>
  <c r="F2731" i="16"/>
  <c r="B2731" i="16"/>
  <c r="F2730" i="16"/>
  <c r="B2730" i="16"/>
  <c r="F2729" i="16"/>
  <c r="B2729" i="16"/>
  <c r="F2728" i="16"/>
  <c r="B2728" i="16"/>
  <c r="F2727" i="16"/>
  <c r="B2727" i="16"/>
  <c r="F2726" i="16"/>
  <c r="B2726" i="16"/>
  <c r="F2725" i="16"/>
  <c r="B2725" i="16"/>
  <c r="F2724" i="16"/>
  <c r="B2724" i="16"/>
  <c r="F2723" i="16"/>
  <c r="B2723" i="16"/>
  <c r="F2722" i="16"/>
  <c r="B2722" i="16"/>
  <c r="F2721" i="16"/>
  <c r="B2721" i="16"/>
  <c r="F2720" i="16"/>
  <c r="B2720" i="16"/>
  <c r="F2719" i="16"/>
  <c r="B2719" i="16"/>
  <c r="F2718" i="16"/>
  <c r="B2718" i="16"/>
  <c r="F2717" i="16"/>
  <c r="B2717" i="16"/>
  <c r="F2716" i="16"/>
  <c r="B2716" i="16"/>
  <c r="F2715" i="16"/>
  <c r="B2715" i="16"/>
  <c r="F2714" i="16"/>
  <c r="B2714" i="16"/>
  <c r="F2713" i="16"/>
  <c r="B2713" i="16"/>
  <c r="F2712" i="16"/>
  <c r="B2712" i="16"/>
  <c r="F2711" i="16"/>
  <c r="B2711" i="16"/>
  <c r="F2710" i="16"/>
  <c r="B2710" i="16"/>
  <c r="F2709" i="16"/>
  <c r="B2709" i="16"/>
  <c r="F2708" i="16"/>
  <c r="B2708" i="16"/>
  <c r="F2707" i="16"/>
  <c r="B2707" i="16"/>
  <c r="F2706" i="16"/>
  <c r="B2706" i="16"/>
  <c r="F2705" i="16"/>
  <c r="B2705" i="16"/>
  <c r="F2704" i="16"/>
  <c r="B2704" i="16"/>
  <c r="F2703" i="16"/>
  <c r="B2703" i="16"/>
  <c r="F2702" i="16"/>
  <c r="B2702" i="16"/>
  <c r="F2701" i="16"/>
  <c r="B2701" i="16"/>
  <c r="F2700" i="16"/>
  <c r="B2700" i="16"/>
  <c r="F2699" i="16"/>
  <c r="B2699" i="16"/>
  <c r="F2698" i="16"/>
  <c r="B2698" i="16"/>
  <c r="F2697" i="16"/>
  <c r="B2697" i="16"/>
  <c r="F2696" i="16"/>
  <c r="B2696" i="16"/>
  <c r="F2695" i="16"/>
  <c r="B2695" i="16"/>
  <c r="F2694" i="16"/>
  <c r="B2694" i="16"/>
  <c r="F2693" i="16"/>
  <c r="B2693" i="16"/>
  <c r="F2692" i="16"/>
  <c r="B2692" i="16"/>
  <c r="F2691" i="16"/>
  <c r="B2691" i="16"/>
  <c r="F2690" i="16"/>
  <c r="B2690" i="16"/>
  <c r="F2689" i="16"/>
  <c r="B2689" i="16"/>
  <c r="F2688" i="16"/>
  <c r="B2688" i="16"/>
  <c r="F2687" i="16"/>
  <c r="B2687" i="16"/>
  <c r="F2686" i="16"/>
  <c r="B2686" i="16"/>
  <c r="F2685" i="16"/>
  <c r="B2685" i="16"/>
  <c r="F2684" i="16"/>
  <c r="B2684" i="16"/>
  <c r="F2683" i="16"/>
  <c r="B2683" i="16"/>
  <c r="F2682" i="16"/>
  <c r="B2682" i="16"/>
  <c r="F2681" i="16"/>
  <c r="B2681" i="16"/>
  <c r="F2680" i="16"/>
  <c r="B2680" i="16"/>
  <c r="F2679" i="16"/>
  <c r="B2679" i="16"/>
  <c r="F2678" i="16"/>
  <c r="B2678" i="16"/>
  <c r="F2677" i="16"/>
  <c r="B2677" i="16"/>
  <c r="F2676" i="16"/>
  <c r="B2676" i="16"/>
  <c r="F2675" i="16"/>
  <c r="B2675" i="16"/>
  <c r="F2674" i="16"/>
  <c r="B2674" i="16"/>
  <c r="F2673" i="16"/>
  <c r="B2673" i="16"/>
  <c r="F2672" i="16"/>
  <c r="B2672" i="16"/>
  <c r="F2671" i="16"/>
  <c r="B2671" i="16"/>
  <c r="F2670" i="16"/>
  <c r="B2670" i="16"/>
  <c r="F2669" i="16"/>
  <c r="B2669" i="16"/>
  <c r="F2668" i="16"/>
  <c r="B2668" i="16"/>
  <c r="F2667" i="16"/>
  <c r="B2667" i="16"/>
  <c r="F2666" i="16"/>
  <c r="B2666" i="16"/>
  <c r="F2665" i="16"/>
  <c r="B2665" i="16"/>
  <c r="F2664" i="16"/>
  <c r="B2664" i="16"/>
  <c r="F2663" i="16"/>
  <c r="B2663" i="16"/>
  <c r="F2662" i="16"/>
  <c r="B2662" i="16"/>
  <c r="F2661" i="16"/>
  <c r="B2661" i="16"/>
  <c r="F2660" i="16"/>
  <c r="B2660" i="16"/>
  <c r="F2659" i="16"/>
  <c r="B2659" i="16"/>
  <c r="F2658" i="16"/>
  <c r="B2658" i="16"/>
  <c r="F2657" i="16"/>
  <c r="B2657" i="16"/>
  <c r="F2656" i="16"/>
  <c r="B2656" i="16"/>
  <c r="F2655" i="16"/>
  <c r="B2655" i="16"/>
  <c r="F2654" i="16"/>
  <c r="B2654" i="16"/>
  <c r="F2653" i="16"/>
  <c r="B2653" i="16"/>
  <c r="F2652" i="16"/>
  <c r="B2652" i="16"/>
  <c r="F2651" i="16"/>
  <c r="B2651" i="16"/>
  <c r="F2650" i="16"/>
  <c r="B2650" i="16"/>
  <c r="F2649" i="16"/>
  <c r="B2649" i="16"/>
  <c r="F2648" i="16"/>
  <c r="B2648" i="16"/>
  <c r="F2647" i="16"/>
  <c r="B2647" i="16"/>
  <c r="F2646" i="16"/>
  <c r="B2646" i="16"/>
  <c r="F2645" i="16"/>
  <c r="B2645" i="16"/>
  <c r="F2644" i="16"/>
  <c r="B2644" i="16"/>
  <c r="F2643" i="16"/>
  <c r="B2643" i="16"/>
  <c r="F2642" i="16"/>
  <c r="B2642" i="16"/>
  <c r="F2641" i="16"/>
  <c r="B2641" i="16"/>
  <c r="F2640" i="16"/>
  <c r="B2640" i="16"/>
  <c r="F2639" i="16"/>
  <c r="B2639" i="16"/>
  <c r="F2638" i="16"/>
  <c r="B2638" i="16"/>
  <c r="F2637" i="16"/>
  <c r="B2637" i="16"/>
  <c r="F2636" i="16"/>
  <c r="B2636" i="16"/>
  <c r="F2635" i="16"/>
  <c r="B2635" i="16"/>
  <c r="F2634" i="16"/>
  <c r="B2634" i="16"/>
  <c r="F2633" i="16"/>
  <c r="B2633" i="16"/>
  <c r="F2632" i="16"/>
  <c r="B2632" i="16"/>
  <c r="F2631" i="16"/>
  <c r="B2631" i="16"/>
  <c r="F2630" i="16"/>
  <c r="B2630" i="16"/>
  <c r="F2629" i="16"/>
  <c r="B2629" i="16"/>
  <c r="F2628" i="16"/>
  <c r="B2628" i="16"/>
  <c r="F2627" i="16"/>
  <c r="B2627" i="16"/>
  <c r="F2626" i="16"/>
  <c r="B2626" i="16"/>
  <c r="F2625" i="16"/>
  <c r="B2625" i="16"/>
  <c r="F2624" i="16"/>
  <c r="B2624" i="16"/>
  <c r="F2623" i="16"/>
  <c r="B2623" i="16"/>
  <c r="F2622" i="16"/>
  <c r="B2622" i="16"/>
  <c r="F2621" i="16"/>
  <c r="B2621" i="16"/>
  <c r="F2620" i="16"/>
  <c r="B2620" i="16"/>
  <c r="F2619" i="16"/>
  <c r="B2619" i="16"/>
  <c r="F2618" i="16"/>
  <c r="B2618" i="16"/>
  <c r="F2617" i="16"/>
  <c r="B2617" i="16"/>
  <c r="F2616" i="16"/>
  <c r="B2616" i="16"/>
  <c r="F2615" i="16"/>
  <c r="B2615" i="16"/>
  <c r="F2614" i="16"/>
  <c r="B2614" i="16"/>
  <c r="F2613" i="16"/>
  <c r="B2613" i="16"/>
  <c r="F2612" i="16"/>
  <c r="B2612" i="16"/>
  <c r="F2611" i="16"/>
  <c r="B2611" i="16"/>
  <c r="F2610" i="16"/>
  <c r="B2610" i="16"/>
  <c r="F2609" i="16"/>
  <c r="B2609" i="16"/>
  <c r="F2608" i="16"/>
  <c r="B2608" i="16"/>
  <c r="F2607" i="16"/>
  <c r="B2607" i="16"/>
  <c r="F2606" i="16"/>
  <c r="B2606" i="16"/>
  <c r="F2605" i="16"/>
  <c r="B2605" i="16"/>
  <c r="F2604" i="16"/>
  <c r="B2604" i="16"/>
  <c r="F2603" i="16"/>
  <c r="B2603" i="16"/>
  <c r="F2602" i="16"/>
  <c r="B2602" i="16"/>
  <c r="F2601" i="16"/>
  <c r="B2601" i="16"/>
  <c r="F2600" i="16"/>
  <c r="B2600" i="16"/>
  <c r="F2599" i="16"/>
  <c r="B2599" i="16"/>
  <c r="F2598" i="16"/>
  <c r="B2598" i="16"/>
  <c r="F2597" i="16"/>
  <c r="B2597" i="16"/>
  <c r="F2596" i="16"/>
  <c r="B2596" i="16"/>
  <c r="F2595" i="16"/>
  <c r="B2595" i="16"/>
  <c r="F2594" i="16"/>
  <c r="B2594" i="16"/>
  <c r="F2593" i="16"/>
  <c r="B2593" i="16"/>
  <c r="F2592" i="16"/>
  <c r="B2592" i="16"/>
  <c r="F2591" i="16"/>
  <c r="B2591" i="16"/>
  <c r="F2590" i="16"/>
  <c r="B2590" i="16"/>
  <c r="F2589" i="16"/>
  <c r="B2589" i="16"/>
  <c r="F2588" i="16"/>
  <c r="B2588" i="16"/>
  <c r="F2587" i="16"/>
  <c r="B2587" i="16"/>
  <c r="F2586" i="16"/>
  <c r="B2586" i="16"/>
  <c r="F2585" i="16"/>
  <c r="B2585" i="16"/>
  <c r="F2584" i="16"/>
  <c r="B2584" i="16"/>
  <c r="F2583" i="16"/>
  <c r="B2583" i="16"/>
  <c r="F2582" i="16"/>
  <c r="B2582" i="16"/>
  <c r="F2581" i="16"/>
  <c r="B2581" i="16"/>
  <c r="F2580" i="16"/>
  <c r="B2580" i="16"/>
  <c r="F2579" i="16"/>
  <c r="B2579" i="16"/>
  <c r="F2578" i="16"/>
  <c r="B2578" i="16"/>
  <c r="F2577" i="16"/>
  <c r="B2577" i="16"/>
  <c r="F2576" i="16"/>
  <c r="B2576" i="16"/>
  <c r="F2575" i="16"/>
  <c r="B2575" i="16"/>
  <c r="F2574" i="16"/>
  <c r="B2574" i="16"/>
  <c r="F2573" i="16"/>
  <c r="B2573" i="16"/>
  <c r="F2572" i="16"/>
  <c r="B2572" i="16"/>
  <c r="F2571" i="16"/>
  <c r="B2571" i="16"/>
  <c r="F2570" i="16"/>
  <c r="B2570" i="16"/>
  <c r="F2569" i="16"/>
  <c r="B2569" i="16"/>
  <c r="F2568" i="16"/>
  <c r="B2568" i="16"/>
  <c r="F2567" i="16"/>
  <c r="B2567" i="16"/>
  <c r="F2566" i="16"/>
  <c r="B2566" i="16"/>
  <c r="F2565" i="16"/>
  <c r="B2565" i="16"/>
  <c r="F2564" i="16"/>
  <c r="B2564" i="16"/>
  <c r="F2563" i="16"/>
  <c r="B2563" i="16"/>
  <c r="F2562" i="16"/>
  <c r="B2562" i="16"/>
  <c r="F2561" i="16"/>
  <c r="B2561" i="16"/>
  <c r="F2560" i="16"/>
  <c r="B2560" i="16"/>
  <c r="F2559" i="16"/>
  <c r="B2559" i="16"/>
  <c r="F2558" i="16"/>
  <c r="B2558" i="16"/>
  <c r="F2557" i="16"/>
  <c r="B2557" i="16"/>
  <c r="F2556" i="16"/>
  <c r="B2556" i="16"/>
  <c r="F2555" i="16"/>
  <c r="B2555" i="16"/>
  <c r="F2554" i="16"/>
  <c r="B2554" i="16"/>
  <c r="F2553" i="16"/>
  <c r="B2553" i="16"/>
  <c r="F2552" i="16"/>
  <c r="B2552" i="16"/>
  <c r="F2551" i="16"/>
  <c r="B2551" i="16"/>
  <c r="F2550" i="16"/>
  <c r="B2550" i="16"/>
  <c r="F2549" i="16"/>
  <c r="B2549" i="16"/>
  <c r="F2548" i="16"/>
  <c r="B2548" i="16"/>
  <c r="F2547" i="16"/>
  <c r="B2547" i="16"/>
  <c r="F2546" i="16"/>
  <c r="B2546" i="16"/>
  <c r="F2545" i="16"/>
  <c r="B2545" i="16"/>
  <c r="F2544" i="16"/>
  <c r="B2544" i="16"/>
  <c r="F2543" i="16"/>
  <c r="B2543" i="16"/>
  <c r="F2542" i="16"/>
  <c r="B2542" i="16"/>
  <c r="F2541" i="16"/>
  <c r="B2541" i="16"/>
  <c r="F2540" i="16"/>
  <c r="B2540" i="16"/>
  <c r="F2539" i="16"/>
  <c r="B2539" i="16"/>
  <c r="F2538" i="16"/>
  <c r="B2538" i="16"/>
  <c r="F2537" i="16"/>
  <c r="B2537" i="16"/>
  <c r="F2536" i="16"/>
  <c r="B2536" i="16"/>
  <c r="F2535" i="16"/>
  <c r="B2535" i="16"/>
  <c r="F2534" i="16"/>
  <c r="B2534" i="16"/>
  <c r="F2533" i="16"/>
  <c r="B2533" i="16"/>
  <c r="F2532" i="16"/>
  <c r="B2532" i="16"/>
  <c r="F2531" i="16"/>
  <c r="B2531" i="16"/>
  <c r="F2530" i="16"/>
  <c r="B2530" i="16"/>
  <c r="F2529" i="16"/>
  <c r="B2529" i="16"/>
  <c r="F2528" i="16"/>
  <c r="B2528" i="16"/>
  <c r="F2527" i="16"/>
  <c r="B2527" i="16"/>
  <c r="F2526" i="16"/>
  <c r="B2526" i="16"/>
  <c r="F2525" i="16"/>
  <c r="B2525" i="16"/>
  <c r="F2524" i="16"/>
  <c r="B2524" i="16"/>
  <c r="F2523" i="16"/>
  <c r="B2523" i="16"/>
  <c r="F2522" i="16"/>
  <c r="B2522" i="16"/>
  <c r="F2521" i="16"/>
  <c r="B2521" i="16"/>
  <c r="F2520" i="16"/>
  <c r="B2520" i="16"/>
  <c r="F2519" i="16"/>
  <c r="B2519" i="16"/>
  <c r="F2518" i="16"/>
  <c r="B2518" i="16"/>
  <c r="F2517" i="16"/>
  <c r="B2517" i="16"/>
  <c r="F2516" i="16"/>
  <c r="B2516" i="16"/>
  <c r="F2515" i="16"/>
  <c r="B2515" i="16"/>
  <c r="F2514" i="16"/>
  <c r="B2514" i="16"/>
  <c r="F2513" i="16"/>
  <c r="B2513" i="16"/>
  <c r="F2512" i="16"/>
  <c r="B2512" i="16"/>
  <c r="F2511" i="16"/>
  <c r="B2511" i="16"/>
  <c r="F2510" i="16"/>
  <c r="B2510" i="16"/>
  <c r="F2509" i="16"/>
  <c r="B2509" i="16"/>
  <c r="F2508" i="16"/>
  <c r="B2508" i="16"/>
  <c r="F2507" i="16"/>
  <c r="B2507" i="16"/>
  <c r="F2506" i="16"/>
  <c r="B2506" i="16"/>
  <c r="F2505" i="16"/>
  <c r="B2505" i="16"/>
  <c r="F2504" i="16"/>
  <c r="B2504" i="16"/>
  <c r="F2503" i="16"/>
  <c r="B2503" i="16"/>
  <c r="F2502" i="16"/>
  <c r="B2502" i="16"/>
  <c r="F2501" i="16"/>
  <c r="B2501" i="16"/>
  <c r="F2500" i="16"/>
  <c r="B2500" i="16"/>
  <c r="F2499" i="16"/>
  <c r="B2499" i="16"/>
  <c r="F2498" i="16"/>
  <c r="B2498" i="16"/>
  <c r="F2497" i="16"/>
  <c r="B2497" i="16"/>
  <c r="F2496" i="16"/>
  <c r="B2496" i="16"/>
  <c r="F2495" i="16"/>
  <c r="B2495" i="16"/>
  <c r="F2494" i="16"/>
  <c r="B2494" i="16"/>
  <c r="F2493" i="16"/>
  <c r="B2493" i="16"/>
  <c r="F2492" i="16"/>
  <c r="B2492" i="16"/>
  <c r="F2491" i="16"/>
  <c r="B2491" i="16"/>
  <c r="F2490" i="16"/>
  <c r="B2490" i="16"/>
  <c r="F2489" i="16"/>
  <c r="B2489" i="16"/>
  <c r="F2488" i="16"/>
  <c r="B2488" i="16"/>
  <c r="F2487" i="16"/>
  <c r="B2487" i="16"/>
  <c r="F2486" i="16"/>
  <c r="B2486" i="16"/>
  <c r="F2485" i="16"/>
  <c r="B2485" i="16"/>
  <c r="F2484" i="16"/>
  <c r="B2484" i="16"/>
  <c r="F2483" i="16"/>
  <c r="B2483" i="16"/>
  <c r="F2482" i="16"/>
  <c r="B2482" i="16"/>
  <c r="F2481" i="16"/>
  <c r="B2481" i="16"/>
  <c r="F2480" i="16"/>
  <c r="B2480" i="16"/>
  <c r="F2479" i="16"/>
  <c r="B2479" i="16"/>
  <c r="F2478" i="16"/>
  <c r="B2478" i="16"/>
  <c r="F2477" i="16"/>
  <c r="B2477" i="16"/>
  <c r="F2476" i="16"/>
  <c r="B2476" i="16"/>
  <c r="F2475" i="16"/>
  <c r="B2475" i="16"/>
  <c r="F2474" i="16"/>
  <c r="B2474" i="16"/>
  <c r="F2473" i="16"/>
  <c r="B2473" i="16"/>
  <c r="F2472" i="16"/>
  <c r="B2472" i="16"/>
  <c r="F2471" i="16"/>
  <c r="B2471" i="16"/>
  <c r="F2470" i="16"/>
  <c r="B2470" i="16"/>
  <c r="F2469" i="16"/>
  <c r="B2469" i="16"/>
  <c r="F2468" i="16"/>
  <c r="B2468" i="16"/>
  <c r="F2467" i="16"/>
  <c r="B2467" i="16"/>
  <c r="F2466" i="16"/>
  <c r="B2466" i="16"/>
  <c r="F2465" i="16"/>
  <c r="B2465" i="16"/>
  <c r="F2464" i="16"/>
  <c r="B2464" i="16"/>
  <c r="F2463" i="16"/>
  <c r="B2463" i="16"/>
  <c r="F2462" i="16"/>
  <c r="B2462" i="16"/>
  <c r="F2461" i="16"/>
  <c r="B2461" i="16"/>
  <c r="F2460" i="16"/>
  <c r="B2460" i="16"/>
  <c r="F2459" i="16"/>
  <c r="B2459" i="16"/>
  <c r="F2458" i="16"/>
  <c r="B2458" i="16"/>
  <c r="F2457" i="16"/>
  <c r="B2457" i="16"/>
  <c r="F2456" i="16"/>
  <c r="B2456" i="16"/>
  <c r="F2455" i="16"/>
  <c r="B2455" i="16"/>
  <c r="F2454" i="16"/>
  <c r="B2454" i="16"/>
  <c r="F2453" i="16"/>
  <c r="B2453" i="16"/>
  <c r="F2452" i="16"/>
  <c r="B2452" i="16"/>
  <c r="F2451" i="16"/>
  <c r="B2451" i="16"/>
  <c r="F2450" i="16"/>
  <c r="B2450" i="16"/>
  <c r="F2449" i="16"/>
  <c r="B2449" i="16"/>
  <c r="F2448" i="16"/>
  <c r="B2448" i="16"/>
  <c r="F2447" i="16"/>
  <c r="B2447" i="16"/>
  <c r="F2446" i="16"/>
  <c r="B2446" i="16"/>
  <c r="F2445" i="16"/>
  <c r="B2445" i="16"/>
  <c r="F2444" i="16"/>
  <c r="B2444" i="16"/>
  <c r="F2443" i="16"/>
  <c r="B2443" i="16"/>
  <c r="F2442" i="16"/>
  <c r="B2442" i="16"/>
  <c r="F2441" i="16"/>
  <c r="B2441" i="16"/>
  <c r="F2440" i="16"/>
  <c r="B2440" i="16"/>
  <c r="F2439" i="16"/>
  <c r="B2439" i="16"/>
  <c r="F2438" i="16"/>
  <c r="B2438" i="16"/>
  <c r="F2437" i="16"/>
  <c r="B2437" i="16"/>
  <c r="F2436" i="16"/>
  <c r="B2436" i="16"/>
  <c r="F2435" i="16"/>
  <c r="B2435" i="16"/>
  <c r="F2434" i="16"/>
  <c r="B2434" i="16"/>
  <c r="F2433" i="16"/>
  <c r="B2433" i="16"/>
  <c r="F2432" i="16"/>
  <c r="B2432" i="16"/>
  <c r="F2431" i="16"/>
  <c r="B2431" i="16"/>
  <c r="F2430" i="16"/>
  <c r="B2430" i="16"/>
  <c r="F2429" i="16"/>
  <c r="B2429" i="16"/>
  <c r="F2428" i="16"/>
  <c r="B2428" i="16"/>
  <c r="F2427" i="16"/>
  <c r="B2427" i="16"/>
  <c r="F2426" i="16"/>
  <c r="B2426" i="16"/>
  <c r="F2425" i="16"/>
  <c r="B2425" i="16"/>
  <c r="F2424" i="16"/>
  <c r="B2424" i="16"/>
  <c r="F2423" i="16"/>
  <c r="B2423" i="16"/>
  <c r="F2422" i="16"/>
  <c r="B2422" i="16"/>
  <c r="F2421" i="16"/>
  <c r="B2421" i="16"/>
  <c r="F2420" i="16"/>
  <c r="B2420" i="16"/>
  <c r="F2419" i="16"/>
  <c r="B2419" i="16"/>
  <c r="F2418" i="16"/>
  <c r="B2418" i="16"/>
  <c r="F2417" i="16"/>
  <c r="B2417" i="16"/>
  <c r="F2416" i="16"/>
  <c r="B2416" i="16"/>
  <c r="F2415" i="16"/>
  <c r="B2415" i="16"/>
  <c r="F2414" i="16"/>
  <c r="B2414" i="16"/>
  <c r="F2413" i="16"/>
  <c r="B2413" i="16"/>
  <c r="F2412" i="16"/>
  <c r="B2412" i="16"/>
  <c r="F2411" i="16"/>
  <c r="B2411" i="16"/>
  <c r="F2410" i="16"/>
  <c r="B2410" i="16"/>
  <c r="F2409" i="16"/>
  <c r="B2409" i="16"/>
  <c r="F2408" i="16"/>
  <c r="B2408" i="16"/>
  <c r="F2407" i="16"/>
  <c r="B2407" i="16"/>
  <c r="F2406" i="16"/>
  <c r="B2406" i="16"/>
  <c r="F2405" i="16"/>
  <c r="B2405" i="16"/>
  <c r="F2404" i="16"/>
  <c r="B2404" i="16"/>
  <c r="F2403" i="16"/>
  <c r="B2403" i="16"/>
  <c r="F2402" i="16"/>
  <c r="B2402" i="16"/>
  <c r="F2401" i="16"/>
  <c r="B2401" i="16"/>
  <c r="F2400" i="16"/>
  <c r="B2400" i="16"/>
  <c r="F2399" i="16"/>
  <c r="B2399" i="16"/>
  <c r="F2398" i="16"/>
  <c r="B2398" i="16"/>
  <c r="F2397" i="16"/>
  <c r="B2397" i="16"/>
  <c r="F2396" i="16"/>
  <c r="B2396" i="16"/>
  <c r="F2395" i="16"/>
  <c r="B2395" i="16"/>
  <c r="F2394" i="16"/>
  <c r="B2394" i="16"/>
  <c r="F2393" i="16"/>
  <c r="B2393" i="16"/>
  <c r="F2392" i="16"/>
  <c r="B2392" i="16"/>
  <c r="F2391" i="16"/>
  <c r="B2391" i="16"/>
  <c r="F2390" i="16"/>
  <c r="B2390" i="16"/>
  <c r="F2389" i="16"/>
  <c r="B2389" i="16"/>
  <c r="F2388" i="16"/>
  <c r="B2388" i="16"/>
  <c r="F2387" i="16"/>
  <c r="B2387" i="16"/>
  <c r="F2386" i="16"/>
  <c r="B2386" i="16"/>
  <c r="F2385" i="16"/>
  <c r="B2385" i="16"/>
  <c r="F2384" i="16"/>
  <c r="B2384" i="16"/>
  <c r="F2383" i="16"/>
  <c r="B2383" i="16"/>
  <c r="F2382" i="16"/>
  <c r="B2382" i="16"/>
  <c r="F2381" i="16"/>
  <c r="B2381" i="16"/>
  <c r="F2380" i="16"/>
  <c r="B2380" i="16"/>
  <c r="F2379" i="16"/>
  <c r="B2379" i="16"/>
  <c r="F2378" i="16"/>
  <c r="B2378" i="16"/>
  <c r="F2377" i="16"/>
  <c r="B2377" i="16"/>
  <c r="F2376" i="16"/>
  <c r="B2376" i="16"/>
  <c r="F2375" i="16"/>
  <c r="B2375" i="16"/>
  <c r="F2374" i="16"/>
  <c r="B2374" i="16"/>
  <c r="F2373" i="16"/>
  <c r="B2373" i="16"/>
  <c r="F2372" i="16"/>
  <c r="B2372" i="16"/>
  <c r="F2371" i="16"/>
  <c r="B2371" i="16"/>
  <c r="F2370" i="16"/>
  <c r="B2370" i="16"/>
  <c r="F2369" i="16"/>
  <c r="B2369" i="16"/>
  <c r="F2368" i="16"/>
  <c r="B2368" i="16"/>
  <c r="F2367" i="16"/>
  <c r="B2367" i="16"/>
  <c r="F2366" i="16"/>
  <c r="B2366" i="16"/>
  <c r="F2365" i="16"/>
  <c r="B2365" i="16"/>
  <c r="F2364" i="16"/>
  <c r="B2364" i="16"/>
  <c r="F2363" i="16"/>
  <c r="B2363" i="16"/>
  <c r="F2362" i="16"/>
  <c r="B2362" i="16"/>
  <c r="F2361" i="16"/>
  <c r="B2361" i="16"/>
  <c r="F2360" i="16"/>
  <c r="B2360" i="16"/>
  <c r="F2359" i="16"/>
  <c r="B2359" i="16"/>
  <c r="F2358" i="16"/>
  <c r="B2358" i="16"/>
  <c r="F2357" i="16"/>
  <c r="B2357" i="16"/>
  <c r="F2356" i="16"/>
  <c r="B2356" i="16"/>
  <c r="F2355" i="16"/>
  <c r="B2355" i="16"/>
  <c r="F2354" i="16"/>
  <c r="B2354" i="16"/>
  <c r="F2353" i="16"/>
  <c r="B2353" i="16"/>
  <c r="F2352" i="16"/>
  <c r="B2352" i="16"/>
  <c r="F2351" i="16"/>
  <c r="B2351" i="16"/>
  <c r="F2350" i="16"/>
  <c r="B2350" i="16"/>
  <c r="F2349" i="16"/>
  <c r="B2349" i="16"/>
  <c r="F2348" i="16"/>
  <c r="B2348" i="16"/>
  <c r="F2347" i="16"/>
  <c r="B2347" i="16"/>
  <c r="F2346" i="16"/>
  <c r="B2346" i="16"/>
  <c r="F2345" i="16"/>
  <c r="B2345" i="16"/>
  <c r="F2344" i="16"/>
  <c r="B2344" i="16"/>
  <c r="F2343" i="16"/>
  <c r="B2343" i="16"/>
  <c r="F2342" i="16"/>
  <c r="B2342" i="16"/>
  <c r="F2341" i="16"/>
  <c r="B2341" i="16"/>
  <c r="F2340" i="16"/>
  <c r="B2340" i="16"/>
  <c r="F2339" i="16"/>
  <c r="B2339" i="16"/>
  <c r="F2338" i="16"/>
  <c r="B2338" i="16"/>
  <c r="F2337" i="16"/>
  <c r="B2337" i="16"/>
  <c r="F2336" i="16"/>
  <c r="B2336" i="16"/>
  <c r="F2335" i="16"/>
  <c r="B2335" i="16"/>
  <c r="F2334" i="16"/>
  <c r="B2334" i="16"/>
  <c r="F2333" i="16"/>
  <c r="B2333" i="16"/>
  <c r="F2332" i="16"/>
  <c r="B2332" i="16"/>
  <c r="F2331" i="16"/>
  <c r="B2331" i="16"/>
  <c r="F2330" i="16"/>
  <c r="B2330" i="16"/>
  <c r="F2329" i="16"/>
  <c r="B2329" i="16"/>
  <c r="F2328" i="16"/>
  <c r="B2328" i="16"/>
  <c r="F2327" i="16"/>
  <c r="B2327" i="16"/>
  <c r="F2326" i="16"/>
  <c r="B2326" i="16"/>
  <c r="F2325" i="16"/>
  <c r="B2325" i="16"/>
  <c r="F2324" i="16"/>
  <c r="B2324" i="16"/>
  <c r="F2323" i="16"/>
  <c r="B2323" i="16"/>
  <c r="F2322" i="16"/>
  <c r="B2322" i="16"/>
  <c r="F2321" i="16"/>
  <c r="B2321" i="16"/>
  <c r="F2320" i="16"/>
  <c r="B2320" i="16"/>
  <c r="F2319" i="16"/>
  <c r="B2319" i="16"/>
  <c r="F2318" i="16"/>
  <c r="B2318" i="16"/>
  <c r="F2317" i="16"/>
  <c r="B2317" i="16"/>
  <c r="F2316" i="16"/>
  <c r="B2316" i="16"/>
  <c r="F2315" i="16"/>
  <c r="B2315" i="16"/>
  <c r="F2314" i="16"/>
  <c r="B2314" i="16"/>
  <c r="F2313" i="16"/>
  <c r="B2313" i="16"/>
  <c r="F2312" i="16"/>
  <c r="B2312" i="16"/>
  <c r="F2311" i="16"/>
  <c r="B2311" i="16"/>
  <c r="F2310" i="16"/>
  <c r="B2310" i="16"/>
  <c r="F2309" i="16"/>
  <c r="B2309" i="16"/>
  <c r="F2308" i="16"/>
  <c r="B2308" i="16"/>
  <c r="F2307" i="16"/>
  <c r="B2307" i="16"/>
  <c r="F2306" i="16"/>
  <c r="B2306" i="16"/>
  <c r="F2305" i="16"/>
  <c r="B2305" i="16"/>
  <c r="F2304" i="16"/>
  <c r="B2304" i="16"/>
  <c r="F2303" i="16"/>
  <c r="B2303" i="16"/>
  <c r="F2302" i="16"/>
  <c r="B2302" i="16"/>
  <c r="F2301" i="16"/>
  <c r="B2301" i="16"/>
  <c r="F2300" i="16"/>
  <c r="B2300" i="16"/>
  <c r="F2299" i="16"/>
  <c r="B2299" i="16"/>
  <c r="F2298" i="16"/>
  <c r="B2298" i="16"/>
  <c r="F2297" i="16"/>
  <c r="B2297" i="16"/>
  <c r="F2296" i="16"/>
  <c r="B2296" i="16"/>
  <c r="F2295" i="16"/>
  <c r="B2295" i="16"/>
  <c r="F2294" i="16"/>
  <c r="B2294" i="16"/>
  <c r="F2293" i="16"/>
  <c r="B2293" i="16"/>
  <c r="F2292" i="16"/>
  <c r="B2292" i="16"/>
  <c r="F2291" i="16"/>
  <c r="B2291" i="16"/>
  <c r="F2290" i="16"/>
  <c r="B2290" i="16"/>
  <c r="F2289" i="16"/>
  <c r="B2289" i="16"/>
  <c r="F2288" i="16"/>
  <c r="B2288" i="16"/>
  <c r="F2287" i="16"/>
  <c r="B2287" i="16"/>
  <c r="F2286" i="16"/>
  <c r="B2286" i="16"/>
  <c r="F2285" i="16"/>
  <c r="B2285" i="16"/>
  <c r="F2284" i="16"/>
  <c r="B2284" i="16"/>
  <c r="F2283" i="16"/>
  <c r="B2283" i="16"/>
  <c r="F2282" i="16"/>
  <c r="B2282" i="16"/>
  <c r="F2281" i="16"/>
  <c r="B2281" i="16"/>
  <c r="F2280" i="16"/>
  <c r="B2280" i="16"/>
  <c r="F2279" i="16"/>
  <c r="B2279" i="16"/>
  <c r="F2278" i="16"/>
  <c r="B2278" i="16"/>
  <c r="F2277" i="16"/>
  <c r="B2277" i="16"/>
  <c r="F2276" i="16"/>
  <c r="B2276" i="16"/>
  <c r="F2275" i="16"/>
  <c r="B2275" i="16"/>
  <c r="F2274" i="16"/>
  <c r="B2274" i="16"/>
  <c r="F2273" i="16"/>
  <c r="B2273" i="16"/>
  <c r="F2272" i="16"/>
  <c r="B2272" i="16"/>
  <c r="F2271" i="16"/>
  <c r="B2271" i="16"/>
  <c r="F2270" i="16"/>
  <c r="B2270" i="16"/>
  <c r="F2269" i="16"/>
  <c r="B2269" i="16"/>
  <c r="F2268" i="16"/>
  <c r="B2268" i="16"/>
  <c r="F2267" i="16"/>
  <c r="B2267" i="16"/>
  <c r="F2266" i="16"/>
  <c r="B2266" i="16"/>
  <c r="F2265" i="16"/>
  <c r="B2265" i="16"/>
  <c r="F2264" i="16"/>
  <c r="B2264" i="16"/>
  <c r="F2263" i="16"/>
  <c r="B2263" i="16"/>
  <c r="F2262" i="16"/>
  <c r="B2262" i="16"/>
  <c r="F2261" i="16"/>
  <c r="B2261" i="16"/>
  <c r="F2260" i="16"/>
  <c r="B2260" i="16"/>
  <c r="F2259" i="16"/>
  <c r="B2259" i="16"/>
  <c r="F2258" i="16"/>
  <c r="B2258" i="16"/>
  <c r="F2257" i="16"/>
  <c r="B2257" i="16"/>
  <c r="F2256" i="16"/>
  <c r="B2256" i="16"/>
  <c r="F2255" i="16"/>
  <c r="B2255" i="16"/>
  <c r="F2254" i="16"/>
  <c r="B2254" i="16"/>
  <c r="F2253" i="16"/>
  <c r="B2253" i="16"/>
  <c r="F2252" i="16"/>
  <c r="B2252" i="16"/>
  <c r="F2251" i="16"/>
  <c r="B2251" i="16"/>
  <c r="F2250" i="16"/>
  <c r="B2250" i="16"/>
  <c r="F2249" i="16"/>
  <c r="B2249" i="16"/>
  <c r="F2248" i="16"/>
  <c r="B2248" i="16"/>
  <c r="F2247" i="16"/>
  <c r="B2247" i="16"/>
  <c r="F2246" i="16"/>
  <c r="B2246" i="16"/>
  <c r="F2245" i="16"/>
  <c r="B2245" i="16"/>
  <c r="F2244" i="16"/>
  <c r="B2244" i="16"/>
  <c r="F2243" i="16"/>
  <c r="B2243" i="16"/>
  <c r="F2242" i="16"/>
  <c r="B2242" i="16"/>
  <c r="F2241" i="16"/>
  <c r="B2241" i="16"/>
  <c r="F2240" i="16"/>
  <c r="B2240" i="16"/>
  <c r="F2239" i="16"/>
  <c r="B2239" i="16"/>
  <c r="F2238" i="16"/>
  <c r="B2238" i="16"/>
  <c r="F2237" i="16"/>
  <c r="B2237" i="16"/>
  <c r="F2236" i="16"/>
  <c r="B2236" i="16"/>
  <c r="F2235" i="16"/>
  <c r="B2235" i="16"/>
  <c r="F2234" i="16"/>
  <c r="B2234" i="16"/>
  <c r="F2233" i="16"/>
  <c r="B2233" i="16"/>
  <c r="F2232" i="16"/>
  <c r="B2232" i="16"/>
  <c r="F2231" i="16"/>
  <c r="B2231" i="16"/>
  <c r="F2230" i="16"/>
  <c r="B2230" i="16"/>
  <c r="F2229" i="16"/>
  <c r="B2229" i="16"/>
  <c r="F2228" i="16"/>
  <c r="B2228" i="16"/>
  <c r="F2227" i="16"/>
  <c r="B2227" i="16"/>
  <c r="F2226" i="16"/>
  <c r="B2226" i="16"/>
  <c r="F2225" i="16"/>
  <c r="B2225" i="16"/>
  <c r="F2224" i="16"/>
  <c r="B2224" i="16"/>
  <c r="F2223" i="16"/>
  <c r="B2223" i="16"/>
  <c r="F2222" i="16"/>
  <c r="B2222" i="16"/>
  <c r="F2221" i="16"/>
  <c r="B2221" i="16"/>
  <c r="F2220" i="16"/>
  <c r="B2220" i="16"/>
  <c r="F2219" i="16"/>
  <c r="B2219" i="16"/>
  <c r="F2218" i="16"/>
  <c r="B2218" i="16"/>
  <c r="F2217" i="16"/>
  <c r="B2217" i="16"/>
  <c r="F2216" i="16"/>
  <c r="B2216" i="16"/>
  <c r="F2215" i="16"/>
  <c r="B2215" i="16"/>
  <c r="F2214" i="16"/>
  <c r="B2214" i="16"/>
  <c r="F2213" i="16"/>
  <c r="B2213" i="16"/>
  <c r="F2212" i="16"/>
  <c r="B2212" i="16"/>
  <c r="F2211" i="16"/>
  <c r="B2211" i="16"/>
  <c r="F2210" i="16"/>
  <c r="B2210" i="16"/>
  <c r="F2209" i="16"/>
  <c r="B2209" i="16"/>
  <c r="F2208" i="16"/>
  <c r="B2208" i="16"/>
  <c r="F2207" i="16"/>
  <c r="B2207" i="16"/>
  <c r="F2206" i="16"/>
  <c r="B2206" i="16"/>
  <c r="F2205" i="16"/>
  <c r="B2205" i="16"/>
  <c r="F2204" i="16"/>
  <c r="B2204" i="16"/>
  <c r="F2203" i="16"/>
  <c r="B2203" i="16"/>
  <c r="F2202" i="16"/>
  <c r="B2202" i="16"/>
  <c r="F2201" i="16"/>
  <c r="B2201" i="16"/>
  <c r="F2200" i="16"/>
  <c r="B2200" i="16"/>
  <c r="F2199" i="16"/>
  <c r="B2199" i="16"/>
  <c r="F2198" i="16"/>
  <c r="B2198" i="16"/>
  <c r="F2197" i="16"/>
  <c r="B2197" i="16"/>
  <c r="F2196" i="16"/>
  <c r="B2196" i="16"/>
  <c r="F2195" i="16"/>
  <c r="B2195" i="16"/>
  <c r="F2194" i="16"/>
  <c r="B2194" i="16"/>
  <c r="F2193" i="16"/>
  <c r="B2193" i="16"/>
  <c r="F2192" i="16"/>
  <c r="B2192" i="16"/>
  <c r="F2191" i="16"/>
  <c r="B2191" i="16"/>
  <c r="F2190" i="16"/>
  <c r="B2190" i="16"/>
  <c r="F2189" i="16"/>
  <c r="B2189" i="16"/>
  <c r="F2188" i="16"/>
  <c r="B2188" i="16"/>
  <c r="F2187" i="16"/>
  <c r="B2187" i="16"/>
  <c r="F2186" i="16"/>
  <c r="B2186" i="16"/>
  <c r="F2185" i="16"/>
  <c r="B2185" i="16"/>
  <c r="F2184" i="16"/>
  <c r="B2184" i="16"/>
  <c r="F2183" i="16"/>
  <c r="B2183" i="16"/>
  <c r="F2182" i="16"/>
  <c r="B2182" i="16"/>
  <c r="F2181" i="16"/>
  <c r="B2181" i="16"/>
  <c r="F2180" i="16"/>
  <c r="B2180" i="16"/>
  <c r="F2179" i="16"/>
  <c r="B2179" i="16"/>
  <c r="F2178" i="16"/>
  <c r="B2178" i="16"/>
  <c r="F2177" i="16"/>
  <c r="B2177" i="16"/>
  <c r="F2176" i="16"/>
  <c r="B2176" i="16"/>
  <c r="F2175" i="16"/>
  <c r="B2175" i="16"/>
  <c r="F2174" i="16"/>
  <c r="B2174" i="16"/>
  <c r="F2173" i="16"/>
  <c r="B2173" i="16"/>
  <c r="F2172" i="16"/>
  <c r="B2172" i="16"/>
  <c r="F2171" i="16"/>
  <c r="B2171" i="16"/>
  <c r="F2170" i="16"/>
  <c r="B2170" i="16"/>
  <c r="F2169" i="16"/>
  <c r="B2169" i="16"/>
  <c r="F2168" i="16"/>
  <c r="B2168" i="16"/>
  <c r="F2167" i="16"/>
  <c r="B2167" i="16"/>
  <c r="F2166" i="16"/>
  <c r="B2166" i="16"/>
  <c r="F2165" i="16"/>
  <c r="B2165" i="16"/>
  <c r="F2164" i="16"/>
  <c r="B2164" i="16"/>
  <c r="F2163" i="16"/>
  <c r="B2163" i="16"/>
  <c r="F2162" i="16"/>
  <c r="B2162" i="16"/>
  <c r="F2161" i="16"/>
  <c r="B2161" i="16"/>
  <c r="F2160" i="16"/>
  <c r="B2160" i="16"/>
  <c r="F2159" i="16"/>
  <c r="B2159" i="16"/>
  <c r="F2158" i="16"/>
  <c r="B2158" i="16"/>
  <c r="F2157" i="16"/>
  <c r="B2157" i="16"/>
  <c r="F2156" i="16"/>
  <c r="B2156" i="16"/>
  <c r="F2155" i="16"/>
  <c r="B2155" i="16"/>
  <c r="F2154" i="16"/>
  <c r="B2154" i="16"/>
  <c r="F2153" i="16"/>
  <c r="B2153" i="16"/>
  <c r="F2152" i="16"/>
  <c r="B2152" i="16"/>
  <c r="F2151" i="16"/>
  <c r="B2151" i="16"/>
  <c r="F2150" i="16"/>
  <c r="B2150" i="16"/>
  <c r="F2149" i="16"/>
  <c r="B2149" i="16"/>
  <c r="F2148" i="16"/>
  <c r="B2148" i="16"/>
  <c r="F2147" i="16"/>
  <c r="B2147" i="16"/>
  <c r="F2146" i="16"/>
  <c r="B2146" i="16"/>
  <c r="F2145" i="16"/>
  <c r="B2145" i="16"/>
  <c r="F2144" i="16"/>
  <c r="B2144" i="16"/>
  <c r="F2143" i="16"/>
  <c r="B2143" i="16"/>
  <c r="F2142" i="16"/>
  <c r="B2142" i="16"/>
  <c r="F2141" i="16"/>
  <c r="B2141" i="16"/>
  <c r="F2140" i="16"/>
  <c r="B2140" i="16"/>
  <c r="F2139" i="16"/>
  <c r="B2139" i="16"/>
  <c r="F2138" i="16"/>
  <c r="B2138" i="16"/>
  <c r="F2137" i="16"/>
  <c r="B2137" i="16"/>
  <c r="F2136" i="16"/>
  <c r="B2136" i="16"/>
  <c r="F2135" i="16"/>
  <c r="B2135" i="16"/>
  <c r="F2134" i="16"/>
  <c r="B2134" i="16"/>
  <c r="F2133" i="16"/>
  <c r="B2133" i="16"/>
  <c r="F2132" i="16"/>
  <c r="B2132" i="16"/>
  <c r="F2131" i="16"/>
  <c r="B2131" i="16"/>
  <c r="F2130" i="16"/>
  <c r="B2130" i="16"/>
  <c r="F2129" i="16"/>
  <c r="B2129" i="16"/>
  <c r="F2128" i="16"/>
  <c r="B2128" i="16"/>
  <c r="F2127" i="16"/>
  <c r="B2127" i="16"/>
  <c r="F2126" i="16"/>
  <c r="B2126" i="16"/>
  <c r="F2125" i="16"/>
  <c r="B2125" i="16"/>
  <c r="F2124" i="16"/>
  <c r="B2124" i="16"/>
  <c r="F2123" i="16"/>
  <c r="B2123" i="16"/>
  <c r="F2122" i="16"/>
  <c r="B2122" i="16"/>
  <c r="F2121" i="16"/>
  <c r="B2121" i="16"/>
  <c r="F2120" i="16"/>
  <c r="B2120" i="16"/>
  <c r="F2119" i="16"/>
  <c r="B2119" i="16"/>
  <c r="F2118" i="16"/>
  <c r="B2118" i="16"/>
  <c r="F2117" i="16"/>
  <c r="B2117" i="16"/>
  <c r="F2116" i="16"/>
  <c r="B2116" i="16"/>
  <c r="F2115" i="16"/>
  <c r="B2115" i="16"/>
  <c r="F2114" i="16"/>
  <c r="B2114" i="16"/>
  <c r="F2113" i="16"/>
  <c r="B2113" i="16"/>
  <c r="F2112" i="16"/>
  <c r="B2112" i="16"/>
  <c r="F2111" i="16"/>
  <c r="B2111" i="16"/>
  <c r="F2110" i="16"/>
  <c r="B2110" i="16"/>
  <c r="F2109" i="16"/>
  <c r="B2109" i="16"/>
  <c r="F2108" i="16"/>
  <c r="B2108" i="16"/>
  <c r="F2107" i="16"/>
  <c r="B2107" i="16"/>
  <c r="F2106" i="16"/>
  <c r="B2106" i="16"/>
  <c r="F2105" i="16"/>
  <c r="B2105" i="16"/>
  <c r="F2104" i="16"/>
  <c r="B2104" i="16"/>
  <c r="F2103" i="16"/>
  <c r="B2103" i="16"/>
  <c r="F2102" i="16"/>
  <c r="B2102" i="16"/>
  <c r="F2101" i="16"/>
  <c r="B2101" i="16"/>
  <c r="F2100" i="16"/>
  <c r="B2100" i="16"/>
  <c r="F2099" i="16"/>
  <c r="B2099" i="16"/>
  <c r="F2098" i="16"/>
  <c r="B2098" i="16"/>
  <c r="F2097" i="16"/>
  <c r="B2097" i="16"/>
  <c r="F2096" i="16"/>
  <c r="B2096" i="16"/>
  <c r="F2095" i="16"/>
  <c r="B2095" i="16"/>
  <c r="F2094" i="16"/>
  <c r="B2094" i="16"/>
  <c r="F2093" i="16"/>
  <c r="B2093" i="16"/>
  <c r="F2092" i="16"/>
  <c r="B2092" i="16"/>
  <c r="F2091" i="16"/>
  <c r="B2091" i="16"/>
  <c r="F2090" i="16"/>
  <c r="B2090" i="16"/>
  <c r="F2089" i="16"/>
  <c r="B2089" i="16"/>
  <c r="F2088" i="16"/>
  <c r="B2088" i="16"/>
  <c r="F2087" i="16"/>
  <c r="B2087" i="16"/>
  <c r="F2086" i="16"/>
  <c r="B2086" i="16"/>
  <c r="F2085" i="16"/>
  <c r="B2085" i="16"/>
  <c r="F2084" i="16"/>
  <c r="B2084" i="16"/>
  <c r="F2083" i="16"/>
  <c r="B2083" i="16"/>
  <c r="F2082" i="16"/>
  <c r="B2082" i="16"/>
  <c r="F2081" i="16"/>
  <c r="B2081" i="16"/>
  <c r="F2080" i="16"/>
  <c r="B2080" i="16"/>
  <c r="F2079" i="16"/>
  <c r="B2079" i="16"/>
  <c r="F2078" i="16"/>
  <c r="B2078" i="16"/>
  <c r="F2077" i="16"/>
  <c r="B2077" i="16"/>
  <c r="F2076" i="16"/>
  <c r="B2076" i="16"/>
  <c r="F2075" i="16"/>
  <c r="B2075" i="16"/>
  <c r="F2074" i="16"/>
  <c r="B2074" i="16"/>
  <c r="F2073" i="16"/>
  <c r="B2073" i="16"/>
  <c r="F2072" i="16"/>
  <c r="B2072" i="16"/>
  <c r="F2071" i="16"/>
  <c r="B2071" i="16"/>
  <c r="F2070" i="16"/>
  <c r="B2070" i="16"/>
  <c r="F2069" i="16"/>
  <c r="B2069" i="16"/>
  <c r="F2068" i="16"/>
  <c r="B2068" i="16"/>
  <c r="F2067" i="16"/>
  <c r="B2067" i="16"/>
  <c r="F2066" i="16"/>
  <c r="B2066" i="16"/>
  <c r="F2065" i="16"/>
  <c r="B2065" i="16"/>
  <c r="F2064" i="16"/>
  <c r="B2064" i="16"/>
  <c r="F2063" i="16"/>
  <c r="B2063" i="16"/>
  <c r="F2062" i="16"/>
  <c r="B2062" i="16"/>
  <c r="F2061" i="16"/>
  <c r="B2061" i="16"/>
  <c r="F2060" i="16"/>
  <c r="B2060" i="16"/>
  <c r="F2059" i="16"/>
  <c r="B2059" i="16"/>
  <c r="F2058" i="16"/>
  <c r="B2058" i="16"/>
  <c r="F2057" i="16"/>
  <c r="B2057" i="16"/>
  <c r="F2056" i="16"/>
  <c r="B2056" i="16"/>
  <c r="F2055" i="16"/>
  <c r="B2055" i="16"/>
  <c r="F2054" i="16"/>
  <c r="B2054" i="16"/>
  <c r="F2053" i="16"/>
  <c r="B2053" i="16"/>
  <c r="F2052" i="16"/>
  <c r="B2052" i="16"/>
  <c r="F2051" i="16"/>
  <c r="B2051" i="16"/>
  <c r="F2050" i="16"/>
  <c r="B2050" i="16"/>
  <c r="F2049" i="16"/>
  <c r="B2049" i="16"/>
  <c r="F2048" i="16"/>
  <c r="B2048" i="16"/>
  <c r="F2047" i="16"/>
  <c r="B2047" i="16"/>
  <c r="F2046" i="16"/>
  <c r="B2046" i="16"/>
  <c r="F2045" i="16"/>
  <c r="B2045" i="16"/>
  <c r="F2044" i="16"/>
  <c r="B2044" i="16"/>
  <c r="F2043" i="16"/>
  <c r="B2043" i="16"/>
  <c r="F2042" i="16"/>
  <c r="B2042" i="16"/>
  <c r="F2041" i="16"/>
  <c r="B2041" i="16"/>
  <c r="F2040" i="16"/>
  <c r="B2040" i="16"/>
  <c r="F2039" i="16"/>
  <c r="B2039" i="16"/>
  <c r="F2038" i="16"/>
  <c r="B2038" i="16"/>
  <c r="F2037" i="16"/>
  <c r="B2037" i="16"/>
  <c r="F2036" i="16"/>
  <c r="B2036" i="16"/>
  <c r="F2035" i="16"/>
  <c r="B2035" i="16"/>
  <c r="F2034" i="16"/>
  <c r="B2034" i="16"/>
  <c r="F2033" i="16"/>
  <c r="B2033" i="16"/>
  <c r="F2032" i="16"/>
  <c r="B2032" i="16"/>
  <c r="F2031" i="16"/>
  <c r="B2031" i="16"/>
  <c r="F2030" i="16"/>
  <c r="B2030" i="16"/>
  <c r="F2029" i="16"/>
  <c r="B2029" i="16"/>
  <c r="F2028" i="16"/>
  <c r="B2028" i="16"/>
  <c r="F2027" i="16"/>
  <c r="B2027" i="16"/>
  <c r="F2026" i="16"/>
  <c r="B2026" i="16"/>
  <c r="F2025" i="16"/>
  <c r="B2025" i="16"/>
  <c r="F2024" i="16"/>
  <c r="B2024" i="16"/>
  <c r="F2023" i="16"/>
  <c r="B2023" i="16"/>
  <c r="F2022" i="16"/>
  <c r="B2022" i="16"/>
  <c r="F2021" i="16"/>
  <c r="B2021" i="16"/>
  <c r="F2020" i="16"/>
  <c r="B2020" i="16"/>
  <c r="F2019" i="16"/>
  <c r="B2019" i="16"/>
  <c r="F2018" i="16"/>
  <c r="B2018" i="16"/>
  <c r="F2017" i="16"/>
  <c r="B2017" i="16"/>
  <c r="F2016" i="16"/>
  <c r="B2016" i="16"/>
  <c r="F2015" i="16"/>
  <c r="B2015" i="16"/>
  <c r="F2014" i="16"/>
  <c r="B2014" i="16"/>
  <c r="F2013" i="16"/>
  <c r="B2013" i="16"/>
  <c r="F2012" i="16"/>
  <c r="B2012" i="16"/>
  <c r="F2011" i="16"/>
  <c r="B2011" i="16"/>
  <c r="F2010" i="16"/>
  <c r="B2010" i="16"/>
  <c r="F2009" i="16"/>
  <c r="B2009" i="16"/>
  <c r="F2008" i="16"/>
  <c r="B2008" i="16"/>
  <c r="F2007" i="16"/>
  <c r="B2007" i="16"/>
  <c r="F2006" i="16"/>
  <c r="B2006" i="16"/>
  <c r="F2005" i="16"/>
  <c r="B2005" i="16"/>
  <c r="F2004" i="16"/>
  <c r="B2004" i="16"/>
  <c r="F2003" i="16"/>
  <c r="B2003" i="16"/>
  <c r="F2002" i="16"/>
  <c r="B2002" i="16"/>
  <c r="F2001" i="16"/>
  <c r="B2001" i="16"/>
  <c r="F2000" i="16"/>
  <c r="B2000" i="16"/>
  <c r="F1999" i="16"/>
  <c r="B1999" i="16"/>
  <c r="F1998" i="16"/>
  <c r="B1998" i="16"/>
  <c r="F1997" i="16"/>
  <c r="B1997" i="16"/>
  <c r="F1996" i="16"/>
  <c r="B1996" i="16"/>
  <c r="F1995" i="16"/>
  <c r="B1995" i="16"/>
  <c r="F1994" i="16"/>
  <c r="B1994" i="16"/>
  <c r="F1993" i="16"/>
  <c r="B1993" i="16"/>
  <c r="F1992" i="16"/>
  <c r="B1992" i="16"/>
  <c r="F1991" i="16"/>
  <c r="B1991" i="16"/>
  <c r="F1990" i="16"/>
  <c r="B1990" i="16"/>
  <c r="F1989" i="16"/>
  <c r="B1989" i="16"/>
  <c r="F1988" i="16"/>
  <c r="B1988" i="16"/>
  <c r="F1987" i="16"/>
  <c r="B1987" i="16"/>
  <c r="F1986" i="16"/>
  <c r="B1986" i="16"/>
  <c r="F1985" i="16"/>
  <c r="B1985" i="16"/>
  <c r="F1984" i="16"/>
  <c r="B1984" i="16"/>
  <c r="F1983" i="16"/>
  <c r="B1983" i="16"/>
  <c r="F1982" i="16"/>
  <c r="B1982" i="16"/>
  <c r="F1981" i="16"/>
  <c r="B1981" i="16"/>
  <c r="F1980" i="16"/>
  <c r="B1980" i="16"/>
  <c r="F1979" i="16"/>
  <c r="B1979" i="16"/>
  <c r="F1978" i="16"/>
  <c r="B1978" i="16"/>
  <c r="F1977" i="16"/>
  <c r="B1977" i="16"/>
  <c r="F1976" i="16"/>
  <c r="B1976" i="16"/>
  <c r="F1975" i="16"/>
  <c r="B1975" i="16"/>
  <c r="F1974" i="16"/>
  <c r="B1974" i="16"/>
  <c r="F1973" i="16"/>
  <c r="B1973" i="16"/>
  <c r="F1972" i="16"/>
  <c r="B1972" i="16"/>
  <c r="F1971" i="16"/>
  <c r="B1971" i="16"/>
  <c r="F1970" i="16"/>
  <c r="B1970" i="16"/>
  <c r="F1969" i="16"/>
  <c r="B1969" i="16"/>
  <c r="F1968" i="16"/>
  <c r="B1968" i="16"/>
  <c r="F1967" i="16"/>
  <c r="B1967" i="16"/>
  <c r="F1966" i="16"/>
  <c r="B1966" i="16"/>
  <c r="F1965" i="16"/>
  <c r="B1965" i="16"/>
  <c r="F1964" i="16"/>
  <c r="B1964" i="16"/>
  <c r="F1963" i="16"/>
  <c r="B1963" i="16"/>
  <c r="F1962" i="16"/>
  <c r="B1962" i="16"/>
  <c r="F1961" i="16"/>
  <c r="B1961" i="16"/>
  <c r="F1960" i="16"/>
  <c r="B1960" i="16"/>
  <c r="F1959" i="16"/>
  <c r="B1959" i="16"/>
  <c r="F1958" i="16"/>
  <c r="B1958" i="16"/>
  <c r="F1957" i="16"/>
  <c r="B1957" i="16"/>
  <c r="F1956" i="16"/>
  <c r="B1956" i="16"/>
  <c r="F1955" i="16"/>
  <c r="B1955" i="16"/>
  <c r="F1954" i="16"/>
  <c r="B1954" i="16"/>
  <c r="F1953" i="16"/>
  <c r="B1953" i="16"/>
  <c r="F1952" i="16"/>
  <c r="B1952" i="16"/>
  <c r="F1951" i="16"/>
  <c r="B1951" i="16"/>
  <c r="F1950" i="16"/>
  <c r="B1950" i="16"/>
  <c r="F1949" i="16"/>
  <c r="B1949" i="16"/>
  <c r="F1948" i="16"/>
  <c r="B1948" i="16"/>
  <c r="F1947" i="16"/>
  <c r="B1947" i="16"/>
  <c r="F1946" i="16"/>
  <c r="B1946" i="16"/>
  <c r="F1945" i="16"/>
  <c r="B1945" i="16"/>
  <c r="F1944" i="16"/>
  <c r="B1944" i="16"/>
  <c r="F1943" i="16"/>
  <c r="B1943" i="16"/>
  <c r="F1942" i="16"/>
  <c r="B1942" i="16"/>
  <c r="F1941" i="16"/>
  <c r="B1941" i="16"/>
  <c r="F1940" i="16"/>
  <c r="B1940" i="16"/>
  <c r="F1939" i="16"/>
  <c r="B1939" i="16"/>
  <c r="F1938" i="16"/>
  <c r="B1938" i="16"/>
  <c r="F1937" i="16"/>
  <c r="B1937" i="16"/>
  <c r="F1936" i="16"/>
  <c r="B1936" i="16"/>
  <c r="F1935" i="16"/>
  <c r="B1935" i="16"/>
  <c r="F1934" i="16"/>
  <c r="B1934" i="16"/>
  <c r="F1933" i="16"/>
  <c r="B1933" i="16"/>
  <c r="F1932" i="16"/>
  <c r="B1932" i="16"/>
  <c r="F1931" i="16"/>
  <c r="B1931" i="16"/>
  <c r="F1930" i="16"/>
  <c r="B1930" i="16"/>
  <c r="F1929" i="16"/>
  <c r="B1929" i="16"/>
  <c r="F1928" i="16"/>
  <c r="B1928" i="16"/>
  <c r="F1927" i="16"/>
  <c r="B1927" i="16"/>
  <c r="F1926" i="16"/>
  <c r="B1926" i="16"/>
  <c r="F1925" i="16"/>
  <c r="B1925" i="16"/>
  <c r="F1924" i="16"/>
  <c r="B1924" i="16"/>
  <c r="F1923" i="16"/>
  <c r="B1923" i="16"/>
  <c r="F1922" i="16"/>
  <c r="B1922" i="16"/>
  <c r="F1921" i="16"/>
  <c r="B1921" i="16"/>
  <c r="F1920" i="16"/>
  <c r="B1920" i="16"/>
  <c r="F1919" i="16"/>
  <c r="B1919" i="16"/>
  <c r="F1918" i="16"/>
  <c r="B1918" i="16"/>
  <c r="F1917" i="16"/>
  <c r="B1917" i="16"/>
  <c r="F1916" i="16"/>
  <c r="B1916" i="16"/>
  <c r="F1915" i="16"/>
  <c r="B1915" i="16"/>
  <c r="F1914" i="16"/>
  <c r="B1914" i="16"/>
  <c r="F1913" i="16"/>
  <c r="B1913" i="16"/>
  <c r="F1912" i="16"/>
  <c r="B1912" i="16"/>
  <c r="F1911" i="16"/>
  <c r="B1911" i="16"/>
  <c r="F1910" i="16"/>
  <c r="B1910" i="16"/>
  <c r="F1909" i="16"/>
  <c r="B1909" i="16"/>
  <c r="F1908" i="16"/>
  <c r="B1908" i="16"/>
  <c r="F1907" i="16"/>
  <c r="B1907" i="16"/>
  <c r="F1906" i="16"/>
  <c r="B1906" i="16"/>
  <c r="F1905" i="16"/>
  <c r="B1905" i="16"/>
  <c r="F1904" i="16"/>
  <c r="B1904" i="16"/>
  <c r="F1903" i="16"/>
  <c r="B1903" i="16"/>
  <c r="F1902" i="16"/>
  <c r="B1902" i="16"/>
  <c r="F1901" i="16"/>
  <c r="B1901" i="16"/>
  <c r="F1900" i="16"/>
  <c r="B1900" i="16"/>
  <c r="F1899" i="16"/>
  <c r="B1899" i="16"/>
  <c r="F1898" i="16"/>
  <c r="B1898" i="16"/>
  <c r="F1897" i="16"/>
  <c r="B1897" i="16"/>
  <c r="F1896" i="16"/>
  <c r="B1896" i="16"/>
  <c r="F1895" i="16"/>
  <c r="B1895" i="16"/>
  <c r="F1894" i="16"/>
  <c r="B1894" i="16"/>
  <c r="F1893" i="16"/>
  <c r="B1893" i="16"/>
  <c r="F1892" i="16"/>
  <c r="B1892" i="16"/>
  <c r="F1891" i="16"/>
  <c r="B1891" i="16"/>
  <c r="F1890" i="16"/>
  <c r="B1890" i="16"/>
  <c r="F1889" i="16"/>
  <c r="B1889" i="16"/>
  <c r="F1888" i="16"/>
  <c r="B1888" i="16"/>
  <c r="F1887" i="16"/>
  <c r="B1887" i="16"/>
  <c r="F1886" i="16"/>
  <c r="B1886" i="16"/>
  <c r="F1885" i="16"/>
  <c r="B1885" i="16"/>
  <c r="F1884" i="16"/>
  <c r="B1884" i="16"/>
  <c r="F1883" i="16"/>
  <c r="B1883" i="16"/>
  <c r="F1882" i="16"/>
  <c r="B1882" i="16"/>
  <c r="F1881" i="16"/>
  <c r="B1881" i="16"/>
  <c r="F1880" i="16"/>
  <c r="B1880" i="16"/>
  <c r="F1879" i="16"/>
  <c r="B1879" i="16"/>
  <c r="F1878" i="16"/>
  <c r="B1878" i="16"/>
  <c r="F1877" i="16"/>
  <c r="B1877" i="16"/>
  <c r="F1876" i="16"/>
  <c r="B1876" i="16"/>
  <c r="F1875" i="16"/>
  <c r="B1875" i="16"/>
  <c r="F1874" i="16"/>
  <c r="B1874" i="16"/>
  <c r="F1873" i="16"/>
  <c r="B1873" i="16"/>
  <c r="F1872" i="16"/>
  <c r="B1872" i="16"/>
  <c r="F1871" i="16"/>
  <c r="B1871" i="16"/>
  <c r="F1870" i="16"/>
  <c r="B1870" i="16"/>
  <c r="F1869" i="16"/>
  <c r="B1869" i="16"/>
  <c r="F1868" i="16"/>
  <c r="B1868" i="16"/>
  <c r="F1867" i="16"/>
  <c r="B1867" i="16"/>
  <c r="F1866" i="16"/>
  <c r="B1866" i="16"/>
  <c r="F1865" i="16"/>
  <c r="B1865" i="16"/>
  <c r="F1864" i="16"/>
  <c r="B1864" i="16"/>
  <c r="F1863" i="16"/>
  <c r="B1863" i="16"/>
  <c r="F1862" i="16"/>
  <c r="B1862" i="16"/>
  <c r="F1861" i="16"/>
  <c r="B1861" i="16"/>
  <c r="F1860" i="16"/>
  <c r="B1860" i="16"/>
  <c r="F1859" i="16"/>
  <c r="B1859" i="16"/>
  <c r="F1858" i="16"/>
  <c r="B1858" i="16"/>
  <c r="F1857" i="16"/>
  <c r="B1857" i="16"/>
  <c r="F1856" i="16"/>
  <c r="B1856" i="16"/>
  <c r="F1855" i="16"/>
  <c r="B1855" i="16"/>
  <c r="F1854" i="16"/>
  <c r="B1854" i="16"/>
  <c r="F1853" i="16"/>
  <c r="B1853" i="16"/>
  <c r="F1852" i="16"/>
  <c r="B1852" i="16"/>
  <c r="F1851" i="16"/>
  <c r="B1851" i="16"/>
  <c r="F1850" i="16"/>
  <c r="B1850" i="16"/>
  <c r="F1849" i="16"/>
  <c r="B1849" i="16"/>
  <c r="F1848" i="16"/>
  <c r="B1848" i="16"/>
  <c r="F1847" i="16"/>
  <c r="B1847" i="16"/>
  <c r="F1846" i="16"/>
  <c r="B1846" i="16"/>
  <c r="F1845" i="16"/>
  <c r="B1845" i="16"/>
  <c r="F1844" i="16"/>
  <c r="B1844" i="16"/>
  <c r="F1843" i="16"/>
  <c r="B1843" i="16"/>
  <c r="F1842" i="16"/>
  <c r="B1842" i="16"/>
  <c r="F1841" i="16"/>
  <c r="B1841" i="16"/>
  <c r="F1840" i="16"/>
  <c r="B1840" i="16"/>
  <c r="F1839" i="16"/>
  <c r="B1839" i="16"/>
  <c r="F1838" i="16"/>
  <c r="B1838" i="16"/>
  <c r="F1837" i="16"/>
  <c r="B1837" i="16"/>
  <c r="F1836" i="16"/>
  <c r="B1836" i="16"/>
  <c r="F1835" i="16"/>
  <c r="B1835" i="16"/>
  <c r="F1834" i="16"/>
  <c r="B1834" i="16"/>
  <c r="F1833" i="16"/>
  <c r="B1833" i="16"/>
  <c r="F1832" i="16"/>
  <c r="B1832" i="16"/>
  <c r="F1831" i="16"/>
  <c r="B1831" i="16"/>
  <c r="F1830" i="16"/>
  <c r="B1830" i="16"/>
  <c r="F1829" i="16"/>
  <c r="B1829" i="16"/>
  <c r="F1828" i="16"/>
  <c r="B1828" i="16"/>
  <c r="F1827" i="16"/>
  <c r="B1827" i="16"/>
  <c r="F1826" i="16"/>
  <c r="B1826" i="16"/>
  <c r="F1825" i="16"/>
  <c r="B1825" i="16"/>
  <c r="F1824" i="16"/>
  <c r="B1824" i="16"/>
  <c r="F1823" i="16"/>
  <c r="B1823" i="16"/>
  <c r="F1822" i="16"/>
  <c r="B1822" i="16"/>
  <c r="F1821" i="16"/>
  <c r="B1821" i="16"/>
  <c r="F1820" i="16"/>
  <c r="B1820" i="16"/>
  <c r="F1819" i="16"/>
  <c r="B1819" i="16"/>
  <c r="F1818" i="16"/>
  <c r="B1818" i="16"/>
  <c r="F1817" i="16"/>
  <c r="B1817" i="16"/>
  <c r="F1816" i="16"/>
  <c r="B1816" i="16"/>
  <c r="F1815" i="16"/>
  <c r="B1815" i="16"/>
  <c r="F1814" i="16"/>
  <c r="B1814" i="16"/>
  <c r="F1813" i="16"/>
  <c r="B1813" i="16"/>
  <c r="F1812" i="16"/>
  <c r="B1812" i="16"/>
  <c r="F1811" i="16"/>
  <c r="B1811" i="16"/>
  <c r="F1810" i="16"/>
  <c r="B1810" i="16"/>
  <c r="F1809" i="16"/>
  <c r="B1809" i="16"/>
  <c r="F1808" i="16"/>
  <c r="B1808" i="16"/>
  <c r="F1807" i="16"/>
  <c r="B1807" i="16"/>
  <c r="F1806" i="16"/>
  <c r="B1806" i="16"/>
  <c r="F1805" i="16"/>
  <c r="B1805" i="16"/>
  <c r="F1804" i="16"/>
  <c r="B1804" i="16"/>
  <c r="F1803" i="16"/>
  <c r="B1803" i="16"/>
  <c r="F1802" i="16"/>
  <c r="B1802" i="16"/>
  <c r="F1801" i="16"/>
  <c r="B1801" i="16"/>
  <c r="F1800" i="16"/>
  <c r="B1800" i="16"/>
  <c r="F1799" i="16"/>
  <c r="B1799" i="16"/>
  <c r="F1798" i="16"/>
  <c r="B1798" i="16"/>
  <c r="F1797" i="16"/>
  <c r="B1797" i="16"/>
  <c r="F1796" i="16"/>
  <c r="B1796" i="16"/>
  <c r="F1795" i="16"/>
  <c r="B1795" i="16"/>
  <c r="F1794" i="16"/>
  <c r="B1794" i="16"/>
  <c r="F1793" i="16"/>
  <c r="B1793" i="16"/>
  <c r="F1792" i="16"/>
  <c r="B1792" i="16"/>
  <c r="F1791" i="16"/>
  <c r="B1791" i="16"/>
  <c r="F1790" i="16"/>
  <c r="B1790" i="16"/>
  <c r="F1789" i="16"/>
  <c r="B1789" i="16"/>
  <c r="F1788" i="16"/>
  <c r="B1788" i="16"/>
  <c r="F1787" i="16"/>
  <c r="B1787" i="16"/>
  <c r="F1786" i="16"/>
  <c r="B1786" i="16"/>
  <c r="F1785" i="16"/>
  <c r="B1785" i="16"/>
  <c r="F1784" i="16"/>
  <c r="B1784" i="16"/>
  <c r="F1783" i="16"/>
  <c r="B1783" i="16"/>
  <c r="F1782" i="16"/>
  <c r="B1782" i="16"/>
  <c r="F1781" i="16"/>
  <c r="B1781" i="16"/>
  <c r="F1780" i="16"/>
  <c r="B1780" i="16"/>
  <c r="F1779" i="16"/>
  <c r="B1779" i="16"/>
  <c r="F1778" i="16"/>
  <c r="B1778" i="16"/>
  <c r="F1777" i="16"/>
  <c r="B1777" i="16"/>
  <c r="F1776" i="16"/>
  <c r="B1776" i="16"/>
  <c r="F1775" i="16"/>
  <c r="B1775" i="16"/>
  <c r="F1774" i="16"/>
  <c r="B1774" i="16"/>
  <c r="F1773" i="16"/>
  <c r="B1773" i="16"/>
  <c r="F1772" i="16"/>
  <c r="B1772" i="16"/>
  <c r="F1771" i="16"/>
  <c r="B1771" i="16"/>
  <c r="F1770" i="16"/>
  <c r="B1770" i="16"/>
  <c r="F1769" i="16"/>
  <c r="B1769" i="16"/>
  <c r="F1768" i="16"/>
  <c r="B1768" i="16"/>
  <c r="F1767" i="16"/>
  <c r="B1767" i="16"/>
  <c r="F1766" i="16"/>
  <c r="B1766" i="16"/>
  <c r="F1765" i="16"/>
  <c r="B1765" i="16"/>
  <c r="F1764" i="16"/>
  <c r="B1764" i="16"/>
  <c r="F1763" i="16"/>
  <c r="B1763" i="16"/>
  <c r="F1762" i="16"/>
  <c r="B1762" i="16"/>
  <c r="F1761" i="16"/>
  <c r="B1761" i="16"/>
  <c r="F1760" i="16"/>
  <c r="B1760" i="16"/>
  <c r="F1759" i="16"/>
  <c r="B1759" i="16"/>
  <c r="F1758" i="16"/>
  <c r="B1758" i="16"/>
  <c r="F1757" i="16"/>
  <c r="B1757" i="16"/>
  <c r="F1756" i="16"/>
  <c r="B1756" i="16"/>
  <c r="F1755" i="16"/>
  <c r="B1755" i="16"/>
  <c r="F1754" i="16"/>
  <c r="B1754" i="16"/>
  <c r="F1753" i="16"/>
  <c r="B1753" i="16"/>
  <c r="F1752" i="16"/>
  <c r="B1752" i="16"/>
  <c r="F1751" i="16"/>
  <c r="B1751" i="16"/>
  <c r="F1750" i="16"/>
  <c r="B1750" i="16"/>
  <c r="F1749" i="16"/>
  <c r="B1749" i="16"/>
  <c r="F1748" i="16"/>
  <c r="B1748" i="16"/>
  <c r="F1747" i="16"/>
  <c r="B1747" i="16"/>
  <c r="F1746" i="16"/>
  <c r="B1746" i="16"/>
  <c r="F1745" i="16"/>
  <c r="B1745" i="16"/>
  <c r="F1744" i="16"/>
  <c r="B1744" i="16"/>
  <c r="F1743" i="16"/>
  <c r="B1743" i="16"/>
  <c r="F1742" i="16"/>
  <c r="B1742" i="16"/>
  <c r="F1741" i="16"/>
  <c r="B1741" i="16"/>
  <c r="F1740" i="16"/>
  <c r="B1740" i="16"/>
  <c r="F1739" i="16"/>
  <c r="B1739" i="16"/>
  <c r="F1738" i="16"/>
  <c r="B1738" i="16"/>
  <c r="F1737" i="16"/>
  <c r="B1737" i="16"/>
  <c r="F1736" i="16"/>
  <c r="B1736" i="16"/>
  <c r="F1735" i="16"/>
  <c r="B1735" i="16"/>
  <c r="F1734" i="16"/>
  <c r="B1734" i="16"/>
  <c r="F1733" i="16"/>
  <c r="B1733" i="16"/>
  <c r="F1732" i="16"/>
  <c r="B1732" i="16"/>
  <c r="F1731" i="16"/>
  <c r="B1731" i="16"/>
  <c r="F1730" i="16"/>
  <c r="B1730" i="16"/>
  <c r="F1729" i="16"/>
  <c r="B1729" i="16"/>
  <c r="F1728" i="16"/>
  <c r="B1728" i="16"/>
  <c r="F1727" i="16"/>
  <c r="B1727" i="16"/>
  <c r="F1726" i="16"/>
  <c r="B1726" i="16"/>
  <c r="F1725" i="16"/>
  <c r="B1725" i="16"/>
  <c r="F1724" i="16"/>
  <c r="B1724" i="16"/>
  <c r="F1723" i="16"/>
  <c r="B1723" i="16"/>
  <c r="F1722" i="16"/>
  <c r="B1722" i="16"/>
  <c r="F1721" i="16"/>
  <c r="B1721" i="16"/>
  <c r="F1720" i="16"/>
  <c r="B1720" i="16"/>
  <c r="F1719" i="16"/>
  <c r="B1719" i="16"/>
  <c r="F1718" i="16"/>
  <c r="B1718" i="16"/>
  <c r="F1717" i="16"/>
  <c r="B1717" i="16"/>
  <c r="F1716" i="16"/>
  <c r="B1716" i="16"/>
  <c r="F1715" i="16"/>
  <c r="B1715" i="16"/>
  <c r="F1714" i="16"/>
  <c r="B1714" i="16"/>
  <c r="F1713" i="16"/>
  <c r="B1713" i="16"/>
  <c r="F1712" i="16"/>
  <c r="B1712" i="16"/>
  <c r="F1711" i="16"/>
  <c r="B1711" i="16"/>
  <c r="F1710" i="16"/>
  <c r="B1710" i="16"/>
  <c r="F1709" i="16"/>
  <c r="B1709" i="16"/>
  <c r="F1708" i="16"/>
  <c r="B1708" i="16"/>
  <c r="F1707" i="16"/>
  <c r="B1707" i="16"/>
  <c r="F1706" i="16"/>
  <c r="B1706" i="16"/>
  <c r="F1705" i="16"/>
  <c r="B1705" i="16"/>
  <c r="F1704" i="16"/>
  <c r="B1704" i="16"/>
  <c r="F1703" i="16"/>
  <c r="B1703" i="16"/>
  <c r="F1702" i="16"/>
  <c r="B1702" i="16"/>
  <c r="F1701" i="16"/>
  <c r="B1701" i="16"/>
  <c r="F1700" i="16"/>
  <c r="B1700" i="16"/>
  <c r="F1699" i="16"/>
  <c r="B1699" i="16"/>
  <c r="F1698" i="16"/>
  <c r="B1698" i="16"/>
  <c r="F1697" i="16"/>
  <c r="B1697" i="16"/>
  <c r="F1696" i="16"/>
  <c r="B1696" i="16"/>
  <c r="F1695" i="16"/>
  <c r="B1695" i="16"/>
  <c r="F1694" i="16"/>
  <c r="B1694" i="16"/>
  <c r="F1693" i="16"/>
  <c r="B1693" i="16"/>
  <c r="F1692" i="16"/>
  <c r="B1692" i="16"/>
  <c r="F1691" i="16"/>
  <c r="B1691" i="16"/>
  <c r="F1690" i="16"/>
  <c r="B1690" i="16"/>
  <c r="F1689" i="16"/>
  <c r="B1689" i="16"/>
  <c r="F1688" i="16"/>
  <c r="B1688" i="16"/>
  <c r="F1687" i="16"/>
  <c r="B1687" i="16"/>
  <c r="F1686" i="16"/>
  <c r="B1686" i="16"/>
  <c r="F1685" i="16"/>
  <c r="B1685" i="16"/>
  <c r="F1684" i="16"/>
  <c r="B1684" i="16"/>
  <c r="F1683" i="16"/>
  <c r="B1683" i="16"/>
  <c r="F1682" i="16"/>
  <c r="B1682" i="16"/>
  <c r="F1681" i="16"/>
  <c r="B1681" i="16"/>
  <c r="F1680" i="16"/>
  <c r="B1680" i="16"/>
  <c r="F1679" i="16"/>
  <c r="B1679" i="16"/>
  <c r="F1678" i="16"/>
  <c r="B1678" i="16"/>
  <c r="F1677" i="16"/>
  <c r="B1677" i="16"/>
  <c r="F1676" i="16"/>
  <c r="B1676" i="16"/>
  <c r="F1675" i="16"/>
  <c r="B1675" i="16"/>
  <c r="F1674" i="16"/>
  <c r="B1674" i="16"/>
  <c r="F1673" i="16"/>
  <c r="B1673" i="16"/>
  <c r="F1672" i="16"/>
  <c r="B1672" i="16"/>
  <c r="F1671" i="16"/>
  <c r="B1671" i="16"/>
  <c r="F1670" i="16"/>
  <c r="B1670" i="16"/>
  <c r="F1669" i="16"/>
  <c r="B1669" i="16"/>
  <c r="F1668" i="16"/>
  <c r="B1668" i="16"/>
  <c r="F1667" i="16"/>
  <c r="B1667" i="16"/>
  <c r="F1666" i="16"/>
  <c r="B1666" i="16"/>
  <c r="F1665" i="16"/>
  <c r="B1665" i="16"/>
  <c r="F1664" i="16"/>
  <c r="B1664" i="16"/>
  <c r="F1663" i="16"/>
  <c r="B1663" i="16"/>
  <c r="F1662" i="16"/>
  <c r="B1662" i="16"/>
  <c r="F1661" i="16"/>
  <c r="B1661" i="16"/>
  <c r="F1660" i="16"/>
  <c r="B1660" i="16"/>
  <c r="F1659" i="16"/>
  <c r="B1659" i="16"/>
  <c r="F1658" i="16"/>
  <c r="B1658" i="16"/>
  <c r="F1657" i="16"/>
  <c r="B1657" i="16"/>
  <c r="F1656" i="16"/>
  <c r="B1656" i="16"/>
  <c r="F1655" i="16"/>
  <c r="B1655" i="16"/>
  <c r="F1654" i="16"/>
  <c r="B1654" i="16"/>
  <c r="F1653" i="16"/>
  <c r="B1653" i="16"/>
  <c r="F1652" i="16"/>
  <c r="B1652" i="16"/>
  <c r="F1651" i="16"/>
  <c r="B1651" i="16"/>
  <c r="F1650" i="16"/>
  <c r="B1650" i="16"/>
  <c r="F1649" i="16"/>
  <c r="B1649" i="16"/>
  <c r="F1648" i="16"/>
  <c r="B1648" i="16"/>
  <c r="F1647" i="16"/>
  <c r="B1647" i="16"/>
  <c r="F1646" i="16"/>
  <c r="B1646" i="16"/>
  <c r="F1645" i="16"/>
  <c r="B1645" i="16"/>
  <c r="F1644" i="16"/>
  <c r="B1644" i="16"/>
  <c r="F1643" i="16"/>
  <c r="B1643" i="16"/>
  <c r="F1642" i="16"/>
  <c r="B1642" i="16"/>
  <c r="F1641" i="16"/>
  <c r="B1641" i="16"/>
  <c r="F1640" i="16"/>
  <c r="B1640" i="16"/>
  <c r="F1639" i="16"/>
  <c r="B1639" i="16"/>
  <c r="F1638" i="16"/>
  <c r="B1638" i="16"/>
  <c r="F1637" i="16"/>
  <c r="B1637" i="16"/>
  <c r="F1636" i="16"/>
  <c r="B1636" i="16"/>
  <c r="F1635" i="16"/>
  <c r="B1635" i="16"/>
  <c r="F1634" i="16"/>
  <c r="B1634" i="16"/>
  <c r="F1633" i="16"/>
  <c r="B1633" i="16"/>
  <c r="F1632" i="16"/>
  <c r="B1632" i="16"/>
  <c r="F1631" i="16"/>
  <c r="B1631" i="16"/>
  <c r="F1630" i="16"/>
  <c r="B1630" i="16"/>
  <c r="F1629" i="16"/>
  <c r="B1629" i="16"/>
  <c r="F1628" i="16"/>
  <c r="B1628" i="16"/>
  <c r="F1627" i="16"/>
  <c r="B1627" i="16"/>
  <c r="F1626" i="16"/>
  <c r="B1626" i="16"/>
  <c r="F1625" i="16"/>
  <c r="B1625" i="16"/>
  <c r="F1624" i="16"/>
  <c r="B1624" i="16"/>
  <c r="F1623" i="16"/>
  <c r="B1623" i="16"/>
  <c r="F1622" i="16"/>
  <c r="B1622" i="16"/>
  <c r="F1621" i="16"/>
  <c r="B1621" i="16"/>
  <c r="F1620" i="16"/>
  <c r="B1620" i="16"/>
  <c r="F1619" i="16"/>
  <c r="B1619" i="16"/>
  <c r="F1618" i="16"/>
  <c r="B1618" i="16"/>
  <c r="F1617" i="16"/>
  <c r="B1617" i="16"/>
  <c r="F1616" i="16"/>
  <c r="B1616" i="16"/>
  <c r="F1615" i="16"/>
  <c r="B1615" i="16"/>
  <c r="F1614" i="16"/>
  <c r="B1614" i="16"/>
  <c r="F1613" i="16"/>
  <c r="B1613" i="16"/>
  <c r="F1612" i="16"/>
  <c r="B1612" i="16"/>
  <c r="F1611" i="16"/>
  <c r="B1611" i="16"/>
  <c r="F1610" i="16"/>
  <c r="B1610" i="16"/>
  <c r="F1609" i="16"/>
  <c r="B1609" i="16"/>
  <c r="F1608" i="16"/>
  <c r="B1608" i="16"/>
  <c r="F1607" i="16"/>
  <c r="B1607" i="16"/>
  <c r="F1606" i="16"/>
  <c r="B1606" i="16"/>
  <c r="F1605" i="16"/>
  <c r="B1605" i="16"/>
  <c r="F1604" i="16"/>
  <c r="B1604" i="16"/>
  <c r="F1603" i="16"/>
  <c r="B1603" i="16"/>
  <c r="F1602" i="16"/>
  <c r="B1602" i="16"/>
  <c r="F1601" i="16"/>
  <c r="B1601" i="16"/>
  <c r="F1600" i="16"/>
  <c r="B1600" i="16"/>
  <c r="F1599" i="16"/>
  <c r="B1599" i="16"/>
  <c r="F1598" i="16"/>
  <c r="B1598" i="16"/>
  <c r="F1597" i="16"/>
  <c r="B1597" i="16"/>
  <c r="F1596" i="16"/>
  <c r="B1596" i="16"/>
  <c r="F1595" i="16"/>
  <c r="B1595" i="16"/>
  <c r="F1594" i="16"/>
  <c r="B1594" i="16"/>
  <c r="F1593" i="16"/>
  <c r="B1593" i="16"/>
  <c r="F1592" i="16"/>
  <c r="B1592" i="16"/>
  <c r="F1591" i="16"/>
  <c r="B1591" i="16"/>
  <c r="F1590" i="16"/>
  <c r="B1590" i="16"/>
  <c r="F1589" i="16"/>
  <c r="B1589" i="16"/>
  <c r="F1588" i="16"/>
  <c r="B1588" i="16"/>
  <c r="F1587" i="16"/>
  <c r="B1587" i="16"/>
  <c r="F1586" i="16"/>
  <c r="B1586" i="16"/>
  <c r="F1585" i="16"/>
  <c r="B1585" i="16"/>
  <c r="F1584" i="16"/>
  <c r="B1584" i="16"/>
  <c r="F1583" i="16"/>
  <c r="B1583" i="16"/>
  <c r="F1582" i="16"/>
  <c r="B1582" i="16"/>
  <c r="F1581" i="16"/>
  <c r="B1581" i="16"/>
  <c r="F1580" i="16"/>
  <c r="B1580" i="16"/>
  <c r="F1579" i="16"/>
  <c r="B1579" i="16"/>
  <c r="F1578" i="16"/>
  <c r="B1578" i="16"/>
  <c r="F1577" i="16"/>
  <c r="B1577" i="16"/>
  <c r="F1576" i="16"/>
  <c r="B1576" i="16"/>
  <c r="F1575" i="16"/>
  <c r="B1575" i="16"/>
  <c r="F1574" i="16"/>
  <c r="B1574" i="16"/>
  <c r="F1573" i="16"/>
  <c r="B1573" i="16"/>
  <c r="F1572" i="16"/>
  <c r="B1572" i="16"/>
  <c r="F1571" i="16"/>
  <c r="B1571" i="16"/>
  <c r="F1570" i="16"/>
  <c r="B1570" i="16"/>
  <c r="F1569" i="16"/>
  <c r="B1569" i="16"/>
  <c r="F1568" i="16"/>
  <c r="B1568" i="16"/>
  <c r="F1567" i="16"/>
  <c r="B1567" i="16"/>
  <c r="F1566" i="16"/>
  <c r="B1566" i="16"/>
  <c r="F1565" i="16"/>
  <c r="B1565" i="16"/>
  <c r="F1564" i="16"/>
  <c r="B1564" i="16"/>
  <c r="F1563" i="16"/>
  <c r="B1563" i="16"/>
  <c r="F1562" i="16"/>
  <c r="B1562" i="16"/>
  <c r="F1561" i="16"/>
  <c r="B1561" i="16"/>
  <c r="F1560" i="16"/>
  <c r="B1560" i="16"/>
  <c r="F1559" i="16"/>
  <c r="B1559" i="16"/>
  <c r="F1558" i="16"/>
  <c r="B1558" i="16"/>
  <c r="F1557" i="16"/>
  <c r="B1557" i="16"/>
  <c r="F1556" i="16"/>
  <c r="B1556" i="16"/>
  <c r="F1555" i="16"/>
  <c r="B1555" i="16"/>
  <c r="F1554" i="16"/>
  <c r="B1554" i="16"/>
  <c r="F1553" i="16"/>
  <c r="B1553" i="16"/>
  <c r="F1552" i="16"/>
  <c r="B1552" i="16"/>
  <c r="F1551" i="16"/>
  <c r="B1551" i="16"/>
  <c r="F1550" i="16"/>
  <c r="B1550" i="16"/>
  <c r="F1549" i="16"/>
  <c r="B1549" i="16"/>
  <c r="F1548" i="16"/>
  <c r="B1548" i="16"/>
  <c r="F1547" i="16"/>
  <c r="B1547" i="16"/>
  <c r="F1546" i="16"/>
  <c r="B1546" i="16"/>
  <c r="F1545" i="16"/>
  <c r="B1545" i="16"/>
  <c r="F1544" i="16"/>
  <c r="B1544" i="16"/>
  <c r="F1543" i="16"/>
  <c r="B1543" i="16"/>
  <c r="F1542" i="16"/>
  <c r="B1542" i="16"/>
  <c r="F1541" i="16"/>
  <c r="B1541" i="16"/>
  <c r="F1540" i="16"/>
  <c r="B1540" i="16"/>
  <c r="F1539" i="16"/>
  <c r="B1539" i="16"/>
  <c r="F1538" i="16"/>
  <c r="B1538" i="16"/>
  <c r="F1537" i="16"/>
  <c r="B1537" i="16"/>
  <c r="F1536" i="16"/>
  <c r="B1536" i="16"/>
  <c r="F1535" i="16"/>
  <c r="B1535" i="16"/>
  <c r="F1534" i="16"/>
  <c r="B1534" i="16"/>
  <c r="F1533" i="16"/>
  <c r="B1533" i="16"/>
  <c r="F1532" i="16"/>
  <c r="B1532" i="16"/>
  <c r="F1531" i="16"/>
  <c r="B1531" i="16"/>
  <c r="F1530" i="16"/>
  <c r="B1530" i="16"/>
  <c r="F1529" i="16"/>
  <c r="B1529" i="16"/>
  <c r="F1528" i="16"/>
  <c r="B1528" i="16"/>
  <c r="F1527" i="16"/>
  <c r="B1527" i="16"/>
  <c r="F1526" i="16"/>
  <c r="B1526" i="16"/>
  <c r="F1525" i="16"/>
  <c r="B1525" i="16"/>
  <c r="F1524" i="16"/>
  <c r="B1524" i="16"/>
  <c r="F1523" i="16"/>
  <c r="B1523" i="16"/>
  <c r="F1522" i="16"/>
  <c r="B1522" i="16"/>
  <c r="F1521" i="16"/>
  <c r="B1521" i="16"/>
  <c r="F1520" i="16"/>
  <c r="B1520" i="16"/>
  <c r="F1519" i="16"/>
  <c r="B1519" i="16"/>
  <c r="F1518" i="16"/>
  <c r="B1518" i="16"/>
  <c r="F1517" i="16"/>
  <c r="B1517" i="16"/>
  <c r="F1516" i="16"/>
  <c r="B1516" i="16"/>
  <c r="F1515" i="16"/>
  <c r="B1515" i="16"/>
  <c r="F1514" i="16"/>
  <c r="B1514" i="16"/>
  <c r="F1513" i="16"/>
  <c r="B1513" i="16"/>
  <c r="F1512" i="16"/>
  <c r="B1512" i="16"/>
  <c r="F1511" i="16"/>
  <c r="B1511" i="16"/>
  <c r="F1510" i="16"/>
  <c r="B1510" i="16"/>
  <c r="F1509" i="16"/>
  <c r="B1509" i="16"/>
  <c r="F1508" i="16"/>
  <c r="B1508" i="16"/>
  <c r="F1507" i="16"/>
  <c r="B1507" i="16"/>
  <c r="F1506" i="16"/>
  <c r="B1506" i="16"/>
  <c r="F1505" i="16"/>
  <c r="B1505" i="16"/>
  <c r="F1504" i="16"/>
  <c r="B1504" i="16"/>
  <c r="F1503" i="16"/>
  <c r="B1503" i="16"/>
  <c r="F1502" i="16"/>
  <c r="B1502" i="16"/>
  <c r="F1501" i="16"/>
  <c r="B1501" i="16"/>
  <c r="F1500" i="16"/>
  <c r="B1500" i="16"/>
  <c r="F1499" i="16"/>
  <c r="B1499" i="16"/>
  <c r="F1498" i="16"/>
  <c r="B1498" i="16"/>
  <c r="F1497" i="16"/>
  <c r="B1497" i="16"/>
  <c r="F1496" i="16"/>
  <c r="B1496" i="16"/>
  <c r="F1495" i="16"/>
  <c r="B1495" i="16"/>
  <c r="F1494" i="16"/>
  <c r="B1494" i="16"/>
  <c r="F1493" i="16"/>
  <c r="B1493" i="16"/>
  <c r="F1492" i="16"/>
  <c r="B1492" i="16"/>
  <c r="F1491" i="16"/>
  <c r="B1491" i="16"/>
  <c r="F1490" i="16"/>
  <c r="B1490" i="16"/>
  <c r="F1489" i="16"/>
  <c r="B1489" i="16"/>
  <c r="F1488" i="16"/>
  <c r="B1488" i="16"/>
  <c r="F1487" i="16"/>
  <c r="B1487" i="16"/>
  <c r="F1486" i="16"/>
  <c r="B1486" i="16"/>
  <c r="F1485" i="16"/>
  <c r="B1485" i="16"/>
  <c r="F1484" i="16"/>
  <c r="B1484" i="16"/>
  <c r="F1483" i="16"/>
  <c r="B1483" i="16"/>
  <c r="F1482" i="16"/>
  <c r="B1482" i="16"/>
  <c r="F1481" i="16"/>
  <c r="B1481" i="16"/>
  <c r="F1480" i="16"/>
  <c r="B1480" i="16"/>
  <c r="F1479" i="16"/>
  <c r="B1479" i="16"/>
  <c r="F1478" i="16"/>
  <c r="B1478" i="16"/>
  <c r="F1477" i="16"/>
  <c r="B1477" i="16"/>
  <c r="F1476" i="16"/>
  <c r="B1476" i="16"/>
  <c r="F1475" i="16"/>
  <c r="B1475" i="16"/>
  <c r="F1474" i="16"/>
  <c r="B1474" i="16"/>
  <c r="F1473" i="16"/>
  <c r="B1473" i="16"/>
  <c r="F1472" i="16"/>
  <c r="B1472" i="16"/>
  <c r="F1471" i="16"/>
  <c r="B1471" i="16"/>
  <c r="F1470" i="16"/>
  <c r="B1470" i="16"/>
  <c r="F1469" i="16"/>
  <c r="B1469" i="16"/>
  <c r="F1468" i="16"/>
  <c r="B1468" i="16"/>
  <c r="F1467" i="16"/>
  <c r="B1467" i="16"/>
  <c r="F1466" i="16"/>
  <c r="B1466" i="16"/>
  <c r="F1465" i="16"/>
  <c r="B1465" i="16"/>
  <c r="F1464" i="16"/>
  <c r="B1464" i="16"/>
  <c r="F1463" i="16"/>
  <c r="B1463" i="16"/>
  <c r="F1462" i="16"/>
  <c r="B1462" i="16"/>
  <c r="F1461" i="16"/>
  <c r="B1461" i="16"/>
  <c r="F1460" i="16"/>
  <c r="B1460" i="16"/>
  <c r="F1459" i="16"/>
  <c r="B1459" i="16"/>
  <c r="F1458" i="16"/>
  <c r="B1458" i="16"/>
  <c r="F1457" i="16"/>
  <c r="B1457" i="16"/>
  <c r="F1456" i="16"/>
  <c r="B1456" i="16"/>
  <c r="F1455" i="16"/>
  <c r="B1455" i="16"/>
  <c r="F1454" i="16"/>
  <c r="B1454" i="16"/>
  <c r="F1453" i="16"/>
  <c r="B1453" i="16"/>
  <c r="F1452" i="16"/>
  <c r="B1452" i="16"/>
  <c r="F1451" i="16"/>
  <c r="B1451" i="16"/>
  <c r="F1450" i="16"/>
  <c r="B1450" i="16"/>
  <c r="F1449" i="16"/>
  <c r="B1449" i="16"/>
  <c r="F1448" i="16"/>
  <c r="B1448" i="16"/>
  <c r="F1447" i="16"/>
  <c r="B1447" i="16"/>
  <c r="F1446" i="16"/>
  <c r="B1446" i="16"/>
  <c r="F1445" i="16"/>
  <c r="B1445" i="16"/>
  <c r="F1444" i="16"/>
  <c r="B1444" i="16"/>
  <c r="F1443" i="16"/>
  <c r="B1443" i="16"/>
  <c r="F1442" i="16"/>
  <c r="B1442" i="16"/>
  <c r="F1441" i="16"/>
  <c r="B1441" i="16"/>
  <c r="F1440" i="16"/>
  <c r="B1440" i="16"/>
  <c r="F1439" i="16"/>
  <c r="B1439" i="16"/>
  <c r="F1438" i="16"/>
  <c r="B1438" i="16"/>
  <c r="F1437" i="16"/>
  <c r="B1437" i="16"/>
  <c r="F1436" i="16"/>
  <c r="B1436" i="16"/>
  <c r="F1435" i="16"/>
  <c r="B1435" i="16"/>
  <c r="F1434" i="16"/>
  <c r="B1434" i="16"/>
  <c r="F1433" i="16"/>
  <c r="B1433" i="16"/>
  <c r="F1432" i="16"/>
  <c r="B1432" i="16"/>
  <c r="F1431" i="16"/>
  <c r="B1431" i="16"/>
  <c r="F1430" i="16"/>
  <c r="B1430" i="16"/>
  <c r="F1429" i="16"/>
  <c r="B1429" i="16"/>
  <c r="F1428" i="16"/>
  <c r="B1428" i="16"/>
  <c r="F1427" i="16"/>
  <c r="B1427" i="16"/>
  <c r="F1426" i="16"/>
  <c r="B1426" i="16"/>
  <c r="F1425" i="16"/>
  <c r="B1425" i="16"/>
  <c r="F1424" i="16"/>
  <c r="B1424" i="16"/>
  <c r="F1423" i="16"/>
  <c r="B1423" i="16"/>
  <c r="F1422" i="16"/>
  <c r="B1422" i="16"/>
  <c r="F1421" i="16"/>
  <c r="B1421" i="16"/>
  <c r="F1420" i="16"/>
  <c r="B1420" i="16"/>
  <c r="F1419" i="16"/>
  <c r="B1419" i="16"/>
  <c r="F1418" i="16"/>
  <c r="B1418" i="16"/>
  <c r="F1417" i="16"/>
  <c r="B1417" i="16"/>
  <c r="F1416" i="16"/>
  <c r="B1416" i="16"/>
  <c r="F1415" i="16"/>
  <c r="B1415" i="16"/>
  <c r="F1414" i="16"/>
  <c r="B1414" i="16"/>
  <c r="F1413" i="16"/>
  <c r="B1413" i="16"/>
  <c r="F1412" i="16"/>
  <c r="B1412" i="16"/>
  <c r="F1411" i="16"/>
  <c r="B1411" i="16"/>
  <c r="F1410" i="16"/>
  <c r="B1410" i="16"/>
  <c r="F1409" i="16"/>
  <c r="B1409" i="16"/>
  <c r="F1408" i="16"/>
  <c r="B1408" i="16"/>
  <c r="F1407" i="16"/>
  <c r="B1407" i="16"/>
  <c r="F1406" i="16"/>
  <c r="B1406" i="16"/>
  <c r="F1405" i="16"/>
  <c r="B1405" i="16"/>
  <c r="F1404" i="16"/>
  <c r="B1404" i="16"/>
  <c r="F1403" i="16"/>
  <c r="B1403" i="16"/>
  <c r="F1402" i="16"/>
  <c r="B1402" i="16"/>
  <c r="F1401" i="16"/>
  <c r="B1401" i="16"/>
  <c r="F1400" i="16"/>
  <c r="B1400" i="16"/>
  <c r="F1399" i="16"/>
  <c r="B1399" i="16"/>
  <c r="F1398" i="16"/>
  <c r="B1398" i="16"/>
  <c r="F1397" i="16"/>
  <c r="B1397" i="16"/>
  <c r="F1396" i="16"/>
  <c r="B1396" i="16"/>
  <c r="F1395" i="16"/>
  <c r="B1395" i="16"/>
  <c r="F1394" i="16"/>
  <c r="B1394" i="16"/>
  <c r="F1393" i="16"/>
  <c r="B1393" i="16"/>
  <c r="F1392" i="16"/>
  <c r="B1392" i="16"/>
  <c r="F1391" i="16"/>
  <c r="B1391" i="16"/>
  <c r="F1390" i="16"/>
  <c r="B1390" i="16"/>
  <c r="F1389" i="16"/>
  <c r="B1389" i="16"/>
  <c r="F1388" i="16"/>
  <c r="B1388" i="16"/>
  <c r="F1387" i="16"/>
  <c r="B1387" i="16"/>
  <c r="F1386" i="16"/>
  <c r="B1386" i="16"/>
  <c r="F1385" i="16"/>
  <c r="B1385" i="16"/>
  <c r="F1384" i="16"/>
  <c r="B1384" i="16"/>
  <c r="F1383" i="16"/>
  <c r="B1383" i="16"/>
  <c r="F1382" i="16"/>
  <c r="B1382" i="16"/>
  <c r="F1381" i="16"/>
  <c r="B1381" i="16"/>
  <c r="F1380" i="16"/>
  <c r="B1380" i="16"/>
  <c r="F1379" i="16"/>
  <c r="B1379" i="16"/>
  <c r="F1378" i="16"/>
  <c r="B1378" i="16"/>
  <c r="F1377" i="16"/>
  <c r="B1377" i="16"/>
  <c r="F1376" i="16"/>
  <c r="B1376" i="16"/>
  <c r="F1375" i="16"/>
  <c r="B1375" i="16"/>
  <c r="F1374" i="16"/>
  <c r="B1374" i="16"/>
  <c r="F1373" i="16"/>
  <c r="B1373" i="16"/>
  <c r="F1372" i="16"/>
  <c r="B1372" i="16"/>
  <c r="F1371" i="16"/>
  <c r="B1371" i="16"/>
  <c r="F1370" i="16"/>
  <c r="B1370" i="16"/>
  <c r="F1369" i="16"/>
  <c r="B1369" i="16"/>
  <c r="F1368" i="16"/>
  <c r="B1368" i="16"/>
  <c r="F1367" i="16"/>
  <c r="B1367" i="16"/>
  <c r="F1366" i="16"/>
  <c r="B1366" i="16"/>
  <c r="F1365" i="16"/>
  <c r="B1365" i="16"/>
  <c r="F1364" i="16"/>
  <c r="B1364" i="16"/>
  <c r="F1363" i="16"/>
  <c r="B1363" i="16"/>
  <c r="F1362" i="16"/>
  <c r="B1362" i="16"/>
  <c r="F1361" i="16"/>
  <c r="B1361" i="16"/>
  <c r="F1360" i="16"/>
  <c r="B1360" i="16"/>
  <c r="F1359" i="16"/>
  <c r="B1359" i="16"/>
  <c r="F1358" i="16"/>
  <c r="B1358" i="16"/>
  <c r="F1357" i="16"/>
  <c r="B1357" i="16"/>
  <c r="F1356" i="16"/>
  <c r="B1356" i="16"/>
  <c r="F1355" i="16"/>
  <c r="B1355" i="16"/>
  <c r="F1354" i="16"/>
  <c r="B1354" i="16"/>
  <c r="F1353" i="16"/>
  <c r="B1353" i="16"/>
  <c r="F1352" i="16"/>
  <c r="B1352" i="16"/>
  <c r="F1351" i="16"/>
  <c r="B1351" i="16"/>
  <c r="F1350" i="16"/>
  <c r="B1350" i="16"/>
  <c r="F1349" i="16"/>
  <c r="B1349" i="16"/>
  <c r="F1348" i="16"/>
  <c r="B1348" i="16"/>
  <c r="F1347" i="16"/>
  <c r="B1347" i="16"/>
  <c r="F1346" i="16"/>
  <c r="B1346" i="16"/>
  <c r="F1345" i="16"/>
  <c r="B1345" i="16"/>
  <c r="F1344" i="16"/>
  <c r="B1344" i="16"/>
  <c r="F1343" i="16"/>
  <c r="B1343" i="16"/>
  <c r="F1342" i="16"/>
  <c r="B1342" i="16"/>
  <c r="F1341" i="16"/>
  <c r="B1341" i="16"/>
  <c r="F1340" i="16"/>
  <c r="B1340" i="16"/>
  <c r="F1339" i="16"/>
  <c r="B1339" i="16"/>
  <c r="F1338" i="16"/>
  <c r="B1338" i="16"/>
  <c r="F1337" i="16"/>
  <c r="B1337" i="16"/>
  <c r="F1336" i="16"/>
  <c r="B1336" i="16"/>
  <c r="F1335" i="16"/>
  <c r="B1335" i="16"/>
  <c r="F1334" i="16"/>
  <c r="B1334" i="16"/>
  <c r="F1333" i="16"/>
  <c r="B1333" i="16"/>
  <c r="F1332" i="16"/>
  <c r="B1332" i="16"/>
  <c r="F1331" i="16"/>
  <c r="B1331" i="16"/>
  <c r="F1330" i="16"/>
  <c r="B1330" i="16"/>
  <c r="F1329" i="16"/>
  <c r="B1329" i="16"/>
  <c r="F1328" i="16"/>
  <c r="B1328" i="16"/>
  <c r="F1327" i="16"/>
  <c r="B1327" i="16"/>
  <c r="F1326" i="16"/>
  <c r="B1326" i="16"/>
  <c r="F1325" i="16"/>
  <c r="B1325" i="16"/>
  <c r="F1324" i="16"/>
  <c r="B1324" i="16"/>
  <c r="F1323" i="16"/>
  <c r="B1323" i="16"/>
  <c r="F1322" i="16"/>
  <c r="B1322" i="16"/>
  <c r="F1321" i="16"/>
  <c r="B1321" i="16"/>
  <c r="F1320" i="16"/>
  <c r="B1320" i="16"/>
  <c r="F1319" i="16"/>
  <c r="B1319" i="16"/>
  <c r="F1318" i="16"/>
  <c r="B1318" i="16"/>
  <c r="F1317" i="16"/>
  <c r="B1317" i="16"/>
  <c r="F1316" i="16"/>
  <c r="B1316" i="16"/>
  <c r="F1315" i="16"/>
  <c r="B1315" i="16"/>
  <c r="F1314" i="16"/>
  <c r="B1314" i="16"/>
  <c r="F1313" i="16"/>
  <c r="B1313" i="16"/>
  <c r="F1312" i="16"/>
  <c r="B1312" i="16"/>
  <c r="F1311" i="16"/>
  <c r="B1311" i="16"/>
  <c r="F1310" i="16"/>
  <c r="B1310" i="16"/>
  <c r="F1309" i="16"/>
  <c r="B1309" i="16"/>
  <c r="F1308" i="16"/>
  <c r="B1308" i="16"/>
  <c r="F1307" i="16"/>
  <c r="B1307" i="16"/>
  <c r="F1306" i="16"/>
  <c r="B1306" i="16"/>
  <c r="F1305" i="16"/>
  <c r="B1305" i="16"/>
  <c r="F1304" i="16"/>
  <c r="B1304" i="16"/>
  <c r="F1303" i="16"/>
  <c r="B1303" i="16"/>
  <c r="F1302" i="16"/>
  <c r="B1302" i="16"/>
  <c r="F1301" i="16"/>
  <c r="B1301" i="16"/>
  <c r="F1300" i="16"/>
  <c r="B1300" i="16"/>
  <c r="F1299" i="16"/>
  <c r="B1299" i="16"/>
  <c r="F1298" i="16"/>
  <c r="B1298" i="16"/>
  <c r="F1297" i="16"/>
  <c r="B1297" i="16"/>
  <c r="F1296" i="16"/>
  <c r="B1296" i="16"/>
  <c r="F1295" i="16"/>
  <c r="B1295" i="16"/>
  <c r="F1294" i="16"/>
  <c r="B1294" i="16"/>
  <c r="F1293" i="16"/>
  <c r="B1293" i="16"/>
  <c r="F1292" i="16"/>
  <c r="B1292" i="16"/>
  <c r="F1291" i="16"/>
  <c r="B1291" i="16"/>
  <c r="F1290" i="16"/>
  <c r="B1290" i="16"/>
  <c r="F1289" i="16"/>
  <c r="B1289" i="16"/>
  <c r="F1288" i="16"/>
  <c r="B1288" i="16"/>
  <c r="F1287" i="16"/>
  <c r="B1287" i="16"/>
  <c r="F1286" i="16"/>
  <c r="B1286" i="16"/>
  <c r="F1285" i="16"/>
  <c r="B1285" i="16"/>
  <c r="F1284" i="16"/>
  <c r="B1284" i="16"/>
  <c r="F1283" i="16"/>
  <c r="B1283" i="16"/>
  <c r="F1282" i="16"/>
  <c r="B1282" i="16"/>
  <c r="F1281" i="16"/>
  <c r="B1281" i="16"/>
  <c r="F1280" i="16"/>
  <c r="B1280" i="16"/>
  <c r="F1279" i="16"/>
  <c r="B1279" i="16"/>
  <c r="F1278" i="16"/>
  <c r="B1278" i="16"/>
  <c r="F1277" i="16"/>
  <c r="B1277" i="16"/>
  <c r="F1276" i="16"/>
  <c r="B1276" i="16"/>
  <c r="F1275" i="16"/>
  <c r="B1275" i="16"/>
  <c r="F1274" i="16"/>
  <c r="B1274" i="16"/>
  <c r="F1273" i="16"/>
  <c r="B1273" i="16"/>
  <c r="F1272" i="16"/>
  <c r="B1272" i="16"/>
  <c r="F1271" i="16"/>
  <c r="B1271" i="16"/>
  <c r="F1270" i="16"/>
  <c r="B1270" i="16"/>
  <c r="F1269" i="16"/>
  <c r="B1269" i="16"/>
  <c r="F1268" i="16"/>
  <c r="B1268" i="16"/>
  <c r="F1267" i="16"/>
  <c r="B1267" i="16"/>
  <c r="F1266" i="16"/>
  <c r="B1266" i="16"/>
  <c r="F1265" i="16"/>
  <c r="B1265" i="16"/>
  <c r="F1264" i="16"/>
  <c r="B1264" i="16"/>
  <c r="F1263" i="16"/>
  <c r="B1263" i="16"/>
  <c r="F1262" i="16"/>
  <c r="B1262" i="16"/>
  <c r="F1261" i="16"/>
  <c r="B1261" i="16"/>
  <c r="F1260" i="16"/>
  <c r="B1260" i="16"/>
  <c r="F1259" i="16"/>
  <c r="B1259" i="16"/>
  <c r="F1258" i="16"/>
  <c r="B1258" i="16"/>
  <c r="F1257" i="16"/>
  <c r="B1257" i="16"/>
  <c r="F1256" i="16"/>
  <c r="B1256" i="16"/>
  <c r="F1255" i="16"/>
  <c r="B1255" i="16"/>
  <c r="F1254" i="16"/>
  <c r="B1254" i="16"/>
  <c r="F1253" i="16"/>
  <c r="B1253" i="16"/>
  <c r="F1252" i="16"/>
  <c r="B1252" i="16"/>
  <c r="F1251" i="16"/>
  <c r="B1251" i="16"/>
  <c r="F1250" i="16"/>
  <c r="B1250" i="16"/>
  <c r="F1249" i="16"/>
  <c r="B1249" i="16"/>
  <c r="F1248" i="16"/>
  <c r="B1248" i="16"/>
  <c r="F1247" i="16"/>
  <c r="B1247" i="16"/>
  <c r="F1246" i="16"/>
  <c r="B1246" i="16"/>
  <c r="F1245" i="16"/>
  <c r="B1245" i="16"/>
  <c r="F1244" i="16"/>
  <c r="B1244" i="16"/>
  <c r="F1243" i="16"/>
  <c r="B1243" i="16"/>
  <c r="F1242" i="16"/>
  <c r="B1242" i="16"/>
  <c r="F1241" i="16"/>
  <c r="B1241" i="16"/>
  <c r="F1240" i="16"/>
  <c r="B1240" i="16"/>
  <c r="F1239" i="16"/>
  <c r="B1239" i="16"/>
  <c r="F1238" i="16"/>
  <c r="B1238" i="16"/>
  <c r="F1237" i="16"/>
  <c r="B1237" i="16"/>
  <c r="F1236" i="16"/>
  <c r="B1236" i="16"/>
  <c r="F1235" i="16"/>
  <c r="B1235" i="16"/>
  <c r="F1234" i="16"/>
  <c r="B1234" i="16"/>
  <c r="F1233" i="16"/>
  <c r="B1233" i="16"/>
  <c r="F1232" i="16"/>
  <c r="B1232" i="16"/>
  <c r="F1231" i="16"/>
  <c r="B1231" i="16"/>
  <c r="F1230" i="16"/>
  <c r="B1230" i="16"/>
  <c r="F1229" i="16"/>
  <c r="B1229" i="16"/>
  <c r="F1228" i="16"/>
  <c r="B1228" i="16"/>
  <c r="F1227" i="16"/>
  <c r="B1227" i="16"/>
  <c r="F1226" i="16"/>
  <c r="B1226" i="16"/>
  <c r="F1225" i="16"/>
  <c r="B1225" i="16"/>
  <c r="F1224" i="16"/>
  <c r="B1224" i="16"/>
  <c r="F1223" i="16"/>
  <c r="B1223" i="16"/>
  <c r="F1222" i="16"/>
  <c r="B1222" i="16"/>
  <c r="F1221" i="16"/>
  <c r="B1221" i="16"/>
  <c r="F1220" i="16"/>
  <c r="B1220" i="16"/>
  <c r="F1219" i="16"/>
  <c r="B1219" i="16"/>
  <c r="F1218" i="16"/>
  <c r="B1218" i="16"/>
  <c r="F1217" i="16"/>
  <c r="B1217" i="16"/>
  <c r="F1216" i="16"/>
  <c r="B1216" i="16"/>
  <c r="F1215" i="16"/>
  <c r="B1215" i="16"/>
  <c r="F1214" i="16"/>
  <c r="B1214" i="16"/>
  <c r="F1213" i="16"/>
  <c r="B1213" i="16"/>
  <c r="F1212" i="16"/>
  <c r="B1212" i="16"/>
  <c r="F1211" i="16"/>
  <c r="B1211" i="16"/>
  <c r="F1210" i="16"/>
  <c r="B1210" i="16"/>
  <c r="F1209" i="16"/>
  <c r="B1209" i="16"/>
  <c r="F1208" i="16"/>
  <c r="B1208" i="16"/>
  <c r="F1207" i="16"/>
  <c r="B1207" i="16"/>
  <c r="F1206" i="16"/>
  <c r="B1206" i="16"/>
  <c r="F1205" i="16"/>
  <c r="B1205" i="16"/>
  <c r="F1204" i="16"/>
  <c r="B1204" i="16"/>
  <c r="F1203" i="16"/>
  <c r="B1203" i="16"/>
  <c r="F1202" i="16"/>
  <c r="B1202" i="16"/>
  <c r="F1201" i="16"/>
  <c r="B1201" i="16"/>
  <c r="F1200" i="16"/>
  <c r="B1200" i="16"/>
  <c r="F1199" i="16"/>
  <c r="B1199" i="16"/>
  <c r="F1198" i="16"/>
  <c r="B1198" i="16"/>
  <c r="F1197" i="16"/>
  <c r="B1197" i="16"/>
  <c r="F1196" i="16"/>
  <c r="B1196" i="16"/>
  <c r="F1195" i="16"/>
  <c r="B1195" i="16"/>
  <c r="F1194" i="16"/>
  <c r="B1194" i="16"/>
  <c r="F1193" i="16"/>
  <c r="B1193" i="16"/>
  <c r="F1192" i="16"/>
  <c r="B1192" i="16"/>
  <c r="F1191" i="16"/>
  <c r="B1191" i="16"/>
  <c r="F1190" i="16"/>
  <c r="B1190" i="16"/>
  <c r="F1189" i="16"/>
  <c r="B1189" i="16"/>
  <c r="F1188" i="16"/>
  <c r="B1188" i="16"/>
  <c r="F1187" i="16"/>
  <c r="B1187" i="16"/>
  <c r="F1186" i="16"/>
  <c r="B1186" i="16"/>
  <c r="F1185" i="16"/>
  <c r="B1185" i="16"/>
  <c r="F1184" i="16"/>
  <c r="B1184" i="16"/>
  <c r="F1183" i="16"/>
  <c r="B1183" i="16"/>
  <c r="F1182" i="16"/>
  <c r="B1182" i="16"/>
  <c r="F1181" i="16"/>
  <c r="B1181" i="16"/>
  <c r="F1180" i="16"/>
  <c r="B1180" i="16"/>
  <c r="F1179" i="16"/>
  <c r="B1179" i="16"/>
  <c r="F1178" i="16"/>
  <c r="B1178" i="16"/>
  <c r="F1177" i="16"/>
  <c r="B1177" i="16"/>
  <c r="F1176" i="16"/>
  <c r="B1176" i="16"/>
  <c r="F1175" i="16"/>
  <c r="B1175" i="16"/>
  <c r="F1174" i="16"/>
  <c r="B1174" i="16"/>
  <c r="F1173" i="16"/>
  <c r="B1173" i="16"/>
  <c r="F1172" i="16"/>
  <c r="B1172" i="16"/>
  <c r="F1171" i="16"/>
  <c r="B1171" i="16"/>
  <c r="F1170" i="16"/>
  <c r="B1170" i="16"/>
  <c r="F1169" i="16"/>
  <c r="B1169" i="16"/>
  <c r="F1168" i="16"/>
  <c r="B1168" i="16"/>
  <c r="F1167" i="16"/>
  <c r="B1167" i="16"/>
  <c r="F1166" i="16"/>
  <c r="B1166" i="16"/>
  <c r="F1165" i="16"/>
  <c r="B1165" i="16"/>
  <c r="F1164" i="16"/>
  <c r="B1164" i="16"/>
  <c r="F1163" i="16"/>
  <c r="B1163" i="16"/>
  <c r="F1162" i="16"/>
  <c r="B1162" i="16"/>
  <c r="F1161" i="16"/>
  <c r="B1161" i="16"/>
  <c r="F1160" i="16"/>
  <c r="B1160" i="16"/>
  <c r="F1159" i="16"/>
  <c r="B1159" i="16"/>
  <c r="F1158" i="16"/>
  <c r="B1158" i="16"/>
  <c r="F1157" i="16"/>
  <c r="B1157" i="16"/>
  <c r="F1156" i="16"/>
  <c r="B1156" i="16"/>
  <c r="F1155" i="16"/>
  <c r="B1155" i="16"/>
  <c r="F1154" i="16"/>
  <c r="B1154" i="16"/>
  <c r="F1153" i="16"/>
  <c r="B1153" i="16"/>
  <c r="F1152" i="16"/>
  <c r="B1152" i="16"/>
  <c r="F1151" i="16"/>
  <c r="B1151" i="16"/>
  <c r="F1150" i="16"/>
  <c r="B1150" i="16"/>
  <c r="F1149" i="16"/>
  <c r="B1149" i="16"/>
  <c r="F1148" i="16"/>
  <c r="B1148" i="16"/>
  <c r="F1147" i="16"/>
  <c r="B1147" i="16"/>
  <c r="F1146" i="16"/>
  <c r="B1146" i="16"/>
  <c r="F1145" i="16"/>
  <c r="B1145" i="16"/>
  <c r="F1144" i="16"/>
  <c r="B1144" i="16"/>
  <c r="F1143" i="16"/>
  <c r="B1143" i="16"/>
  <c r="F1142" i="16"/>
  <c r="B1142" i="16"/>
  <c r="F1141" i="16"/>
  <c r="B1141" i="16"/>
  <c r="F1140" i="16"/>
  <c r="B1140" i="16"/>
  <c r="F1139" i="16"/>
  <c r="B1139" i="16"/>
  <c r="F1138" i="16"/>
  <c r="B1138" i="16"/>
  <c r="F1137" i="16"/>
  <c r="B1137" i="16"/>
  <c r="F1136" i="16"/>
  <c r="B1136" i="16"/>
  <c r="F1135" i="16"/>
  <c r="B1135" i="16"/>
  <c r="F1134" i="16"/>
  <c r="B1134" i="16"/>
  <c r="F1133" i="16"/>
  <c r="B1133" i="16"/>
  <c r="F1132" i="16"/>
  <c r="B1132" i="16"/>
  <c r="F1131" i="16"/>
  <c r="B1131" i="16"/>
  <c r="F1130" i="16"/>
  <c r="B1130" i="16"/>
  <c r="F1129" i="16"/>
  <c r="B1129" i="16"/>
  <c r="F1128" i="16"/>
  <c r="B1128" i="16"/>
  <c r="F1127" i="16"/>
  <c r="B1127" i="16"/>
  <c r="F1126" i="16"/>
  <c r="B1126" i="16"/>
  <c r="F1125" i="16"/>
  <c r="B1125" i="16"/>
  <c r="F1124" i="16"/>
  <c r="B1124" i="16"/>
  <c r="F1123" i="16"/>
  <c r="B1123" i="16"/>
  <c r="F1122" i="16"/>
  <c r="B1122" i="16"/>
  <c r="F1121" i="16"/>
  <c r="B1121" i="16"/>
  <c r="F1120" i="16"/>
  <c r="B1120" i="16"/>
  <c r="F1119" i="16"/>
  <c r="B1119" i="16"/>
  <c r="F1118" i="16"/>
  <c r="B1118" i="16"/>
  <c r="F1117" i="16"/>
  <c r="B1117" i="16"/>
  <c r="F1116" i="16"/>
  <c r="B1116" i="16"/>
  <c r="F1115" i="16"/>
  <c r="B1115" i="16"/>
  <c r="F1114" i="16"/>
  <c r="B1114" i="16"/>
  <c r="F1113" i="16"/>
  <c r="B1113" i="16"/>
  <c r="F1112" i="16"/>
  <c r="B1112" i="16"/>
  <c r="F1111" i="16"/>
  <c r="B1111" i="16"/>
  <c r="F1110" i="16"/>
  <c r="B1110" i="16"/>
  <c r="F1109" i="16"/>
  <c r="B1109" i="16"/>
  <c r="F1108" i="16"/>
  <c r="B1108" i="16"/>
  <c r="F1107" i="16"/>
  <c r="B1107" i="16"/>
  <c r="F1106" i="16"/>
  <c r="B1106" i="16"/>
  <c r="F1105" i="16"/>
  <c r="B1105" i="16"/>
  <c r="F1104" i="16"/>
  <c r="B1104" i="16"/>
  <c r="F1103" i="16"/>
  <c r="B1103" i="16"/>
  <c r="F1102" i="16"/>
  <c r="B1102" i="16"/>
  <c r="F1101" i="16"/>
  <c r="B1101" i="16"/>
  <c r="F1100" i="16"/>
  <c r="B1100" i="16"/>
  <c r="F1099" i="16"/>
  <c r="B1099" i="16"/>
  <c r="F1098" i="16"/>
  <c r="B1098" i="16"/>
  <c r="F1097" i="16"/>
  <c r="B1097" i="16"/>
  <c r="F1096" i="16"/>
  <c r="B1096" i="16"/>
  <c r="F1095" i="16"/>
  <c r="B1095" i="16"/>
  <c r="F1094" i="16"/>
  <c r="B1094" i="16"/>
  <c r="F1093" i="16"/>
  <c r="B1093" i="16"/>
  <c r="F1092" i="16"/>
  <c r="B1092" i="16"/>
  <c r="F1091" i="16"/>
  <c r="B1091" i="16"/>
  <c r="F1090" i="16"/>
  <c r="B1090" i="16"/>
  <c r="F1089" i="16"/>
  <c r="B1089" i="16"/>
  <c r="F1088" i="16"/>
  <c r="B1088" i="16"/>
  <c r="F1087" i="16"/>
  <c r="B1087" i="16"/>
  <c r="F1086" i="16"/>
  <c r="B1086" i="16"/>
  <c r="F1085" i="16"/>
  <c r="B1085" i="16"/>
  <c r="F1084" i="16"/>
  <c r="B1084" i="16"/>
  <c r="F1083" i="16"/>
  <c r="B1083" i="16"/>
  <c r="F1082" i="16"/>
  <c r="B1082" i="16"/>
  <c r="F1081" i="16"/>
  <c r="B1081" i="16"/>
  <c r="F1080" i="16"/>
  <c r="B1080" i="16"/>
  <c r="F1079" i="16"/>
  <c r="B1079" i="16"/>
  <c r="F1078" i="16"/>
  <c r="B1078" i="16"/>
  <c r="F1077" i="16"/>
  <c r="B1077" i="16"/>
  <c r="F1076" i="16"/>
  <c r="B1076" i="16"/>
  <c r="F1075" i="16"/>
  <c r="B1075" i="16"/>
  <c r="F1074" i="16"/>
  <c r="B1074" i="16"/>
  <c r="F1073" i="16"/>
  <c r="B1073" i="16"/>
  <c r="F1072" i="16"/>
  <c r="B1072" i="16"/>
  <c r="F1071" i="16"/>
  <c r="B1071" i="16"/>
  <c r="F1070" i="16"/>
  <c r="B1070" i="16"/>
  <c r="F1069" i="16"/>
  <c r="B1069" i="16"/>
  <c r="F1068" i="16"/>
  <c r="B1068" i="16"/>
  <c r="F1067" i="16"/>
  <c r="B1067" i="16"/>
  <c r="F1066" i="16"/>
  <c r="B1066" i="16"/>
  <c r="F1065" i="16"/>
  <c r="B1065" i="16"/>
  <c r="F1064" i="16"/>
  <c r="B1064" i="16"/>
  <c r="F1063" i="16"/>
  <c r="B1063" i="16"/>
  <c r="F1062" i="16"/>
  <c r="B1062" i="16"/>
  <c r="F1061" i="16"/>
  <c r="B1061" i="16"/>
  <c r="F1060" i="16"/>
  <c r="B1060" i="16"/>
  <c r="F1059" i="16"/>
  <c r="B1059" i="16"/>
  <c r="F1058" i="16"/>
  <c r="B1058" i="16"/>
  <c r="F1057" i="16"/>
  <c r="B1057" i="16"/>
  <c r="F1056" i="16"/>
  <c r="B1056" i="16"/>
  <c r="F1055" i="16"/>
  <c r="B1055" i="16"/>
  <c r="F1054" i="16"/>
  <c r="B1054" i="16"/>
  <c r="F1053" i="16"/>
  <c r="B1053" i="16"/>
  <c r="F1052" i="16"/>
  <c r="B1052" i="16"/>
  <c r="F1051" i="16"/>
  <c r="B1051" i="16"/>
  <c r="F1050" i="16"/>
  <c r="B1050" i="16"/>
  <c r="F1049" i="16"/>
  <c r="B1049" i="16"/>
  <c r="F1048" i="16"/>
  <c r="B1048" i="16"/>
  <c r="F1047" i="16"/>
  <c r="B1047" i="16"/>
  <c r="F1046" i="16"/>
  <c r="B1046" i="16"/>
  <c r="F1045" i="16"/>
  <c r="B1045" i="16"/>
  <c r="F1044" i="16"/>
  <c r="B1044" i="16"/>
  <c r="F1043" i="16"/>
  <c r="B1043" i="16"/>
  <c r="F1042" i="16"/>
  <c r="B1042" i="16"/>
  <c r="F1041" i="16"/>
  <c r="B1041" i="16"/>
  <c r="F1040" i="16"/>
  <c r="B1040" i="16"/>
  <c r="F1039" i="16"/>
  <c r="B1039" i="16"/>
  <c r="F1038" i="16"/>
  <c r="B1038" i="16"/>
  <c r="F1037" i="16"/>
  <c r="B1037" i="16"/>
  <c r="F1036" i="16"/>
  <c r="B1036" i="16"/>
  <c r="F1035" i="16"/>
  <c r="B1035" i="16"/>
  <c r="F1034" i="16"/>
  <c r="B1034" i="16"/>
  <c r="F1033" i="16"/>
  <c r="B1033" i="16"/>
  <c r="F1032" i="16"/>
  <c r="B1032" i="16"/>
  <c r="F1031" i="16"/>
  <c r="B1031" i="16"/>
  <c r="F1030" i="16"/>
  <c r="B1030" i="16"/>
  <c r="F1029" i="16"/>
  <c r="B1029" i="16"/>
  <c r="F1028" i="16"/>
  <c r="B1028" i="16"/>
  <c r="F1027" i="16"/>
  <c r="B1027" i="16"/>
  <c r="F1026" i="16"/>
  <c r="B1026" i="16"/>
  <c r="F1025" i="16"/>
  <c r="B1025" i="16"/>
  <c r="F1024" i="16"/>
  <c r="B1024" i="16"/>
  <c r="F1023" i="16"/>
  <c r="B1023" i="16"/>
  <c r="F1022" i="16"/>
  <c r="B1022" i="16"/>
  <c r="F1021" i="16"/>
  <c r="B1021" i="16"/>
  <c r="F1020" i="16"/>
  <c r="B1020" i="16"/>
  <c r="F1019" i="16"/>
  <c r="B1019" i="16"/>
  <c r="F1018" i="16"/>
  <c r="B1018" i="16"/>
  <c r="F1017" i="16"/>
  <c r="B1017" i="16"/>
  <c r="F1016" i="16"/>
  <c r="B1016" i="16"/>
  <c r="F1015" i="16"/>
  <c r="B1015" i="16"/>
  <c r="F1014" i="16"/>
  <c r="B1014" i="16"/>
  <c r="F1013" i="16"/>
  <c r="B1013" i="16"/>
  <c r="F1012" i="16"/>
  <c r="B1012" i="16"/>
  <c r="F1011" i="16"/>
  <c r="B1011" i="16"/>
  <c r="F1010" i="16"/>
  <c r="B1010" i="16"/>
  <c r="F1009" i="16"/>
  <c r="B1009" i="16"/>
  <c r="F1008" i="16"/>
  <c r="B1008" i="16"/>
  <c r="F1007" i="16"/>
  <c r="B1007" i="16"/>
  <c r="F1006" i="16"/>
  <c r="B1006" i="16"/>
  <c r="F1005" i="16"/>
  <c r="B1005" i="16"/>
  <c r="F1004" i="16"/>
  <c r="B1004" i="16"/>
  <c r="F1003" i="16"/>
  <c r="B1003" i="16"/>
  <c r="F1002" i="16"/>
  <c r="B1002" i="16"/>
  <c r="F1001" i="16"/>
  <c r="B1001" i="16"/>
  <c r="F1000" i="16"/>
  <c r="B1000" i="16"/>
  <c r="F999" i="16"/>
  <c r="B999" i="16"/>
  <c r="F998" i="16"/>
  <c r="B998" i="16"/>
  <c r="F997" i="16"/>
  <c r="B997" i="16"/>
  <c r="F996" i="16"/>
  <c r="B996" i="16"/>
  <c r="F995" i="16"/>
  <c r="B995" i="16"/>
  <c r="F994" i="16"/>
  <c r="B994" i="16"/>
  <c r="F993" i="16"/>
  <c r="B993" i="16"/>
  <c r="F992" i="16"/>
  <c r="B992" i="16"/>
  <c r="F991" i="16"/>
  <c r="B991" i="16"/>
  <c r="F990" i="16"/>
  <c r="B990" i="16"/>
  <c r="F989" i="16"/>
  <c r="B989" i="16"/>
  <c r="F988" i="16"/>
  <c r="B988" i="16"/>
  <c r="F987" i="16"/>
  <c r="B987" i="16"/>
  <c r="F986" i="16"/>
  <c r="B986" i="16"/>
  <c r="F985" i="16"/>
  <c r="B985" i="16"/>
  <c r="F984" i="16"/>
  <c r="B984" i="16"/>
  <c r="F983" i="16"/>
  <c r="B983" i="16"/>
  <c r="F982" i="16"/>
  <c r="B982" i="16"/>
  <c r="F981" i="16"/>
  <c r="B981" i="16"/>
  <c r="F980" i="16"/>
  <c r="B980" i="16"/>
  <c r="F979" i="16"/>
  <c r="B979" i="16"/>
  <c r="F978" i="16"/>
  <c r="B978" i="16"/>
  <c r="F977" i="16"/>
  <c r="B977" i="16"/>
  <c r="F976" i="16"/>
  <c r="B976" i="16"/>
  <c r="F975" i="16"/>
  <c r="B975" i="16"/>
  <c r="F974" i="16"/>
  <c r="B974" i="16"/>
  <c r="F973" i="16"/>
  <c r="B973" i="16"/>
  <c r="F972" i="16"/>
  <c r="B972" i="16"/>
  <c r="F971" i="16"/>
  <c r="B971" i="16"/>
  <c r="F970" i="16"/>
  <c r="B970" i="16"/>
  <c r="F969" i="16"/>
  <c r="B969" i="16"/>
  <c r="F968" i="16"/>
  <c r="B968" i="16"/>
  <c r="F967" i="16"/>
  <c r="B967" i="16"/>
  <c r="F966" i="16"/>
  <c r="B966" i="16"/>
  <c r="F965" i="16"/>
  <c r="B965" i="16"/>
  <c r="F964" i="16"/>
  <c r="B964" i="16"/>
  <c r="F963" i="16"/>
  <c r="B963" i="16"/>
  <c r="F962" i="16"/>
  <c r="B962" i="16"/>
  <c r="F961" i="16"/>
  <c r="B961" i="16"/>
  <c r="F960" i="16"/>
  <c r="B960" i="16"/>
  <c r="F959" i="16"/>
  <c r="B959" i="16"/>
  <c r="F958" i="16"/>
  <c r="B958" i="16"/>
  <c r="F957" i="16"/>
  <c r="B957" i="16"/>
  <c r="F956" i="16"/>
  <c r="B956" i="16"/>
  <c r="F955" i="16"/>
  <c r="B955" i="16"/>
  <c r="F954" i="16"/>
  <c r="B954" i="16"/>
  <c r="F953" i="16"/>
  <c r="B953" i="16"/>
  <c r="F952" i="16"/>
  <c r="B952" i="16"/>
  <c r="F951" i="16"/>
  <c r="B951" i="16"/>
  <c r="F950" i="16"/>
  <c r="B950" i="16"/>
  <c r="F949" i="16"/>
  <c r="B949" i="16"/>
  <c r="F948" i="16"/>
  <c r="B948" i="16"/>
  <c r="F947" i="16"/>
  <c r="B947" i="16"/>
  <c r="F946" i="16"/>
  <c r="B946" i="16"/>
  <c r="F945" i="16"/>
  <c r="B945" i="16"/>
  <c r="F944" i="16"/>
  <c r="B944" i="16"/>
  <c r="F943" i="16"/>
  <c r="B943" i="16"/>
  <c r="F942" i="16"/>
  <c r="B942" i="16"/>
  <c r="F941" i="16"/>
  <c r="B941" i="16"/>
  <c r="F940" i="16"/>
  <c r="B940" i="16"/>
  <c r="F939" i="16"/>
  <c r="B939" i="16"/>
  <c r="F938" i="16"/>
  <c r="B938" i="16"/>
  <c r="F937" i="16"/>
  <c r="B937" i="16"/>
  <c r="F936" i="16"/>
  <c r="B936" i="16"/>
  <c r="F935" i="16"/>
  <c r="B935" i="16"/>
  <c r="F934" i="16"/>
  <c r="B934" i="16"/>
  <c r="F933" i="16"/>
  <c r="B933" i="16"/>
  <c r="F932" i="16"/>
  <c r="B932" i="16"/>
  <c r="F931" i="16"/>
  <c r="B931" i="16"/>
  <c r="F930" i="16"/>
  <c r="B930" i="16"/>
  <c r="F929" i="16"/>
  <c r="B929" i="16"/>
  <c r="F928" i="16"/>
  <c r="B928" i="16"/>
  <c r="F927" i="16"/>
  <c r="B927" i="16"/>
  <c r="F926" i="16"/>
  <c r="B926" i="16"/>
  <c r="F925" i="16"/>
  <c r="B925" i="16"/>
  <c r="F924" i="16"/>
  <c r="B924" i="16"/>
  <c r="F923" i="16"/>
  <c r="B923" i="16"/>
  <c r="F922" i="16"/>
  <c r="B922" i="16"/>
  <c r="F921" i="16"/>
  <c r="B921" i="16"/>
  <c r="F920" i="16"/>
  <c r="B920" i="16"/>
  <c r="F919" i="16"/>
  <c r="B919" i="16"/>
  <c r="F918" i="16"/>
  <c r="B918" i="16"/>
  <c r="F917" i="16"/>
  <c r="B917" i="16"/>
  <c r="F916" i="16"/>
  <c r="B916" i="16"/>
  <c r="F915" i="16"/>
  <c r="B915" i="16"/>
  <c r="F914" i="16"/>
  <c r="B914" i="16"/>
  <c r="F913" i="16"/>
  <c r="B913" i="16"/>
  <c r="F912" i="16"/>
  <c r="B912" i="16"/>
  <c r="F911" i="16"/>
  <c r="B911" i="16"/>
  <c r="F910" i="16"/>
  <c r="B910" i="16"/>
  <c r="F909" i="16"/>
  <c r="B909" i="16"/>
  <c r="F908" i="16"/>
  <c r="B908" i="16"/>
  <c r="F907" i="16"/>
  <c r="B907" i="16"/>
  <c r="F906" i="16"/>
  <c r="B906" i="16"/>
  <c r="F905" i="16"/>
  <c r="B905" i="16"/>
  <c r="F904" i="16"/>
  <c r="B904" i="16"/>
  <c r="F903" i="16"/>
  <c r="B903" i="16"/>
  <c r="F902" i="16"/>
  <c r="B902" i="16"/>
  <c r="F901" i="16"/>
  <c r="B901" i="16"/>
  <c r="F900" i="16"/>
  <c r="B900" i="16"/>
  <c r="F899" i="16"/>
  <c r="B899" i="16"/>
  <c r="F898" i="16"/>
  <c r="B898" i="16"/>
  <c r="F897" i="16"/>
  <c r="B897" i="16"/>
  <c r="F896" i="16"/>
  <c r="B896" i="16"/>
  <c r="F895" i="16"/>
  <c r="B895" i="16"/>
  <c r="F894" i="16"/>
  <c r="B894" i="16"/>
  <c r="F893" i="16"/>
  <c r="B893" i="16"/>
  <c r="F892" i="16"/>
  <c r="B892" i="16"/>
  <c r="F891" i="16"/>
  <c r="B891" i="16"/>
  <c r="F890" i="16"/>
  <c r="B890" i="16"/>
  <c r="F889" i="16"/>
  <c r="B889" i="16"/>
  <c r="F888" i="16"/>
  <c r="B888" i="16"/>
  <c r="F887" i="16"/>
  <c r="B887" i="16"/>
  <c r="F886" i="16"/>
  <c r="B886" i="16"/>
  <c r="F885" i="16"/>
  <c r="B885" i="16"/>
  <c r="F884" i="16"/>
  <c r="B884" i="16"/>
  <c r="F883" i="16"/>
  <c r="B883" i="16"/>
  <c r="F882" i="16"/>
  <c r="B882" i="16"/>
  <c r="F881" i="16"/>
  <c r="B881" i="16"/>
  <c r="F880" i="16"/>
  <c r="B880" i="16"/>
  <c r="F879" i="16"/>
  <c r="B879" i="16"/>
  <c r="F878" i="16"/>
  <c r="B878" i="16"/>
  <c r="F877" i="16"/>
  <c r="B877" i="16"/>
  <c r="F876" i="16"/>
  <c r="B876" i="16"/>
  <c r="F875" i="16"/>
  <c r="B875" i="16"/>
  <c r="F874" i="16"/>
  <c r="B874" i="16"/>
  <c r="F873" i="16"/>
  <c r="B873" i="16"/>
  <c r="F872" i="16"/>
  <c r="B872" i="16"/>
  <c r="F871" i="16"/>
  <c r="B871" i="16"/>
  <c r="F870" i="16"/>
  <c r="B870" i="16"/>
  <c r="F869" i="16"/>
  <c r="B869" i="16"/>
  <c r="F868" i="16"/>
  <c r="B868" i="16"/>
  <c r="F867" i="16"/>
  <c r="B867" i="16"/>
  <c r="F866" i="16"/>
  <c r="B866" i="16"/>
  <c r="F865" i="16"/>
  <c r="B865" i="16"/>
  <c r="F864" i="16"/>
  <c r="B864" i="16"/>
  <c r="F863" i="16"/>
  <c r="B863" i="16"/>
  <c r="F862" i="16"/>
  <c r="B862" i="16"/>
  <c r="F861" i="16"/>
  <c r="B861" i="16"/>
  <c r="F860" i="16"/>
  <c r="B860" i="16"/>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F826" i="16"/>
  <c r="B826" i="16"/>
  <c r="F825" i="16"/>
  <c r="B825" i="16"/>
  <c r="F824" i="16"/>
  <c r="B824" i="16"/>
  <c r="F823" i="16"/>
  <c r="B823"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F789" i="16"/>
  <c r="B789" i="16"/>
  <c r="F788" i="16"/>
  <c r="B788" i="16"/>
  <c r="F787" i="16"/>
  <c r="B787" i="16"/>
  <c r="F786" i="16"/>
  <c r="B786"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F752" i="16"/>
  <c r="B752" i="16"/>
  <c r="F751" i="16"/>
  <c r="B751" i="16"/>
  <c r="F750" i="16"/>
  <c r="B750" i="16"/>
  <c r="F749" i="16"/>
  <c r="B749"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B717" i="16"/>
  <c r="F716" i="16"/>
  <c r="B716" i="16"/>
  <c r="F715" i="16"/>
  <c r="B715" i="16"/>
  <c r="F714" i="16"/>
  <c r="B714" i="16"/>
  <c r="F713" i="16"/>
  <c r="B713" i="16"/>
  <c r="F712" i="16"/>
  <c r="B712"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B680" i="16"/>
  <c r="F679" i="16"/>
  <c r="B679" i="16"/>
  <c r="F678" i="16"/>
  <c r="B678" i="16"/>
  <c r="F677" i="16"/>
  <c r="B677" i="16"/>
  <c r="F676" i="16"/>
  <c r="B676" i="16"/>
  <c r="F675" i="16"/>
  <c r="B675"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B643" i="16"/>
  <c r="F642" i="16"/>
  <c r="B642" i="16"/>
  <c r="F641" i="16"/>
  <c r="B641" i="16"/>
  <c r="F640" i="16"/>
  <c r="B640" i="16"/>
  <c r="F639" i="16"/>
  <c r="B639" i="16"/>
  <c r="F638" i="16"/>
  <c r="B638"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B606" i="16"/>
  <c r="F605" i="16"/>
  <c r="B605" i="16"/>
  <c r="F604" i="16"/>
  <c r="B604" i="16"/>
  <c r="F603" i="16"/>
  <c r="B603" i="16"/>
  <c r="F602" i="16"/>
  <c r="B602" i="16"/>
  <c r="F601" i="16"/>
  <c r="B601"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B569" i="16"/>
  <c r="F568" i="16"/>
  <c r="B568" i="16"/>
  <c r="F567" i="16"/>
  <c r="B567" i="16"/>
  <c r="F566" i="16"/>
  <c r="B566" i="16"/>
  <c r="F565" i="16"/>
  <c r="B565" i="16"/>
  <c r="F564" i="16"/>
  <c r="B564"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B532" i="16"/>
  <c r="F531" i="16"/>
  <c r="B531" i="16"/>
  <c r="F530" i="16"/>
  <c r="B530" i="16"/>
  <c r="F529" i="16"/>
  <c r="B529" i="16"/>
  <c r="F528" i="16"/>
  <c r="B528" i="16"/>
  <c r="F527" i="16"/>
  <c r="B527"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B495" i="16"/>
  <c r="F494" i="16"/>
  <c r="B494" i="16"/>
  <c r="F493" i="16"/>
  <c r="B493" i="16"/>
  <c r="F492" i="16"/>
  <c r="B492" i="16"/>
  <c r="F491" i="16"/>
  <c r="B491" i="16"/>
  <c r="F490" i="16"/>
  <c r="B490"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B458" i="16"/>
  <c r="F457" i="16"/>
  <c r="B457" i="16"/>
  <c r="F456" i="16"/>
  <c r="B456" i="16"/>
  <c r="F455" i="16"/>
  <c r="B455" i="16"/>
  <c r="F454" i="16"/>
  <c r="B454" i="16"/>
  <c r="F453" i="16"/>
  <c r="B453"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B421" i="16"/>
  <c r="F420" i="16"/>
  <c r="B420" i="16"/>
  <c r="F419" i="16"/>
  <c r="B419" i="16"/>
  <c r="F418" i="16"/>
  <c r="B418" i="16"/>
  <c r="F417" i="16"/>
  <c r="B417" i="16"/>
  <c r="F416" i="16"/>
  <c r="B416"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B384" i="16"/>
  <c r="F383" i="16"/>
  <c r="B383" i="16"/>
  <c r="F382" i="16"/>
  <c r="B382" i="16"/>
  <c r="F381" i="16"/>
  <c r="B381" i="16"/>
  <c r="F380" i="16"/>
  <c r="B380" i="16"/>
  <c r="F379" i="16"/>
  <c r="B379"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B347" i="16"/>
  <c r="F346" i="16"/>
  <c r="B346" i="16"/>
  <c r="F345" i="16"/>
  <c r="B345" i="16"/>
  <c r="F344" i="16"/>
  <c r="B344" i="16"/>
  <c r="F343" i="16"/>
  <c r="B343" i="16"/>
  <c r="F342" i="16"/>
  <c r="B342"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B310" i="16"/>
  <c r="F309" i="16"/>
  <c r="B309" i="16"/>
  <c r="F308" i="16"/>
  <c r="B308" i="16"/>
  <c r="F307" i="16"/>
  <c r="B307" i="16"/>
  <c r="F306" i="16"/>
  <c r="B306" i="16"/>
  <c r="F305" i="16"/>
  <c r="B305"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B273" i="16"/>
  <c r="F272" i="16"/>
  <c r="B272" i="16"/>
  <c r="F271" i="16"/>
  <c r="B271" i="16"/>
  <c r="F270" i="16"/>
  <c r="B270" i="16"/>
  <c r="F269" i="16"/>
  <c r="B269" i="16"/>
  <c r="F268" i="16"/>
  <c r="B268"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B236" i="16"/>
  <c r="F235" i="16"/>
  <c r="B235" i="16"/>
  <c r="F234" i="16"/>
  <c r="B234" i="16"/>
  <c r="F233" i="16"/>
  <c r="B233" i="16"/>
  <c r="F232" i="16"/>
  <c r="B232" i="16"/>
  <c r="F231" i="16"/>
  <c r="B231"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B199" i="16"/>
  <c r="F198" i="16"/>
  <c r="B198" i="16"/>
  <c r="F197" i="16"/>
  <c r="B197" i="16"/>
  <c r="F196" i="16"/>
  <c r="B196" i="16"/>
  <c r="F195" i="16"/>
  <c r="B195" i="16"/>
  <c r="F194" i="16"/>
  <c r="B194"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B162" i="16"/>
  <c r="F161" i="16"/>
  <c r="B161" i="16"/>
  <c r="F160" i="16"/>
  <c r="B160" i="16"/>
  <c r="F159" i="16"/>
  <c r="B159" i="16"/>
  <c r="F158" i="16"/>
  <c r="B158" i="16"/>
  <c r="F157" i="16"/>
  <c r="B157"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B125" i="16"/>
  <c r="F124" i="16"/>
  <c r="B124" i="16"/>
  <c r="F123" i="16"/>
  <c r="B123" i="16"/>
  <c r="F122" i="16"/>
  <c r="B122" i="16"/>
  <c r="F121" i="16"/>
  <c r="B121" i="16"/>
  <c r="F120" i="16"/>
  <c r="B120"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B88" i="16"/>
  <c r="F87" i="16"/>
  <c r="B87" i="16"/>
  <c r="F86" i="16"/>
  <c r="B86" i="16"/>
  <c r="F85" i="16"/>
  <c r="B85" i="16"/>
  <c r="F84" i="16"/>
  <c r="B84" i="16"/>
  <c r="F83" i="16"/>
  <c r="B83"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B51" i="16"/>
  <c r="F50" i="16"/>
  <c r="B50" i="16"/>
  <c r="F49" i="16"/>
  <c r="B49" i="16"/>
  <c r="F48" i="16"/>
  <c r="B48" i="16"/>
  <c r="F47" i="16"/>
  <c r="B47" i="16"/>
  <c r="F46" i="16"/>
  <c r="B46"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B14" i="16"/>
  <c r="F13" i="16"/>
  <c r="B13" i="16"/>
  <c r="F12" i="16"/>
  <c r="B12" i="16"/>
  <c r="F11" i="16"/>
  <c r="B11" i="16"/>
  <c r="F10" i="16"/>
  <c r="B10" i="16"/>
  <c r="F9" i="16"/>
  <c r="B9" i="16"/>
  <c r="F8" i="16"/>
  <c r="B8" i="16"/>
  <c r="F7" i="16"/>
  <c r="B7" i="16"/>
  <c r="F6" i="16"/>
  <c r="B6" i="16"/>
  <c r="F5" i="16"/>
  <c r="B5" i="16"/>
  <c r="F4" i="16"/>
  <c r="B4" i="16"/>
  <c r="F3" i="16"/>
  <c r="B3" i="16"/>
  <c r="F2" i="16"/>
  <c r="B2" i="16"/>
  <c r="R24" i="28"/>
  <c r="R23" i="28"/>
  <c r="R22" i="28"/>
  <c r="R28" i="28"/>
  <c r="F4" i="29"/>
  <c r="R27" i="28"/>
  <c r="R25" i="28"/>
  <c r="E4" i="29"/>
  <c r="R29" i="28"/>
  <c r="R26" i="28"/>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alcChain>
</file>

<file path=xl/sharedStrings.xml><?xml version="1.0" encoding="utf-8"?>
<sst xmlns="http://schemas.openxmlformats.org/spreadsheetml/2006/main" count="63407" uniqueCount="202">
  <si>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</si>
  <si>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</si>
  <si>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</si>
  <si>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</si>
  <si>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</si>
  <si>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</si>
  <si>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</si>
  <si>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</si>
  <si>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</si>
  <si>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</si>
  <si>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</si>
  <si>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</si>
  <si>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</si>
  <si>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</si>
  <si>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</si>
  <si>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</si>
  <si>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</si>
  <si>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</si>
  <si>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</si>
  <si>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</si>
  <si>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</si>
  <si>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</si>
  <si>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</si>
  <si>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</si>
  <si>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</si>
  <si>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</si>
  <si>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</si>
  <si>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</si>
  <si>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</si>
  <si>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</si>
  <si>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</si>
  <si>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</si>
  <si>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</si>
  <si>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</si>
  <si>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</si>
  <si>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</si>
  <si>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</si>
  <si>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</si>
  <si>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</si>
  <si>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</si>
  <si>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</si>
  <si>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</si>
  <si>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</si>
  <si>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</si>
  <si>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</si>
  <si>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</si>
  <si>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</si>
  <si>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</si>
  <si>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</si>
  <si>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</si>
  <si>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</si>
  <si>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</si>
  <si>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</si>
  <si>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</si>
  <si>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</si>
  <si>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</si>
  <si>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</si>
  <si>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</si>
  <si>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</si>
  <si>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</si>
  <si>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</si>
  <si>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</si>
  <si>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</si>
  <si>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</si>
  <si>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</si>
  <si>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</si>
  <si>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</si>
  <si>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</si>
  <si>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</si>
  <si>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</si>
  <si>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</si>
  <si>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</si>
  <si>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</si>
  <si>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</si>
  <si>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</si>
  <si>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</si>
  <si>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</si>
  <si>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</si>
  <si>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</si>
  <si>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</si>
  <si>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</si>
  <si>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</si>
  <si>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</si>
  <si>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</si>
  <si>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</si>
  <si>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</si>
  <si>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</si>
  <si>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</si>
  <si>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</si>
  <si>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</si>
  <si>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</si>
  <si>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</si>
  <si>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</si>
  <si>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</si>
  <si>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</si>
  <si>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</si>
  <si>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</si>
  <si>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</si>
  <si>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</si>
  <si>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</si>
  <si>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</si>
  <si>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</si>
  <si>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</si>
  <si>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</si>
  <si>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</si>
  <si>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</si>
  <si>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</si>
  <si>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</si>
  <si>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</si>
  <si>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</si>
  <si>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</si>
  <si>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</si>
  <si>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</si>
  <si>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</si>
  <si>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</si>
  <si>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</si>
  <si>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</si>
  <si>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</si>
  <si>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</si>
  <si>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</si>
  <si>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</si>
  <si>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</si>
  <si>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</si>
  <si>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</si>
  <si>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</si>
  <si>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</si>
  <si>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</si>
  <si>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</si>
  <si>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</si>
  <si>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</si>
  <si>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</si>
  <si>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</si>
  <si>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</si>
  <si>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</si>
  <si>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</si>
  <si>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</si>
  <si>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</si>
  <si>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</si>
  <si>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</si>
  <si>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</si>
  <si>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</si>
  <si>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</si>
  <si>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</si>
  <si>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</si>
  <si>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</si>
  <si>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</si>
  <si>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</si>
  <si>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</si>
  <si>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</si>
  <si>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</si>
  <si>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</si>
  <si>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</si>
  <si>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</si>
  <si>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</si>
  <si>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</si>
  <si>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</si>
  <si>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</si>
  <si>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</si>
  <si>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</si>
  <si>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</si>
  <si>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</si>
  <si>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</si>
  <si>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</si>
  <si>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</si>
  <si>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Row Labels</t>
  </si>
  <si>
    <t>Grand Total</t>
  </si>
  <si>
    <t>2023</t>
  </si>
  <si>
    <t>2024</t>
  </si>
  <si>
    <t>Jan</t>
  </si>
  <si>
    <t>Feb</t>
  </si>
  <si>
    <t>Mar</t>
  </si>
  <si>
    <t>Apr</t>
  </si>
  <si>
    <t>May</t>
  </si>
  <si>
    <t>Jun</t>
  </si>
  <si>
    <t>Jul</t>
  </si>
  <si>
    <t>Aug</t>
  </si>
  <si>
    <t>Sep</t>
  </si>
  <si>
    <t>Oct</t>
  </si>
  <si>
    <t>Nov</t>
  </si>
  <si>
    <t>Dec</t>
  </si>
  <si>
    <t>Sum of Sales</t>
  </si>
  <si>
    <t>Column Labels</t>
  </si>
  <si>
    <t>Average of Sales</t>
  </si>
  <si>
    <t>(All)</t>
  </si>
  <si>
    <t>Australian Capital Territory</t>
  </si>
  <si>
    <t>New South Wales</t>
  </si>
  <si>
    <t>Northern Territory</t>
  </si>
  <si>
    <t>Queensland</t>
  </si>
  <si>
    <t>South Australia</t>
  </si>
  <si>
    <t>Tasmania</t>
  </si>
  <si>
    <t>Victoria</t>
  </si>
  <si>
    <t>Western Australia</t>
  </si>
  <si>
    <t>Australia Total</t>
  </si>
  <si>
    <t>Sales Dashboard</t>
  </si>
  <si>
    <t>Total sales and trend by state</t>
  </si>
  <si>
    <t>Total Sales</t>
  </si>
  <si>
    <t>Online</t>
  </si>
  <si>
    <t>Store</t>
  </si>
  <si>
    <t>Sales Total</t>
  </si>
  <si>
    <t>Average of Sales2</t>
  </si>
  <si>
    <t>Total</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</si>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</sst>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C09]#,##0;[Red]\-[$$-C09]#,##0"/>
    <numFmt numFmtId="166" formatCode="[$$-C09]#,##0"/>
  </numFmts>
  <fonts count="5" x14ac:knownFonts="1">
    <font>
      <sz val="11"/>
      <color theme="1"/>
      <name val="Cambria"/>
      <family val="2"/>
      <scheme val="minor"/>
    </font>
    <font>
      <b/>
      <sz val="36"/>
      <color theme="0"/>
      <name val="Cambria"/>
      <family val="1"/>
      <scheme val="minor"/>
    </font>
    <font>
      <sz val="11"/>
      <color theme="0"/>
      <name val="Cambria"/>
      <family val="1"/>
      <scheme val="minor"/>
    </font>
    <font>
      <b/>
      <sz val="11"/>
      <color theme="1"/>
      <name val="Cambria"/>
      <family val="1"/>
      <scheme val="minor"/>
    </font>
    <font>
      <b/>
      <sz val="16"/>
      <color theme="1"/>
      <name val="Cambria"/>
      <family val="1"/>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3" fillId="0" borderId="0" xfId="0" applyFont="1"/>
    <xf numFmtId="0" fontId="4" fillId="0" borderId="0" xfId="0" applyFont="1"/>
    <xf numFmtId="166" fontId="0" fillId="0" borderId="0" xfId="0" applyNumberFormat="1"/>
    <xf numFmtId="0" fontId="2" fillId="2" borderId="0" xfId="0" applyFont="1" applyFill="1"/>
    <xf numFmtId="0" fontId="1" fillId="2" borderId="0" xfId="0" applyFont="1" applyFill="1"/>
  </cellXfs>
  <cellStyles count="1">
    <cellStyle name="Normal" xfId="0" builtinId="0"/>
  </cellStyles>
  <dxfs count="10">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7"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7" formatCode="yyyy/m/d"/>
      <alignment horizontal="general" vertical="bottom" textRotation="0" wrapText="1" indent="0" justifyLastLine="0" shrinkToFit="0" readingOrder="0"/>
    </dxf>
  </dxfs>
  <tableStyles count="0" defaultTableStyle="TableStyleMedium2" defaultPivotStyle="PivotStyleLight16"/>
  <colors>
    <mruColors>
      <color rgb="FFFD6253"/>
      <color rgb="FF016BB3"/>
      <color rgb="FFFF361C"/>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Dashboard.xlsx]total sales over time!salesovertime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"$"#,##0.00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3E47-4F96-9E61-295C2DB447D9}"/>
            </c:ext>
          </c:extLst>
        </c:ser>
        <c:ser>
          <c:idx val="1"/>
          <c:order val="1"/>
          <c:tx>
            <c:strRef>
              <c:f>'total sales over time'!$C$3:$C$4</c:f>
              <c:strCache>
                <c:ptCount val="1"/>
                <c:pt idx="0">
                  <c:v>KMART STORE</c:v>
                </c:pt>
              </c:strCache>
            </c:strRef>
          </c:tx>
          <c:spPr>
            <a:solidFill>
              <a:srgbClr val="FD6253"/>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"$"#,##0.00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1-95AD-4B2C-A12A-18E5AA158B01}"/>
            </c:ext>
          </c:extLst>
        </c:ser>
        <c:dLbls>
          <c:showLegendKey val="0"/>
          <c:showVal val="0"/>
          <c:showCatName val="0"/>
          <c:showSerName val="0"/>
          <c:showPercent val="0"/>
          <c:showBubbleSize val="0"/>
        </c:dLbls>
        <c:axId val="1101249280"/>
        <c:axId val="641342384"/>
      </c:areaChart>
      <c:catAx>
        <c:axId val="1101249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42384"/>
        <c:crosses val="autoZero"/>
        <c:auto val="1"/>
        <c:lblAlgn val="ctr"/>
        <c:lblOffset val="100"/>
        <c:noMultiLvlLbl val="0"/>
      </c:catAx>
      <c:valAx>
        <c:axId val="641342384"/>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24928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Dashboard.xlsx]avg sales over time!avgsalesovertime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FD625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rgbClr val="FD625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D62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sales over time'!$B$3:$B$4</c:f>
              <c:strCache>
                <c:ptCount val="1"/>
                <c:pt idx="0">
                  <c:v>KMART ONLINE</c:v>
                </c:pt>
              </c:strCache>
            </c:strRef>
          </c:tx>
          <c:spPr>
            <a:ln w="28575" cap="rnd">
              <a:solidFill>
                <a:schemeClr val="accent1"/>
              </a:solidFill>
              <a:round/>
            </a:ln>
            <a:effectLst/>
          </c:spPr>
          <c:marker>
            <c:symbol val="none"/>
          </c:marker>
          <c:cat>
            <c:multiLvlStrRef>
              <c:f>'avg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time'!$B$5:$B$31</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8335-408D-965C-5E3250FB889E}"/>
            </c:ext>
          </c:extLst>
        </c:ser>
        <c:ser>
          <c:idx val="1"/>
          <c:order val="1"/>
          <c:tx>
            <c:strRef>
              <c:f>'avg sales over time'!$C$3:$C$4</c:f>
              <c:strCache>
                <c:ptCount val="1"/>
                <c:pt idx="0">
                  <c:v>KMART STORE</c:v>
                </c:pt>
              </c:strCache>
            </c:strRef>
          </c:tx>
          <c:spPr>
            <a:ln w="28575" cap="rnd">
              <a:solidFill>
                <a:srgbClr val="FD6253"/>
              </a:solidFill>
              <a:round/>
            </a:ln>
            <a:effectLst/>
          </c:spPr>
          <c:marker>
            <c:symbol val="none"/>
          </c:marker>
          <c:cat>
            <c:multiLvlStrRef>
              <c:f>'avg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time'!$C$5:$C$31</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1-990B-4E6C-B2C0-0E201A60DFFE}"/>
            </c:ext>
          </c:extLst>
        </c:ser>
        <c:dLbls>
          <c:showLegendKey val="0"/>
          <c:showVal val="0"/>
          <c:showCatName val="0"/>
          <c:showSerName val="0"/>
          <c:showPercent val="0"/>
          <c:showBubbleSize val="0"/>
        </c:dLbls>
        <c:smooth val="0"/>
        <c:axId val="1171628096"/>
        <c:axId val="1171637216"/>
      </c:lineChart>
      <c:catAx>
        <c:axId val="117162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37216"/>
        <c:crosses val="autoZero"/>
        <c:auto val="1"/>
        <c:lblAlgn val="ctr"/>
        <c:lblOffset val="100"/>
        <c:noMultiLvlLbl val="0"/>
      </c:catAx>
      <c:valAx>
        <c:axId val="1171637216"/>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2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Dashboard.xlsx]sales by category!categorysales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EE5F-4D09-9976-3947731B04C7}"/>
            </c:ext>
          </c:extLst>
        </c:ser>
        <c:ser>
          <c:idx val="1"/>
          <c:order val="1"/>
          <c:tx>
            <c:strRef>
              <c:f>'sales by category'!$C$3:$C$4</c:f>
              <c:strCache>
                <c:ptCount val="1"/>
                <c:pt idx="0">
                  <c:v>KMART STORE</c:v>
                </c:pt>
              </c:strCache>
            </c:strRef>
          </c:tx>
          <c:spPr>
            <a:solidFill>
              <a:srgbClr val="FD6253"/>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1-B869-4DD7-9DF4-9DD0FE7AB6B0}"/>
            </c:ext>
          </c:extLst>
        </c:ser>
        <c:dLbls>
          <c:showLegendKey val="0"/>
          <c:showVal val="0"/>
          <c:showCatName val="0"/>
          <c:showSerName val="0"/>
          <c:showPercent val="0"/>
          <c:showBubbleSize val="0"/>
        </c:dLbls>
        <c:gapWidth val="182"/>
        <c:axId val="1171619936"/>
        <c:axId val="1171633856"/>
      </c:barChart>
      <c:catAx>
        <c:axId val="117161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33856"/>
        <c:crosses val="autoZero"/>
        <c:auto val="1"/>
        <c:lblAlgn val="ctr"/>
        <c:lblOffset val="100"/>
        <c:noMultiLvlLbl val="0"/>
      </c:catAx>
      <c:valAx>
        <c:axId val="1171633856"/>
        <c:scaling>
          <c:orientation val="minMax"/>
        </c:scaling>
        <c:delete val="0"/>
        <c:axPos val="b"/>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19936"/>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Dashboard.xlsx]sales by suburb!suburbsales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category - proportions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suburb'!$B$3:$B$4</c:f>
              <c:strCache>
                <c:ptCount val="1"/>
                <c:pt idx="0">
                  <c:v>KMART ONLINE</c:v>
                </c:pt>
              </c:strCache>
            </c:strRef>
          </c:tx>
          <c:spPr>
            <a:solidFill>
              <a:schemeClr val="accent1"/>
            </a:solidFill>
            <a:ln>
              <a:noFill/>
            </a:ln>
            <a:effectLst/>
          </c:spPr>
          <c:invertIfNegative val="0"/>
          <c:cat>
            <c:strRef>
              <c:f>'sales by suburb'!$A$5:$A$15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suburb'!$B$5:$B$15</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6418-41A0-9AB8-01DF4FC3865A}"/>
            </c:ext>
          </c:extLst>
        </c:ser>
        <c:ser>
          <c:idx val="1"/>
          <c:order val="1"/>
          <c:tx>
            <c:strRef>
              <c:f>'sales by suburb'!$C$3:$C$4</c:f>
              <c:strCache>
                <c:ptCount val="1"/>
                <c:pt idx="0">
                  <c:v>KMART STORE</c:v>
                </c:pt>
              </c:strCache>
            </c:strRef>
          </c:tx>
          <c:spPr>
            <a:solidFill>
              <a:srgbClr val="FD6253"/>
            </a:solidFill>
            <a:ln>
              <a:noFill/>
            </a:ln>
            <a:effectLst/>
          </c:spPr>
          <c:invertIfNegative val="0"/>
          <c:cat>
            <c:strRef>
              <c:f>'sales by suburb'!$A$5:$A$15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suburb'!$C$5:$C$15</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1-4F7E-4CDC-B53F-D353DB5880B9}"/>
            </c:ext>
          </c:extLst>
        </c:ser>
        <c:dLbls>
          <c:showLegendKey val="0"/>
          <c:showVal val="0"/>
          <c:showCatName val="0"/>
          <c:showSerName val="0"/>
          <c:showPercent val="0"/>
          <c:showBubbleSize val="0"/>
        </c:dLbls>
        <c:gapWidth val="150"/>
        <c:overlap val="100"/>
        <c:axId val="1171631456"/>
        <c:axId val="1171627136"/>
      </c:barChart>
      <c:catAx>
        <c:axId val="11716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27136"/>
        <c:crosses val="autoZero"/>
        <c:auto val="1"/>
        <c:lblAlgn val="ctr"/>
        <c:lblOffset val="100"/>
        <c:noMultiLvlLbl val="0"/>
      </c:catAx>
      <c:valAx>
        <c:axId val="11716271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63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Dashboard.xlsx]online vs store!onlinevsstore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Vs Store - proportion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FD6253"/>
          </a:solidFill>
          <a:ln w="19050">
            <a:solidFill>
              <a:schemeClr val="lt1"/>
            </a:solidFill>
          </a:ln>
          <a:effectLst/>
        </c:spPr>
        <c:dLbl>
          <c:idx val="0"/>
          <c:layout>
            <c:manualLayout>
              <c:x val="-0.1444444444444444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FD6253"/>
          </a:solidFill>
          <a:ln w="19050">
            <a:solidFill>
              <a:schemeClr val="lt1"/>
            </a:solidFill>
          </a:ln>
          <a:effectLst/>
        </c:spPr>
        <c:dLbl>
          <c:idx val="0"/>
          <c:layout>
            <c:manualLayout>
              <c:x val="-0.1444444444444444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D6253"/>
          </a:solidFill>
          <a:ln w="19050">
            <a:solidFill>
              <a:schemeClr val="lt1"/>
            </a:solidFill>
          </a:ln>
          <a:effectLst/>
        </c:spPr>
        <c:dLbl>
          <c:idx val="0"/>
          <c:layout>
            <c:manualLayout>
              <c:x val="-0.1444444444444444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'online vs 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C1-4FD8-A74F-39F7B287939A}"/>
              </c:ext>
            </c:extLst>
          </c:dPt>
          <c:dPt>
            <c:idx val="1"/>
            <c:bubble3D val="0"/>
            <c:spPr>
              <a:solidFill>
                <a:srgbClr val="FD6253"/>
              </a:solidFill>
              <a:ln w="19050">
                <a:solidFill>
                  <a:schemeClr val="lt1"/>
                </a:solidFill>
              </a:ln>
              <a:effectLst/>
            </c:spPr>
            <c:extLst>
              <c:ext xmlns:c16="http://schemas.microsoft.com/office/drawing/2014/chart" uri="{C3380CC4-5D6E-409C-BE32-E72D297353CC}">
                <c16:uniqueId val="{00000003-7FC1-4FD8-A74F-39F7B287939A}"/>
              </c:ext>
            </c:extLst>
          </c:dPt>
          <c:dLbls>
            <c:dLbl>
              <c:idx val="0"/>
              <c:layout>
                <c:manualLayout>
                  <c:x val="0.1"/>
                  <c:y val="-6.944444444444444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C1-4FD8-A74F-39F7B287939A}"/>
                </c:ext>
              </c:extLst>
            </c:dLbl>
            <c:dLbl>
              <c:idx val="1"/>
              <c:layout>
                <c:manualLayout>
                  <c:x val="-0.14444444444444443"/>
                  <c:y val="4.6296296296296294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C1-4FD8-A74F-39F7B28793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vs store'!$A$4:$A$6</c:f>
              <c:strCache>
                <c:ptCount val="2"/>
                <c:pt idx="0">
                  <c:v>KMART ONLINE</c:v>
                </c:pt>
                <c:pt idx="1">
                  <c:v>KMART STORE</c:v>
                </c:pt>
              </c:strCache>
            </c:strRef>
          </c:cat>
          <c:val>
            <c:numRef>
              <c:f>'online vs store'!$B$4:$B$6</c:f>
              <c:numCache>
                <c:formatCode>"$"#,##0.00</c:formatCode>
                <c:ptCount val="2"/>
                <c:pt idx="0">
                  <c:v>658115.49</c:v>
                </c:pt>
                <c:pt idx="1">
                  <c:v>2528142.9900000012</c:v>
                </c:pt>
              </c:numCache>
            </c:numRef>
          </c:val>
          <c:extLst>
            <c:ext xmlns:c16="http://schemas.microsoft.com/office/drawing/2014/chart" uri="{C3380CC4-5D6E-409C-BE32-E72D297353CC}">
              <c16:uniqueId val="{00000004-7FC1-4FD8-A74F-39F7B287939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Dashboard.xlsx]sales by managers!managersales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managers'!$B$3:$B$4</c:f>
              <c:strCache>
                <c:ptCount val="1"/>
                <c:pt idx="0">
                  <c:v>KMART ONLINE</c:v>
                </c:pt>
              </c:strCache>
            </c:strRef>
          </c:tx>
          <c:spPr>
            <a:solidFill>
              <a:schemeClr val="accent1"/>
            </a:solidFill>
            <a:ln>
              <a:noFill/>
            </a:ln>
            <a:effectLst/>
          </c:spPr>
          <c:invertIfNegative val="0"/>
          <c:cat>
            <c:strRef>
              <c:f>'sales by managers'!$A$5:$A$15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managers'!$B$5:$B$15</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0-952B-4E29-A155-4B4F19B88EDA}"/>
            </c:ext>
          </c:extLst>
        </c:ser>
        <c:ser>
          <c:idx val="1"/>
          <c:order val="1"/>
          <c:tx>
            <c:strRef>
              <c:f>'sales by managers'!$C$3:$C$4</c:f>
              <c:strCache>
                <c:ptCount val="1"/>
                <c:pt idx="0">
                  <c:v>KMART STORE</c:v>
                </c:pt>
              </c:strCache>
            </c:strRef>
          </c:tx>
          <c:spPr>
            <a:solidFill>
              <a:srgbClr val="FD6253"/>
            </a:solidFill>
            <a:ln>
              <a:noFill/>
            </a:ln>
            <a:effectLst/>
          </c:spPr>
          <c:invertIfNegative val="0"/>
          <c:cat>
            <c:strRef>
              <c:f>'sales by managers'!$A$5:$A$15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managers'!$C$5:$C$15</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1-0631-48D5-BDA0-8942FB394482}"/>
            </c:ext>
          </c:extLst>
        </c:ser>
        <c:dLbls>
          <c:showLegendKey val="0"/>
          <c:showVal val="0"/>
          <c:showCatName val="0"/>
          <c:showSerName val="0"/>
          <c:showPercent val="0"/>
          <c:showBubbleSize val="0"/>
        </c:dLbls>
        <c:gapWidth val="150"/>
        <c:overlap val="100"/>
        <c:axId val="1328681312"/>
        <c:axId val="1328682752"/>
      </c:barChart>
      <c:catAx>
        <c:axId val="132868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82752"/>
        <c:crosses val="autoZero"/>
        <c:auto val="1"/>
        <c:lblAlgn val="ctr"/>
        <c:lblOffset val="100"/>
        <c:noMultiLvlLbl val="0"/>
      </c:catAx>
      <c:valAx>
        <c:axId val="1328682752"/>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813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Sales Dashboard.xlsx]sales by buyers!buyerssales</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byuers - online</a:t>
            </a:r>
            <a:r>
              <a:rPr lang="en-IN" baseline="0"/>
              <a:t> vs store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buyers'!$B$3:$B$4</c:f>
              <c:strCache>
                <c:ptCount val="1"/>
                <c:pt idx="0">
                  <c:v>KMART ONLINE</c:v>
                </c:pt>
              </c:strCache>
            </c:strRef>
          </c:tx>
          <c:spPr>
            <a:solidFill>
              <a:schemeClr val="accent1"/>
            </a:solidFill>
            <a:ln>
              <a:noFill/>
            </a:ln>
            <a:effectLst/>
          </c:spPr>
          <c:invertIfNegative val="0"/>
          <c:cat>
            <c:strRef>
              <c:f>'sales by buyers'!$A$5:$A$15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buyers'!$B$5:$B$15</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0-BAFA-4FCC-A31B-566EB8803F50}"/>
            </c:ext>
          </c:extLst>
        </c:ser>
        <c:ser>
          <c:idx val="1"/>
          <c:order val="1"/>
          <c:tx>
            <c:strRef>
              <c:f>'sales by buyers'!$C$3:$C$4</c:f>
              <c:strCache>
                <c:ptCount val="1"/>
                <c:pt idx="0">
                  <c:v>KMART STORE</c:v>
                </c:pt>
              </c:strCache>
            </c:strRef>
          </c:tx>
          <c:spPr>
            <a:solidFill>
              <a:srgbClr val="FD6253"/>
            </a:solidFill>
            <a:ln>
              <a:noFill/>
            </a:ln>
            <a:effectLst/>
          </c:spPr>
          <c:invertIfNegative val="0"/>
          <c:cat>
            <c:strRef>
              <c:f>'sales by buyers'!$A$5:$A$15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buyers'!$C$5:$C$15</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1-A94E-46FB-A01A-2C071ADA7ABB}"/>
            </c:ext>
          </c:extLst>
        </c:ser>
        <c:dLbls>
          <c:showLegendKey val="0"/>
          <c:showVal val="0"/>
          <c:showCatName val="0"/>
          <c:showSerName val="0"/>
          <c:showPercent val="0"/>
          <c:showBubbleSize val="0"/>
        </c:dLbls>
        <c:gapWidth val="150"/>
        <c:overlap val="100"/>
        <c:axId val="1224181808"/>
        <c:axId val="1224184688"/>
      </c:barChart>
      <c:catAx>
        <c:axId val="122418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184688"/>
        <c:crosses val="autoZero"/>
        <c:auto val="1"/>
        <c:lblAlgn val="ctr"/>
        <c:lblOffset val="100"/>
        <c:noMultiLvlLbl val="0"/>
      </c:catAx>
      <c:valAx>
        <c:axId val="12241846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18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50B915F6-B9FD-4183-8AC4-00ED13EC26AB}">
          <cx:tx>
            <cx:txData>
              <cx:f>_xlchart.v5.2</cx:f>
              <cx:v>Sum of Sales</cx:v>
            </cx:txData>
          </cx:tx>
          <cx:dataId val="0"/>
          <cx:layoutPr>
            <cx:geography cultureLanguage="en-US" cultureRegion="IN" attribution="Powered by Bing">
              <cx:geoCache provider="{E9337A44-BEBE-4D9F-B70C-5C5E7DAFC167}">
                <cx:binary>3HznctxIlu6rKPT7Qp0WmZiY3ogBytAUJVFe+oNgUxS893j6+4GablWB2MJKO3vj7qitBFZ9OHm8
y7/f93+7jx/uymd9EqfV3+7735/7dZ3/7bffqnv/IbmrXiTBfZlV2bf6xX2W/JZ9+xbcP/z2tbzr
gtT7jREqfrv378r6oX/+H3/Ht3kP2SG7v6uDLL1tHsrhzUPVxHV15tnio2f3WZPW08c9fNPvz//R
VHV5Fwd3z5/dfU2CdBPg98F9TX9//jZrav/Z0Q88pHVQD++G/OH35yc//PzZb3OwJy/2LMa7181X
fNbg5AUlmmiu2PNncZZ6/3xAuXyhOdVUmcx6/PX82XfQl3cJPvgTb/T4Pndfv5YPVQXKHv+78AUn
ZOD5P56fOaCgypzvp+dkEx3/eP9I+G+n3PmPv8/+AEcx+5MjBs7Pbe3Rmdc7Zs8Jl3+WPUy+UEwT
AVZ854I145J4ISxCFeeCTL/oKZf+E4k5faVl/hx99OTHT+T0/3M2nIgU1OgvmtJnzl0e1Hfxs3cP
ZRnUWTn8eXD/Cp2SL4TWpqWIWGSasF4QwiRhQvyJ+l2pfvX9Vji4SO3J2eBonHf/i/XthBgw+uVD
9+zto838eBc/VH+e8r+Ct+wFNaVJtf4na/WpQgoF3mpqcXB/QSF/4sWWmfrkC05IB+VvP/4b8fHj
Q1U/lOn/iOeDaRWmKZkCr77/OuUkA6fh/oSaa+lPvdQyFxe+YsbHj/+b3d8JLZM6ZmXtT3z8n7C2
1HohqFAWpWSRj5y/4CYcqDLln3bgu7X9ubdaZuTSd5xQD+L/nQzrB8SjWTmFqMchzgnFPxvicPOF
lrCZJqOPFnOKYY4DUSFecCKYRZT5p5oeB6L/lTda5t2PT568/+/PP1w6/0Y2FGHsQ1rFd+nXfyHT
YBylqYg58eVPPzdjmhTSolz9Cfpd5/5rL7PMr+PPzjh2e9j8G3Hs3V2V3KX/UiUT9IUFKyg459/5
xWdKZr6QlqSS61kG8V95l2V2/fjkjFnv/vH2/z2z/vO076/0eHNX320f8+qjzO/800fKUQ6YffTE
OJ5kT39qw+XX359TZNx/JevTN5wk2H/lAvOPPNxVNT4sLSTuFjWhYqYl+fRlHaIlPKHshcUoExbX
FhzfFL6kkwNGto/PCIaPCpNaShJLQT2rKU7GM8FfKIGMRUkNX0o5039VO15n8eBl6V9n8c/fP0ub
5HUWpHX1+3OEwfn3n5pI0wh+FbA1LDeH79UcL5Hf371BQQU/TP+Pl2SqtvyOHdSrNLVT3w56p/uU
5Zs02h4dywISMuCzSPDyx0ij54pIyZYdIk3tgGy94MqM7dHJ6MuyuDaEtM/jmSt40/Mjyno6eiTm
wKvVK7vQl228cfvwF0Ck4AhOLQaOWOQUJBcilEYx0AOKU5sw/sKS+5KGez/jK0DT6cz5JC3NpJRg
OjKbU6BElUE/tB47pJW+LILc0dp3ohzm9i/RXeDRAoqazI9SJv5SBGJ3fGZxS7jMkkwcvL7t3tWD
mzsxCdQmiit+cR5qEqwZQYBCOMhNSSDKMyjVl2HqxaU4FB3TjlLxuOmF796cR1kQAiUok5pySpBG
zMS7zVhOYU3FIe2KYMNb+a7xOn875jq/GdpKrHCJLR2gRE5JGRcoG7AZVa32jEIzLQ6mIA1zjEQl
77Muo6HdB70X4DS5ju1Alm1g664lV1HklXdNmfTRpsqsSm69TrqdbYixjJ1W5equCbvc21FZG749
+mH4Luvr0Qk4Cb/5RdkFmyBl7WcvUKx53Q6ddRHmUSS3UY+HK+RROJknTDMJlZBERQWs2ql8NFVH
hDc24sAD4m9rWrwUUeBtfEOLCzIqp3eNV4lovuRuPV7FlVHZRan54TxP6aRUM9GxzClRQB3NNMHd
07cwc7cw6xaHzLhBN6wntrDqm1APgV0N4c4gxVbmtZ1a5NIvxzWVXzoECwnnY8HVZKi6nsKLTBG3
5qM8iCjPHO7lw21K31RlNW5FXceHIBQblHKLjWWGl5FR8ldS9ebVyiE8ZYVGMG4xeAJmQdhmb1Fr
FiZ10MgDo1HxyWxS94Io/bltw+giYKzbDjGJbpphbPZGUedb6gb0oupj4/L8izzRY/g0uDBFOIRe
KclOTyPnVsU7nRnXZjSY+8FS/dtRdu6KYXrKc8BIghwfXIcyE8RFx5aJC1rxijXGdeltlDte9Sr/
akXGaHOTOH7o53ZHdQhxC248hDXnjOIShRLFd81hRizFZyfdZzTqSm80rjW9Kmlsd+aX8wBPjNRE
2w8AMXMiw+iVJGKdcc3YbTJctaXTWJdErpjCyfScaI3kknMtpRbcpDC8pyeYxYo2VmVZ13XLqUMD
+VYY5S4oWbgJQze68HTsb3+asBPImWxUuiyTKlLWtXoVF58pe6+j9xV/fx7kicmd0TWTjC7yvbbN
TOvaI1+69E7Syy6+PQ+xwCAEb4wRIikOT80YRLhZRYYI/INhjE7oacdijdN7ty1vd+eRFmTtBGnG
pK4KU8pG3z801N1lUu+boP94HmJBDqZI1JyKLZoRNrPhhW5ZnxShf+jyxt+3Y3GpI6/app55Hbn5
cFP5AVnxG0tUwdlrc6rTMaFmVLXx0NRFXgPSK/fF0H0uTfX6PFVrEDNRa0tvKLICEOVQ+jZXpWfn
ci2knDR9pkIKhUb02oglEX/PQOjoNmXuNv4Biup67ZU29gPceQ0xSK1rXbytNd+cp2tJ9JRUSA/Q
PWJoVpxqbUOGgsUckB67IR6bpM7oboPK+xUW/cCZizjNrVC1svMPZlTuRUdb2x+SfgXkSbIh+RRZ
wvYg59FkKvQdG3ESu2UgW4DQV2a6zYTdDPGrNhz2OrGNYi0YW+TWEdpM0JMoUmOQDf4h8ZI9a5Ir
WpKviT/YmcU3bkjtssod2akVo/foeZ9IyRHuLAakg9kakQvc0n9DinpfWc3GK67y0PYZ+9QWwyby
pE1paQdN4yTRtR8/eP5FUrlOYHzpyhu0wbtW2KNX33hda3fZNjSjXWJF+4rLfZ/Vm1R7NjUuvHL4
BUt3zKGJg0dJU01UoZOY+Ie883cUMQWOcNMb3JbJ3XnBXjJDx0gzwe5kbTZygCz4zW1J8pfF6H/1
yo9e4DPbaCrnPBqbVPMJU5RG6VmbhOkpoT4mrLUao1Mj9w+tDOxRX2DKwKq+0LG0x6H5zFv9zkNC
2hefjHCTSNuNb8M8tf1y2GSj2jTpVdjemuHgcOXaWu08Ga/oxoIbU+roBWcn74aNT0ptwfJnsbUj
CDBfNj3xHTEOa255yVZqgkAApXaCnHKmGAHpTZo31D/EWVxuGilMuxEiuTx/5EuW6xhlduJDa/pu
LXuoQXBXNeVNZ3ypB3GVsGTl5BbJYQzCJDEDguLzKWvDuJIRkmP/EJF3fp5tWjauICzxRv+FgJrJ
KUJAwrErW5BSG7EdWaWty9tfiWMUeMEIF5YgjM+40mT1MJbB6B9ceusN/CIjhWPwfCXtXiRFTqE6
kmIEZzNSsiBPeV67MMEQfaP9kI9funwlN1nEMKduHSPoFljT8yMjwsyMmEFo+ocwvXFH7kTVPpTF
imN8mobBmegjlNl5cT6CwsIPDj1LiZ3Ugm0q0/MvR9fLt0HIbkyef8qDzqk8+VlWdbL1eNmvvMWS
FTt+iZmQ99LjrmAgdewrwy5iYW2GPuB2MPTS1oa3JVm3VqRZxFQEGTgqFxgqmUVTbjCQImrAwstk
aO026209CkewV8ObX9DgIyB2ykfZm03ZqskktY1t8DuJuhCc1Dh0K6e4aCqOgGYhfDhlLW2v/UNm
va3b3O5140h+pfN8e56iRclUgpPHXBWp4SlF8G0W71BIOaTGey9U23J4bwRrAcAiNZoixSIKDKIz
mWhYwbvSCINDyL4pb7Sj8KWl442o/RWnRhctn0aRWE5VANSST8npm9RQZRUEh5abdjHUG53si+4m
/SPyUf5IL3qHhPZobUi6q6zANlbYtnCaGlU1ibEmRMWWOYOPujgMVD8Rar2v+Xsf+deaKVnK+08w
ZqLBSlKnvQSGKYw9omB1ZQ7BNt/VQ3wxFNXeiL8amq2IycK5aiphi9Hp1Kg6zExLo1iHQNULDtrt
bsNCbigxffunRXEaP9GAsYREKeuUd65qaqNKk+DgNnKH1Njg0bZ0ixURWaTkCGVmKxrTCOuep8HB
d2O7UYVtoUp3npAlCFShqElM/APfdUpIVrR+T6w6OIz6pknLndeaKwgLCoVEFdV1E3Vi9EpmMmC1
fuzVaRUcSvIhYDddn73x2Q0n8UphcUmeYRoYtzDGh5mS2WEF3K38uJCQZ/NBJG+M7n0dr4V5C0kJ
mi0/MGY6k1XofoSxCA7CH5srL+KF02Qi36Okf5Xk6mNoVdEt0cVtF0Zr6dcafbNzrEdSGE0L7Eq/
ttoPofxcW9/OCwOdvmMWZ5/QN5OGUQe07yszOBjXFTX38sIc7LG1XS+0+UMyFLaie9F0NlIvlawd
7pKgHB/udABHgUfNeNf4HQ8OURPbQ7ot5McgIbYV3Z+nchEH4bOyBEcLTc1idZE3OiK+RBD1yezv
unYrineEvPkFEDR6JOWIMLSanWTWCzMUk1Pk6kJE+8Ch6jpeE4lFSo5AZidmptTw+ajgEAer28oq
eGOWbLCrMuJO0Avt/ApNFmIX+F5G1QxORcJICgbDqvzYrrx8Y9ZXcYEJa7YmCgtBEjoEGBmT7LHo
NDOvvRBFUyr4jZL6NiJqFnaOGTQb0Zd20lyfJ2vJEZ+gzSwHHVy3aEKgjeVGfUyM0i7jWzraaDD5
1XUTcjvv33cZzK/aepFnD4NYOdlFu4IuGuFIIBifl6bSPo9cqmAjew/1AobmidMMnbZL0opNSS3X
jgs+bsoh6vaZm1crwrpoWo7gJ7NwpHlWwWhNp+M2rMFuAmW7xvvVMuxjPDM3LoKYU7taMYHJ3FOU
MfG1QZpyMtC1bRivijaAlN6EyacA7s0qP6r3NLtEVLRBP20lqZl0+gk2JZjvRh+RWXImug0xURTz
m+DwYcgq2w8yO259J4uuVc93XP1CnqbFEdykuEcHmoWhl8Ql4Egf21LdxuXDGH44L7ZLTDvGmAWq
njB6xXpg5O1Vlt0Fze0gV05tSQ2PIWaWUhu+XxTtBLER7CZl28K40MNDRVfEfzFOFFSBOxaUnonZ
ebkubbkeIP+V3zgIie3Me+PlZBM2xtfGzw8kHV0nbS/rKHp5/hSXoRnkkllTFDSHzruY02xy6Unu
8UtzTALb6pp+E9Bc7xWJW9tzi3KP+h498LLq9maSeCvnvOh3kdegE4iJZ6b07KBDIw4KQgnoZ7eZ
OWS7qCk2Y8uxwFLecDCAG+PlVDbkOdnGxr7tLoOUrLSYFgXq6CVmlRhSl6UXiD44FPTGKkubVLer
zbJFPRTCVFpNmc+8UK1lFbVxnSGAKmnkpK5lXkrTS7dNPMrLKG+EXQ7DNZG5uD/P50VRFogKBSr/
iNhn/tjsRJK1MYDrPCZXtBX7kNLR0anZbpQn9SYo+uHyPOYyWzHvhSQEVp08ljWPzECTD20YNwXM
ujRumuJ91F4wvs3qekeNjYV6ZKM/uJHYBjTeoqq0bT+ff4GJqCdWTwoUTTFESE3MGp2Yoa7WbmO2
U5YSujeqFhu0p1ZUd1FojiBmQqPDwDTLDikKyT6MeeGM5IabxUq2tSg1P0DmZa/S9wlTPkCMJP+E
6DSM3vaqsZMquG2D+zhekZWlsArCqaU2p1E9NndUrivKwcpBU3I1DoMdx1eoNvvJitddFEkTwRTB
UIZAT++UOy0ddeGaEMleDzbGuBwlv8Qy3dBgXe8WSVIMAxfofKFuyE6xaByWQ9wDK+y1EwTMqbNv
ORu2slszZYsCoZASMzAMJn2maFYX53VewZRncWX37ld/2LFmp+X1GLvOpaVzB822oE5tYTouIiwz
bXfd8PW84K+9xPT8SPHSWsGZUCheGN75ZeDUwdUY/HEeY1EoUSWaigAYwKMzjETnPsEIR3CwEJ5J
fdGH1PGL156/U/nOHVfQlin6gTYTFs+NRlmUyNOljzGJcpNU1M792/MkLdqLI5LmIUUq4iiIwbua
FY7pfvHyX9LkI4SZRVIc401ZhUNLG6c233iJu/X9cRe3vWN9KEdvxTo9MuGJBTzCm5mnpldh2bst
amyh67D+VRQVdli9yoLLqRXUBFd5n0W2JG9CmewlbzZ+VtseJDJaG/lZOdu5UYlM2oVBAsr9OHRC
deu6kX2ee4siotGgFwIDVqhLnQr9OBqWr+IBVjJovlWNGi9HU35Ke56txEyLxuQIaCb5RVfIPjZx
qH10R5PIwT6w7SeJ7bbVCklrSDOpp24pMCMHpHSUFwXLrtC6wZjDJs3uzp/dIneOSJpJvk7TJud1
B4Mxep0dmA9RUK7J/hp/ZrI/iKTLygYYo3qf+HybVn/QKNmeJ2QNZCbwmBFW3CcQMw2mRO43TBys
BnHLXMHeARGIK7Se8Z+EokpED0FLaLzv0tE2km8D6Q91sCJoy8T8AJqxn3upbwkPJ6YK8zrhD3rQ
W6PUK0K26Ic1Ym+MzgrJHqO4I2eR153KBobgu/ekwhQXVzYmvzM7pHJbxgG91h4NVwzTMmU/MGe6
msUFxkclMJv2jtBhC4nL+3wFZNFDWai7YuoJIcbcIOTE85HZj8gqsm9RzG2zvRDBQ0uc0tz1Kbn8
ecnDnt/j6LtpWnOpSOuwCa3eQq3fT8m+yAyxyd2w21dRFq9APTZh5mYdDUSBjSZ0XTGgf2rqqiYq
G4GZSIwkjReVRW0NpxXF28rP9lm+t+rdlER2UbWN2mGjxlupmrd1I64qUjuRQSJ7rIf9efqXtEJi
9wODZgyj5HKm3ky3o5VFeKcg6DcI5Wj6La0Nu2+253GWTJXEjLfE1Po0zzhTii4c8rrXcXiIvTeD
9w1NsPPfvyQ1x98/M4Wh76LyZCThIUsx2WPanEZ25H3Mh8Yp4SDTaHMebzEDx2w3xjOxXIhOwQzQ
j6QoxnoiyOqKXVlEYjdGJrfDPlMXXs4iu4otzynMyLJzr08+DRZmdM+/xJI+TvNtGA1D2dHUc7Op
ojqTJoim3gfmEQetMMP8cB5jiXGmltSaNklgZqbnR3YmSsemHlkWHtI4eV8h27cxHpb/gjGDSTY5
Qx2BYLb4FKQIimHIhjQ8FFUqnIb4rUMwDbRp8/y+yls4a8vsf8HOoCVraoQe2IaZN9xQFy4Hkg3h
YSA3XvW+lbETZZ+pmzhJcjNY2QqJEy/myq+myW2GbEaQ+dZGEFvoUfhNeNCh+pBzmzWfQ3bRpxdB
776m+WvknyvSsYiILTwmOEZIkaqdHmrGSRAbsRke2mqLmCfTKfKWoXYy4aFkqmyv6D8VUu/Oywt9
qomCcGw+YOMAvUw0tU5hK5knud97aFTcq52IN0VyTWOn+cN9QIWmp47VH4phLzoHmwhtdDWaleNj
vMVbLcc/lVy8CHI6C9PbOO95earDMGGce4V/sIZDQzY0XRGghdIwALAeY2oQO404n1I6+KTA1SmY
k4w6pBx1sBkvjNJ9bQ4FJqnfd/3DkOZOVxYON9yXQ2OuSNTiQaMzSamF9iGfryQUuTIHf6z8A3yN
7UWl3aEj39LSqbe1+Iy+4gre04gDK2CII2C/KcrRckZurPK0xNaXfyhU5QTtlyrvnba7j82dn4Qr
bmkJS2LlSE3dcGylzYoZcW4kfuZhDIS3+ZYlb8d3hhoxCm0n4qfrhwJtV0yGYiwNA1DzESir8ZUf
ZQgADPEtChFExVc0ClZE5akqCvTdMZbEGIOpmdu3hNZGMCYoBdUB2iPJ+6IPHetuMO+M9IF9tLqV
jHhBMgAnUTqDV5/6yqeCWSasl9WAnkXWxeiKGBvufhTujkWXOrMQUH1dUXmG7zu1bRN5P/Cm50c+
wsBESpBWSPOpGe9ylzptLi9jX+01bT9wzA17/bex/mJcxkFtr1U0FuqVp+gzuSx93Xd6QNnE8I0L
pXs7G92dq/KrKrgKI/fGauS2yvWF29U7RrJN3koHOcCKdiwEBHiNqUGEXSVcyvNkuYy4OpNTZcW0
+ktWM0eQL0P4YYiDfRVXDuefh8azW77mO58GAVBKy8K0NuqliCtngYibEOpZWQwzZ0a2tlobLRz0
uddEeKEogTF6DDtOCwmoL85lGOXaQA4xpt3H4SvZ+2ST+4MTCd/xBbWHxH4vL8392F6khp1VK83O
BXMAM4viu8IM93T11KmATQaiGLwAVSt1T/vKjsN3Zflgha/D8H5FlifLMpPlE6hZTKVVI7TRAaro
7sLhIZMvgySzTe+NGvfCvHL1Lss+rmAu6M8x5rzKIkZFczRToK9RZVcvfXkRZNehu+//qMs3vhQ2
/hYWKmj7FeAlYtFCQtUFRU8k2bNz9dwSx91Ddfz4INoHUtxFDxXhjhc1jq7fCe3tEmMt2X+acmA6
Eau/YCU2JJEMnDLTzWjZDD3y477cToVdV1tYyB0dlq6YwYUW+SnSLHbVUTUyb6qjJWPjYIvRqD6m
Jdsi5eIWdmadzIidgVz7uf+asWTvW2/cof/pAR+8wzSnhE0U6Omj2TiyjX3ljiGZqG0Ngzql0eW2
qzAgYvIwW/EyiyqKnIRgehrGGOs2pyc7uNXoJ3QIsEqbOYLXF3H+ykvQyr0ohIhsoT9Qge1a5W6U
SLZTl5DF0cEPx23J3JWEbMHlge4f7zI7e5O1IW8y9OVSlAzz1LJd6y5SpW2ayh6bxA79wFmtbi/Z
wmPQWchrYS1rSudhg2n03sr1pkvVTncP59VmkTQLrXLBMUaHrOX0mKvclFgisaCuI70o9Z431qau
zY0W5UOoN6PgTtiQi/OgC9EsUiO0d7D5hVBz3vHN0rYxiU9Re4mxJtHmwnASzpsVL7akm8coM2fC
MsPTRYfiCzPife2zi6a45R0KD2tzAItAFIYbm8nonpPp+ZFaJL1sG7cxIB4opG0xzpfvM6m+CSjg
jlaeXonyFk8PVQcx5QIm6j2ncPUodVdkAltUAyZkxtshazbn+bNI0LR5iPBYYuNjJnpRU2GS0oAN
TwrL4fKGkmxreFer1cWlOINN3bA/gWYn1wxGOvYTEPXlQSX+tvCZE/btJboEG1q1ph2M/Y5Y4T3K
Dp//e0TOxKPn0ivryQ+b40U47or4dZ6FNvWGFTFcZBfyKpSk0AcWcoajc+wKuhKbM4inHCzr8GTc
nqdkIUTG9gY2EafkyURScyoQPC67GKsi2Hxg6QZNUheRskk/xXWwy9FuVv2Kq53YPw8rsC1CwTf8
S82TcR4XEf4YmwNhvR1MjMRe1D/fScHu/xHETDAGg7ch1jiDw1C/Cdt+U3mxzYa1VfRFOT9CmbGG
y5QwI8MmQPctAwlK3WKdY8zvzrNn+pZzxzULTHIEu7hxALT0rLSjuNgW/XXUv+zDxsnDFVFYo2gm
ComVoiGMsfJDk1c3OhyuMv+hLz6ysHxznqhFINyjgiorZobIfHS+iYyW1gTaU5BhI4oPdOA3Fdn0
XrkSCCwK2xHQzEFhjKuU3pRuVjRHbE6nDNCSX9y0kCteaZFP2E/FGJQ1bYpOinxkxsskp1YagU+4
F8AZ+FWELuG7OkRbTWT+t/PHt6iyR1gT1UdYFIOj/RhiLkSJanzVpS7ZJ4N+VSv6UFYq2KfJ8IdJ
xmxFcxe5hltvNOwRaq3zyjWtWCL8BkMIitTZVnnYFclS920qJFb//bD/FdNnoRyhTOz+i/nMXzWS
QRQScLFCrVVmEZw9VvhWZH5JQlC51shVcT0Q/uf0LMfSzVWex99H/aDDNb9dt+JrIDPFCiKdtHqa
sonoVS1L7MDemNna/SBLrmJanEClDyUcBEanlLh5gdl8C7WOSvHiLW2LwpZGmK0koAu9G4Gh3h8w
M+ELvUbUQ9rD61pWdpGGBcesXfwlLsNkF8dWiKliOmy8cmy2vdWYW5dFZNO6hr9JTdPctmOU2F1s
8gvqBxaC39G7wtUxq6srUxwzt5vHrzkJ85GO9B4zvw8BlczJzA5TA/W293BRBZcXWlw17jW3IgfZ
Xr1a41rmNoa2uFAaK2KzE6KFG1tWgI5WtcWitR526fvz+r9ka1Cp+wtgRhuXuMgmGFFlQsBzjRFD
vS1FusX1TgnKO/4rMQYrmr8Yak3xqaYw2lOl9/Q0uwEtO29ANCzz3NrmjZFtko5ktpF20TZiZWQX
jZc6qUZSl9dZ/rmU2VqVefFYYQkQ8YlHq3D6DnHYmY3vMngn+gW7k1ZY2n70x/mTXbKsqNZjPRND
xkrLmQ6lHm4CYW6EJqDaEHZV8GpjIPNPv2BiwatW2uOP1ccnMnqENjtVamUmSTlsT8DITrkOGQZE
ysMtmkDbts53Rvkl4QOCsmarWXV5ntRFcyFxlwuqsbjbQM9ItWiQ+6mATUrbfamd/lfMN3j11/fP
iHPbAbph4Pt7N9lQltljsBYcT2bzyfkdQcz0wOhHY1AdPIQoul3Egh2j19XQXITkXcY/yN5eDV4X
Ne8IcXp+ZFVq2YUGH0FUKO7j3tC25Ucb3Pi0qQb/IaS78yxalPgjtJlvSojBdDdCGkMML49F+Wpy
Go1X/kJhBj5dmLgZAhfhkDmnqG5J+Li9EN0V4R9hePUrGyHwGigKm7iIHZfmzW/ZgWOImnKAyRr9
DVpw71K9Kap3/dqtE4sqhUwJA+FTGRiBwymDGoxRxD5BoSsOm+s6y5wweTeaGNitTTtWwta8w3UK
PkoUQbMfEr1WHF5iGQp56N5yGH5BZiyjZiGCrEM2L9m3GJNOaKI0gD4vFwtWCt8OViFqQV9tbo05
TwKSZgApW7TUeGXnzT4O+QZFi03mZ3aXrtiKBUUDIHI1TKPAA8yDJIyNDMql6EpjBM4J3fCVIPCo
DNcIDtYHKYOrhlzVaq1tO6nvTL0x6YqtfAzUM1xVN7NQpWGWRWMW4aG0ULszTeNdFUQ3tVG4m5So
+OdTBRgrjLRjIBT3h8hZYSQTUR+LPnqcy4jRoszpTadvzzNuwXycYLBT6ZRhiiUANwwPNRqUg3Cv
IjXYfn/TNR/KQG/Ogy1KydSnwG1paIbMu5RuhxiOe214EONjHz+p7UIKf8dcEu8y0t0ZhZchvzcf
zuMuqADmaX/gzthWCx2P2sjDg1E7wrsh+q5au1BkCQJkmTAlKFw8yUQy5FjEirvwYHX6xnPra1TM
235lFHp6z7n44YJQLBygqYKNuRkdldk2xPIAohimdB4ytbZBviTfWC7Awqs1zY/P7W5PK4kFSRUe
pigRVzQEOxMTmKn75jw/loTuGGbmJSueukjcMP0QxLi+Jt4xfckugjLZiPDTeaQliTtGmnlHlN0K
Xg4gSA07oy1TOybkUy8LNPuoneptzH9+pVHg9rYfRzi90ZE/TgW6CISI8MCtO6luzGDbFr6NRZv/
HmGTfTyCsdRQV4gWw4NHL0WHm5OM7DAVe6IPUVHacV6u2NtF+f5B1rxVErZc1srlkO8RXVrlVk41
3fHYJN/O07XkLnF+aCRicQnluPkg3hhJK0oNF5MxKSa0VPKZcXZJuvJlmNX3RbtryUP5IH2UBMeM
rF3ssigumGzADCquQ8PQwemplm5buhU3MKmmMeRX5enGpCnW8MPYzhWW1Ubc4XR/nuA1yFk9CBdt
uWOXALKj9FXcIBZJcTljiJs8qupSxPnW97JfsPnT/MafVM7MCO7rTPOWRdEhMkMn901vVyY8s7OO
GnbpxxdJ10YrkIvig2huStRxl828r5iPuDC2nIaIWbxt0GYPUZ6szJVGwiIIdrCn5ShcLDe/G603
qhyLKmjDiOYOM5t+8361bbnILaSd0/4TLkwyZ9od536IS3GR8QUdc6IBy2XkDzdH1omxRnbB3JUI
YFkbjvBmah4ZmZ+mBfDyILz1is4e8ys93tBg17JqS1xmJ/wyiv8vaee1IzcSZNEvIkBvXkmW6ao2
akndMi+E3NB7z6/fQy12popNFCGtMAIGEFDBzIyMzIy4ce+XYut9vTqX/xlettVZQilC5KCQsJbu
MpUeRd3cUfx/d9v5160ALZyPTPbbYjrNJvXqcNDB3pAPN/JTlVRQTx1uG1k7NaFqFOdOJY7OZeM8
9H1G2KQYiTTpPq6Sc6d6326bWBvHDKgj2QrtCQza13FDl4OerAsmYjDyY/ZNtV5g5fsLGxAo0VPA
F78pVmdamrdaGHLjbU4CnX7pWNkR2ffbVtZuAOCN/7UiXY/E9Du4anSfOF89Z8q0GxqY5dKTJmgb
B8rvVsHlZebS0iLW6kPiwTbecFAGfnUnJFpqDwDJjk0bDLsqLCrXVxrjWRRgVCzVVH8Xyclz3fdf
jN4IbMGfhkMu+aFdqGbuBmNY2uLUTvYQiNAqV+YnU/dps8/prK8V37oro5D+vjAJDsbQtPcN0H2o
O3kIdX69xbKy6g7cb2eYPPX+JWbEKxSoaMg/309R5BhJs+PmHhpbh9Vv9NCbGaS9lvcrLc5g/67X
SvEm3mM+MGct2QN3PlnK6JhqOveB6LtRjl7k5IOszqhnUF7Vc6BHr1JUOp3+Tsm+t1HgTn1+V/eP
8CKn5jOg+r0ov/iC7GjZrkkeBXjObJx6f9vD1tK1ynyJhaSYUjl3iuvPTiMYJsSA27henKM+fQ47
0L1TfqcFkSuO0/0YBQ9NCkY8KwPL7gJolPP2UNa1nRuhKxvKaQzlnVeO4ka0XV22iw9b7OJY0aOi
1oBs6+3gDFFhh6da9Y63h79lZP73y4vbEFlKooDZrpPQEV7L4VdmbmRPVgMencmgtWe6omXDZFmO
Jf5ScTcc3kdW5IjiRrhbDRIXBhZjCOqyHoUQA33iQn2Ke8nyh9h/vT1Ta68E+cLK/BUXM5VHHdIG
EY/twbzLulM/nOB0SB6jZsMh1870SzuLN0IlmRbORCCStUdDcAfQ1xCCVoJF3eAnHnh7VGuJa/DA
EAMAO2IDLFennUxkD0q8jKuQIk9Ob9A/O6QAnt7XtRtV0plHfidsPRjmYPAmWFyYXaxZ7glSPvUk
TKpgZ0JjqXKhtYtpcKTAsGvFcvRBslup3MLWr67ihd3FKoZ9aCbxnMRQvCcR5BMDk2iI06xdxY36
9tyu2qLDem7imekfF4fXWNNpMmqsZGeckib27FiiKz/pjrUXkvDdov+dp+zNlF6YW5xgkaGFnVrh
oJb/jboSRAMvebpx6q/eAGmEgNoQbCdaD4sgb1WpquUDvQmyN+iOVASnyXSk6ZtHx3UKi4vfHIpU
eIU0N6uil7+Zz39tL8+xbCrTbuix3SfvvLE+NmrtgASyC/OXFf5NtutioPJi8YJOqPLCoOdD4BXE
syTJDy2w2ecsntK/wOWi0QGX0tzxRKV1cQSpUpBXeU8i6lxopSMXMA6Lw0YtZdUZL2wsTpOphV0w
7SUCvdjaTWM6Y/pNryK3h5aect/tlVp1xQtj879fxEq2w5hDpB3dp0bxSRLCnacZP0VLd2+bWQ9e
dD/DqQLLAOJf13b0tvSboKIlrVAqe9SSp8LTzkV66vL8ToinxyI7FZaTft8wO6/9m51mzoRvM4Uo
cIZrs0MrZkY6Ybb0ajePDCctXuDYarqPQ5HYSpfbCiXAw1RuYe5Wj1KqBCSYeVfSTnZtWOACE02o
bKCqkBqOEQ7DXe+J9eH2+LasLIbnSfQ5V/JsBb5aRzCK0fViwtdtK6s+AhJkpklFu2BZSQT12SZD
xcFjwFnb7qyZbHraqMXP6/9moS5sLPxQLeluSAceKUoUyHNuXnOmROSQGwNnoCfp/zmkhTs25Nl0
vWZIincy+2+SG8dbLa/rI4JIi0oz2V193uYXOytuBy1QRkyIyJko/2gQlTUfoyz9CxeYE/Hg6ahp
G+bC0UZdNcK+5yxJmgmowt0YqLs/X/5LCwsnk/1IiWW55rVg/MhrEA/eU1lu3m7WXBnEKCgqMDKz
8N/1dAnhICRCz3Ff1Sc6kQffNaPYpbTrqrzGRmdIHqT0KIjVPvPfp9lj5lUbPrEWd2lxozgEDSlE
OfMXXizYGE8dKi8smIqDw2AP/1ir7lpdc7NQdyctfvmLeb2wt3T5xGqsJsWekJp39K47Sls8CPm4
8W5Ya6WhdU9R6VKGc4ia1/W4Sj8Jk3Tg4dB2hVsZD1Y/2kV5IqkGE2AHkWJg2invNyVzhQF68o/t
lvbAPJLl5r78goWPhpFYdNnIF5jZa1tp+ym1HDPa4uRd9aCLcS78NI/DeDAarOjaPjRsU9w4l7dG
sTj7lWKqgBnM81g90v3PGdkL2YYPro8BTBq0GRpJjoUPdnInaHHDE9f0lO+Br5tOUEiT+zeO95+R
heNFsDJk3tyYS0IoLOWTqf1ovGzD7dZn6z8jiwgba3Wm9NN8xw2Lo+ebbjFIx03E+aqV3ygx6Bnh
Q5ifaBd71uzKKDdF7n65XsL60UKhV3eQW06CkO5vz9pqeKCpfhbuAL5uLrZRIeXF6EeYCiR9Z3wW
xtge8qPW+zv1r+YOwBXOPMvzLSl9kyDXSGtNc41adDL/6ww7r9ONpPfa+TSjuv7PyGJTKmqjcXhx
87PkULelqUdtrh+NvaKmGdxgyhYid3X+tFmmkPTN3CFwvVShYVbIgYm4ti5IJCCbyKGDJtgLUly5
maVSMgn7dCMzs9a4rNAp/a/VxbGiBmkxNRXlp6muTnI9ObokHkYJaqs8202ddWeMnSt/UztrP4TW
T7pDHg3Nv9ejd1McnRTheUYrzYwyt51p1W/pgaXeAP5UWuavgQKU8mSZXLvJvsXGoVJ9x6Ri+v+z
shi8ltT1qJUWJ5rIW49KqfWij1tZ8lU/AmfwW5uSNtiFkd7PxJSbbnyfy6YL+6MnQr1mjc7UbTjs
+pz9nyFEy64dyMtpEhoFIfqdK4879SQajY3I4N9Ex3/HAyzl2gyPSDGqO8ZTWIMr+9ZRV2M32aQY
nt39zZl4YWZxWql1JMzAF9gRPHlPQfYdbfNWFDpt8zA3DNLz8RfHF7SS8D3AVkAr6+L4Sr04EoWY
/R6Ij8N7KWVMf+FulxYWh1fR90E5iYStoP8QTL/G7qENt3LXa05A9wjgHZl2HMq916sj50VsQnbN
ZTSLjkGuHumzjrRgwwfWFgdsJt3PXNxncodrK4Jg1H4bR/F9WI82PNS7GAQA1QxJyByhnOwo2lic
teCozSqWcy+ugZLytUGFbl9l8pqY/p82tLN29H76U2g4ZtmZTmEhLSB70t9EZHBd6JHM7ThwlV8b
9YbEMrs+je9V9XOR7TlMD8KrFjhhVRxuB6LV+bywtPAMrc+qIfOr+N7r+v3cgxp4+8rsoK8g5lll
7x9FZcsb123y/KITjQb9JQlOV/Zyrkx9fN+WYKYpzOaHolGSu8mK0aSKB3HH430XxpG+kUVfzXVA
W/Ov5UVEHHNvKDLoRe/HaqTFV/JBFI8PbSshLeiADgtsGSWnKvoOsnvjvFvbHlxO5hwmxFA0rl8v
aZbQGivnWozKQfxpyMbxTh3jz+Go+xvBeHWQ9N1ZEK0gSQwW8trSWAZmnoTcVJW+2OUeV+7A6eJ8
r32vFf3cFa9pb7m1+fO2I63tkwurSwoJefTMLlW5uubSQ9Ccs0IAafxh8E8ANTemcu1cuzS1OAfS
XoYMc64ipEBGaiBtZfVQhz5FwZfbY/otdro8Ci4tLY4CgTGJ8YzOqnI7C5NdGQIwGtJfANxijwyV
0e1jMbHVkTqk139u00M0nPL+25R3j/3WVp234puPAUcD7QH8KsAerte1NfzUCHJSt3pVuOhbDWmx
vz3eNR9FaeRfC4uJDSmNQSaDBThH3TY2dkzs5sNg3T/pA6RMyF3zTROT6BncKcOBO3SgHRI60nOR
ZiLunJ7n9lNn58og203bnoVkq2V71UkvTC82oVlJYe5NvBSqZC8Rv/3BttIK8vjG6fVNap55Qd4u
2H8DXZxVppFqXOW5VwfWC/hVR/fDfVPHaBfK4qFWD/0AoaUlPjWRsHHer7oKzZZUThURbPfiLJa8
yJB9bYZ2+d9M7x/f39gYqzvw4vcXIaYIUaWJKxBx6N8UVfVkZActyHewQ28MZN3QLGUJ2pPK++Ig
jMbYGpKRjLsq57shmRCskw5TthfA49/2/VXX4AYGY9TMFrfEe2hqxM1yRt81qejMhVzUt3dhbe5K
RXOrrRaQ1Z12YW3hiIFSxxQomUDBevBMkB9w6etfb49ode64ulBiQjfojYjxJFtZ3cFteq9GHxrR
VZSvEQwtG54wr/QbH//XCPWD66BkoqwTFALPJTxNgIYcJmRZh2fiFxXBo6BEdjJsVXrWeCbgKqTe
PSOADWnZrhx5WVD1ike6Z/jYa+8EpXJnKnIA3nsFLWg4YwZk/Yxip+WK4QSNk2blroDr8lSkf64E
hVtCBEM7AKoB0hJe6wmRFDc13xLCCd9M4UP+O5JBIGj+TeHi0tQinBRj38ZtzJsxEoNDLVZ2LUkb
t8HVTcCrF044nr5vwJLwWQe9PvDCUuoHOTBdaOztUp+cJIzsTaq7VWPgB2kxoNmKO9G161hm2wlN
gbGqDl5Rz27Uai/4aFnDm1SgH3N7N6zuuN+0PfgkZB2Lo1zhrG5iGmnI6T57RuxU2SlBuO62kdW4
i9wiSHhAkSCur4dU9UUda0YY058rfNUiY3wnQhnwdNvI2r4GqkjjBx1VENUv/ICW81KLlSK+F6fM
jtIH0lQNkCdaMrJ2w9TapEHaB/xdBwFHhu16PLU1eUUU8TpQTxLaCl+3qHjWXODy9xfnVK+lhRD1
ZXxvSK44KYcsCVwzGU8FaTWkx/a3J259NGRwTR3AHe+569FYZdJpWUusGkTdTnOExSPL6bKt583q
Bccge/R/dhaulomjLwBToPCT3ENkbQfwiRr1pxJkG3yHe8ms7KH4VcdbgXHVMcghUKtBvACCtevx
dUmSosBMLAJaU/fw/JWfgvRnMkXu7Xlc83LjPzu/x3+R2q06IW80n0CUpU9V+FRviZeurhMd8rAo
wnwA0OR6HGhVA0YPeePDYFjE1Y72psDaUrZbdb0LIwvX7gKqEnLJVo0zKrOAgpIPUqzXoO5PfbOl
mvH7dbc8JqFh/XdIC0f30qzv23GOdTTqUpsINIiXfUf6UtQHPZfvx8l8SsQPejI5fv8cNCAc6/KO
LtgpkN3Q/5pWz2l7B6zIkricvKcptp1zbEOpvb+9tmvnOV086GoqUBqh4nQ992EmeXqtMvdZ4ljC
V1kXdlrzE2FdxHjueGD5fwMjvzS4mBmzr9VQb0Gui5XnNlbhzjjybNwAU6yu9sWwFluDQpoxhCJW
mvZXhpSIEB9F66MWuUmxpXS5ujs0yI1VBaYT0vHXM6iAWxWGkfDcGd4PKz529fDj9hqt7o8LC/MX
XOy/yBukxizJYvRFviso/0M4WDhRo4W724ZWAwrtjTrUhuSIln2OQVqbYS2T+7Kirx4Z0Lg/9R7U
XlsZi9XVubCz2PBiHva+JnDMkHMfuh4Rn/MQnqEQOhRVtxsTx0u+B/JL22bOOJytvngwIv8ZBYlj
Ng7UeuqNCd76nsUmqEoIwBudCYajOYiOvWZ8yIXaLsv24DfhFoxvdTm52JHuAynAtfZ6OWMaVHSh
y9lyFj0p5anqJrvfoiqYt9GbAATCnKwiaSHOpmsjKAJb/TRMMVCB/nMZqM9KWO+pmOq5SxZuH4Gn
37gLrfG1Kibs71QeGBzMXdcmp5h2cB0mhnvfVJxeOHbpyUN826CEX571PHdVFdo7etFaRze+/Lnn
cg0zKdKRYXjz9sl7a0yFJMO28E6Yujsrh5ghaZ1M3BKGW9sj/1l68wBCs7QWKpHVk6byFGTCHvWB
3tLe8XKx/z9jouvlej5JeTWGrmPJShp4JcYngIIPQto6IuX1jcVb88nLUS180orjNAwE2OrCKbGR
9a7Md0P27S/G8zsBTI8l0LOlDYlsVpqyy5r+oKrB2a8f4rx0kqneuK+sourNC0vK9cxplSD4otyx
n0fTIfVkATvfWZ4r0J8o1fpPvx8fwFEdrDR9N0aykxrZs5Hk72aqPmkSj/W3uk1e4qjb+75E2cE4
xP2XoJ+Oo1hbNg29d4HQTDbgYJ6A4ta1bn0jwWWoGQgooyGzCI995idogvD5WT+9RJqCJMmhGn9I
ZuCYmlML8bnV1EctNc+B39h0c2/E51UXN6jV0gszp68X4bDN26JHUYTNRKnqIEWmftflqfKqTFL5
WAl/IeE8a27OBOg0+NINPjvnxfmGPtEQIRyE81EmdVWx1fdNRmMxtM/y8bYPrt7V6UyEbASeP9kw
Fk7Y6SP1dAFbufeuE4rDZJi5kyfFBxL5J9EcX0y/2ulet1fS+t1t22sXhUvTC69sgmYoxlKK7xM4
OhyIVUCjdfJW1nh1J5sGybr5jc28Xk+mDNKRux51Bw3SbHYyVcztis6ah5AxAElE9tjigLk2MnnI
2da5x/U2a+4mI7sL4uoYt21tAyrbSNStTRsgDwiikGQmDbS4/eSxUpdGJvCQl+MPBuljOa+jjVC7
NmmXNhYeKDdCpgf9PB4f7u3hoZkyd/NOujpp89UK4VeR/uyFEbNM5VSDsuJ+aIZ94n8tKJkEYbuP
oMX+c0+zLiwtlmeEFqPVPBNLyj+o2Nhi989tA6vzdWFg4WRFqXpxgPzUfSgeSMfZMeiYzSvM1nwt
7hMwh0ceJAScF8KDkpAkqh7GDorpbP8XgwH+QTsH3BfgcK6dWevR3hMLBkO/XA66gB6AzSLIqhNf
2Fhcx0BdxWMS4MSo1Hc12mOoud8exepsGaCr2SMS+nELC13d0DGXxsl9Gee7qm4OjfJcxs3Op339
tqU1HlzeOnDi/274pCnyesLolvPLzGoJMXXY23LAhU4Az+BKWofqSiv78bnzPREerEpwVa/5rIze
Q4va3Fnr4tDNRTiPDa23K1PQ/7n9bSuOefVpC8c0hGGIUHnjddlVDu1GTaLbm4Qb6xMwQ8nnrB/i
IIuQJPhd2g4tiBG4wV0f6EPkv/SCXSq+nXuvlJr14SQYna36hRPq5BdokhPtQP4LCAYlX54R3DQk
aGsXN8TQkDrRyMkyGJWwb4SdFcuOkr/8+ZReGlmcmGPmm79rJfezSG6oIEtkxnZjbBHwrvgvnYRQ
BtD6w7GsLlYuCYaQOwIQCCEyXPR+YTBxBVwZbtI/3ylw+ZDvmCG4vMMWq+elWl3pApb4DsRrAzdo
iz1K3Bo0Y7enbv7mxSNMtehjp9ECQaw3ouIoRymN0PCeJiNO22OjnoyMRodJqL+QOcqdLiz8jc25
tgEuTS7CgFXoaaNJZCMA+dqFN75P1Mj1I8m9PbK11ZrbpOE2nKmklteouJL8bJJGVquXe7tDRflY
dsegfdK0ZEsHe3VIoNnA46DvQHbiOtzMykOlHxGf1fEFzm3t41ZNayU402LJBXTmvuOdtjAgZV3S
arSv3yeBntmZJmvOYFVb7+OVYVxZWTi4mBSo+QIq4M60H9rBjme1w2GLSXHVCqtCbxTKHij+XU8W
cpAlErZRco9AetBM76nom025cZOdT8SFX2tovf9rZDEUOQnC1ETM+r7MjX4HsucD7B6aG0SNaYdq
nuwaoTXdaIo2XpDrgyPXPZO9IzS3uEFHQdsCFCXLLkpD6IpljWxu37tG++cPIMb3n51FhEgEyw91
VHrvsyI6WtlrYPS2lQ+O0W08R1YCBIYAUM5N1KDbFru1r0poFasquUeG5uhBQOTK6qOcyMdOkGCW
jYO729t2dQLpUPmtbI3ew8KeYrVVYFQZ/JSpvOdh7AqIQibGhnustYdDbqQSr2fUHv9z7YRQbExy
UjOsnuYRSiO+3STJzojFh4Ce8LH1Hnvzex8Zn/3Gc5rpFOjgaiBoiT9CVg4FyIuZbY18JWBdfdJi
5JoVaB75k2RWReh4EsUoQ3GOzTrmt6d4dUn/G/sSFyXlnTmOXZ3cd97L4KlHqe5Jd+VONuzTNt/w
n7VUARRPiOrSjT/fxxfbPZDrhqktkvt8FJrXNk2iu7KXwH+BSHOENM2ezcJs32dQdu2mKI5clI2/
QTYUPZddZn2+PfRV79Lh+56J+6kXLbaNjupLHk14F0SYHwWx5AAyRLTh/I3DZw2mxWMQUjXSBQhw
yYvFNCe5mSyBOfampLdJhrUEHi2rbLV4RmphD2z44KntoUMqwBMPavxPShE4/hAnz0Ow4exrg774
liVKS5m6OBlkHCuqedUBSwiGfLfZQ7zmVZdWFje9ueUCATfWWYw/CbmtqjZi5Yr2Zatqvoa1uJxa
ZXHby4c0IDdfUsi0W6SuqsOvonZG2VYSe/xgFHbruf9sUa+s7c3LwS3CuqrUaa2YhAuxUHYpVYA0
qp0yfaHAuXEhW90vwB3IiM9hF17t68jURLrlCyKr1ZXPRu1SMyUgTdpJiu7k2g2ED4KxiyUn6j7c
3hpreSceDP8ZXsxrofScp2HPvA4eNGanvt1Nip0Pe735XRAE1WV3ZbKxU1ad88LqYmaLtkr8wGwJ
D5FuCyB8Z4HhzffQqhUodA0ydfRRKItJ9et0rLsJn0kgFvNr+Ev7be6c1R1AoRv4jQggcqkoQHet
UOkxex6i3kCpDjEvnRouJcQ0ky043VrHPucxDH0zBk2iqnftJqD2U6FTs/TeVNtdI0t3oGSO/rRv
9A8wrXh9t/PLnVZ+jZq/WDAAqLzl4JUA9DTPwkUqNOT+7hthnd57xWPvU3rrTTvZMrI2lbOFudl8
BpQsjGiVlOq1YaX3laH/bHvxIxqQ+yGVPxbgtwa0kW77/nzaX90WCdSgt2aqVviV6Fi/HtM4kGkW
In84w65JyVIQpX3A/beWzr6iHvx62JjDNXsMjUNmFg6Fs/XanpkiGzr0Q3+WWyv/kRlh5RDyfBcl
umjfZdo3ylfmMY9oQbo90Lduw0ghi+dBRIc22hqLkYql7g2V2PfnpqVtKdWC+P0Q659CdbKOWRw/
iUr5s21E+V7Jou4+QGXozlIyeSPIvVlevoLYRnv4vF3eYCj7DLbiRgiGc9oq5GO/ZplmJ1Z5sIqz
SKH/9pjfxG7ezwCfNJ7S0KnKbxQKOi0u/NhgcYdHBDJ2sao9AIg5hpm+4UZvT/0ZBAV0AJgaj843
ebok84N4NDDVfFZP/YPgGE744r/ED+q76FE4VS/59/r7+P6Px4dRMrbkWMgQvznehWlIK1TvziN4
v7HPHcuMd7IQ22mwhVBZmUqCDn2GnE1s/uU7d5xqs4WEdDwPtEVY5QkxuJkvNotfbw9p9v/FfqSb
hk6BWWlyhv1d7w8jzXVpjNrxLEef/PIzihy3f39tG8BMCPxy5owR30RPa6YoUGJzPOdVuBeM1wht
UPBrTpRn92aCHkzGLb8wnEn+DAr7cNv62ugA9c4XUDI8POqvR6eI7ZTkoTWceezDr+KnwEGTcouH
fGWt4G4lAUiyk5zE8qrbDFJYxQ3ghFrUdnojPleh+JDXVWRXpK5uj2glnkEcQ14M15AQWZq/5eJM
kOUJFpfaZzr1onObDiXbrujp1Mzl9HtohOI9hC4ULdP6j2Us4JckKc7DAvgcuPb5yy4sB5MRjmOq
DecCLbNAamZ3LP+Y8nE2AmMCUYvsC/v62oioCLmUyMF4FqHLqEvNwYgsb2QOVtcLmmle2xxG0Hhf
GxkRhlHiNhzPbfIrjhtb4nFi9Y65u71UK6F3Vr9STPU3CmGZScplX61a5GfOif7DEPYaVbEkOakW
6PJuC0YyO/JiG7O15meWakAGsqyaaorQeGETTmcKC4e08D92U3oalX8iUXZk2ZGql1Yfnm+P781N
j7VSNGColBbBxCwpu4c+E0o+hRCsR7anPmdm4pIr2XD4tVkk3NLePTcWviEBtcAcBXlojOcCgEws
7Ipa+ZWMxWNbGOc+yTbWbCVgzGVFaNZ+U4IuaTJzUa2quJqmcxa21S8zTdrOBpdn/vlBAgE4HCAA
H2gEWHIj1UOi55GqjecwqFW30C1ihqIpT11MtM+lRt7oBliLGjPDOX+pEFAiuPZ4pVF7yzOU6Sxl
6VEszkog/OgquzLifV1Oe1iiN24/K/7IXWDOykEqxCgXYaqOWgvR70A8T1qzC6Rpl9E8Wyqven1I
5d2gulSnNkyu7GpMQqQJ0bVOiFqYbNqoFuAiRGKyDPaNle6EAcbBX0q5MZcrDgnFqERDOkx8HGrz
triIg+NkkMTSW/Hs1RL6kmOkfs1h7t4XemAehERNnsTJKw+399rKAs5lEGDLs346dYqFUV0L68yQ
p3M4PJt1u/eScyxptuVpPBsDG2qA2/bWJvPS3sJhCt7gqgZf6FkL7XQ3ebvmsNmntDaRlzbkxZjG
xKy8XJ3OnXZnJM990+8s+aAnD0WTbEzfSqgCBTHXd0BmG6TGrk1lmmZk+ZiOZ3BUB6EGVZx2u6r3
NtqFV2aNJxTRcIa9YW0xa81QNtmoFuN5HKTIDr3qmXbWqO3OTbFV21wz9VsqB0Yckwv3wgvTOK7C
LM04wwonbuIXQUXnVKtl14Qm4bYvrE3epanFxsqNUVZaCVOJ9l6KJZuTxZs2AuKKL4DXowynsUoz
zcr1Amk838QmGsaz3ua2pD6pP9oOPATUdFv5wpUIT2inYDCTV3NcLrwOHlK0HGNCL6yutgDCVJ5+
3Z6vt+kdnoxczujm59Ca8Y/XgxHQ8pQGVWIwfvGch+88/0hzdSHeVf3/sseHxikWP962urZKNEUR
+2bBQHF51cUn0WAIZI4UTRhtJNCPihKHtu+3f37s015MmYL1gkJruZciJVL83mB0uIPvlTBc8pK3
tprg1ydRw8T8eMXOYsuael+NusA6oXrpjsI/sfet34dPmdPedcLjuIWSWQmwlFxmnmSSj7MmyPWa
NT4JOUNIpjMIB9cXAaumtgADSCSfqnE8BYqwu71eKxt4JnyYdeHouQIHdG3QE/MpSOpiOqvox6Nz
nb+EAYAJj+7ffTHJP25be8s2Rd87CDcTDU7uHdi8NmfJfmC0Qz2dy1LtT4qBzuxA1dAx4r4/FrRM
IRYSlXaIwvs5DgflqIhh9qQbiV7Z4Wg15zidtuS2VrYipXcuQcCeIahYdmXJEuJKctNw2WoDkTsq
1LZdWWx1ka5sDKzgQdBTzIXjxW4kfZz5ftlO5/4kPo8/t1j4Vm46EBnMjIIoCPKcmCPbxXWgEU1f
FfOeq5UHX4xHX9F7M/mRGDHEgolIn0cT3ylDvrHbV+KlNdOi8uZkld60+QstoUQ3RqZOH2yvztxu
hH2No6Ce3Hb6vuE887m1eF1cWluWsfqqlWEf6vDVk/G5fB2gwtib7vjZbJ38Tt6ytjqj5HT4jyBD
JL2eUW8o8eGaGa2M5lzI4pEOwmPp6R/H9keSPGneC11ND+imGZNbFudS3Mk06Zcplz7fSbX3qRiI
x1DZknxd27CkLg2wlJwbRL/rzwomfaKjFj9SlPeq/BD1ka1Oj9Gfc2MaEre8uQmTTn+4bxcHlG9C
iyRrRCK9f1GtDwY1+zJ5yKt/NKl5jULVMa0nTz8J3p+/ITFMuU5lfDpJw4Un+wi3z0zGrHL9vbQ6
2+d6a3aOrv2qvgaaHcAxeNuv3i40IA4KlpySMEG96TAZRTjjUTfhkilmj8RICrAtK1jctzLtFv1d
VEi9m2jjxkPhbUCYzc4IkvkiQFX6eiF7C9pkoyEU6sknQTk01ocp3Ai3b0+TGZ5CrIU0Zq5SLKay
ahP6ywJMwGY1jqE79gqMI68Wgthil++9P8b54jNzqZWmQ5Jc6vLi2RpJLWgq4UBMZPmYq1R+ecEE
X6Ui3EBDvC3n/zYFeQvJZJTc3jyzxkkdOEqmc/EjK7NDKrRuq9b3VTPYTRm4SI3saz+jwSo4D/Vj
35TP6QTtSeLkrd9R7u8dNZE2VnTNkXBYk/0CCI8/1ysak0ySZkaxs5R+oefEHvctNVH5WPv3DYnG
P74P865li4JCn2Evy5Tp5JemHiF+e/byx174Z9Zf21LxensyXptYDIjyS+XFqsQk95+66bvy5+8h
moHoyqEESaffG34+1DP0DNlv8QwCfQ/jElsvaF8FI9zI/q7tAyqdBE1SlrTIL2JZ0yKhF/shb3LQ
zfqhBWdyV1SPw8HXn2/HkrcHIiO6sKRcu8BkIi2nlFiSA9mOpHaPPqpL79F59APXszYcbmtci7NA
JXsojR3WIuH0S24cX3G0cVcIh9uDWotUAMzoViavIVMCvB5UNWqp1pizG2SR6yWFW1D+G8ZNVZp5
Ga7PdyYPLibyJnNFRV1ExKHQKu4wZBcEQoYe2r3SIps7ZohvlG4f/Mys6oM0FE997B8UAdadTZrZ
eXlufcHC4dm7mcd1hqOgifZCUN/PUdPyrdMY73nFJGLzCqvRPvRcWPbjxhnELcjp6lwrKApzEs0y
lYu59tpa7buGORCLRxOsQa6hLvenHfXETrqzDa4RZOEog16vpyZ0SdF0ZDz0/ls2vafnaTOBvhY5
WEfQDPgLVZfFPujFrEEKxeKW4nbH6uW2P769AvH9Fz++cPtUlWt/MvnxRjjF+fsieJh0+jV3t62s
bmV45EixcQciIXA9S7JPubIIPe621dHLHU0497kdVU7b728bWjs2eL+y5nO/LpDca0PirDjZFBii
rvMgBNNT4sW/6O1/VeSj53UfYa80UDHayB+uORppDrY18WquF11bjYSki3sxFs9FXDtR9SDIT8ir
bwSo1aFdGFnMIbxD4Gi0SDwPnfVa+O0uH7o91AROYcqOGcuINRj7NI83AtZaXOQdN1cuwZwyuuux
hYg4B3lfEu+rj7rxToe/XVGfmNko4r1Qfbq9fmszSdsW5RVKe5SdF0FDTooRZ8Wa1Qyfa8E/C0N9
j/Ta3W0za15/aWYxqMwKmrIMCvEcZjutc9LoHGXks19vW1lbMYAC/yubBUBiEYN9K4aTFE21s39M
pEe5tPVx3+08wc0OfmDftrU6cfNzlcoouPclomUsVR0aPo4vTSZ3HPjo032yOF5uW1mdN3DhItAD
qq9LZInVZmVNa4R4NsPjSJdWpzwZVNq6eCPrujYa6Gog4SFdZNEmee10laf4UVV3XGYIEmoAIyQT
JkXf/3w0l1YWzlZlSlq2QS+e++e2/iXNTMMH+Y/7djgguFnzricTCnHyYtuGwDe7JBfF8yifxvHQ
iI7XHsJ2Y8LWAiwORl2Gnj2KoPOEXqQsBFa/GEdFpHP0MWMMals7g+9Y3bjbrkzOn7w42Wetc3Ta
iHgUaOaQcWEsG2QSXIPQnSc4SM8NyjF2BO3kh9ur85Zjg5qMTL8TxwaeAJnxtRm+Xayi0evOZXou
jc99tvdyeAjvTfmLIL1WpetFp/GX+g465TQ7h1B9JOO9+SEUTsERTWM1tj1H/a60bp1snDIrmczr
T1tMtzjWtTXQRXrOv3V3ift+Ooz7L+K99uX2FKyk+K7tzPvxYqaj2Mo8M8BOA1PB9ND7ka3krmHt
MuUugM/zSx8/q8oxeNmMJ78vLm8X+b/ZX5ykMUuv9B2mq/wuFO8U76BlpJ5tWTpp9TGNPqmQ2n8W
UCYavf8h7Tt75MaBbX+RAOXwVVLnSZpgj/1FGNtjKlORCr/+Hc69d93NEZqw38JYwFhsl0gWi5XO
qW1cBukzVR7qLahqWgVDoB4XG9lWcpPvF3Oje++9vmvtm3a5Jfifqa9vk5fssSZ+1Tf7TjlisrfS
Ln5cSQzWB6XFtWUIuuo6I2sN5rFTB9x7esT8HTfWfH186TXbz1FpcRw/Q75pSLbLGCSY2HvblXRL
lMc02+XoIM/owZ1erTo5mCeLvGrNQ1WFlln5fW0CERcWSx5YAwbVvmTK724kfgpWiUzy9n9UIK8t
gz81Z4pgJ5PjNRMZT2b1gOLgBMJIDIO2yZ6Tzyw+C+hL8rP024MThwvs5VD5+b1FAxun0JwK9Mgk
+9S5U4KcfJ3dEGzcPUvCPPtC1aCxT/19Gk0HctQ3JhjeMHkEm+bjWNqjVj7RLX1QpkCf783I9aIy
e8mVuwk81/74NH1pND/N79mdnftU9yfA/vQbNb73yhBsN14i2YiV3iPcCHQ2YcICJqcB6H25EfXs
Kt2ElMMJjFlo+ZvLbmO3zXIoGwpe76nSTxkF3TIx7PtiLsfnshvARDnNMqD5B+3L5YnoGuJP5KBN
uOYYU3T5IVrBmoGN6XhaoC7owQw0iz0z5LuRWQ2Wtj+57w1Gx7dopKCNtik8e2OoB2/+jum5fjYa
m8nyZ+RYel8BOWEx5htwjO15srdIcr9RwWSrBP1usNu9yzP7wMm65anv7L0qIxaUrkXYVH2gelN7
CfoalSOmwDiv1l7BtaD3xonkm4m46MHdTNMeXLoppqiWCbLFKE3SQ67dZ/eG45vKPt2kbEfzINZD
Rn/RbXJEgtExIjr4eC582WzKz54Ith/dZ3B2UGzBY3S5/RjCw0bDLsfTd/PwYDz8td29/HVhQ1Ij
QVBZ4NfjfsFZtNtS3/Uu+tZpwKsZinbnsWXTz+W3wbjpaoKgKZHlbj+A7580DOgaDElBQAP/+3KJ
btZmajlkIzpK5ntFVR7AB4YJwMkDza1jBb7vWm/RvAwzRlEwmPVQbYI4LnZU9x4Hd3lK2PwT+bvb
pHUxVJt1t6yJ96jaPGKoJw41SDUjJMAuKlsPAyOqZdz0xtZwT87wOFZoh3bsgCiS+7t6bOgEA2xS
99CUIzxotWqwsnCr8dRmJXogs5CWDMWOTYyax/Uz/AhMPm3fmShBQ+pWM5uWtCN8B/uxJRVAu+hZ
oXYEVpAXw0rDolLQ9+2EqjHfsrF4ZXkdVo998l50vQ+2mT1zVX8w3sb2aJRmoFvTTi/3kq/87EtB
03iHAZwcFEbFiU8xYS7tkmU8YXaMs50Vtq0qrQtLYtthpWBOHlXiO/SMw+bnGJGjYOJ7b7IsVLrZ
85ui0oKlU0xcvGHYNmgo2ZqgobhJSAXyiamqNmnj+rCSJfIsi42Qsbe3nW72j9eX8Xn4A5CiKMRh
+hc3z+CMuNRVAB/AyOF144mC9NHRQfo4gCdUodbBXNiusw6uu5vmN1MJvOQWcxK2rudXGhjKtflQ
w5MZ8ze9kU1f+Rx/Ya4LAKwAcYNkBf1mlx+loz2Wb+14Gt34sfJ2PY00Ym6HrtyjLbVhp2SRDapc
OU6IBA6Ulyb5/I1LkVMDvLGXqxCZt8GSHUEfKfFoVhdlcPOEhjbEFsalhLp3RqUv0P1ewQFIkl2v
3zl6EXRsV6DmPBzpLOnL5rsk3CP0VP4RKJghQCQri1IIHKeNkfoYjTdZu9naMNmNXXnbcV7IKXOa
BlTlxF7s1lOmsZiweZqzz2i2h491a90R9a772X5hRbwlsuFk3I5/XtsfiUIEGBduXC4EEtNsj7mJ
P9FvfsBUgOuXY1UIn7MFOjBU7F1BJwZi5qDE18aTW8d+OX/3YmWblo9Gwg5D+Z3JCgGrCnImTlCQ
yiyXmiZYU3EYb1U7cO+7g5L51bGTKMaKLQc15Z91CYox6+bc5DMEMYwxpiW80V+OcgOSru31/VuJ
tvgQ6j+ChGhr6Aq7dFzYSOO13A3v8bcyMH6bwHf6naS4sa6CZ6KE96nQlx4YcojKHtoHQ/WVzbAt
Q3vbHvGAOJKrLNtAwT4tyLvWzgRh4It+BIx/vAeLhGTv+Gl/0vCzBQmeTGagtuC0fO/ukwfW+/0P
9nUIk6O6HQ5oaBu+SuTxG3NNnvAQ5InVdhS+xKnfAhzQvJQ7Y6feYBj4wUJHsYzq4XOe6EIzxLpd
1UweNZ15RI1hz4a7boIuypoE1t62c/UTmxdSNvRequL+Dphyngblvkr8agmXk14F0IvET07Kzt2q
fuiwTfJdcstWlwidQy0HjeAAAWPDzyI/ZUqrSolhfoFGOBYdLD2GAFcyIOFKpgE7eSZG0EUvK8tU
UXCZyWkxQvre03BCpoFtMUbES0gwN7D8yQb8VoHEBZItUNBQR9G1LONPpplvXEzGsnbuMsuuwepV
Q0YZ1TAQTQEEfbmLdTmQrGc6woXqgHnDN8aJFr4dZPdt79uDTw/FRmW+EpmtxOFdtygcM6ZyEDcI
SS4l92BXycEfAhVFNoTpy3549Sy6caqTm49gfQXqqP4GzrRgNGOJffnoORcvIyewAcKRo0vEGLVY
+q7uYwvPW5NEZrHr7K9OwXZmdbOo95YB0lnyozV9MwMbln6rpZgASU5Dtxvb55l/nPdN9bbE3P89
SazD+23Q1YieQ94bKliJOKUMFLEFgCfpYz3+Vpbv8/hFYonW9OqPjE9NYpmeJnwc2XTKbix7D269
bXFK7mx/2oNuKrKf/PFg7K7LXBXJnU2wf6FNROQNUpXKIbWGZc3TW6ffTXRnOtF1EWvOBJrw/xPB
P+HMHDgG05sBCKxT/GIGy773vbvpmMhcsTUf4lyKoLQWSKUQfOQTTN6T4+W+nSm7pUDDi71r1UPX
76VkYB9DskVdRd0CoQNy/jbYRy4XptdjWYFVYjqBLGND92SD8oJz19xaRy9o9+w4HZ2H9MeytXfk
3jhc39Q163AuW7AOTlm51rJUwJTtGKonQOcd7ZfrIj4D77nKo+rPO4gwB0qso5VIAGlmBxltiH7r
vXtId/0+3zlBvTMflW25dSUlAe5+fdrQM4GCH1iquTn1NQSOweTLmI9Wd+zsxwXfrzPK0cn6EjtW
joC4N/fa9CNR2B1OUHKnPrqPrq1D0Pipjed4YliH8rRtHuvnbkPewLF0YL57WPbpsQnzo31oDtOu
2Ouv2Z3zLb6bT92DxDVcvdtoqwEBLehNgdYT9DOLzV7PsWIL7N53hWL5Wi2bSbr6CgNfg4YvF6JU
sXztoh+xNviZedv0pX8yj+4GhNP79Ka96w4D20p0kj/qn7b2TJzw9BqZnVNa1UA5/u723lOPm2ds
0412qvfjw/ia3BVvT8j/Sh78Vd05kyoY/7xaitT2uGKCrn/coF0yKJvnfJAk8SRiPqKKM0tZqlM1
UBtimLtX2ie23C/m3SzLzK+lmdCW8d+Rfbz/Z2JA9A58j0MhptmXZeju6oPd+H4VYtpGqB27J9Nf
QKD4YG2awIjYUTu6/3/7Kfo2M6GgVhsa7Kf9qk67JNH8vJ1AYytxJ1ZvwAeFKwAQaDjhG362UqBF
VY92/XRqlh2aSFHHnmWA1FWbdSZC8EJLBwS8MRL8p8nL0J16p2ErJTrPbflnnedEtP+zCkHnaVqz
bHaxijIaG7/6Zul+Ud1W7BFdc++2CtQoOuYlQnVer74mVFB52yG2VvRYF7LnxDd+LDfzm7tr92DB
2zq36k84vPbPbH80viGcUGpfRtHwmReFvz7/beynObdmP0y517X4gPm+8+1jF9i/zNrvRiRzfCDf
3wYZQfl1bUFG7FJb5q5lalpjn0EJ4Sq7NN10veSFWzdfUEXMEcclE0e7lkSxzdaC+XKB6LC/lOSp
eQDXsC+t4a868bjF/0kSzk+Nm7GLO1yx/Mt4BBvuVj9g1PK+DsBT8k9GGc6XA3wsJzEWHpq4WxLV
HgYYFD28N5i/YC7d63i3fPWIb984x/GXPQTxTxoi0q2ILFxZyxeANuc/6cIlJ3FSmZjJCa+5DDDE
hf72kPI7kPdc95FldJ+aX10lLeasBirnUoV7jzGYesPQ8oM+dVQ2PXKjGqHRHbL7yVADt2h9d44q
70CKr4n9w0sS38u38XhI+585qb6S6iWb2F0/G/tZBiLiJ/vp5p7th2AuGpBvUbPmp9F+NXUFPEmb
xfH1n1UakSLI/y1SPd8KQdVoCk7uRWNQtXhjNKGGV7kJDijD47lEpcev9jd1GabP3uFfDOOflYq5
FC02s2XBXO9T1hyKh3YmgNJ9tdstYc+t9qspvjMNLpcb9dJeg3Xf+Ey0YCsGxQNQKsPxq1F8a0dd
ADb3oN6Moes34XRsfV1iOVbfmTOBgsPfe5aaxqM6nYhLtbBRJqASY8WQpG5WPZAzKYIHnupaMevZ
iGVl+1b3NcQWXn40pZEu354rOioWCq2Z5jkZuKkFc8RBZ99K9X7QTD+LfaO2eVmeKvfGzCSvGlf9
a2IFQwWfx1TnAssDb1IeeHfx1t3Pvd98va6Yaw8JMNkYwIKiig1gyeVDUsZtkhX9Mp3ojJGL047V
8BplNDCrQgBXAXgPDFeQdClkUjCkPOsMRO760au1oOkj3ZKBY2RCBCuXUNCpWLGOENf4QgbXV+1D
Xz1e3601zbbOFiLYq6w2Gel0yHDjpzj7oWDQ23UBawbxXIBwHGM7AiehQQD6qzDocMDsnXpjNwcA
RSYKsJrkQVpdD3JXADiiCA7Q4uXBZHWnDRqFuPqgBDJqiNUDOftx4UCmxMpyOuDH8z1Kgq+KJAL5
QGyLN4SDhf7v44XD4NnIaWrw+/pt6UfT/YTxRH4TZW9aRJ774Df+sr1+Oqum9FykeDyu6469oyGC
TF/AA4TGvPjYO00wlFbodmCI6t5Bd1bNT3XTokVQBbtqO/gz+Sb5Dr51wtIBQ+ELR5LPA9b78tza
mJh95pi4UEVaOgGzjPrNddPkmOlzQTZmYdmzn44qmsq0Qi2f4qQ2wV6Radp0yFvH2zPglItQMRs1
By1b6R4tq5puessbCNrEalkf/9r3ckwpTgu25hMGys3cQulHrtYdYMLVUCo/adMUO4yln4MqtpKT
sxgyMMiqUG5tMFUKICex4Dnpk5qC8R0RFXvRxzevOzS1ibjnV20+XT+PFU3nOHJEADzLj4Fyl8fB
MJulGAtIyifDDM0msfeZ3tIAgYEn0fqVRYG7C6zpILxF7CuePDFqZTBVdNVi9ova5MBzLjcYyhUr
t7NdPl9f1soThGZXNJMgVcJhDIK2z15rxhhyjMZ7pn5F5hWtVt4dh+QZ9E7NlhBEGtF1iStvOiBW
GAXIWScMTyTGZqgUAd6uqUAyeGRbLrkXuhhudxhAAddhvsnuH8TxjURCGbBZMbZPKreiY4XuYQ+U
mQaKJEpv7nLVfSdOK3ueVg4OuCSOZTEAYf/Eupq6JWaqjYV2MmkM8uA2SKYlyIFkt83lue1lJae1
s9NApIeGERXIRbEVqKkTx+7R0A4upWWbzvu+a70wzZSNS5xj51Svja29//1ucoIX7CT6ykEQKtwC
h6hqXLrqKf9tlMbvsm8wbuKnplu//0EOjgxNJxqw8GKut09bBxNtB+1U5S+VmQcAqvea33WN5HFc
udUwHYh8QQys8W7Iy/VoemNVec9AtEiTV8ert+NihaA/lSjhWgEe6GHAa8HZYCAqFR5h2uWdjYYk
7aQr9RJZVtmHJaKwrTZp08b1mLOZp757d71MAU0uIwdmuTLWxxXt5COCORmWxelehLd00POJpKgV
nly0p/Y52xZuvXUJue09fZPkv66f4FrEfyFOsCyamVAT4yu0k5OpQY2iZO00oTn9gAn1inxn4wGy
TRJMlb1NMIj0750sSAfPP1oc0dso0thOsxY3FfhYT1SjvhPjyVvi3ei5aJe+retdoZq/CqWWgGBX
LiTea3DdcNwNBvIIUZhrGl2H3ddOZZU8Y6Ju9bVixkFRn6lVbA27loCm1g7UQl8jCCwg0BLvv6tV
SewxNOyC2CmsMjSXx/VN2uTbsiMYqGrFkgT+2vLguALly4cMqSKLrZ4vukrtUj+RJFhUVELRDkia
W0bAHN3eZGhgua5Cq+vDGBXAwkDEjirs5eXs53mwKWrOJ7oMPic+9m6sIt2X6MoudRk518qzBETO
f8LEZLe9jJPbOJ1+GhiwP0xrAGhCUFumafLQM9k8RcHuuCD0Af4aCUWgSzlqXNCUxegLUK9WRtSa
fZBk9w6yQ+P05fr+Cef1IQSsJniJgBfkB3a5f6jcGk5stkbkjm+OFy1j55P0Jo8PIJViVA2vSxNO
63+lwYmAgQEx0QdG/iy5rXZtwxx9MqJ8SRV/zNKNPhTdxkydsEYBfemZJAUhnNj/CAR+Gn8wShHt
7JfL86apxahkzYjQVpcNUYtG/ao4ElAJXl+YEED9rxxYTiQvefgs2E0DE+4KCrMetZkxBLy05RtE
G3bXpayv5o8UQdnrdLSylOlGlKB6anU7TiY5kcbH7OfrgtZUDxhNxBaYT2R92raiK5ss8wwjMhU1
KNFcnlLLB3fGdSnry/kjRb88HII+TjxyWI5pWdsxvwOExLe11pdie2XLEZRcSQC6pCYEQfsA2nhM
mi+uIzG0axoAhk9+U8FvgEVdLmaZl9TqDVykDi3EyOum7D43CxlX39p1xdOMhDUKdsA8CvpMvWHk
3XNmNHhPLrm3VMoePZDz1zp7IooBHiJ9mg7Xj2nt0gJFDz8L6X+8IMLKjKYeMgb0XVS17cZt32Pl
cUExA8ixECOItteFrenEuTD+MWcWwo2nrshqBTqh39bpN7M+JG0QWxIyjrUluRjt56AdHMZVHFam
MJAn2TQ1IxDgfLGmzQJEiX4D4o99r8v4qtZkcWwdQnTHghcpHJlRNCmGXI1mlDyn7LuNF5AYv8qe
bbJasncrKgjV44TdKGoj2OXX4GzvdJPMpjtldkTipT2gyRfokgKTwK+f0Mp6uJVD9IXWIpg64da2
rau1A8iqI1INOnhurIhpbYAaMMjTkAuzUvJ6XeCKSgASjWG4IKgEGkkEI1mLmdt5VjpRjdsXKhj/
FziNdQLmHJiwWUZnsCoNlWZUhcBCp4tPVJ+PHaUdpM29lZQB8nwY+zRZxTQEk764P0BgmRiS12Pl
VgPnCaoKPIq8BVGw68OQGrO54JVSmlsDlBgLQH3VIavcOxqjeY60EkVZsYeYzwS6dkSiQMuKAOOm
BDqq7CwjisETZNO3MpmCZZIlFVd38kyK8CZWRr80DYXdQDuewdBOCQd7pCi1/cNrdbEcYfsydcqt
DNQRkWYuaCTW6Js9IgXoxI0UGLem/A6OClkk2HgU8C6vWGOMCR0yAs7eftqZS6TM6UNDGGACBSYM
3HkGAHzUbzAXp3XZabbujTFUSJAk+6UE21/TGBL/l6/tLAPIHQ/dwdAI8DKhxQ/cz5cfVOllq8Z1
bESLhxgt/j0XepDegTJmiaO6KzHXZST7v7+PCCgQVSCFBxSKcK5TQ/XcLmsrKkB/42CQJMufyvk9
QcnyuqAVNQV0n1OQw9VAP5ewtq6aHbXHvIpoVu5cdI2CA9KWRGMrOnohQjCZ2TLXKEj0dpQsS7pz
K/uQqzkD5rmwfFgbKlnRioXGtB0XFG2OhQyhyM1I2JhkugvKZ52m5OTNdekbVUwlFnpt3z6YpXmH
Ex8YcakT7oy5Xj3LrYj0Gbx5MAe0KTiEZeHzyl0wUAOB0uE+wFwKYjobTvyMSRBRYm4yB+BLdGwv
GKszmC8qxkJf14UVPYcw+NeImuH5iEoHEr0BDMGtFSGa3VHSByNI3Nsf1fzSFclWxWid/Ms/SAQ1
AhoEQE6I3ofLXcTkd8JMCokz0V+MJMmPQ2m8dG3voDkcE6SdIk0ObFaUcAHTa3hd+MqLYGC4MugM
8M7apiroZTXnJE4zakW2ubXiNyNUAnXYj8Mxk2Gp1m4AQGPIyeMoMfJdWGYDNylWlR63WTH8Uv8+
DYlfxF2Qe9H1Ja2qC1qagBNDAAjCx8v9tL1xQooztiIAqza9+t4bb0772IOcZpTVatdEwWagCmMY
DgYYCIbD60CsBRNlR+jRul2IPwW2JzkgMVvHDS8f3vqfDOGEetfJCi2v7Mhl8zYbmxdigyqgfadV
GdR9ggHj064j8UOWykz+2omhgooUOE/pIoy+3MihmkZCvcWOShszSRbDCfUxDqzeu3e19Pf1QxMr
XR/LPBcmqEdP0napstmObD2m6Q6VFFXdYABzfeMwzfupLaMNysjUfvBydmQARd0q3ZB/n5nibhPN
RVImho6ToMt17+v1b1vdB9MCj6eHf8O9vtyHLBk15GMKO4ob+nPuv+sEBAGk/F7G0lm9/KeEVxYJ
GNDcgiWPk2ELupvFTfM/zwQGxPlgz1S0MK6cfd8rwaL5SdX4A+3e+6nc6trb9VWuPRkYY4oMN6pK
oCoUVmmm1WyD1MmOgF3fFaPkqVjbw/NfF5x5K7YUzS7w6+CcAG9KHhTLrni5vgJ+E8TNQ75T1XAT
gV61hei7d5dudsGiG7n0jgDAPenHf4m+sTW47AhPYS0/YTCsoi8qlTpRXJ4o1oJ57dcXsbZRYEsC
+RhnMsWjeqls6TwRR2saJ2oTzmU0kz0GbEgJZta2Ci+NC322gMRz+H8/i+BmO6Z5N082ElW7BMCu
J+mUsVW7dS5CUOUZgwzciUGEqpCd46ILyUs3sQvOimyjNyRoJ/WQtmMADtG/T/eApomHwRg8hksk
+AtjESNxwe0WjTdt5oVa5/gY5qsPTGKb1x7PM0FimtYrmJKzQYfNAua5YuCMuFE0JOSU1ldLzfcM
SZJx9dTAf43UMMwDxjddntpgtLOr1Z4d1bXlo3t3S9wYzcEy1meJGLGOrfWLMWYLxCSt496XnTbu
MaDrJ+Z0S3ytNZMD1kc04SOsAv2kYHIUzC5skHx2ot4hftlnwdjKuH3WrhPgx+gPRgYGo2QEuzMv
QEy2C4FNUOpAHztMMYpKPfN76dyfFUlQN1xZkLvjcMT21bmeEtTqFDty1C8j/O2lPYGaBvM1Ja79
is9xIUdQgriflqHMsKIC9DDuI2B8/uCUoaNHszNI8gUrmvBHFtqMBQ/AG4d4rLjCqb3h64BauVng
mvu/tnic9APRCvIEqAQKC1rmhHlqhqcBhsIMqVHVoLZc2kBr585vdUfWM76ideBVAy0sGHnh2ogp
dK/X3NjVkXhp+p/o4Qoq7en6glZ37UyAsKCMgEgrNiEg1b7lxV1nAGBKDtdlrGobSP7BLY70GOp8
l6YgL3vS1XPlRFZ/0KzfaMpI66hD+8J1MfxThScVe/VHjGDETWZoSjtgKYWdxhurBR8h+DaYX1Et
DbpufhvoYB0am3pPSVFLzJ1YteU+oYmoGRNc0BECrJWgfph/nMTAcbmRhXYJnc37ioHR+wURpw8i
vn2SPOnl22A9MnOQXDKxw/6TaME06Y3SLKkD0QZkakZ/bNtlpyV56MBK/azAlkziaUMMc195xX0X
FxI3YH3tOhopNB2EMeiWvDzgMcdgqIblaNAFIdEwkSPmRh2RBAFNzQ2wpSfdTk5ZXYOrzaWPNH+9
fu5rdwSPDOdqBhoGZJiX0pvCzBnFaxPprAO5a6HnQaqqMnd35f1EKdBDKwxUGJkKburOvJBloQUt
m9aN4Bn6U/sNXE/b0XzMwMszpttx+H19UWsxBgoL4KCDj8gBFMLFtACQUqZYdcEbEk7TU+6GlILA
cV+r8R6DZsPebsPFfVbY9FI3fuslYNaSFVbWzDfCOUy8xLgbvreXa667Adral150S/ptrO5ZG7hK
WMjacdbEgM4KBXmkFNAfI/jCOZrHHDIjRa+M9mb02B69MpuBbGrbPhBdYiXWjBHwNwjqIdFGX+/l
mpyhwajX0bSjYqpBAlOhHll0hnUo9dre6pjRJbmdawYWOQQHpSl0+KFseClvnhWi5KmBwNQDuEe1
asNHTh+saZlsLNfqyjh7KfLXaEsT5yq44Hq0PIaVzaxHS5MDioCRan5DbpLUlryDIqzow+ZYZ8KE
K2/1GNrbwaONMK4Q9ArjXNj72qJgrVMwhikEOyPzWWN2oUFSutGmcmPpGeAkvf5MY6qCxYDO29FI
9GCMHe0B/aHNZioa44ioqNorcwagfCrj2FizFHxrUNkEqYctjghJULBVW7CVRw2dX0A8c8BuSd6B
dRFwrDDRE46CWAjKk6aaXcTKUVrY77XWfJ/VWYbpWrsvvAuCM/7ysTnCfdFJ3k19b2HvrTEoYm3n
DsNpcuOAaC1IeZK/wxJ8HDVy2jxIQQEN4Z6gwUVepiD2sqOlHLVby+Acd7M37kxMVvxRTBOLrpu+
NT1G2IruU+gwmleE5XnD3NnMg3OagGbImtGh11G/AzmiV22vS1o7LNwXEP1jYXDpBCUuFTSujpS7
wcxJt7OHa2nbjYwpZHU9cOoNsMoidBBfjroDSsKuuYtVjbtcp+A/BE1fjSiskCFpVhd0Joo/YmeP
lGulqTbZKEOioZiFKYY4+m5py9AXayYNzigIwS3dRslDcHV03m5BME4r8uJa9xW77/zEWRiItWJZ
SCQTJZzQOBYMVVXu1FN7N5a26w8pUGnFtEj84LUUAGaFoc0fNSw0YoszL2PgBXPbzBB8VQ8Z+604
fWgXu2Lapk4OvsF846UPREaTsaoayN+j3g6/1RCj11kDD52XQahV02M5mA+tSx/MBHSfdvf4D7oO
b4JTAfBOYUE1kiYeZ1YgV6OaxZ2RoCSo/iW6+sNQIDrmRAN8sKtYse0LYrdeOTkRa/rD6LXbLCZf
6kS9weiIH9dXs2YCz0SJ3nYxunmzuBCVm93Rst9T46s+NFvefy2dobN2SHwYCP5w2jORSxt+AkOS
xnWikW4IaI5LcBtvCllDvkyKoOmLpgKTDscz0nS/Xh7rKUT+uqbb6/u2JgWNnTa6WcES8okSBmvU
aq2ExdOH8iZNjzox/HlqAgW9WX8tCUUpWDwEyTzq419yZoqIu7iKxuOhGtMYAgRdrxgfs3H7svRd
r5EF/yv6AA8S+UFk8aCBYrYp9ogxG23iRVOX7qrFgweC0wxmhQZTPryXRlxIPKAVU2sBiA5tN5AC
x7DBy/VV6OZrhol6kWUX701agp1pUmSTQVZCWrSnwh/EisDq5wpK0ZWtVY5j70XtEOgFOHahGaCs
XBq//k7rzfUTW7G1Fv7hrIVgKYLvcrmiUoNX4aaDF2nZUvtqphO/s9Pn2rR21wWtHRYSaSbiCl4u
F9+P2EuaJTFaL8q09646eq2ytSGsoHrgGF+vy1pdFOg+uTBwTIljk+GS14BqzF5Ehkc0uVXabS4j
QF+5UzxO+08EX+6ZpudZkmImBMO+eWaAQsmWgAVZJVWYjonkUq3tHIIhHr8grwoX+1KUPqVlMzZY
DXN+sMw40pcWCOWF45tkBbU11UOfCurLGspInxDuRUttj6GaFbHUT50gaTZ32dHtQbyMitL1M1rL
H4DV/48sISabc7clc6tiB4ugPC4/0MHpPaaHlPkbBcxcMoqhtQP7Iw78+Je7OJKZUgXU+ZEDdpPu
pDc301db/XV9Uev7x9lz0YSCerV+KQRwBqVzZ9OLxvF7l37RzJfSC8du8D1yr5t5OMkGF6zqBvjF
/k+gYJCYNVou0RcPHWHEd22wimmv+fJA1RvWdBLjt3arbEzs4uYPD8kHmcyZylOmajPKZB4q8VE3
PjP6MDZ9cH0D104Jrjm/tGDmRAXhcgMXe5q7EtSbEbjTAq2KLDqFsflbOr99bS0OoCzwZsGT+am8
VAE51WsdFD1O+jxEM2n96LVqeVvp1e4fVgTQAUINlMtQL7tcEWY3ttVixtA74wuAXD5NH5FbSf6h
8sINBGoIiL9RYBQejdrs6eipbRy1cZhbweD5pfN8fSUiZRZ39SADA+l4TyWHGl0upSx7E9hJNQZU
2cq22N3u4Gp9F7RmlQVgfq5utCL7qutuu0EubQlGUMceK+pUu6HUlPts1lhoLsmyKxND3RgsR2+W
oc63egL6mB6Y7M31D+berZAb/mjkQDILU8vRxXj5vQ2YGqfe8eKoX9TbuCUPlXJTxU8FYzsLpanZ
+3Zd3tpl5I0j/ydPsGhxlhDKwJ8cocXeA8c0ytQdeSOyoShrUcv5ukTfVFWwX5oVx1Fi6b+8WMOE
oawMW2RO0NoCdnwNoUu8zbrcb01ZXmDt4qABjRf3kH39dHHcpcjnHNitKB3fQD/oK/0Pt5blOtas
AMidIQYxBbIqgqI5YHc20j6Lo3J2QIutjPlOy41vfWOCUFSxZeRiK+cG2BNHs2CgCcZ/8M85M2za
qHtxn8DoWNajnv5uBsZvqY3BZZVsJvHKA4FojPdoQB2BLxdeIa9e0BVcF0qUY+ihSUE/Wc6Bxm5m
xsHIgZnHwUJlr/rKmSHnCfZDj8eBeNov1xdXbjEXtcPvwYzuMD9RiC9TyjUZQMvz2WRIW2N5lzKa
VpkyZTaVKBv1HQO4JK70rZdvrt+wz1J4qyCSxni/LYyHEraPaA0A7jUUQ8f9IonpGxgyqpt/DWC4
lPLJlsaah06eOLKrMYhNGiay+WSfFZxLQNnXAlQdw2YEjYtV3pY4VnFUgNrQeI3HJFT625I9/Mt2
/RHDFf9MsYdRLWMjpbhHldKeUs9cjlpc7WnlyaiFP1+hywUJpjadOjMdMIAvcsDW04VJaO283fSX
mEw8QKg0oQyLfI3hoFlb2LYy7eCAMN3jEK0ydgNV3TroqMpA3ZgbEm9nxT/leGvI0nirE5JDl5vX
GlNfanUNLei35XCvziywzJt5LAOl2Nr5Q6E/k1HZFh6VdIesvLNcss0Z5C3e4SkcGyKXuqstbCbt
fmjZS2v4lYPpC+W2tne68bgk265Bh13q3scPVbtVlQ2mZ3jTvZrkr2bsPrelDK322Wzhi7AZqoH+
SADxBAuCiUCWkSLHD1DX9wpE7KkdMHrE4zO96EMSkPC63vKfu3y40RiDBALQY8CL4KZfbj2Si20P
DzsG5RGMYsuUJMxobUp8zRVjwt10Ps0DwTxGV15KGRWVgKy/wzbPMFf5Bi6h38hQhSs7BxgK3hb4
dhb8MmHnqJPmo6LA4C/NtPW6oGBfAGTmjmA9h/P8s3R+Xd+7Fe8A0x2Q30azLtj60bZ7uSxMUTL7
qm+VyKHd1G4aRQNPgQKoDPhTln76YbM2033gPcpnBYWp/0fal+1IjiPLfpEA7curpFiVq6oqM7te
hKxNC7WQlKjt668p5xx0BkM3hJqDxnQP0I3yIOV0Ot3NzUTAAN/tMC3eeX8PZFgc2HNwhUPeHAjs
y59itT1T3NpSnrXKQnOesffR7LcGDmUSyyUqgIEEFwKexuibXr3spn70psbAgt3S1/XqZDpQTEIm
ZExu4HX7sgYV3L1rkEeMLOyFgnmtvwcP4icsSF7AusC6Lz+NrNqxUzR2ledBPxf8FYprbhtAv+P2
p11z2M9WpO2kfCJW4jnKs0LfWvfJgLoqnTdsXOfMWMlSCUKCgo6VfCiE0nGNpySNUTrJy8PBGb4V
TTh9af5+5BHFmYWyZSF/QBFectMZdAXDrFVpXKQHgIdDQu+9uQgE+efvN+2zHenOcFpbtJ1dpnFW
APg2sTNbZvfoxm2xcv9drEYK2fnM2tSysW1FMaM5cm76Y2LZfp2BimbrE606vKN7ONwmQM+2KvkB
GxkVmtum8dz8Uxo7EG8Wmns0FO3JMk8ZLcOCP1kl88fnVmcnMbIt/N0HPZUUoDFo8+8vkD6eDcFH
mrZdGr/ktg8kguHbQ1g9iyh3/IwENEfpKOBJcBdUbON2XNtp3MpLfQDE6lesAUwvF4G6Po0Xvb1p
V7T/I3E4ThsnYe20gf8eTx2URfH0lR7uM7gfQMhgpHHJHyndueKQDRu+uZIGgrT7XxPSPTcolt4k
s5nGSxFRMbhvGw9OmR02x37XbiEwyAB17CxwJTmX8UA47WQ5z+LuacrPbf575FFHWZCn74I/Jmq+
BQ5aEnHZQT4ZlN859Qw5aK52WVzbtt/Pv5lSQEMQC0wWMoS7Rst8HVTsZdH6t4/7Wvxa5nNtlOJR
QP/I6j6lvEvfFcryMEw43RPXQpr0OqCNPJno6d27YouebO0TfrYneUnTVbg3nTaLPQHGlel5Jom/
MNVuDXJ8TFvKO4qUCFUk3Or4P9KjhIFqYmzrIYt1crSmV9pGmf1zcBufO3eAnCEVbtJ7HaKUdazN
38f6S6vsWdUfcvZfnIvPP0RasZNnKgZY9CzmfVSm31v9JRs33Gft6C1S7zZqTbhQZXXR0ivGOdON
LKbwky7RAxVElF2/1a1a8xX0xFzQZWB+BOPCl+nJKHSj8Ow0hwZXqDXfR8petOpYxJ3TvRP3623H
XHOUz8aks+5mJidD52ZI38EyOZoR0Z4y7uttt/u/GZJvh0oD8qh1sjjPSUin31pZB2aroXCib1iS
9w8TaLi/lykDFHygPSVfrR1Os5EUwzOrd16h7lstpAzsTUaYzTsv2bhirx5ksjnpjhUaCEPziQxQ
ljCR3wV6HWrZj9n5mdqxbmuhO/2a8r2VbyBh5AsHmCFDBWcMhnNQtYRYwKWX6NTKLSsx1OeZs32p
QLDSdIeYj0oVgKjo1OXqn9sfcM0gXluoES3dWoxWXRqsNM57m1QakLOQXKvtY6m+OB1uOysP+nxL
9m/NGh5bKLKhX4WRDukj6kPjsMGg2vNI8jqwWudHUqv7hLtvop+e89TcehTId9Eip7kMsup4DwBq
IwMG3Io2LcUIxPOsksDprbvamF9UpTmjrh2kpXgyWLLrmLtRC1k+0+f4KZmVwQNTDk7sicAsEos/
HpIUT21fbn+4LRNSiC7AeYFnZob6L9HPVdnt0fDcOHJyZFzgDwCio8COYwQuAOlrcZpmVDh5Gntp
tZ8d74Dr4pjz19sLuf5El1YWn/l0iZq2l/dJidxcHUsobzZBbXhBpX0pSwIZYHTqvHs0Ir/cNrq1
tCXafDIK2sZE7zsYNQRmWlMgQZudx7SN07xs0KUbYGnAgIIEEZhJtDIurUzEnOlowYpZt77BWeC0
Q4Bp0rLYgmVtWZK8IfGmWiFTncYQOUV1YVR30GchW2311V2DxJC9cCOheC2tZ7BqMbYUVizIKNUe
eF1YuHkfX9UU4HYoVC7oHhxbVP4lK0yhqmuOyIWH0QGsPlX81sHwcfnU7muSfcw8E0zPheCMeL7t
FddnCpbhxEhbUQ0DPd/l96rLGiImwsP3yvQKyU0B2tfCdPa3razsIqoUyBqRa4B9Qq5e27WZtglu
s9jT6xM4FPxOS0/EfrxtZcUjLqws//6Th6dKphNwkGWx5rq7rP5G7XPW0b3CNkb5rx6Iy+fC+x0P
RJSeUHZalvvJ0GjQwjArJDZG8k4EpF4yN7TqZzr+Yfyhar8LVfMn6zSMGMuAWmb1t8QoH/ZREAaK
BZuKMbdL+wDTAwib1jluSS3MIH1aj9+mL0Dob2Xfa99tmQBYbmZwWlnSGdPTym29DC+JIpkPdQ9p
g145OubT3383DCIuaqnA/uDtebmcEdhBt8zGPNasHMwuTqAnj60K/POWhsGag6ArgMcL2AQw1yyF
wM6uuSPcKY8t9wARwhNiRqZCMnxMNkqfa6cKfKKoooPuDD1weUUpS0kNvYQ4MbLvkOclvqamJLy9
bVcJG0r0KsBzcEXsHrxQ+jogKYBaeE1JXIlv1fQsHHDta92pNPcuafaAfwQzK3w8YbaGgj46WpdR
fsFh4y8bApjLib78YrqYVDc1jCJWnMm3IKU4uwfVxlD646jMR+bkB4cGIo9Mp92rHQt5+caLLf2S
600GgHDRiQBoB0AumS2K50lClTwhcfNcx1vENVclGGwuBt9RnUAv/sMtL5dYmwNVCict47TCLMPJ
gzh2Eo9C3OU9OXrqjgB/lz84hB7c7AD1m0cvOzZUf0bE2XCm60OIiU90g/Hqxkc2P/QMP0UbbuYg
1+mnKp7Knwb9BZwkGzYi2poJeBJgfkCZWuifXi4216FQ4AGDHvM3Jh61+79Gp2E3wf/zrwEpYmZZ
aTXgJ67ixLJ8hUXU1yYk3PcFCvW3T8XqUsCsi4k4XKRQnb1cylQkXSUGVsWDGE9DcrSb+qE0ldNt
K9eRxF22Cuk8cCcAN0vXJp873gpTq+Jsss8m+ht6+QOqIk/V9Ou2oZXUAJZwxpbKBB7RcsHFyama
TomOT1O2QQ5mUvHW1SBaIedGtIEGASTbRBKZbKHi1g7AhWHp9T6ntjspBQzbNM4G5vfNt9w809E8
lBUNSK+EFP8gARTuDVw8YvqD1NVGudCLb2+B/AxefAfUaWh+g5pgYTO+/KIgpQKIe7armPXCT4vU
T4evzXCyEXpMZyGh3vCgVXsf+T/AyYD0SgsHs7broCiC86ZN30zagce8pDVHqXW0T4OhFcGs1eW+
aMz+eHulS9iUwireHwjoaC8hxZDh5GXTKyOYdEAbaIqzXeIl4ISuGuau+Toq44axtSAOLjAPF+FS
8gK50+W+stLiEFSfa5yUCskKYCePZkHzUNAkLJSBBlWXd3urMrsQk3DKoXGd8g7KOfykNVV2TLuJ
hO5YlxvDPmvbj+YszhUiBqiYpFAxYPCxnhhFSPfqOzOxvlV2eTLK5DTR5IHVj7wAfPH2vq/6Onhr
AS1aGlzoSF9uhQVd8VHkdh072sP4lg2H3kB4H9kBjV+WHnqW+U3/ZDtnXWv9BSRDXsoz3WIkXLnQ
0MbD8NHC4AdMleToDQMuJ03qBur2GGibDebuNIhbbVwna6ELuu7Q30ATGHeKlDV0mlnpeDs1sXtA
O+ildEJ14wuuheDPFqQDZFgT12cVFjKkILn+K5ufzQ0TH84pHRUUjjD3g0EPoMWtxYs+XYrt0OkD
yjt1PKuej+6MqbwlO334aR5caJbUNDSTo56p/lDvuH0uy3dwpA1RAnrb6s/UvNUPoGeYx93QHQa8
uCx9L1R0WW671co+YIs1HDCUuAC0kvahUwRIezVM59rFdJi6RQYAnKMZ36qzXs0qI0KiG415VjSN
3EX48nIz5soSWm32NZ72ZuU71AXvuhoAEb4T1ln9QfMXiu44tQKShMomeGHFoS6sL//+06fw6nke
6gx1cRV8Ve7DPDwo2pnk7//FZi6vHQ81UfSkpaodFAbJBIAjwkKi4KFD/A5aBEW29eKR5Sndj71c
3uF4ISyDydLxUGvIuSsZQkE6H1sK9bb0sUftv/X8GXCrobjn9FDMA16wTeC5cZ3vgUEEDVoAMUk/
d8/Ftzx/TMd9NwYaFT40Gg61e6cl/KwMG626lXiBlxGqw6C7QYYoc4vm3QDuKd2p47IBDZTlYiZS
ULIFClr7vMCCgZDIW/R6ZJAB9cZ57G2zjtnwno7qIQdjczP7mfvn9ge+LoqhJ77QfGLKCVxo8ly0
qpXEJV3ZxMz54gHwmrd/3IQEE4Bo3o+hfB4Se+N8rly3FxalqF+MXVlkaH3ELvjkWB0y6CZT8kdn
Vdgr+Yax1UMKWieguwG8BhBScmAtg0TBbA5NPE1B0UCNmb40zpPXtiHnXZDm9gsRJ96bqFmYzyzf
qI2sPRaRUSykSLhfAJ6XY0QJxB3KMMjlGurXw+ireXafuP2eOcrTQKfvdZP6pui/VmMLYfd23rh2
1pwVpwpVcNCZIcWRAnY25UmfASYZ12qi7NuO1a9Tq6gbpYQVKwsjLUDaeC/hMpVOr2dnZVEyQuOR
tc5ucOfxVBVc20idVlwVVREkT3jZL0Ns0l62is08pzdpLMy3Mn2AtvIhUbWjlmt7jzqBMwAJ0f8l
aBJxCTA5oBoBMMWVJzPNcdbYHMpJLK5I5wa21hhB35tbtKMrRwIG4B1gykGx7kMB6VMsL+esThWl
ZTEIUr6q5S5P+6OTDkFu/95EGqxcjxe2pHuDmoXLGlQHYmtC+3E2o6ydzpY3bHj+9ceC06somQFB
hEKBDGq06krNW1bzWDX3QozG0dSZuedjcS4K+qDn/HvXqfrecbOt0c3rTBaWQXq7pFrA9csQnBIH
YYI8GY+n6twUeCJ5D6gEKQUJDS9Wk62Jn+v9XMwBgbAM3KL2vpyNT9+O9zqQZ47N48oO2z5SmgeA
Zjai2Mpm4hcDvIaCBLpZ8tg1h23NK+su1gYWAQD36LbfSR6BQHKPFt/3Jt8Zm+nN9Zn2Fo9HvQ6o
fCR7UuQY+KBDCqHosGXU2k9DoQeKAEDz9vWzsnuYwjeW4UNUWVCquNy93uZ1qZW2iLnzU7Gea6vx
q+Ltto213cPoDQRAFv5l3NmXNryBsNyhlogLQwvVXEGiSrJz35bBGQopfwhNATbakhxaqVYDl+6Z
C5sLCgj436VV6A3ZLSFdF1uV8dh0HtCKxsnrUx/NH5ZZd3Oe+4QUb4JkoZ3kYV88FGW7EZhX6hjL
r1hEUJdWL143l7+igkh0kYimi6GMENrjDhelL8pdO/1jGg+aovpN0wcMMwG3t1zWbEM+d2l3+Saf
ToVCXDYMI+ti8WdwQ9f0iRJTkPbMofWQvUDpJtuN6E4ZvlcHztYzZeXWvbAuKxRV6Wzh0oV1NVff
ef9rGA5pavqj1u4Qxaf2CDItcOCEJi7d2wu/juRLH0kDGyJAhoug7uW6R5Q3naLnsFz/sqyTPpwI
RUdT+HPb7m6b+qhAXj7GLm3pl7ZABkoIXgDwsIWT6UCTx858qQfQGEAEA8zQE1N8+uMfY3is2xQV
jbvK+4kmJB9244abba1aekKbE/r6bdp3sZ71J8sDGwRk5K33SnfvJjPfMLbyVljWjVI4whL2U36E
QoTBAclh1cXULvVfrjGoZ9SLvAkavyr/I2Yx8CCfkm7eEZA7CN9NClWDHB6vm73ZD2I3J0VFn1iH
FlVaWeaPti5o6edj6XxpqlqnIGYgg7WbbT1/NguutyEo6oly0NSSVoessYR6Glu7MCJXqbPH3Bjq
LcZ4Wcv34wChFINaIJRUUJRRLz9uKzwy6taEj+uru+YwHotH4+gck7O6g4YjZCD8QRzs6Evzw06h
JBw6G7Xp1fj1+QdInpxzY+RWPXdx90aLvemnz/quItE4/pzVY8GE75w4C4m2kbBev3vwcQ0dsBTM
JmBYQHZqOhREZFi3yEUZUDtJfKHX1XF0kv7VqZI03jhFy0ZenaJPBmXfJXXDPdAMxcXIoPTDjjpw
OI5+Ik4Tdqg6VuNLZc4B5MRvG165X9HiwNAB/o4Kq0zehHMK6S1N7+K80o2ApGTwrX5O97etrNyv
KFAgEKG2h5RZvl8Vq+Od6pQiZlXU5f8k+m/d2Mj0Vsp4eGB8siHdMU6SOmoKLaPYtt7UPmbluee7
YdewuwGUBW0EIEz7zfZFpLf3nL2nAGDfXuRqvP/8C6TbptaHORUDEcjSz1kq7nlrhIT/zghmondd
5BpdxAfxtSNbXA1rHxH1H7jrMjMPnqTLU0qzVvcUzkSszK76pSmQvmAyIPl2e32rVlBSQCUeTSLU
Sy+tgKMmZVTnIrasRj2VOmcnC5PEG/DElacyqnpIYEEAAUQm2iuXZhLeFwklhogxu7c3392DHTQB
JNpfjKB7qM0N/9eXgyUfvM/mpL3LjL4TNNdFPOQYubXykYA1dhTfzcHOwpkW4o5yZX7EKCFG9g2t
jgw7QR1Ic0UAwp58N89pF6KmoT5gfLtAB7tyT+VY93s1m4d9q2AO19QT9sKIVz406gx69TTfGiG6
TrAA9F/w6ugeABlwxcU/4eljtrnbx5VCs18GK7OgHrj21Aypdje3NMEctlGC2QBaDSDgoXN31sAm
+/O2h1wdc/wKPLM+RqXBtCe/toTh9O1UlAPg48YpBy8Jz9JT122xJV054mIGbogaHUT18I9LD1Gy
CUAtXQw46Vb5lrqdPYLXZcCsw+3lXF0CH3ZQXgbf81KckmKyodQkHSY+xAxd6LA0qj91D0ZAs5yg
UpU34W1rq5sHUrv/tbas+lOuqheuVadImGLbq5PAs0tlN5dgeecolPxtOP5YGNpMy5QxRmalDawJ
42PC2iFGy8FnenIuqz508nnj8l7/Tv+akS5RBtBPYYA3K85c6ytG25Oz3nvZRtxf3TYQAIBIWF/S
fSkq5aoYaJ712LaCH2pIWNqMnwdX293+Oqu+8K8ZGaQlPJO4PcZK407/3fXnAULCffGF6eOGnY3l
yMKGDpmppVj4NC4mlR10M4pW+Hanb4S9JapdRD3UkXCGUI4EugfDh1KQpR7Rc5KMQ6wWLPuncRIw
mmY86f1BtfudCYx4mOT6FEJabKuKsLJC0GWhuwcqCsCX5Bd9SaFi4FTlGAulDdwSD0Gb7zRMTd/+
YGsrBIEqIgXULcCstvyMT8cp03LsmtaMKGbtqBnrLRSqy1ELeIalCRcw8WprcmfFRxbqfExyAq6B
pFnaVJ224BDU5xGoEaPyGReQ+1SL33nWYDZj7Kbj7RVumZNuLpcbRl/YwxgPw7D3nLn1O/AH+DSp
xtBK3I17eeUwY8AdDoPqCGZ2r+BTnc5rI1PHuC6ro6n2BzS3/hY+Cqf8bEI6yqbQB/DF6WNsl69m
O4Stck/M9yTZksdZ9cB/l/JxmX5yjZoLoLJ1Y4xJ+QpRkp1GGHRIpo3AJG0YSi065mSQkaGkBBi/
3ADM8Cokjsn0qKYO2atWAlaMrJvD206wbgUNE7BAL/3yxUk+rUUlbSIcwvUITdHxoOf2H7vOq42L
UK6j/GctqIwtFsBOI3v2SIpZdPg+UQO9KerzrpifapVPT2ZL213WaGSfVNYupS6H/7XkTmnKwS/G
Yt5lI9ibMzC9n6k62z4km8fg9hbImf///LpFJWUR6QC+83IP3HzE9IA+6FGWzZjY0X098w7E9k6D
VodVGSUWeKJzEbX8WXUPNXP8dH7h1cHVUXdyNs7Jcsg/RdaPHwOs1sJ9AwlzFPsuf4yiqEWloPMO
fYhAtO9eVfi8OSTT5Ntkw9Tat7eBGUBFDZPAV1W1DPWlttEVLWoVSxwJfC0oyUg3/PhD20teEebk
gTOEj6H1IUXSsua06kUKF6tK/djMunkckqw/WiO2N3drNZ7NrggbN31tEnxnKxvUw2CIk5mQr6Cx
EyfhIunkE8SbtI6xPQTuIAAx9EZg4k/2C55g4L7mSuh2pY4aL9hu20Qrd67bKKFnzPaxtyB5UNdM
C7tBebEMUp2yXkuwrepbK0ZzDyButrvtVtIF8vEhgfHSMBkBWOoVSStzGtIPs6lHDNwzR+GqSWRS
Sn6aWfvPUPXuERqibjiW3PjzXxjGSxxijsA4XMn0ZcQzmi719GhW7D1P6EOd1Xva8kdHnY5GOp2b
couzfs2TQB8HOlUAfSFiIGW6Si74mJmlEWUo40LL6zy201Z3SX4ef2woZs4wmAIYF3oIcjoI4jgU
+g3IGteHqd2zQ/bS/uPNfp74wy/7B9kSBpRrR1cGpVWhs6MJPYHBwhj9tNppPxTil+/2F5L7xnv6
lBqhSPwtQsh1s6ilaFCMx3Ll7NqkxNE49IejIXnqs7B8JPf2XW/uVeFrD6DueBFPvNu4BmQ813/W
CvwHoo4Dql+Z4retzXFUMYUXtUIE6Xxf5GEz7Cz11S1Q4i78xvON5qVQFb8s/myi5lZDMLg0oXMO
uDgQZVKdcGwSSHIPiR4pigsKqsLEnD6oUefAdNPqVDUgBu9Ve97Nrtb+5KnC9ix1mnOTmgDPe+xL
rWipb2sdQBZ5ze9aPn65faikO/8/+4N5KJCcoJyHOHYZlnNPQUtGQa1Uo+4cN1UrdrrRWYfGGLbq
QGuBYxm9+o8pFLwuTQGpUgNOmxrRbOzsPANE8+TpqB+WzQlJwZ2+9XCUKybS2kD/eGlwIJPNdYK1
CZOeJ9bfT5W6HxT2ALKkfcGbgOqRZpR7xZ4CgDkDXr/f3tzVFaNJtbzHIVcoq3ujON6j/ZobkdkC
cN6x9o2qaqg783dqEzxh5vRQ52QjwV/zObTrsNHo8KIRL4MabDUZlbRw1Sg3zmR0D4mVBuakP3jz
r+41hb6HERrjferQCOiZcMYPYc5wmND72j5+K+6F845LGDkIpKxlVpkk9ZI6m0stcqpqn1tfk1aJ
GIhc8l3ZP0yAl+lUPav0MbWPHKDaOnlK3e9qkm5cHSvJB7JO9GjxDUCWdvXocdK2NMxBi5LmAV8a
4SfZTXMCHNNv4uVbMUd6gCx+B2su5qLQ3vZA2HnpdxCIYwNNdC1yU+5b2riv6ungUvI62JaPnpOR
0DCHCl+pC3+0IsdJw7pKn0fePuV1t1OmrcLQ2hWz1AAgroBkGO0K6QXWT3ZWNYqjRVxlL7P+LTMx
MF5WX7webPkT6F5HFDy8dDx1xqteb6HP13Z/qX4hDKJeBE+43A9BbFt4I/KxXlH21XTWWrKrh9LH
vLq2hYte0kgpKUOt6H9toSB7acvgTeaCh0aLtPY8vXS1P5i+92rf2d0532wir6QHC0URpsTwtwXH
f2mswKd3S0r0yDQgh9JPgQdy2ezXc8G/NujyDXZ6b3dTMAGIxjGgkDxPUEi5HWLWfgJICpfxQhXQ
FBke69miIKbwcMBQ7wuV2kaJzCm3+hRyNfjDpdHtQlkRxTGkKVLs1s0xx3BLjkdbnxy0FBhs66vB
28Dmzc4xsnMDboc+CfuOnFRW+8kYMTHvKaV/skk7eIhA5ZCD+eFXA0Gwca5OGs2AIFZPEPPdOH7X
QXdJohywUgIWgWeAFPVLk0I1krR61HEx4NW1Y+m3vNu1xklNwjx1ft/+ACvmkIuCyAl1XUxRyfP8
hl0oGh/xyKJp7wXDBD4jbh251QR5D5nSjk+4wIetBuRKMoVoClJjlHktfHU5M9W8rEao03SwIXi7
2v5RJYCme6FnFfcCMHnnpZh/luyXme60pehCui0E5P/nFyz6j5iNgdKttM8gRPGUQZn0aMyHAgMP
zamgyZ1QIYLs/qi0P5lSfEkH6+Qo7W/UzHDP10E/9ofb23993pd9cPEgAYgO1CxSbBmzsk4XxprI
/lZZzi4zoQBd7QXgMMKzjow8A8pw2+JKML00KYWYmjdp1Vd4AFmKEGFODLZ35tmI9a4Ydu4E1TGz
MOtfrYkhSF4aZdBVuesrgm5ppS+GLmPd5Q+R7pmmcO0cQV2PPKVQ9mOZsafJm8u9yXv1+faiVwIA
bIEVA0hFHH988ctQZytF2zdAc0c8M/eFCUS1beYvkBGseytQ2scc9OSG34zjjiYNSNgfSsWfXzo7
sJPHaty740+gLCYNIE+UbYkP+Zatz3J9617+Qmk30jQj6KbqepQ2yS8zy30oCYGpcTeNfpKMZ1p+
wVzbPldfE/dUVXdI/1LtIcc7S2zVxOWuE6Ll5U+RrtuZg4JxxmZGArjHLxCo1dSgN05DfyxZUNGQ
FxsVQpm97z8WAajH0BtSHDDmXX4e8C95IJ119Ug12sEfhkd78OfhjlPXLyztpLu/WEGPGpAK6IHW
3Z5rXyeQtHQZNCDZfkojQQI33fhVH6qcsoPi56D4u1RhQKVx+auYTlmjUDyfIe9UftWnvN3VaT+G
6jTf88RQHmeryBcSXicu+hbT/l6t7tJOe9YSB6xqpv2PI7oh9BLbDViTlWHuuf0x89p3/EeRh2fz
EyQo3rTOIefOKevnhujVg0CzOxyBaQvMuZpOvWi1/yLoLGJVSyoJXLZcKF2ufLvvlY8SyND7qA9O
z43mQbPKbJSgce0nw0tBStmomueDbcL9+ysOeeUyeb9IlV61gk236nQDXFGR3Zsh4+i/2r5Lcyjh
+spk+5DG2OoayGimxcEA5wFMGt8S/fSP+PCpnmo7ipOAbNmIKltA57dX+Zexd5tQ5GX2E1R0051h
9lPh5y2pj+iDg49rNu5SonEgNvIJcO7Uex9opwHUzcrfXgOlybpk2Z3Cki2+ipVIgKsfVZtFIw9T
Y9LNRMa0LJjWGxG4Fg/M1Hs/Y0IPBfQZAj1Ptjrz1ykYWsvwbuhBgzIAWfall9djrxWi681I6d50
M/ebLfKjlTsOAQP0jEBxY/bOk8IJ6Fe4mZaDGSWgjygaFjK0aQz7GeKDC3fJsSR++3o73i9/pHRy
Qd0L1nUH0x6Y9JXW1FRN79CuMKMZLfxjZajFfSk42A0zVwtUURQ7Kmy6v210LW7iKkerA6kUIEYy
LYyNINaZZW5FfG7eQG54Ykb2Ncm94yzEI+ujNIWo95yfzaTbCFUrWRzeqYDR4o2IgodcJhq92mNW
75qRx3Xv1IEwfAf5dzBqQ6p3nxNg231MP/zmdco3YskSA6WdXq7VRQ8FeSmeypfekzi2cMGvaEVl
7/mkqeCrL3zauL5XXHQZ4QHjFBJiTKdLWRKQTChEoY8REQ5OtBS8NL6nsK3RrrVNBLoSLZdFcwM0
O5dLGSsFgO7JsiK166PBNAInex+TU5ZmOzolKNVuSiktmyNvHt6UqKvhbQkEsbSuHurZoqOuFY1p
mMZLkwVxR/WhOd9NaGQG/Pufaqt8unI0kAFhDNM1MGSEQHO5StwKraBNZUde/q2u9io55OCzmNIq
qMm40WNYs4XSJUi0MbnhGbLstT6yVKCJZEeO0A+5jZYc0zBgpRyMuvK97O3vz99HfgeNKBSjoSVx
uTShtUzpTM2JOuUetM1Wt6vzQ9NAqVUnz71w7zwzrJot7cdrtwGPKnYUEzDLNNVHCffT1cKZm2fW
lDhRlQy7tNb6oLfwXvBsiBiOQ2gbVRF4fNyS2bw+Ex983jgVcB0McUkHDxQec4P3qhvpnEx7qhVH
TootQdqVDuGlFanWPilgS2nM2o0Ey96MlPizBoYSpQgTt9kbbRJCUvVpeDUAcveyqE0Uv89+9UW+
o1tErte+hF+CmI7MQdUwDbF8hk/b7CisUFSRuhFl6q7K71HyppPwdS9DG3KjKnF9A1/akpp9idey
3sZdEdVZ8QT1LDzD7Z1RPtJy3go6K5fGYgvlVSREGPW0pXWV42Ayi3M30pYtVfr8PYdqIdj7KAlF
ykkABKl+Tisb+AYAPu5tRobX2wdnzZU+CA9gH51WuToykmZK+qF1IyUDX6DadYNvUNM83LayulJg
KABog7sCcCj5UjukpjrXwo3S4stIqZ9Vll8ajxWoVke1OhQJQ+RzwyL/edvw2tdE0QfFNNQbIOW1
eNYnz9GdfhQ0xQ43rGKneRjHZytV751sVO8Ne1BPf28O1C0ubkNwjeFCuTRHFMgv9mR2P25ERXkc
+Pc8w+NF2yqirH22z4akCOCNRjMxNrlRD+4GPJkxeuXfXsqWBemLQSRxEkMFC6oZ6d7LlG24xFro
XNTIUH/ETXRFkT4CS28qnepGYJjxk1/9s3g05gPonaytqtp1DrrMxYPvCKNUuNrlXkpdEasaheJG
XvNPUvvIpEUaltMuqEd/sP5uhhePDSRhGMdE/mmqaDRL4SN3OTattN2oIhhON5uEBxA4tTaC1HXm
BbEkNO9BLIHuLkacLv2s72wxct46Ua18a0Y1mNwmKKeNpWwZkZyZEihVqnnnRIWe+W2v+lS7/z8b
kR3ZELWbgKIvqss00OkDRtRCEM/e9uWVlSDVwgtwIVbHvKWU3Xkanu76lKnRlKdHUClGOSMBM3l4
28yKS+MVhVCDAq4KjtTlSH0KNlwfBivHPH5k53nopc0jTe+ICbIk83UuQfncjhtozJXoZiBnBbsE
7sSlkntpcKrnakbEViPqHGzrqxM0Bve9rQrN2u5BBwXTjcgagcdffsWnZdVqOoqpmtUIuXN/dPMy
JErt7LNxq9ezZgiwF3d5zIAy4+qaTxVV7XTsH9Du37nNgjrznno+bESeVTNoqQL9gsB7VXdFw9MG
jTTMGBhTzZz7rPgirG9/7wq4dz7qWfAFObvPKFGp6bVqVLHOn/i+7vtdT3/39SvU4ba608sldvmU
gOj6Is0LUopF2WxZ8OcPhEeRiz6oGqUPXXLfsSZkto1i3VlsPDVX7gRMz6A7uIQd1FMkT4DY4awW
TqdGiv3DTP6AJ/r2rm39+dJt3Wo6MbMBf/48PbjN+3/35yPPWgpCSNs/spRPG2WMWlHarIc8qcta
BE2wThCPH28vYs29UN+CNB64ytHfkGIzs6qM00JTI9L8Lg0WgGMMymwbec3qJ/9kRIrNiaUpgPPo
WMn/I+3KlttGluwXIQL78goQXKGNlCxbLwjLllAACvuOr59T6p5rsohhhe/0Q0dHsEOJ2rKyMk+e
08egDu4fsI8jg/zU5Df0BwhCgSU3cz4izkerTRSlfSvLh7ZvNpr6Mx87NzXTlSGSd11yoHDR0ERi
ffggEb7cyNoErGiPpTuAq75ww+bbOB/RP6uZ60yUu1jcavAyuBWQ3AWFw6WpsI3wcG0c+GrGyjSD
SV4EZliaNQOIaGiZsE5dHvatG4My44kvH9BR+FNt9aMMMQUtcWmUrm/vuEVL8NC4ewBOgg+4HAuR
jNkiKHweTG2d6a5R4TkKfiNRB+rS6jDvjHI8OPhRmLo0Y6f9QDJEPgejc9zuvlV8CTlipbegK0RQ
rBbE0kvnCNVwYD/xtgZ1L+fVyjglhYYUwsEKoYWHSjX+H78QyV0sIG2+AL24bRAaAl/AXdpZAhiR
YcWswl/d5dF4iFNjcpPcXrfG3nQ6t40jV0GLVFtEwSjTVSiSPl+aV3DRgpwG5OCIGTmHEaqRE9dK
qhymtnX17lthPzopTE2b2lwV9On2ZhFZ4zbLbJYmWocyIEwz4tZ66TeRPEC81LWj9SxNftVqhSBa
XXJWSMlASoFlZgBlu9w4cp7SWoFA0aEMNzqo5eyh36jOR1JTr9fH978fH9DseFBjPwBDxB1suUrS
Ho0d8gEcKIArO4cOORg7mlZJ5QKD6RoxFbjHxeFB5hEkhWh9wDvzcnhmEmnKWGCjqgAGq2CE6HMo
fGRbZJ0RZIpQE0vHApBdeEhcxIhmufWzzWRGqbBRDiX0IMy9Gt4ZiYCMa6FMjHDizAZ30rM5Lhwj
RZ0KsgUu8F44frrX2s+DoqwmHWJI+Rb1sD7+1Yo4L5bmksV+iGcMtJXyNzRu1E5t0OXG0ngzyAOK
6NdgSh7EShBuCtzm0kyCiQKapgjZ2cPwct0U0mvdFMGWCQL1MDW+5VXptU0m2P3LZgwkB0GWzKgP
L83gCgIfitKh6Fc8aR269VJ3oCJO0aUrAJsBlUqgmpEQZPN6FtkgD1lJqMMohyGqPMg/RtLk1vbj
PArehAvXpo51gWoqkvEaXrqXdnKzbCSdvQVGms7uiHLdVi0akVDCwmiYm2DJImSMdD5rM+vKNBb5
KB/sLhv9SNMbX5sVt4/GVWSXksAjLiwQ3jZILoIMi4lacru9GApDIwNiKT05Jdbd3ByFKlHLJhhV
BpwgygzcoQ3xYOrCDjc0CEkcyF6bd/nU9BD9aQTrIzLEjWW0m7SsMNiDWX6Cr7ckT5MhCNIXTaAS
w1hSWUMvd2GiH0pRYzaWac5de9rj/nJzkWbT4j4DuxVjScUB4fdZJsVSTAaiHDQlhNDj5Og7VE1f
b18Vi9sMz3RUDOAGQDN1uZkH9LcYqVIqB6oP7aoMjdSTdCPctjNpfscOoLW37S35VRZtgrIaJELX
/Qdz4wxG0eXKQZ6rbgedu3mlG1XiIdUjI1ckEd+KMwParRU2ep+grUJRS3CXDSIE1NLIWb5ZRmYM
kjH8lm+dGDGPlCDkKBI3Uu8aJ/zW5ytT6o6CIbPghXub4ulgA9aBR5cNhvPLOVbRfDiB/lM5zOsa
Xcv7VtsS6m7SZ4SMrWBnLlwe4KJniDKW7YNPv7SF7jWntwbYAvLLNcptOCHAgLqvVZZrXX+5PbKF
OIohCoBeBNU+Gi+5gZVoIx7lBmtZZIcsP0g2ILnm29yVK1v71tkCH7VsDcUteHcV2ED2+5l/V1Cy
rkiNodW4gTMf5I+Np/+u6pUiItFb2hq4pP5jifPwbZvA+Wew1EOs2Hovs7fBGDwzF6zVkhc5M8MH
vXRwYnDSImhq7FdwNXky+QmZ79tLxD6V33vnNjivG43gnoWkIvaDa2+KctNZ/n07e93vgQpGs7Tz
EHKCjA9knThU3PLMjl31aTEilNBKdWU3c+7rVlzvEKJ2Xp6V0QMktkS35NXwgJFEtAnsLLA0KCNz
270BJ6iVAANxUOfZVcNoN0T997Zbj46z6/XSjeffQ0q+3Z7Tq3VDmom5ZcQYgMwBpH+5EeU61vu6
V6WDlBUPUrVL5OzoGI0oAr1yG8wMsLAMOcIenPyTAXQ4kqOH0oFm1Upxns3f0NWp0CeF1rto3cXV
bswFydSFkeEqQCEXDUtoq+Hf63k6o6lBl0mQAoLEZPL62XUGwZYUGeGunAnOv69SlQSxvCOxDw0B
zf7+1yt0MQ5u6kII/mqZARPEbKAf9zngBIuEF66uZ/ZQPpsrbutJlYNH3TCRwNzn6/qv7wz8dYBK
cJqQcmbdepd7rI8p/ryFlRjye+T0XePVsX7QcR2N+7b4jKAAbvd/v61Z3p5pOqHQjATUpcnK1EtI
080EesVAPzs1GIctb+wFbuLKt7KBIa/E+krw4TLnW4eIoBTUmiRAjO1JcgrMR+Mq2X7qP2/vgSt/
dGmIf0bJuW1KDQThAhCv4PH7msVBaG7QeOjJIoTX9Y5GJoiRACHxhDFdXbqhpIHJ0siCGMemQgWP
Rm7817cF/vC5EW55+kZHgmSGEYmAp8qBBalZZ9lfH05YQTcsC2vta2bccDKSvk/0LJjtnyBw83K6
z4lgZa5RFWwoZ0a4obQ9SZEu1LLAigCYyga/z6xVXabfJ7u/cxLQWA9h7aqd7pMJKEStRothWQXA
KXpjXaIZSZS+WFpAk71/dUbOg3a/y61PSFuMfR7HgUOC0rBQptpUopZ2gQ1elUifJz0hComD0Xmr
ZcdjZ7jqRHlqkRXuvtdT4hRNjZHU5ovRlC4UuDq1dm8fLZERzoMPeTOVMTMCjaUYYjPK1K6MOBK8
475Y2C5iFyYBA6gEMD44XMgNXq5Ko8ZxAV3yLGh66qY22U5h5KY6aI09u0vv5K70C5BRgBkgUIpX
0LlqtF73TQa8duql9AObZys3+k6NS3euh9XtSbh2ZHifo+yML0T+XOPX05HJUALHVQSl3gA6bEnp
ulPMzIsh7+lPWhdvbtu7vm8u7XErC1WWSEktUgTQRV3pcwO6j/+nBW5ZU9qRuR3SIhjTyDPNj1j0
XriO1i6HwF3LvRxOxDAwBNQz+6526wR2pA/FfKoLc4W0qG+OgotUNGvcLQ2SUDwpS1oEWmGsFOOu
t2TBrC0chot9wH4/e5Y4Q1EXXZgUQadsxtk5zMbeSEVU14tGLDwfwfiL3JPFLc1kxCSiY1mA8REv
ERRuv/clfEiY1x9/v8vY/Y8nOg4cquqXo0ljuUCDa1UEGQHNJ3rmY/0e3WEiMNTC4UE5CMENMkEQ
HeP7lpUGOG4JrcNBBr0xy7O/Dw16LUVk8ktWEGSA5oCp99n8E79pqdPFiGqCVPKzUn4CNfMn2NCA
WReBURa2GVYGbXNg/0ENg2+UzQc0IvdmXgTOnBeH0CTq2ombb7fXZmETsHKnghwCgiMAXy7XBiIr
dqlnehEkctTsRmiuv0vjkLgt0nciF780dee2uA032KmK1DBsxfOLXNU7w/gx4k7WcxEl5TUsDo9G
ZGxZGgZR4RUXZ9tPyJz0Jk6oJa0pIgJvTrtNWdeeptFVL0MytYoeKDF3Tft4e0IX/NGFaW5CkVTK
GDMEThWq4i72vrqiCEVJ4bf0t5PUriXRoIsnUbVrcXLBy4xGdQSLkH+4XEglDRslrYsiaNzRfqKy
S8jW6ne3B7e4W/4Y4V+pIIgAl0iPkyyDIzgsX7oEIsK51YsqW0tbH6kSpPXRGoz8PjeJwIlCy6Sb
sCtbou+1ohhXE61G9/ZorqN5lkIDeQhrDYEMLPv9zMuqdm2kehiViJ5QF5Syw2h198iE/YrR1uo6
uip4fS/OHppBsB+hCQeGoEt7WtHpOSj/i8COi9xPp7nwJVrb60ImItKypQkEvyErwjBeL94XNmln
mLWWloFThZtGbdD2GhodMDK3Z3BpRIAVwXkAgooeCX7TdUqGLyjKoLEfJxOKn3gJNVnv37ayMBgk
Dxj0Czgp+HdundqY2hD5actAlzfgcYaF/yLuQmIEISEY4UHpwl+FpE0kSuq+CtK4fLQLeijI/KGr
5MPItb++2kF3gSYavAxAeoLq7eUm6GiW5ooTZ0GS/JSKV7wKdOvp9nxdr8qlCS7GZbpuXV8kWYBi
39jHLposlPzlto1rNwcb6HdAohZAU2yBy2HMBDIVtQkbtK92oQmC9JdquLOjo0Y3MvhpZMFOY9Ny
Gbdf2uOmDazCKJupsOcgXyHfTV6avwz2ThZJNi7NHaIhqOIhp45UDPv93Cek+AcZ/CwooWSTR+aB
xnc6yBluz961FYRDIL5DPgxMMDB0acVOisiU8jELxlH3x+nY6/lKmEy6XiIYsTUUszVERYgiLo1U
FZxnZeJxP1SzV4yWqw/oNeg/YzJ6aLYsNk1BBeO6voQuTXJ+u53U1up6vPQTQ/KU4ZsFlB42xCBK
2y/OH5hGkSpFugdwhMuhAVgUm6Osws6g+xk6pBwwDQgxtAujAfKAMZp+0VTwtOVTiUsoNa0sUEvq
WaGCV1mGpIF8Ei7VtYeDlz6zxPnRac7ksjVgyele4/HOGURafdcGgMiCmgCCA9TjAMW8nDDVlhQk
lKbwUGXbPG3WUyyC511PFmtHYuBPxF4Af3KXG3jtNaVsCucgdbWfSt+ibEZzd75n7Oy3D881mw3D
YgG8BO4WNCTh+Xc5mGlWShA6ViFgFL/zduXI31DwAGd/6KqTK83qtpf2aHaW7Om9RCahbIOo3mlt
7BuiBprrfYh8FuidAdti0HS+U69MnG7W+hl0Z5M9BKXVU38eUCaoHTnbCkbNJvDSA4JYjvFkoUAM
qKXD+QxSJ8C+pm2IWki7Ke2PliS+1hbbUVL3Y0YfzVxGJr9xe/oO0uKXQk0EnWcLg8WksxqFA5Dq
FbPhAKq1Bq8c6VBq/UrVgjh6ySNRrunaz+OBiAZxhEe481EFvFzbsQB/8NAiw1rp4doxRxfeMZqc
9UTeOu3n7SldGBA2KgohDD9g4sl4acs26kor+ygOwNn4Tq23XHlKc+PbbSMLJw8OBFcl7ki0cvIk
h1WTtWllpFEQj1W3mkF2Bs4TXYRTWZg28PniPkYVE1uD9/Uq7ap5QnIaaLs7sLLca819oj8pWQ/R
1ffbA2LRw+U+xKsXFW5IqinoetS46ELNwPVPQgmJOrtfZaTZITkdas0aCsEeLT8rU5Dcv14l2ENT
PVslnDBeEKUjCJln4sTQuJy2OpkDo5QODog0bg+Ln0GWnUZ6Al3bjJwL/3m5GWJ9nK047ZDkjLP+
UDVShRJSlq/lQkLsDN5QL8Fs/OWRQusdEi/oMADuB//mJVuzJKI6XqFJ0OR7SXlhJaX28/a4+P0H
E+iFZeqljKHxqrDYhLGVq2mcBsRCe04xRqfIyERt2teTZ+CxAa4hbHQVBUy2hmdRUzzYCWQH2zQI
AWGzga0ILdWf+uFXAcbCBBKpt8fEbwk2JgCKQB8GsJSFYXHmoDoqG+BxC6wGKVowySfobflx2wYf
PX3ZgGigg5wSUw/k9oPV2XFSO2MaQDncm0pAcoqf5vgILgN37J6z2u3rt7+3iM5e3CUIO/F44zKZ
c6bGWWmnFCz6yq+6i+dHSOcODzYc+6pq6mRHQnPajNXQbNKqETFy8ceajRe3ChidkL4AYwg3XnkE
SW0tJzTQHfBXJK29LTvje2sPq24YN9q8FwY9SzMMjKDJ5hiNvhZ3oY11q8cQTKGBPUOwBR2/mhcO
7VqXK8ulUpp4BtUKP6vlEApTfSM471dRBAaMdziwyXBjyOXx6Fmpkzp7NGgezJ2NYDWu6o2h0N7T
IRezspqh3MhtWfmpWnZbpQTNtxuNibPLx7HT3NzMJx9q1P2xaEN6iLO6OFIIqAmSSQuHF/35EEVD
iMswYZyv7SMDwjeaQgMo3aQ+lfT6jRpSLchLXPE2fU0FE5QEgQmwlHwnEmjEclupbKgWvxTlZ/IA
vGOxMZ9BxBjepapXQjPgQ5O2t7f7gs9gsHqAHhHO4Ihxh9jRIJ03K1j+Uvms+w9yr0r77JS83Lay
sK0vrHBhqd5ZRYZ6Dw3S/BAhOEqhqG49gw+rMqgri2h+TO5u/Gci/4yJO8KG1lpRmWg0aDNj9Aa1
jsBdY8h+SLXZj5o2Wt0e3YIjBFYE9B84uiB94YOLPkpTxv9Dg6kAWyPu+32mC67fpWXCsMD0xHhT
8Ncufa1B067BCaJB0ZUQT5UT5w6PIrLPFWo9Fiqd3bIWRZpLiwaQCpwhwmrGfX9pExmkuE0z7Mcu
fJx8KMq6yvyLVJ/Jx+3pW/BA4NdH3gcvFh35K87OZJNKtmo8w5teQlMpFMeOEPNr7sowr/xpkIwd
0q3kfiqkd6BmRaWxReuMCZa9mcEwwm0WKUV3OmhxsqAa0zWhA/joqx9WBXx27fdSfZob8pangh2z
tEMRXCP/6CBVhhaQy6kd9KECjtVE5iFMXVb7HMlTWJ9s//bMLm1M3NCoxSCYB80m+/0sIMhjo7UG
KNgFtN03IKPRortSVPJf2plonfwq5KLjkOd5GzSjGyaZ2YhdawvwAiQLrNodRPKUX60q5xEvO9WQ
jQYUjL1LgJ6+HAzEfPTByco8mMrHGCKAeSR7oOBOmidNduUcfHvFOuuAKXirw9aVyofCWYWS49dm
5A7QsyShBpB1a6ExOn5ohu8K2ULjdV/Oopfx0qyffyibsbNZ70p8fp80eaCBRBcFa2ijr+c0E6zt
9RbCYwa8T0zeEvk/vhlf7qppmFLgxNT+JT1qeHPPCt2Cmlx0LV0PB8l5RmIJjCvYTng30FYd0Iyl
nAdjVrgKOJsk5b3qEleeC49xghgD8EQteVHSky1LeOenQKfObt8ZayL9vr2hF8IF6KYA4IpLEhni
q8diPqAZbDJD4HHqdZf74T11Nu38O872CBDWpB222ayCMxsSc+Pv0oifKq32JvNziNe3v+QKwoBj
e/ElnNeazaqUVIgnBaa10icfiKeHzu/X/ZruyKO973fasejdtHcbui6L+zl10X9x+xuuCmz8N3DX
aqkBDwJuaqSYV98Hn3ip73bf23vR0fsCyVwevcuxcj4yrltJyloHPtLvfGXdB+1O95VnZ13scdft
06d4Px/6Q7u1/Eewx66lDViDNzhbm+jhc5udahdtUdt+U6xyH2zDa0vgTq9vKnwf3js4C+z9ZnJ+
rhrrpAIRah5UaVqvU23G+bet2lNo121kI9H8hpihn+etaAkWTiEssxyJijeDxT+5tJkmppokeZDO
ktuWm6rzauo27e72Si+ZAXsTQPWs7wsJz0uXkkkIC+SxygPZoBQvH6hG6MVdDdGsWJSOWZpLE68P
yGLhwQoxwUtTDny57ZTwXmMNsj4DYNGuD7TwACY14HGqH0YqcjDs4/ndxaInxpWLXgW+G2K26QQI
FckDCn02uVpLw4eFgSVvIZrYQwUN5RQssVFgKNtB0PJ91bPATtCZbT5jg2bIsAUqNg/q+ZdDNo2C
BHb0g1Yt1ITcqnjqxl9Fv446wYtCaJfzHiF02tKkgF3HNtfW4Kyy5rEgO2XvYB9BLHvuwP84vRXQ
Brm9k5a8OQRxUJJklTykiS+XN1GLOe+nGkdFqhOPpHmCQjxyRkpTiGpsSzsJ5VlGg4LQCmrul6aI
Pg1omNTzIDZA8+sQIm06sOS4VjjM68JpEz8xrQ50hHklOC5fISO/pc5MO1xOcciqmQLHngeRaXha
qr845ls7rBUnWfd6u1NayCrq/gyezZMzrfC+HMZ9rL6ONb0LzXoztY9I1G/VR7PCK/P2Aly15LIt
d/5t3NJbeqxZ4B3B0jt71Vo1yjYiaFNhXF7raHp0/BFvFlxfjuC2+CqaXU8K62wDDQUEXTjDg9lW
TpVjUrIjEim7B3Cgh9/MwvuoXcVDZsVtPeqrbum+/oDaiZeu0GbilV68jtbsv9MV4ik/FIQxbBNc
fRRyR8imM1C0wXm2tm5NR0oHONB808WFV0wPc7YuaL4hbpU4bj2LaOKuTwA6BdkiAKmKlB9fLYeW
y6h2YG8LEjobrlVHh9CRI1ci1fb2Sl877XNDSNlf7v+k1hpVT1vA+nr7EKbWawQ6r1q3vVoWTKJ+
NYnMEoMpM4JbNMBdWoJE0YAsCoAaTkfekV3qvJ5mRHDJLmzcSyvc/mk6syOt2QPZZTkIAltPLT+c
qvLwovOmYnaJAVm0DuIGkg9ZhcYtDV2Qm1tcOmS9Gbc7Oru+vvAssjb0YZZGNqOW84JEba3cyerL
7UW7dloYJHqP4a80ZBD4mzau7CYP5aEIhier3Vdeabgz8cLvKRH4get306UhtqZnY7HVKk8s4PGD
1kFb/EoqN725Np7lWnDsF+18nXeW4caILu1MqaZXSSdjzloDp+lVSU5O03lxvbdBhHt78hZ3/Jkt
tn5nYyJhW9llBFst2IE0f1KIF1W+MBly7TMwdWdm2GecmUm6WtJDewS4y/Ii00XrNPBPkT+sotYf
1fXtMYnmj3vN2ZFdZ9mkFIEZf9okQWLySJH/k0wh0Y1oWNzVPHVplpdUBayrK9DNld8l1li7qjq6
KtDOfb4OJ+Vh0iJBZ5BogOyzzmazGaCXRU0MsJ71OxrqWwixr4xhixyFa2kC5PfyGOF0LYvl2Hn6
2kYZI+CnDRgbP8P4t6G2rpG52IxKFnvW46gMgi25PLo/Brnly2fAPqYKk6oY70noNnblNbtQfzCP
t7fJsncEver/joxbPbNHaEVAXBckcdB9MyT7eWr9IXmb6n4zD1sHcbuTdju809EiJdijX20ol7co
OxF/jHNrCH5equANXgaAruduXDapKxkpMvk1YJduZE7fLWVCsQIYTMtPUgdklloVv4ammazMLMn3
diuB4lMCk7dgWtjVc/VlJpgX8UpCFkHnzmoWOb0UDkDbZffxofIky5Ve0sfupGbu/Pjf2GI920xS
CoAEztUZWtY48YTrgdibWP+uFa4Wjp55agavlX+oNmKccvNf2XSQxkN2irVHXp4eh+IWaQz4onY9
yYYfOt/76qRCA1o7SsNLNH+MleCGYqPgZxQsbwBXI3WI9jHuGi4VpQn7DE52LvNH4jh3rTL5t0e1
dEpR/wK2g+Wcr7gjBpmCwDC3sZetbQs3MGQH0g3eID9mIXVJ+1bpf1eCZcQB0PbFy5YBrZHb406P
0yW21bQWxE+j1tPa30rzEs6CI8pun7OJu7LBHZKyI+OQF9J4hFYcyAlSD7zZXh9+uz13nMP5xwoo
o4GKYTgNXqg2l8qUhjWZjmE7yyeCzMkK6eVkW5VK5kt1rN6b4TQIAiMuavnXKIq+IHcDh6DBXbyV
03YdEqfjkdS6yXj5pQx6saSapvUc6/UvUADpr8DvluuBSGGzuz1kPg/1ZR4AMFgGfRVefNwhr6R5
ljIJMzsk5b09byUtMIB9LvpdjzbTQU2OnbF1hr+LbP61iiQoKLUQ2PBJdNOo8zkZkumod0ddon5H
VlL3Npj7gTzfHiD7fn7nwARk2MANAq0mbnrjFAgo4pDxaDlIudhhvQ6L1HRR1JI9LdRFT8Sl1cQL
Hc1qgJCDcpO7s6wsnYYcOLHjFGnN0WmGMXaNpDb7tUOmmaLmbUMfcIomMPGEZhHN/8XEIshmOS20
/5sG52F0OqdK3qvzcS5rwBbjlZ0527HNPqg0/tC0XiRve3VkoAODAgyoDUCJgywXN73IP1RZX/Xd
kSDWmQzIZKAAXPfvEvmVi5TfrpaS2UKVG88HA4lCPr2laHNNG8nujmY8rPNSBdEjcJh9tFNVwSxe
nwqYYpzAcNFoKAf28/JqKNKhtxqt7lHN6nxzuMN23ejhuO7C39Qq3agr3Y7Ez50pCWIezn3b4FxW
4U5xHbEpRVn90rCVQWk5HWyopZeRN8bvNtnHBLAg6Ef/6ENjI9RVWZhUMCoAAYqrAr0ypnZpkOKh
Phd5LB9roDOhIxWS8kkdEzzje8Edv2wJBS2g34A74Ydmk7iu0yKRj2r8WqpA2m2SCCkLSQSAW5hC
NOJAxwMiIix1xU1hpMTjSGZHPqa1dV+qrY8oKUBLa2XVbpskQTkm70UmKPIuDe7cqHo5jUpEjLgD
BuEYNbHXkJ0c/cb5n7T3v/RmoIQBvAr3LcYHICF31yYIFLtqwtjIbxkSn2ryzVQrb9IEt8KVF/tq
nWRUJYx0ADfT5WjKNmoGJW2UY0nID3XS0cy0ynTlXid9ADhDR0z/9rj4pCr2PXLkDLeILDKLI7iB
Rb0Sydqo60ecxvUMfTd0Bm5s6ni5St0EqiyjDfrxrjxVcgpxrF8C89fLh4wEcFeYVQZhU9meOntI
9XUoFYY528e26SDgc58X6SavUTfP/EI+OfFnOf5I5qd8U2nbJE5903yT0OYgmAXmVS7uKmTSkL74
Ir5heXzuLDpTruUhNcMjlWrCEDLSYUAsiblQRLi5a78N9Dxwfygt46pCU8jlgGN7ogo1VXLKZN3V
Akd6qBpcS6UXpi+CuWVfzY0KpXnEFwBaoD2OxwgMeJpk1tTFJ62hxj6Kqu/DECv36ZSrayOXsleH
quCOkSHq1VB53lWK+dCkQ7NP8/agmZIqCLiuZtnABKM9GAki9EchpXY5dKPUYqtU8D29/dD0z0M+
+KmlrQWjvjpCsAK9FVbXYtASftQp+noU8jXqaJV9Wg/96n3cJp+xN/wooJJberZLfWvlJO74KCRu
vL6/vqzDrQOfhdYFHt5fqkoIzfk+Po126nbzs5WdSPfU2jHQWJ9FWfsqisGTSCOIe94wdDXaLIGi
Qest6l38/pVVyOwCSBuf0iryjQnMfEa+Eswr894Xu4mzwb7h7KRiVKiBELZ63xFaqV6ycvy4cPvP
0i1fLEF+ZXkez0bE7RUpprnay2186vxh8BPJM1fdKvKUbmUlKxHkQzR93JnUDQlt0R2MSWPihtrv
mDiC6ILnePh3hUChCOAByvBflfGz2dNCJ+uiAfsCKd5deoieHL/fAxDQ+/Kqvhu20jM4A0Sgiitf
w5ZMQ9CGsg0Ekb8038+MxkVrmamKcSW4iT0wRq2IRXEft/axidO3TBWlxa68OWeQWzVKCfJXEfZI
lEdu5kT7RH2vze9m2Qv2x5IrQZzGeIdw0MHif7kZm7imqWqM8SlWdBTjTCiNUESM3mDLIoo2kSlu
31uEqiA2gqmJniYJghhO6OK1Idogi8cLTwe0ZCDDdxV/mlmUjrMa4njJH1GhbEzSPjWZdhePe0rL
nfZzUKudRKX71BKx+PIgyn8255ltLoaioVaj+8mJT7rlzdSL7VW5BktVHb5X0l2lula6i3qI+7p4
1tz2KgsbBqzYIPTFW5S1zHLrGNVGbCo9joVsFbu0mo6OPjouRTuD1rWJYI4XVhLQPEbpi4caMKmc
MVq0KJrFWMkawt0eXotHCSDaTW9rglEtnDtWlYeYqAVaP9xGl7szH2yKD8FaKg9Gd6p0P9aQrvWz
v+RQYevGsoNAxyNmQYMBF7tRAxzPOWgRT4jIt5LzktL7xFYEWaarqJ4ZQX893AhEBQCTvxwMqn41
6WqanMDAPSdB3NYrSTkmygaql+5YtitNEgTBfGb2n3GdmeTcSKoRFe90kPAXnwDgk8L9nq/sHx/q
b8XyTFd1XHPbiNrM+Fz0v0aROEDDAfqz+IYoJZ8RIpIsOc2al30W99mb7g+beWd6ZbrLes8WwCiW
5/WPPW43NolRAT8Ne323d15L+kRksCR5egVw9kaEARMZ4xYxryepTbQSbKbEgaYpXn+R7VnjypJO
mbMbRhtPC5Fs0vXT4mvn/Bkht4y9UScdTTDCKBwAHXiuZHdMV6U2eFQb/TT8iIZ1jVyNMQhuB+Fa
chc6NakmjxP2rPKr6JJdr9hb6aWKplPSBj3U1XrIado98ZzkvmtETANsLrlACQfmz7CZdzi7dXW0
FcsZ+P5Pky7lPi37GXFSlfu3PedShIQHG5ynwbToUaW8NFNn5VT0SZ6c8gA+wlWtDS12seo2xK8l
d5gPoqrQ4h46M8h5tQxQBLDjYzlNb94mxIUwrouWkun19+2R8UCUf07imSHuOqpCaDiqCgzF36bP
8mQd7I/sJ6ihBp8+KJn7i7ra/kegFu48evlR8ZSX2x+wvH3OPoA/mrI+JlOL7VNMbnSE5K52N6zl
9bCqntuNtVsJzLFzcLVhzszxhxP4zLkfYW5cQfH5Tf141B9KXyPeuAmcx1XyYQgsilaSO5glaY0M
/MPJqQ7veh3Q+NOAVIPCMDTkWDwniQj4uXTNQ4uSEbBCaQN1rcu9Kil9gQ4QrOhQ3o+AFOWf9K0u
1rfncXka/xjhDn2lRckUFU1yCisVotmz+U7UWvHiaRQJYS0FTAw6YrGsIcD+fJYyT5O8gUxbcmqN
BE0Z+2kd7rSga14Mcx8lv6p6Oz1Dfw9k87J3e5D/x+H4Y5obpdWoIHaAmOnJHh9C+tGYB631Gggx
V5E7yYdGXdXVL/O5+5l0nt58i3Tihr8oiO+b6slwXnV7nQDIdPujlpf3zzdxHi/Lhgr8wZiOKJHC
lVGl3TqD6NYKfJ0naR7829aEU8CFPcgRZ3FhFbjMGrKuv6gBaO9S5z0y+se2RU183JvUK8v9+EkS
ZTfY21FZJymEV4Eqjj11xkX7pGm7jorwPssn689MsN/PfD9ICcHMwlZHzg7q3vTGbNe7zkv0KItY
JZhTuHYa/7HE860ZqPsZZsEmwagVd5rqeNXouYip/v9whX/McE6/0B1ilwMG5DgvquWnQV+7qeZm
K/s12ZOP2yvL6zL/4/nBYcvy8MAY8ExAEumkNmp7XDGZLzv3YGveFP0zk7Ca1HXlvNBdUr8MjXco
f9vNYerWVNqhQq/8uP0dyzvsz3fwd6vppGMn63AlubktZs8AbH6jz3fUnHDaHzLzHhCAtmxc1ViN
UOgYi4aVQ0DwG6TNkxRuO+mnmbn6UfBZC6ktNIv8Z3r4d0XSz6VGAZo49T35IdnrvNlOBCrsD3is
NbR40rvKg5rHvi63qfNLTX5kvRsrRyT8Jy3x805HP8e2nNZ5taJGvKPqXZQVq7m2DtrgUnuCkKao
rLLsKs++mbvMB3QJpznqGif9pXijp/Spuss2oz8866/kKT1Jojrg4i1wZo+7uylTDILUeXKqwmhe
Tw3kOvUKknto6hHKoS6ddnh/KPo4uAegfXB52mkG2Q3FwuHINUC+C5AdZtFO7o+asyrlbUtmJM6f
tXlttt5s926YPU8QjplcPfMaBPtW62aRYOsuhoXn38T54hJ9qVLZVphvCOs28w9dwmcl8aqQ5rXW
/kqp7Zb9G2oY69ubc3Ghzw1zXnnQ1FmvWpwZEh2K/KSBl1mLH6wKSgAPRfw/pF3ZbuS4svwiAdqX
Vy21ubzKa78IdtsjURK1b9TX36Dn3NNVtFDCzEFjumfQGKeSTJLJZGTEBq+TERpx/co6Quj7su2l
+/apaWHXrcZas9IZpitZgvgsmqrjI60UN3m11bUutKV998TW9/if7PBm1Thph19hUyquLhN3Wlsy
S6fpqQVhy9X1VGnx2JSGVGW7nKl7Wre7uVQ92UpWkGWLVzSAzUFxDYICCOAJtmJiskqV4U1bBDgV
A+nd8qpt5U3XwzVbyRKWQ/PEmLAVzLPVNfUwwpgM+Vxv7P3Bqq6qIAIja9bvpPmVmWu6yIu1hFMP
hf1AMvF43WrYM9WBuqzyjG7XqF7z6NxCqKKMiYtKht17aFuwpGeQpV6OzKXd6NS6mNpPbW6pLXa/
qLbLbYyakO9MOs6tEen9ZVOLR/WpLf4tJ5GZVEVTlOBaCePyypw9Kl8rcgM+4Wu7d6XpOIzEi5vb
cmOvpSKL2+DJvArboDJZ05wxGE6s3aT9VaOE4XiTC8KXLbE+rcfLfi4dgqduChtcJjlGU+HmG5Li
ppGLIAXICv2L0YBKUTwjG/Yv21v2jrPE4aWePwKfD+sAkhop7hg2+b3B9YLRDOFV45Z2vh1qzWot
lq84Ma8DGOi/5oR4jbUMHHE23HPQXl4F8bXyYHmQH0M+Ab1yVKHX7maLGxoqiHgiBL8paunn/jVN
0dMmsmEwkRxXG8nszgaKCJdHcekBROEMeP9vRjgeVFIADUhwLqf5baKhK3pj1bdoZscCdXWuuvsF
1hyg4M3CLVniaqpnmWtlocWd9eQbhHNiqhx0L6T4hhGa4VvtSlFc+assvKp9aT61u8o3s5tcebSr
QysVeHpfqzGK7bjf+e2fQUCv2PlYx8lApLxXcDjLeGQ9xE9D4Rr2U58BLbStIUmS7brsIRuP9n35
klVbRzqQHG2ALPUGNd1SC4x46h2p30b7IaVs+z/NEYTVzz+vQOcfii/4PCpvc3T99DdJt+27jznb
FFBZsDdzdC9lx04e9jKEatJ5cO16jQF1cX3/d5J+UE3O0aQPo2qifLZ1Ep9Cr+U+XBPnWDz3INIC
3XFEJFdaP/c0V9W+lmOVhM5VluLFQ2WBTj6pdSy6X2nTu32l+I0dGMPbyhDz3UJc3qeGhWUwjxlI
X0dGwih77pO/6OMNQPEHuXNj9imlbv9xf9ngUsiD3gYcPXiO4DRq545WHUugqN5i3zBStGjdyvSp
jdGhlK7l3UvbyKkhwTGSz52s2TXeGqfRrcjoGfbzZVeWAuPUgrB6o6E2rK6FK5lReSo0u+fxmOW3
Y/pRFxtjWJMeXjQHVDQI21CxgtbA+chRheiSwWeqU2qvrgo/ynKXtgwEQUbqgRBV8bW02Vz2UezV
/t4heB88DIPVBq9V51ZTRbIqaGjCqt/9lkKwxxqRf0eJO+xqP/vUAk8dvN0/RYGLZsVmqGyqZnmu
YbZHbd5tbuNf2oO8mX/JL9K/SW9PPBQZkBRCi9Ec8TiW5pFnDlea5XfxvemspAmL2SY0C1Ep5mAT
XPrORxLIF31gGi9XZ72MG4g0+UQl5RO6v4+qWTT3DcuYS+vaOYKmprvTMyPdX55NHiLiYj/9BL44
TzIyp7U1ifZpGlqKrzedm/T7oWBuYV9J+kpyvbT8gGD8hr2go02sSPZyBxakGuWg2K7tA60aw0Xp
S/IvO7RYoLFwW0BootsZvVHnHlntUOIgx93EYuEQH8b6GetOm/+qvwpANkHb1mcu+ZyNTfoRyf7o
7KIqAA/Ux+XPWHL29CuERVIypZfaFve9OJbNrVlWQKXKEBm5bGUxoQYOFVAtThuILvlzZ+feHKI2
RfKeJwHYuCH+ogbgEJTKOzRS4dz2avtaPg7d57Ra3fte52LonNoWQqebp9FqHKSB5nQLJY5D1EmH
vqR7Oj2p8mGQ+atk6k3tm1r9JkPuMWWTDUcm4Z15P7QfzPCHdGco+7bcIP79OHqXqnSfKelOJxRi
G9I+nbKADNt/NWa4DAC9C8y3OGamicaojiFbHin4gz5K+XqejZ3k6qC4nJ+TbE9QD22qjbVyOPC5
+DleaNLW0aKqAFl3Plfd7EBaHTlS2CY6IDa5AzILLam3TIJU9GUfF6MPtIv/b4of8Ser2szHOR/G
Gc816CAIkq6ad+gvebxshIfwJX+Ea8BgR8BsdjKurZWyyw5JwzwzztwkjsIofo9GO7DiNRjUYlYE
WvH/esY9P/FsqCMAlygmz1bifQxVAKNIPUvDdbUnfqyVfgJ0pDkfp9aVU+Zf9nhpBkFlxHFKwEOD
VOjcOLrpimEEG1+og6YsUEuj2EhZIvlZahb/Yl/mVK8yMiKQcoocxhLkvtBK7/BSFXU7vL+TwQdX
VSAPZhAXKxnYol9ggOQ8G5BHEbdMVFhrk6VJFmpRAvWtBBBbMrbE74t57fK4ZkrYF/WCAdBCaRbW
XW5uM1yHgyyLyUam9loxZ3GD4vSj/3HLFK4ycp9JkZqaeShXTa4Fnd10uRs7rdVvGjLM9XU0KyNl
B8lALcuTRw3ycyMZI7AIzYoRZHgqJEFlqkTbaWmUKXs6W3F/1TnqpPoqSfHvsVZotdePlkTvrbgk
zV+KnNSoI5rqtGWRkZauUTQmu7JHFZTXsTm19a6RK+jPDIPcdi4IMkrbwzJC09ba4bCwC3ChDg5d
QlUAROLn4eowmpNa1TJkTHXwMbu1/9V6xP2NbnU3BQ/A5cWxdPAiK8SVDOBzwLVFsYt6ztCUaHd5
2NifitkcLJxJkR4lQFTIoVR+tRXImiSUnvP52LPieiSBnj0WY7QZta9JCiPjEwocn5e/aiFF1lCK
QVsdkK5gPBM23cIZ826qYhrqSeOqkuwWcrExc/CeVRsQKrjV+HbZ4NIOBYvf/RL83VUUaEbiWLVM
IjTsNp3iFhBC9dwv7X1+6kNol/8LY+C95cp/YLYEoOt8itOeWiVonEDFsx9Cuu1rd3jODx69TQ/1
ChhoYeUCw/HHFI+2k523TGBLHbhfOY7nxLa+kip5NxS6tvUtBtKpJf4lJ5aMMYogRgZL7DBmOzRN
4yUiYk8QqgDx166UrosAku86ujLRYvxsyy/oakZvc1o9rYzuUvBgN3TAxMtZXsUTm9rQ06toTcOp
uZ7UIJu8XJ4CB6RTT+pr81DXQXEfF1yjncrMzclDobrJtDXKh8sfspCkc/jMf79DOHcaq57TWipp
SGnngthEqaGeyaEl8Rol1NKWcWpJiCezKswRXb00LDbkvlx7hP/uwhJShjNHhBiyYsJYEWFACfOs
0k+bbZo9pqCWuiq+6o8ycYevGZAET35hu+LJvhkx8Ws589LLKe84QGch6PO4suF5eHW5nkC9pkN4
RXfN3rRvqt6bfLl1nd5t3prBU8bf3TNkG4vGbTUIlt3Vg6tsrQaXzWIVs764rADog2QkZ9RxhLml
xTzkao2v6Q8TBNbn6G2QrqiNhyhW7TrpCpiAxHjTzdup7zZ0aEHeSg5G8g/JmvjtWkOEgbAbIEoQ
Fwr7ZDdnk6RoAw2fFf0dikiubUNMZwhyA/SwvjrsIiXUpbdMfx+1tYNqcUag/o6sCoIqvBnzfEam
Oqob254Q3w9o+Qz2+n7+qLdkS/fW/RA8gQrOkz8cXwYDWnvVr+xrSyH/x/iPgqecDE1R6TMNwQ4M
pEJ7ReVVaD2fRDHu+V0UbLzAMEMU7NxBI2ct6K9lhNx8MCsv1zctHjugdeoZz82TA1FpK2jWFK6+
KyKXrArlIQNNiiAd5p75gz8GhU/AoLfpbnUvYu7k9n52Jx204G3f3RrH6XFbPAw3002yM/4qfbwA
P5CPy9vYdz3j0gcJV/MEzf2tXeKDDFc9tO/V5iPxWi/9vK7RcTD4fWCEzg5iaV/17r68cvCNzZX0
8Lv1rSDeOk+2D6zAvtvF17n7hnxuq+D/m11r2z+mbu5d/liRCPB7RZzOmRCUXVl3sTrgY0GAiT4z
ek9MLw87T/LVl0B5MIJ+F93IL/2+83aXTf88doBkRvLPkdl49BRr3GpbW6musybMJQh8gGjSSTZ4
Mu6xPaHKFqHoe9ke9+R8WtDyhOgEopiDxcTnlUrLiqFuqi60n+DosP8NiGbzTP21+utCvYvTiXJd
GxC9Qshd2GSMUbcpOuRgiOwTAAz6B0c9jqPuWlPlS9m+7tEmvIIN50tLdM4CMRevVoKKWhZOtNYZ
4rosyy7UU+NKSdGx6ySfzaBtBrX66/I4/txJoOcmQ4BKgTV0dQnhHU1UJzagVWHcykfQSuAmtSYp
+TMTODchBKWdjkVlsroLrXHa5G2FN75dXfvEVoCRWTkTVtwR+4EKlpm9QWBr6vSHOM82WrSGgl4z
IQSEXJlpqfTcHQYxwdhw0/jl8pz8XEuYfFzVwZaL339IsyRtVNaDkWNOKgYFEzRntYntz6T0jbwM
0nr8y5GblX7fNZvCkQ68jS5HEe1CGqWeZtZ7ZsduQe+wn7j9AKyNvrvs5NIwgiwBRAZc4BoEPOfH
S6qlVqEXGEZjZmbArBSMUKb8etnIQq2RD+UfK8JxMsaNntcKwrt22yfQgvnZ8SXq3fngGcSfVhrC
l8fwjzH+9yd3ANIV5Ww4RRcyjzGXvDu/OgbauufLPv1Mvs5dEpYTdRqw50ewMm2Sx+R57QReWq1/
RgwcGudOKCNmIe6w9xitHkhzaDgDErwQnRq9vnJcLW1zp6aElTRmFQBnM9/D298VSHjATvsk/VNa
VJyJfLws4B4hh4JtTthMFb1OWkJgZZ4kn1ZbomibRks/ut52L8/Msj9/LPGQP5l/x0nSqVS7LiwL
p3AjFbLFSnEF3NGzVJcrGeBiFKDJHMkvoN/o/j23ZXTdlKUGQ6zVsV8kQOMpHzOSssseLa8fZNbg
RAci+4cOwAgMfaXMMJM013ELULbaBJJT7CsbDNtJoFrxDbisvTLWXkG0HEzx9Hb5Cxb95Ok1mq1B
YSMqMpKYgqSjkLswz95KB27mxzhZgxevGREWrtlDV50mCrx0pE0yJle5NN5RiazssQtXSWg1IZ8G
DwFnl1WE3SiKHam39AgBQr8iVJZkG4yguQfGR9pAYDWjbj5/qSO4mjXIik1BOtCgL/EeUaa3RlZ6
Kq6gNXms5mR3eZQXEsfzLxNGAGiVmvSNhSMHl0hfavzooQHQ/a9oDuiNtRsVoIJ968m6MYaN+WmH
dtS6hh6u3Wt+bj74DLyp446rggdfbGjoO72wo2lAc1/meIl6N6nKVU4PjLqGufroxo+08yyLV6px
mwYomj9oCj5LkmSwVq96jkaeicvovsneSycwfsX1O+64LpCeEv0Cm9DK2v159AGGBE4dUL4g73JE
kmG7mkASYqGFMbF+GeZVk31cns2FnBUGOD+Bjuc8tClzz082oqbX5zLX0yHs2nEwXafKZOV6yPDS
f6S97ZAt/t35UCS713yd2jOk6LPa2qkScFr+5W/5ubTQQI+3Pn4nQHeo+AIuZ3Oc2VEyhShSK8QH
C4e8S5kpVz50/Nb4Jn5uwDCmQq+EXwo468y5371ElRhcllMo5flep6z1KgV7xpROuDsWa6nzomsa
1IDAYaLhLVNczdNc9nZbTSFgLvIBTPDmzQTC271qyelKZrFoCug1G7sGRI5EAH9ETDkr9AGOMVBX
oTc136lGqYGSGs2GlydscQy57AsuO/zywT/lNHZsMtRJpE5hWpLWjdVdkoF3lLEp6A02B5eNLcBI
Oa8UqpSAgvBuCGEM8fI+IpuuWChPknPnxGY7uKURg9kKhELO7MUWq7I7rOPcy+K42Vi0s5oDqa38
o+oH3PmsMsonCA4rw2M30pw+X/7An0sV38cZWNEGzNXahBSl6XtwVKMlMIwAHr6ill7wzi51ZRh+
jvm3xpOM4LU5HY5wmFtzbEm1JrGwRkPXFbrw2cGUpGTflS15lPWxXkHsLXiF2QUnDjA4aKMWbkmX
R+hnaHLuzD8/SxghFIjUyIx1Fpr32ke2N18u//iFp4nzny/sZaB0iSEth5+vQlPgV3aVhHunddEE
Vj3RnP+5Yu/nEXRuT5gLg6ZaD55aBtwmpEqu8narvKTmr6nZTsCK2vrDJAVK58r7Kk08PNK543Tf
JJ+1vtbDv4D8P/8SYTebK9OIq0lDd20caP2V+W5W1yrKcfV7uqkLTy4M0L46/e37ygjwDP/8XDy3
K+wAjqpLM95uWNg7r1XtN9munTc02uCt+iX+nW8vm1uKfXQucvyqwgsQwnVGGyBLQ9tiDkmm4vW9
JAzY6ujWIXXkDmq5RkG8GE8aDl1kX5zjW6S4IG3HKf7LOew11TfJVwZu/cdo/zYru36wwTpO7M1l
D5dWmwkeGVCdA0KBS8j5jsocpSXaKM+4FpjtJpXTasOsbq1QxX+KOGunVoRxrHMniaZxmEO7Kb1G
ibZlte2v0fPvRle2k66kskurBBo+oOTE1R3nu7Aq8y4vUkigzaFjx/RGxj3BzTur3itSq21bvQyH
NC33/2IcT2wKK3NQmnHEJg2b8pACJFRNW1qX9u7fWMETPApiQLL+6FFDrt1ZHcHrr6p319AZfx2B
VVoxshT0nFzQ4ZKFJhLe85CYMkjP9zKemNVuiq9jxdqokfaQW3bhM2LoKwO3tEVjhwbeCjc4A/21
59ZQvpTKqKJyOOOIc0e7735jmIsbo+jrlZNsIfUEoRkqiZzOEAyKthAY8aDPehvZcwjYo7afpgIS
IVlbetB/YF6RyfHz0OHd0RqhQ1M3EGi2RsdcyZYWRxdv5xqyF/whZku8MUWxRtQuZtRND2kGkXui
9czPUDnxktn+/BcRYwOFy7MEWBMmc85UOlkRaNWsYWo3M1Vk124qyfvnVtBHYAGlwHlNRZFVg0pq
bYyJHJbWeF9kWe32Tv/wv9kQ9xCnlyySI/YzKikuGbrYG5y1t8yFp3Jg2JDlGNgRUeEW+XWtzCps
jU6wggr+Ad227ZVlM2cfTax76GUU5jK7hVZWDGr/XG+AL42Z6SpRzIIaQO/AIJKzGdsRUhE1m/1e
MsljXOm5l+SMrHRyLS0dcMDgTQPtiNAhFs5CPKXXhUNVGfjPKPIzHE/h0IHwqU/zLLw8+MumIH0I
QBOITkXeXClVi7jNHDlspZ55ap4MT2Vr667BgAS5bGrpRMKrJcgJuagy5DfON4TJMAjJWw2xJPfx
zZymc6CrnfxvounEirAVdA2FuAh2bFBQ9/om6atyb+a9vpI/LA4b5KHB+YsrNSpF577Yaj4NmRkr
IZgtwMA5ADtYzWp6g5KUubIEF5ptELl/bIkE25UOEE4q2XJIUVHAC5DdFMNRgdjFuIu1We6PAyMa
BMfbeWh8zakp22nEkVsX8vQtnuxzo0eJLNdNVyZGG7tdY6D1udRTNCpcnuHlUbFAvSpbqNqJd1No
LPRSp0QyGuSy6qB0lvHK5LG9j/rSWXly4QMsJh7QIgWQD/cXIKSFJQJInFV1TqYA3ag+TbPx0dTq
Q2KEsYIGEGTPHFvSraRUS+6BbIqfMZCBgxDV+aQ3iT7XUwubY1MloJeH1FUlJckG4Il4xdRSpgMy
cOirYe5BZ6mdm2JIBwalrJQwScFmf9WZ/hQF0J5txpWcYGlRnhrif39y8Y6iKFNTu+SBXNzRhHh5
TFcKTwsHI44nADdQ7wKdrEhuPOr8qs2jIm7jQ9G12xTsHq4xUgBbni4H4FKejRdaLt2OtWAhOs7d
YUOTONMAd2RwnXtqPPhml+gbMjXTja03kteRcjx2jY6XfcO+NnubvVBJq1ZGdaHzA+USvAEgV0Ws
KGIBucrROw2ZXgUwCdONy/x60tGbrz43NkQQVMWrD3oHgp9Y9ccKN3xm3rR5H/T5cEvLci8V8bSy
NBfWy9kH2ecDUzWlI40qXy+JZ+pko+blVYRR6NnoZpD8rNlRXwMBL8QWbIIQzsJ2gDuWsF7sqYKw
GGlhM6a+nt7JxVqv+LJXfywIy2TClcvpGljQmyTa5HjRc6awH8lTMzQoZpD7aoqOtTOu3EOWCkhn
nglhNqOsW+VNp4Ss+DSzF+kGIg9uObPHVNa3ZUrcsvMrRjxHqwN01N5kpUucFQLWhVcSDC50q1Vg
noHREknSi7lATi1hjwAqSwNOpZJGL7MMrxgVgDULiuJjdEjNbhMpk+kWqXbUpjWhYR42wjZ89g1C
WFktThSH4Rxsxqx/lyUZN79iGPqXaUCmNIPs+zhmg+rPtFgTzl7cVk7cF45gc7QLhXD3LXQjSPZv
ZK+ebn3M+VoxeXlT+WNJPIDrpk5jQJaxR4Y5ZOSh836D4nX6XD+Ot/rHGm/KwimDIQUrFp6fNCRL
wqppIkKSIW2U0OyOuhZK7UZnK5W4hdPlzISwbIZBzXM21tidzN/wCCyDKn2PRxvH2f7yhrw8SX+c
ERZKR0djNE0sFDp7QAjtDJu6pVne5tNKQraU35/5JCQEyDkZhJewFfSoz9bZvqEbs9U9Tf9S8U4p
JaOvKJ6UancQot1M9rYaMHnEb3S2YYP5olPtyyDy52X3F/enk7nkw3Nyuiq4mynUwEDbyltCfDmq
XB0K9uRXK90Wyq2WhJftLV2E8e6MEqsJXmb0HAoGiz4lKWoUyBsGt0GsamBJeDc/qeraQCpVD+0a
DHZ5FzqxyGPtxEVazjKb+Li3SRRUNRSTZmdbQRCVxVtdei+z49ir26qUS7cdno1uZStePGNOzAsb
UE9rBmHTnkMuHQiu2krqtnGdBivjurgoIX2BagboM8Eoee6lVU4gzCtgxrQ99WmvY/XPoOg6qi6q
NSDX8NauMYtL9MSgEM4QIyJ4KcPC0aEfwvLG7W01kJQ3WiV+N79edm/NOyFq4r6ryOxgDquy+tX2
eeHZqaK4NM8z77KlxQVx4pYQLaPFrJFNsDQbXUCN+8wOGm3XmkeHeVU1eyhGrVhc3IFOLAoB4tCR
pqMFi9ZQbO1ox4bXlqJpbthc9kxcCADMobfwRDJIcE2ba11NaQQdpP4VDZye0gDyYynVlYpyENdJ
UUnr607pFuTBbh8SFjX+5U/grpwcxj++QHQ1rkmHPufyiIsvpPuyzEjczMSzhUWvoB3uz9L2skEh
bv5jECBFlClAWymikXW5A5Isgst6jjJ25CV0F9lrKiLCBH4bARsT8JbgvAbgWjisprko7GlIy+Nk
fGrTVVTGoMVyY2PFF/GU/9sOdwTdxajCiogdeYgTEJ9AO8uJc99WXx0vV0pPMVzFc9St+jGUYZeQ
lbRcvCh8W4U9oJ2BKkfzhJDFyEyvGjx8lMf4WZIO6RFUuOmjbG4o8PPalimTW39GZFPX25p5k+63
q1RPPC7FqNEN4DBRleF1MSHfkGe9ijTJgt7j4bZ2HZf/o20c97V0NyrwIYfqnbzWL5cjZylUdQsg
ImC8cZMWzymtn7RRsSDXliNh7PJbAjqzvCo9Sraqdl3Fax1uS/aQhUA6Gi1uCCYhiOjYGoMUa9XR
nrqnsnnSS3Jd5K8F7vGWBGmftru/7ODS0sCxBE06lIJR1RdGVamMqnTKpD6qjT3cjCrr9/loHfKG
KbvLlr5FJsQJRDGfS8iiIgL85vnZpECbyWwsUh/5vMW7bh/v4l2zH6FTHrdutAVuam8f4qtun+1w
7d01yXWcH2UfvG3HZK11XcxAvgP69GuEkVaaOSvsPK2PWvlWSqkX2a9pdJ1G1rY1pU1VGwfIr0AB
8OnyKCwupFO7wgnd6vYcgRajPk7TtNGpP1DbAwVOND1hjpXMs2vJd+LXON8oDwP6b8vbBkJr/dpy
WlhNaIDC8/a3/pkiymIMZhoV1YjPyJzRT63rtJlcZepdzYg9vVypE3+X34WpV/B6DxgIFKY16GSc
T70TW50umVV9vLL4yn0GIbIPROum3Bn4718fisvRp3GQbP7+lXlfwFV66IsKIjf2DE/2FW8KGMSN
ZVdbeRBZOhE1lEghAQcYDj+Cz78uYwPAMBPGQu9nF5KrEIIhb7Mx3bXWvJdTCS0J10AD7ceMBczI
d11trQzQwmxoqJ5xBnC0Mf14k8n0vKD2SNtjP0KEB+KPbsP2iXKb4nZ8Of4WNhisc+wv6EYASERs
eCZ6Is8jmo6Oo33TgZ1Cy69bufOK+dBMIA/8Z9cqvshgDU+hOKcMlNSERZZao1pBWK49trmrbmdc
r126pjfxcyUjhsF3b0O40kKIWUJWaLRlkrXIN495/EvNBz/b2ei/zXs/Vy2X1P5QVTfRGl2zkCBC
KgFGgfkEwNRAHdkQzkMiZYVjdGNyxDtlFsyDWhwlNP4G1tBk1wVVS69Fn67Xay3UbWayUqr8ES9g
4OfS5ApHyfEi73nEJnlkzuU0J0eWQ+1qxEufl+k0ChyoXh3iEVK7GevpStrGd6azRYyWW664zF9l
0VT13Qt0coNKUSaz80JLjqUqe3WkvE0teFn/YXhyG4DTc9QYglQ8byO97SfVgo0kCQojQKeM5Wyi
jZ7/itdqnwtjeGaK//2JO1pm27NdmckRoRISrXZNdmcMD1Kt3ynFw2W31mwJ81WqPe01Q0+OxeDG
Vai+xp/RACnXldFbWgpcfAVILN4KCd28c5+GXma2USiIi/Sl6U1IIN9Y9Ta/ijM/v6LdvJuqr8ue
iTgcvhDOTArnGRqqJI0aPCqq6QGAqqscxxWZDN9knWfH0K8mHYT0pnt5il0w4M/6F82y7eWvWBzf
E7+F82Vou8YyJPhdWn7ZbrIdvbYktMJdtsJ/yo8FwCtdYPpA+5FYtB/adK6YiohpE/QGo1JErPs5
m9cmUV0xIzjDsq4o8ESMwGy3gPhsyVy6jiZtFXJP/Gv0uxTlQzO7q63nPy4wfCZP3BP20VKlo+RE
sJuoX4k9B/OkeyMB+Lpb2b1+HrjflizIgQLYhCdWwUNnRg9FMRNyzGw9DkilA1+sTChDz2WopArx
aFa84THmd9mhMR20GZXHkuJRAxJ95exf8hkwCBT+dZxOeCY9XzBZk0wFq+FzplYHgwS2PaAbfHal
FTtLeydUstBsgdcepF3C2PZOTcy2tJOjkVXtti/VF2vU65UN+sfZjmE9NSLsaCktlVRjBpxpsi9z
9MrflZ55sYLuawKawapPvcsLYnH0QPzE33OhYClm9H2baWRS4ZUj32XszbEq8Cd6nRpeNvPzygvH
VBXZGchMkCXJwmFrG7Fpp2jSP5YDxKS2Smd6aQo+IjQXAkkDmm5PugORwcpCXBpOFYhiB8BiXOvF
KI11UhRGMyFK5V0ybUjpWR9N5KFAOJZr5P5L8XFqS4iPsU+ijFDYwmOqN1L8U61sXmsWhOCIo0ll
E4MFUC2Cq7hx8/6flTi/TwKgyi1NB84c/dcCbsJGsqfm7UyO6Gj11wr0S3vv6Q/nm+bJaZ0PLAUK
BiEg1403mb8M0PEV7a+VQOPLXdzhT60I56etGElhDtwFPAq9kGDY/bY3eWC6u8uG1rzhk3Xijaw2
hiRLmIwkfgJ/+raWa9fW1h69lqf8z4QI22weOXnBdEaOc2a4pL+n+v8440LURrpZ2mmJ4UI3l1ck
962Sr6zBNReEqNWaDlhKBhd6cHozyCd2ZAWgsbSHqUjlcQTgTEdafT4VkqIkgNZiKmroPNWg5CxS
O3DaX3UVXJ7zxe2EV89kTjYFrNq5ocEYWqgnF1jitr43UvLsaLet9oCzCbd73oDCVoJs8ZhVTyzy
LzqJslnVa6OKYTG5k1BV0XO3CvMr5huWq3igvB3KlfNgMaxPDApjOcpoVDVRsjoq1lOc0aCGyKC5
ZkTklvjeZ1BDAEgODdkcDHbuVtYUbVO3Mjmq9yaQb1dy7upPcWBu+yC7or+Me32Tu+Nj+m4d0tjd
1+nGXIkZEer09yeoOjj4eT0D3Urnn9DWEp3U1iTHnG3G+/k39c36yokOc3Vv5PqRac8tqli30u84
qVzrHyq9/bAuDECb5PHIgB47yu27BlQ26WRPrq/t8Yuyf3MwoWyOuya6Cx1Aws89dZIyMYpI50vc
dFyuguKD+WTt6XppmSP7Qo1VhgQ3UALnVoyI0z1BqfUIyMfOcdIDQ4vw5eW3tM6BeUXrF1BYvEp/
bgJ4nh4wGBtbO3gT9XITv5rseZpWyqk8wsUDxABFFBeFN0D1IBwgo60RtYsjWEFLeuEivdx0eu91
AICDFGFmg6cla7wWi7e+U6OCa5mGZa6bMErZL7zbjJHsNlvjxVS+zJhtzD7ZR8Pz5dFc8hOyryCo
xTsjqvLCcdyBO82MUocckXVJKObGwXy072q6+VfOgQ4T5WkkfrxOfT5vmRHZZdkm6dGaJlyFtnj0
sxhxTdTjpeQ+mTQ3JVDpWquPiu/034vMRO6HStm3/ImwXZdtW5uQMiVHDacO0VsI61LQgxugf4u9
Or5hL5JyC5qbgxrdQ/tW/YDoTr1pvlLz0dKMleAVO1D//prv9yvQoJpQqj8fBcl28hY9YOTIginU
n4t7+2Pe9A/x/fhg7vGKtsPAoHt/uG/At/+BB4rL063y+RTjGpBxPDv9bV84SoiN13JJg/28dKNr
wzd+T3eAHrvjfQfc3y9lO185gRTQ0R2im9gD+9M+35lPl79iMehOPkI4XtQWPMxyjThXx6faRKOR
ZrvN7DV0p1qbBG8IOcgqL5tcOrQ5iRG2JlDN4RJwPu5VnGagj4eMfD5rBxNa6FZ/PRR+nTib+I5+
XDbGJ/HnIP8xJqRTDhmdJM5gjB3ILg17FUtrbRtcvEuZgAMDF8aHUkxDiNL3UgmFxOPAwY0UfEVm
91ccQR9a1w5VVt/xtFRzsus4eiNA4V52cXlZ4QEReFG8QuO38wEtq7iJWqiUHZmH/TG7L1O/CNPX
uXPH7XjXxBtyK3vOWxlKb9Lb6Pgr5vkd5McQg4sHIE+QU6EofW7eUntljtHFdjTvpz3J/Og5y9z6
NbqL3Lp4/VyxtrhqsHb54wLof8T+yKStMmkCMcD/kfZeS3LjStfoC32MoDe3IFmuq71T64Yh000D
OtCTT/8v9j57VIXGKcRoT+hiFIqoJIBEAshcudax6aadOt6P1+6vtCd65RJlfO4a3wqeZU3iwk0C
R4VsBOqWIAbgRoi0c12Cw/fY/3B2/TP1AWJKfTQRSKZSuDNO7HCvPXQ+lfWQjdnRsl68BdU6Nyi9
o2n+UPZDM0nij/CIW9/g/x3VOtMnV1lbh9OmJax1wQfSUk9R0B+XGxQspSnU1QO+eIizYlDhHauX
nFsqls6LqIL5q6ACMCUbhh4DnyW71A3t/fAyGduckuqlda51lEkjWQJcdE0Bkvof81ygL6FcF9UU
A91MPw2wpMWSGCN2jz+/zwVy6njRYqX4ff3anIm3CnyU147zhBcPOioJk5j7/1m4P/a4mJ1NLpra
AYs4lq3xnmXOtqyLfefeRZUNZDO6Wm5iA2RcsseWZBX5kt6gTapuFzBrbOjxYIeXN7b4OPyzSjzt
VVWmWdQyzOKwmcPoR7cx0W6zb1+Ub17gbuNDkpNcJfOv6M35bmpEvZ43oN3T2fbyd8hGye0KfRjq
ZWjxGTH6NFXl+zDcNkyWE1lvj182BK7NKDlpyF7yU6lkCULmuvWWID68ObvZt66619SPrpr79JGF
mWRQwsByYo8LLKpZqS5YJbMjrbaFeb+sbGntgzFeW/NthU73y1MoPg9PzHFzaCnNgPoazAH2TrIB
rHDmdqkDdnSob9V3jRSTvT4BLs3n+u8noazuPYCvY8zn6BfhfI+LxKE9/kYzP5nCdv8vkef/uTie
DG9d3RNrlWEPOCM+rdVH3TchkTR8WP7H5VkURq0TK6ujnlgxeiee3WbKjsXOvZsD80oK35RZWP/9
xALIUMoyMWCh/zFd4S5+PV0VYR1mAB/RDfRiApAzP0AY+PK4PnUhLi0WF44BB8ezOIF3mFttQIe9
CfrfNgBUDbgEevDCtkZ/9BwkwauyVXfGW+KzbbVTr5CK2FkBuov9efMvoaRflpQL4cvI7DJ3saSR
WcCO5QB0WfQyoIBo2+POAlTE5z2JL3C3dQLkU6JAex10E0lUI8Mg2ejCyQWqytNRQliVYriBIMWD
+kTq4Wm3GSAevTUP44Fth9/5Nj9Oj/FVefSQyWn9Ztce6233UX1rt8UTaCLDft8H9U38q95KUzvr
fudX/PSjuAPLiPQ0zid8lHLbbPSwDlofDbIheJH92jc3l/1LWD09scYTwMx6Wrc5XtI4SEw/BZU3
I79KUvglyAvQKie5sxmi2HNqjouti47ypV1gcD24Q8fd9O23tkng0Mnt+MO4VUOoLr02YXGwttou
uq1xbGXXuO7oBC182+7ZJdNO2RaA7Vyehk/qmQuTzheS0FXbG5GK7wrUa+VW2QMPvzd6HxQWDQS3
n1KIEcwvxq78gUffwb4CPsa5T0KoBr7bNWnxDH2Kfxm+eqceMxLdJBJH5dtoPnfc6bRxIbtdCkup
KFbJAFrpha1/HP9tIZp/eJeSrksckKfpceM6Z2YGY+rBIykxtptv0HwkWfhD9hYUXR9Oh8VFbcuK
AcNY919uvvf5nVF/FLJU5Ve4GxJ3pza4uN0ramaC4ggOjqiZ3CpkIOCM38ybOJhAWI/szfbl47I3
Cd+Ypza5oA3lXsXyWtiM3XlT97WfloCaRfm2i+ddHS0HpW936djdT7S/db3kZgBjfZ2D2WuZt4bG
wlhzn5f+VpFVM6SzwUW8ae4zr53xZd4jBQBuDo1dD1G4HLL2ij+ESjB/Kw+1ZNcL7+Cn88GFtH4c
WTIuWGd1mz4sO0Ay7s2g2LCgk9wVRY+LE0N8NR0MH5Gt9hjeGFrH5cok3jYLR5LcX15god+CFAn1
9JWykC8Ht7RVZ6WI6ZGmTdBoUKir/EzWqPN5+nyJSX+sfM7qyY3DhAyPVSkJPWrNPs0+tCnZOe7O
w6tpmoe7Ka1JYnsQxqr9rOz9wRh3ieYX0ex3gLjlS/E0Kg4p+25rRNUGPI4o8pk7ypQwzpqwc4zb
laY0YvmjR8Hl0sq4JtaNxX0+kHfo+UY+HRUnPg9QayNQvUWXHE20K9RdQ0yIf+rxczlKVkPkXpAr
Q04H2UFg6/kSQdFNEE+hDqBwHdtVbn7bNpuUhp661ekzONTaIUbDviz/IHACXB0cyGOCfwqAe86p
W/Sa4IXXpscY4LdmAJ+yjdtzJRMpk5jh81VzbNK2LzokPrsD2t2CWUv8Ts0lW1RkBRDGlZYOrCCA
TJ7fbrGQ0Gc0kXhr4T9hr75LS7UCdwBC8o+F9QtOvJkpXtWZLQqp+VJejZV1KNxp0zTzy9Krm8vb
cw1inOe52JcQN0CpE+jE9VNOTEXNwpZZR1VYz0M6pIE7a0aYT+CiyMLJbvPtkLgSRNEa0b+atAwd
BCBAJjpc0isdhwyPV8zfOIXQ/SYNHSHRapPcK3fAO/iXByhcLUiQ/Ncad4vSnHZytApYBHMMOvsH
jX5GshuRbEDcqxRYTrftFT09ds4ybSOQfQRKAa5Zq5jeeytBV6dpypL8Qpvo5Fx7HdACb3FOqCVN
qyg5Sn0ayPmT603vbNkC2XbJm0pwSKAu9scM54ltbdZ6XKF2yhr9oRxBSxBHvtIpu2nRQlYr6Yrt
USaZXrBwA5hIYHj6Z+M9t2i5Dr1Zq7UAhsjGX5O1bD09CUaaVz5FG8tlBxHuAGS4gVZC9IUAw/kO
AGeLPrIOQ0y1PfMNoGUNH7T2bBPV2//NEjcqxbRnoy1Rl0ELlRY/NzHRjWMWzt1VKbEk9I6TMXEe
ibaEruo11E/XZq0ybNODW/oRfR6jv4mFJ4a4yzaI2xrTpauhTN1m1QFCFmHBJGgoETbChXrQP0vE
OfvIBk+hC5YoMfst5Os31Y9k2NruUTO+58W2dFBOsxMSt7PfNpKpXH/7S7SyQc4BhtNPckfOPcxM
sS2GIoSxvC/x/STrMZH9PucUjhG13YB2wmOcfljqd+lZIvp9cBmAitaB8IVur65yEuAHt3W8uStw
WtWggk2M5TDpnqxPUbRfT41wV+XOKvLKqrPPPQS8F0UHUGbeuf3H5Q0kiuVoCVzBhUhAfCmHmXM3
prZG02PjXVP63ugy5VHRvkECEeRUqJfblsmNY7bcFhLHmCzkruxm3qqxQhAdiFYcFOjkXB6N6KWK
29Afa9ytKKFOH7kUCJwsGUcKWigQPMxJjDaavPOgd68PYaHS7qnK2vvFgTIO9vV40/elBfLZog3G
cnx26ZJLAqLQY/58Fs9M4C5N5STjin1KY8UfTdXc0EaV6dgK1xIJK1C3ANCFpNK5XzYtm7vBZgBs
GpOPUChfTNHZhfa8fyxwO2voy6nrelgAZvmxgoCCMkUk1UdiQ2TVNEmtm4fuXypErNkHcMUZqPob
nxSGnFGtS7S1NI+TywYvzECv2ra+63vV17q1VyiJd5edSDCNZ/a4SO+4xcQYgz34EYGWDtqRrmf2
F+fxmRUuzCdJjgeKBiu1d21O13n/kafXvS15kQrHgiiLlkpQTAIudu4SIK8wqAr20SOYs3c5tHbR
QPYvGSz/sz7gJbMcHTR36E89s3F57kUJQQ9UXf/8GDf5PYBvNjVxLrVZn23KON23ShLftV0VzlkK
2jlaVpvKqT7oQOkxsxlwZ0b8OjfGsm+nXtaq/Qks4c4qfI+z6mw4K9Xb+eD+z46t1CxynMaxl1+V
Njuo8Y+aRq9pSjdeYhO7RgLeQOvmQjKofSHjQtx8U1F961B6lZvjm5rZPy9PkiCk4l2+6lQD7w4q
Sm5RjdjritzAHClKkC6hdcWGJ2SuElkqTmaHC6ZZxGqwMeJyldTVAZpeO3UZCEusvVZpV01WbS8P
S3DinQ6Lf7GruV1YYw/EEXR+AbMboiCKDqyVPF5kVrgFbR3o380JFrQganT3jTovkSEJIGITJhQT
0Ri34l3PNsT/aZnVRVODedPBMDROhzHIjW/GcP830/XHyrp6J7cQljgJHXJYSR0yQQXz6NFQGqUE
BxfWBG/KlR8Lb1neSGuaWb8AfcZctyfZZDn+TCcZvGt12C+b7MQK59DAybilqSvrJeTguKNvgiY2
Wu5aNSMWBHE7GW+j2LH/jIpzbMNpM+QDUhTlre4qs+tnmn+v8zvVboHilnEKXxwcOPC4U7nQGlCe
rhCqzNBB9Qep7jwn6re+uqUgrZamo4QR30L7/NogidZMbi6RLHKQGsLYxtrHOdm+jdnzZccz1y3y
ZbnQY4cbMPR5gNY497zBdKcKXEvI4nZxGmaFw4LYTSp/ZlQh81BmT32pWsTsaR6yjNEN5NG/TUY7
Eg9c3USrW2jQ21hcs2MfYBmJCUQ7DH9Jh8LH3vF86HD/sPK2J51WviTJTAOnyCLwgGouaRMjjtHe
CSItb0nnF6+vI3/Q4uR2GWMtqCp0ndYsd0nJhiZEUgTsspM9HbUElBGmWjqhFo8KKc3GBlWDYWwu
T454+v/MDTf9icvoUmdxdqzBZFQnQ6DEkqebMLqgcQzgJnTifaHOQ9Rxe6Rlkc227rX4aMy7XB2I
Jbt1idKaOF/+2FlHehJf7D53skqFHftQeCHopxTLj0zclQ/pL2VvVJKJE0aaE3Nc0KyWDJUIB06V
3JFewqMlmzLOYUFT3emRht+ugBg1b5vD8nZ51WUGuFW3h66xqxlzFWcRiHKem9HxYwiUZC//mx0u
cJW5YdQdg50oP3TN1gUiuL1WdckGl4zG4yJWX/WqVhiYrui5v3Hv0qdJ0jcjDIl/1pq7Mf6fo0DI
gAHpiTKslpJWRZ/sLvk5dqEnmzBhpD+xxF0ngV0w9KWAJS3foI20B41RTNBuqcq6qcX7/p/dwtM8
67Exo3QOQ9A9cqaUDMk1Ng+5vPzC0aCUYX2yW0Ed5nxLmu3YY/XX5W8ePACsFLvHrnSJ827LKCuE
41mf6/gPeQ7+DtMqcVmVUwngh7rF9ZcYU0GYDEcmHI8DBto15w9Z8zUmnISYHGwGSmqx7OiOgYHG
v7J1SOEkBM1/zJZcl4Q+h+QnstbglsYD49yWx6BfV1VICrVFmKXhNGyAwKsKNNaGtQzjJIxlJ7bW
DXYyLqTjx0zpYQuKs0CmJZITQPbzXDjTl6GIzBEQ5r5HVqilphP0cSQJAkIHOBkDF9KgOFI0joox
lNNNZ71b1aFOE8ldXLj+IByBhgqep4CXn89TjBIDXq1IDCHjnixoOcw10uQJqdTjmEvWX3ie6RA9
sk0Ag6EBxC1KXPdKv+DactRRLAnnYblxRqZu47bUgnjuUx/NademO5vB3E81mVytlkRv0ZSuJVs0
DAPuA/bb8+FCiXclLagwpcvvLH6a/qJHFHpVf36fOx1sN6lL2gBuzeIuKKlNnPInMyR+Ier9ggII
VstAYh99ydyiGQxcLYmBimA9XuUqYz6y1ceuu5t6SMrqDGo7KQiDgWDBgtLiPuvdzWh1ZLLunFSm
xyKaUdwU0Xr1KT+ncjMK9TM7mhJ8iwbpnAA5IeZXeX47tLKnsNDQSrICyD4Ii3leqrbyIt0Fgfxx
WPT3JSq90EiVPkix78LLMX5dJP5yDaJyQwd1DBQZ+LpuWnVTUjs9Gs4q+jzU/bGeb0t1nyy637bf
KrQyLoVkG4pCI2YQxL/Q4UKE5GbRmno6Ne2ElySNN8WugTxhkvlzrENVOSaRjP5AdL04Nce5aVJ0
ld5oGvJrqbPXvOIprwuADDRGGjXd/8Vs/hkaj8iARAwYAQYMza1e0K5PkrEhpbeQ6cHQ741kCVRZ
/4EIUAvyETyOUP0CNQ3vk2XH0mxJ0Z5ZThtLo1cV2JLyBxeCfa4HCb8sSK7s9Jalo+RyIDoVHLS7
WmAatlaWgPPoUmq6PdgmEhsJS+MP5OMh7DxW2l/EsFMr3BVEzbwFpxtGZw3ZrjbwxMk2S1dvLi+b
yEVOrXDXtiL3ZrXPYcXR5+96S3CJO4CWzE9NGcxFtLHRjQPiK9w/kObjztIWzpGYKp7LEdIFOzBO
/kSjsuqnyfQXNQDwW+HZhv5OXGx4Xb+JucUQrW8Ee3HBqbnQJMhbJhP6EXrBHys8EkCfIRZmmEjY
KMa7iTc5aGEkfiZMiQJ5AuIS4F1ccAidO1pXovnR6FCZsljoAe3fbapnVblhMYHmnNe999N+/o1u
eGv+lsWlny9+Ue319u6yi4juDi56ItFripZZoHTPv8JYlL5zWI0mYLpPx3iTVHuW3gz2vDESWXuu
yB1XIQwIQxnAp/BLpzhN09UNEB1DVGyH1n8r8thPoZ14eUiiOHxihl+7RHOL2lFXXMVzT4k9Eve3
+hZlt1TW5CM6Y04NcZt4GgyLDT1OM/rRvMEUncjDooR2FMjaC0TbC2VmRCVbRWXgs5Hk5CbsglUe
VyHE+tvmEQRy/x724p3+OldDaYAxyCMLv14A47KoR+hY0Ab1GuutiXaX10Y0EJD3WUi747KKpt9z
dyuUAixra4d2OTUPNrMekqrbWcr7X1hBpQEtc5Zlgm/z3Mqc4Fc7EAAdiy4DdSoxx0dnHiRuJqyx
oOYLtBVokkFlyp33/UjVdsoBrpmakKFoYbA+sLwnCs7kooSqzrzziq2dbMFyQkrjoKjO5vIwRfvJ
c20bfwwgEHjOCao2mT7MmEynyXo0iXubGtisgBZlQ2IlTv51+gdpV3Sjf/bwo6uNm9WlV6Ki9vCU
6SbmDx2IHtm4WxMnVi25bnwdGCzh4IJTujqktFYvOnH3pfecmDVou8IDMAXDDGhm1LQJoWqB1Nn2
8iR+9chzW5xHLq3Wt3UGW8WLnZMFy6hLLIhHg+v12n4OjlQu0BeuUpethecZHYH2zDQj25VV0ZLB
Tj3iOtT9H+1x23kBUbrVDj1wIQo6XLwPo/zADpMynognDslxkFHhOehw7t81LK4Gc8brXKl/ALt6
V7b5jRLnMv4kAcbmUxgbnw14Jup06xF24g1R6RZuGWM8Wl4SPU58p1CJjbcJizNc4ztie9kub9Fa
0v7o631XO+FlFxEtILrW/vkAbqRKoY/2suBBmHnPmnVNlWsjHGVQPcGFF8PEqwj1X/QUQxLhfJhq
2ZpKi0f1MU/DrqkJSqDJmAUxKxBZ0AJkJv5glcRkoSXD3oqW8sQ0f+eFihOkptdeshK9ePkW4A1N
lmwRvHdR1tZxa1tJe6GPwu0CKOYVaj11mMReCa1m577V6INHpQPEIEEy/5rmgFmDD95uAyvaU5CN
Qc6j0F8vr6UA1X/+HdzusPN6ZE2L76Av761vH5rAOv6M3pJN/eId2EY52HfFo/MUBxK7a3Q8f5Ce
2+Xe+4zN2myVcCKIf5dhaforzqNeJU71g9qF6DkrZXlOQa4GNpEPAunFSgqrcjZVr6jGCCIJx7js
0IVv+i10micarlg4Ozr0AyNGf0wWyUNY0J9wbnf1t5MdazcdxC80zHFFlIrcDvY2Ccw79gw0Jm57
3QNziR2ThJLxdf4pmefVj77MM6gkkQ+zwdDC973UKQUTh4JoayoWUZtfXp+ESTJtdW/a9El1nXXl
XQ5BIG3AwPPvVjnLroVrPPryBdC0xOV+xfbyVCNNPUQsS1Tkj+bxRm3Q/uW1P3HHemWtct0O5ptk
xELPQjIWMESIhEL79Hy2+6Vgi0cX0AOoVQCk+yFVRog11O6D9exmfqu+NtPeAqcroapktkWREb5l
rzwIOAd4NpzGYShq9zpKmLfw5fLWKMNcUuQQzuaJCc6XHNxjosjREP2TwC0oKRvwT9lESXufycCC
X1998NsTW9xdoLAXI54dE8nt3v3VeSaBKMXD5dVaF+OLc0DyygDiBOvF5+rnshmQ7IJzQCaUGJ0S
ovhUDeBV095T5dpVelLJThZRdDewQjYk3ECOxGdsDXuZ1WSxcZuysP3t7+B40vReEt+Ey3RiZP33
ky2fNVUNZn0HD+bCq8LMs+Nw8FSytKuItNMlpGFFIrEp9D50inzyYiDpxp3LTebi/Cis7DjpL6Wa
EJe+ONP3CiDEy2smGhsImvHEgtDMyuZwPrYUxHG13mCDTRhJANzkcJwjawjMZUh9faS/wfagSWwK
Y/damAYP2nr3+HIHjpJhLjycyaN9xV6n+c6Grk+Txr5Rev6UH1x2XziSvSaaUBMYQJDqw03gnecD
pWU2DIaL7ZyAjknxowwpaOUOgnaSA0I4oSd2OGdZqD1ZuQ07w9T8VKvHliZb7xXklZtZiTxyefVM
wY4DyS7Qlms6GBeQ80Gxpa6o0qX06LxqoFeQ8YavTsZv6NOf55zDqHV9KseCHtnyfYwjUoMBv1Ye
e+Wgd4k/T++XRyPazKfmuCWqcXsC+LVEO9lokWq8d0HVJiX5FAWpUyPc+rRel7C8WYGBgweeqrto
zANturemwHNDGgPyJQXSr2nVS9PI7eVS6aapgeLuMa62ZbPL4heQ6pIBOWaleYWIomZ9yxbz/vJk
Cv39xDW4k7MGteVUdDlF4gN8XNoDOnKIpt0uyOVcNiS8ESFx4zgmpE3xVOeyyn2r06hboA6VqtvG
Bu9Yl5N49CA+0ie3s5JuU8sOpxGi4nQ/qNFGK5awerRAFbao1ZUa9ZIdKHIjUEJC4GltsEIt93xT
TFreWYrV0OOsXjvmM56I0vYB0eR+phRRSoOiJz9kCFSZ6ZRb9IicBNGGj5XpOm5tomuy2RW5K0pp
SIBBzQZvC26Hq3rpKWyx6bEChWOyjwftqivjq3zt+y4PxkKfhkYCCBYFFdQHkJtAAhd019wrYnCM
WW0Nkx4bYyIZ3qRSAJoAg7/S365XBYDQEI65wNI0XjSmDEVBN75Ft72fKddrl+gYjMX35Uqr0V1l
oDSBF6katuOmt/91eRz2cW/4VAdYm/7OXYQlylQX66OQ9m65SWrlufSif5/YPDfC7UAzgW4a+PHw
KozKjdFQ0jiTL+d/Fbn7yVg+D9uT20ncMq9zDTyE8lbfx9M9cpM7uR8KrQBkuRKSo6OFv9vVtTe6
K+LnmC1o1Cg1AHBZqf1QvF5G7yQ6dJBKQrMsSJLXRrvztam9HoVPFzefWsn9Mfe2kIGF1h5ohwmi
0LZvYxUCAcnt5Sgm3NFgWgeNJ9zRUjmrcWqhRKWu14NmPyvOFUPzR4/lYn81vFW8AXSUKhiD9PPh
GViuplyHB9D9LjOcHTi0rAyPm9TYFNUMPQLZdUu4dCcWuf2som02qSzckRmd9wbb9jMkWyzJ9Uq4
ag4eGGg2h+gGz9JhNcyIugH+Qe1v6J1pN1a018YXVuPwaSR1HWGAWitLBjLULsLi+RR2SQ5lcNdD
SscZu7u40JXbqmB9eNkjhCNyAZ3HsxPOyKeEISvvAKWFu1WPLONa/4C87k3fgkPnsh3h8pzY4RxC
bR2azi6a6PXwTSWSs1Do1mgiWWlIcUzxMLrBivuKJS7y2jq6LPXF7ybIjit3VSG5bhiigwpcv5AK
h/DDyohzvigqdu0CnXaE9HZ03zqFWsEcTZ4P7ExyiNZm1WyJkTaIl2PGMt0HsUZCTLO3r+pBCZF7
twM1L8wdm7TnRNEgglTq+ab2snyvzQZ65aN6Cdoma1/TbrI24KlQiZsiQ1ot+cNQNCNxaI9UTKLX
t0OG74inXoNgSZ3upnxM/coG5E6t7DkE+oduh6pIrmL8MjEygKOgeCQTe18jBn/rW7Wj8OwGRR7u
RecTApJn5lbWQo+TQh/nznxEKsO+z6mRB6yOk7dEaSzJagvPVSCcAdPA4wrSRdyR08R2bafGhHvJ
TBqopBLT9161J+eVvqu/it+aE2SNDwTdZQ8Wj/Qfq3xRMi00qhoZrNZB5bWHyXmLm3fFiPej9XzZ
kmjng+TdQ0sliiggVDifU2qh37utMKcmA+CwUelTEzHZJIqu6ygbf1IBgBiCvz8ix9VovTJTNETp
u6l7pV5zpwKe5E1b5u2KciRqzkifPl0em6DmhnPtxC63eCl+VRk83LuSSqnJqNLnRUvZbW1F6lUx
xeV9XMYZ2l7GORhdS9lHuvatjDUjmOai3gMykEjWVfhOP/kintfOBQqOKWgPg4YSqY/Oz1jb6L+G
Hyrpq8BtJdZEoQr1N+huogaMNzo3fKVtta5PYCzO0LLX7PMCzb8FhNRl3fViQ0D8IAmAUgRfs0oT
c6Yeou4RUjsqqg9a1xHnh0z7WbgpgFkE3QfkryAHee6q7dyC/bNBHHLITxDK+Yd8K/EX4WY4scAd
HHPf9EMJYBaqewY0aO67HVhMdkb4OyFzoAQu+IP+R4tcjM8th2bDOIBE2fnVhEjy5Wb/ppTdTkt2
gE4jdTm719ZQEQP6AE5OhlKm/CM6lFck6H9ndZ2Tk8tuHvfWPK2zCvKKAHSqe7pNnxKZh3ymlb/E
7hMz65l9YmZWWBFlLcxMiKLEgvIitK+2KYm/I8VPNu0RDVtp8Io8YIgyQMD28e0QPr8voQzqJxov
km4oSONCg7YNbryDMYCwRI9wqrLFz8Ca04BNvGYvsxkWrY2XWSXZhaLbCK7ASJKBCR6vTu5uhTRh
ampFlqMNGYoYnpr+RoPlTUFlaTKhHQv3BGC70R7Pn45zAxgBACaw095P9cF096BXveyuAhMrrTBm
zV7TAXyW0WmXPGfVCH3M0HrNrxIZ465gh2u4wVtQtEVTPE6jcydByauv02rK17yHCdTAjg3QiPT1
6N8vyZkdbklac3BK2xvyY1F/AGMNOgQpGl0QEgEnQU88BoJOYF4wN04pdRV7zo917kBD/XptW23V
dynCWrgktreCm1Httvkm9yT2FDXv7fw4alurvR6zEECcv1j1ExNc3I3d3J2aDCaAXGnLA0yAA/+y
CVHVfsV4ARajr/RRfJMFcrydkvfA4ERb6yraZBsc16Tz593vZ1n+R3QrOLPFRXmk0QcjaWEry56d
8WCMYAUHSNQzKqImQWkHoK5uqnDMH4z8lyyFYQgd42SkXMRP475U2DpSJSHeLzcn81V8MxzV52WD
FK2fX/3Udl0wXXVhuumD/jHz8x0Lqud+C83jq3lj7poQhYR0JW59BNOcNFILLmtn08MFyNJuaqNY
p+dFC9RwIstehzXHt0njR8FrdaeC5uXFI0l42QeEnnwyMdzmh+jOktW4nx3zMdo2Vjiq+tZdNpeN
CCPMiRFu50899KvtGkas+gnX60J5UKdXzZ89iUN/oqm48+5sFtcPOTnvptStTGsdjRb0hN30B23j
7m3fwPuh8hM/22s7elNvlsC5sgPmazff20OzT8DItzUCUKcHamBuQOHm94/Q/tI3+b0GbdpkNxMb
M28QGqQbOSfmurb8V6+lxjX1jPORzyLWXjQzfQWyQke82c1LcHn2RagVQPlw6CLNaIECmNt6SaT2
Tq5ATKFGQ79BlmITUXQedy9tHsaM1Dlx7OK2cCTnlmjPnZrl9pxuK21upRiWkzmbbkKzC530o2b3
P+whkSmWCi4YGCPUtNfs/Urofr7yNtw4NiyMker2Pmu3yLJpZbzJd561aR3JlVXkz3ibIqmHGwbE
IrjYbKZRZNVrX2rbNH6mllfIbYdtdZ+qE3is/31Gau1X+McYt3pFDuWGaABs20jmG8tpr+P+zXaG
IG0YUTW6GU2ZmJhw4TzoVqHrFh7pcjHBjZHzq0s0XWUtoH1zzUC6bKNfqWxMjWToDdlddlCxPSRk
LYhVANDP7VovAxWZN6BdKdb23/dZhvvaVMtew6u38ZsMKQwUU1CnRSKJi0FqOsV6u3Yk1dqLWteb
AWkbPX3U2bfE3I/9PtYTkqP116HvzNwVzevlMYri7Kl5boxzmc5LHtXQUIhswHYrZK+i5TFmzcNl
O+vr8uswUQFf087I9nCbrgb3UQxkLVq/jDdTta6MrNs1xaPu/mDaXZ4V4dDJaCbEQ/tjktt6MdDC
AIAANYV+iTYAxdq72QHjV9hMMjbRtkMp4p+xcX4ZG4WyaAWWcM6abWd7QT0P951bJ75hM6JAY+Dy
XIri8qk9zmWWVInQFLb6JZiMUvOhd39fNiCbOc4p1LH3tGg1UD9ZfeLX1aNpSYKwzB/WuHlyIrIM
LRoDg9+VPeTJctDB9jjl1DsQ7xk0h67ShwGM1+VhCddJQ4sJtrIKtVBunWZkNxXdAAi5vptwi4l9
Ou6oQbr6x2U7wulDghDpYLyMvrAYRkyl0bJC2LLW+TlHA/UjLbqeJhllp9APDLwnVhK3tSf5fA4t
lltu2a1wtenZ7neK9fgX4wC9hGq60FyA7Pb576dJXyElBrzRCKqpwgJyBbhSdZDRDogK3OiM+mNn
9ZUTX4jUmSr2iNqGosFUtCkomCbRvP+BNNx2dHTAZpjp5437hu6qjpTtnUWB6tanY4HFjNEde3nc
orivIxgjq6yvqGtu3IYysZmOa4UMuUJrj3T+QokrEwISW8HtEwJmoOHjdYAUaAor1oJRAxnc1j87
PAnN8c6kkrun0BlBLfdfM1ywKGJ77ECrhMIRGBMhcEwn9APlMtziOiUn4R2Pfw+jQFz/bIvH/58v
odnoGpyx0x7NpiDJ45ht1c4ksQmakJQFWtFLtjI3Kt4enzmNJjOjndVqj5O9bx0wC0clWVRJb4vM
CHedArAjjeYUg9JHL+xNnwJREqnPl52Nf+x+GYp+PnW6Am2HsYEV9b79AV2v7UP0u9n9ym4Y4obk
pOJ8brWFHjokn4DphTwg34FfjJ4Bcj5Ve6yaxjp6UaQ9RJWl/kzwpA+AKbEklUSxPeAq1vZyz+CT
tGZmuIADwd7gbGfraqo0ouglkFrOTjKL3Dv1/xvZH0vcLI6eWjUjjuHHuArtfM88XAvL6yww2Vub
3+LqNo66xAe5I+w/JnFpW8HC+AtfSDdRqZsqY9Ye63IZ92pTo07WlOXGA9g27Hp1ebCyJp9JYZrT
Lp5MYy8Z8+p/3KZDEUWHXgJ6GdFJtPrvSdxEO0PWrSXwx+Il+81aMj1ZN+O3AhIE3U05SUYr2Axn
xrg4ogx5Z1ew9tim9VWhNmHeUX+eu1AyKJkd7u5ReE5VGxXsjIMdWEl82zMX3EbLgUEbrtN82kMN
C2IIxM7L23r09i6lBzWhWxrrgTYP28vfI1zkkznmzgK02YPXaLQw7Hh5is2DVi3XKWX+rBlXaQ5U
fKmGStZKZkG4b06scuEUin8ltNphdcz7TWfHmyhKA1rqm26YJaYk883DWyalyjxnhBN14IEZzeWb
094spiNLJPF5tv/slj9D+kwGnDjrAKE2wFEwJLX4KJxvQ5Mfes0li1aFaaUTliu7BEeGai+bSjEJ
OhN8m8o0uSSr+RmLTz7Caquhigc4l4JUfzpaB+Qyb8zMvrK6IbBYv89zEOMbsjkWxXhsnpXGDURq
qCisi3BiN2bUVJxU+X+kXWdv3Eqy/UUEmMPXZpwgjaihrPCFsGyJOWf++neoXeDO9PANsbuQYVxf
Ay52qq6uOnUOXMX72KIgRnoy6/vezt0SjQykf7+/aenMyr8n+x971GGtYnCQIrOKRQ1Vp4SQbRkJ
ZpH1+lii1UlE8gjlpAxMciOYoRstsjbsr24qEGEoS78fQJKUN9a0RGqrXuXOeQfcwBQ/DFMMyFn/
OKOo0muDLU3IZU3yoZkB8UP5PoYybeTIzEw6YQN5tLrmF99CvTzrkWtH8AFyZyG1BhY9DaA/M5TJ
RKl3Rt40+W+uPPC+YXaBmkeC5Hqpwa1bpeiT587T+A7O7WG2OCg2bQnd/7Q83fj+CzPUqNDT2+SD
UvDnPIXWATBjYGssa2DlRTaGklFXovVTj4dGI00T+3omAePVtOVgCmqhGY06J3u+GX077JjR7Pnp
PVLG6qBAs2QPISfRnHlAP5SkmA30/vSPQVbGu/ubhHq9/OxRUBoiJ8ZCfomj69FDoCGaFwP+nPjV
qa2Lc9CpW43ya/sQdWgQRC+FFwgFXy9GpMZdj/4PzJI8TU4kBMpObTi05PvQv7w/nFUHh2cMohzI
XqKCSt0UxTCJyJOX/FlJhI8kli05tQf+kRfAoAitlYg3UvZ3WEV6mjSmNCKnmheaef8jqBcunmnA
0YAaBc9b/MLxux6vMpazHylN46GvFi+1VEdK0PCF71IOjIB/vm/sJuaHxAI6bREB4a0uAVhwbYyJ
mEnkmL7x+qQ8MxXvRiM0rcu2IyU775i5xL5nB3bjQqabAZcxwqksTABLShU9sddmA7BFz5kwNl4z
T5ba9naZHuvExUFjmtlqp7caZTbWC1qz53p7aHYzZL2k1rg/eFrH6uczUP4EvwieVhwQjdefkTSg
t55UrfHm6GU+5YIO+FPa20pHfDSNm5MdMKaSA9xWLP1Uh0i2Ms7s3LI0Q2nfTtBiJdUx5OxIIKiD
+wXYuI1uPHAp6ZhTc97KfdAl9399Ly+ATxBdKIgZKb8UKpXQJJXfeOVO+cy+IrPXK6j/zY5vtAf2
qTYF3EeNU1utNTjdERJc5+HQGvOJfZyceGOfcjdOeZHnuPgayn0xhZgwaoTZ4+3ORI5a78yAMDri
dVyMPvnzNRkx+Q6MjWfCyvngwdcLBhAQUEHJdfn7i3s46+Yq0HK29bjIGOVC7/jXRU6bK+Ax4Tvv
b5FbjwCRCagcI7UBGlpsWmqLVM00+G2LnRr3paPktZcn71pd2knYQgcqOBYJZ8wcxAzk4btlvjr1
dUi3wKm3ocfyEeICHkPGHD/UKY39lu+ZUm68BNodhVwDoRq7gSsVRizy+tQaBROQSutNvxqWLj/u
bWMWVtwEcmEgKQFWANSrKjXnfpRHrJpHrSfGrz7EcofiKw74nZDlpFNYopSnMgl346+m3g3lQ5kG
Th22eiMYUvAWcWAS5cWNiICG8S1nQeCQ9RaRF0Fnm0JdC8zAS12VCa0nNGA7E45FrTOBPSIaHWNS
aJIxdt/RaMvxU8WOBJQgZiLwG8mFZd6vLnB8A/qlkPcHwR9+o75BHvI693E/eUFRoXqhASmpDvwW
huI2ElzMSOjKWrSRBOVGKKEOJzAL952HFvAm0LPETNRfkfCoVFY6eH5hoO+z6/5urPniTK4Ht4gw
LVh20BfCOVJr3msAiLJxKJ3V2UFZb3qcRl0cQZEqHbSJICJA3XIcnXnzNXN75gB+APmDiuc4cmrA
hV2fcAb8yLxS8erZYBxr9xmZ6FgmnK7Lhw1XcnsBUJaog5XyUitxNSxNdnmsd7kxkq+cqMaMoq6o
Q/NAtzjIzLVOj0Jtb0a2asgQnOPMyAj3mcUeAmt+2mo3/GlRvpp56quWiOjCwxWS0EkS/MC50yd9
NOK/6j7f5dB2hNwDEQ6ck1qpUehfgFkBv2GgIwS1ZdlibN5SbJ5MEH1MrNJONxpCbvw99VnUg2RO
BbZZuuzOgw6CYF0xc1IC2LWlyEV36EOO63r5qY3HgSWuKOIfO8UvqLhj0LnhBeTP6++a+KQ5+oQl
G7v9hxX9Zs6R6UeyGHhHYHyu51xjmSGTckk9z9aAORccyZmdSOf28eNkZAZKsfqiOmjsMa/2/ZO2
jIcyvQgyIAYB5gfMipTpnK9afox67RwWnso/VNALjOv3qHxIUSG9b2plCZHiRYMnj7tzSXtdj3IQ
ejmsY7QnRhMpKh2A8wANWSXiFuRjDHZLMnD5cmpkl+ZoJY2ZC2ds5Yo5KyiAVvFn1vzHU7dUr6Gj
AeIxAQ81auqkahS4GnA/T2hLIkgNUUsLzAA6AgidC7aa5m4XakFVg8Z1UWNCppw6ACITNDESILAG
GLEvgKjrnX8Vm8O0JZq7auhHCA+nHDtj+fsLB5CKU1/krRB5vFoBUmFmXon8WeVU0cYtersfMGdA
iYOYhtXgbqkLrEPuU1KYKPaUcyoDhiKmZuG3pGL0tCARy5tg+rm/A28fveh9kBdiHw4gZulmyZDp
K8o4CWKvheZ59/Ap7if9myHxKdPREmkn0K98Z43WLvETmlsFGxquDecC82BoRF8M6HjhaK6nVhVb
th2FNPbkl0qfDQh2Oo2ld68bo7x5tFJmqCts4Kq4jsMs9jLgYiWgYyezIqH+ORN+V5uBLZLwsTNq
AGRTIIjeX0o9MLbuEX7Zj9fH73qs1OlIEbAoTYSPKN8ChyEQDNJ70sF1zxCEFY3RfJqhEQx+dVLa
KoFzRZfViSX5xpKv7ebLKaeuMznOuEBmMeUKmbiToOgipFvLQ1Kf70/6TZCKOV+0U5AtVxCN0c6g
ESdZzpM29iQkBtU8hOSzyPJE4dxhB/Xh+8Z+3ob05F5ao0ZVdV0EcpUm9prfiZnqvaURbCddNXmd
1xULYAjSWaXJkdGYjc9nAM9tGRD3yC6OEJoEHKwlzbtMuh1Lahsal3anf9ckdhgj1iFVb4xGazA7
dWMtaLDiz/5XFp4/Fh18uOuozw7juK8TXoy93hKM/rCbSeAopHNniFTzAGpPOrtvjXJX2bEVuM+d
NVgyKXasJaS4e39nRr4fR3KODOZpSx95df1wO8E7KCKAttTRHIcWt0W0fFqnAQrktN1stBXnyIgz
YoFk7PP9JVw7HuhdkVkQ36IXS6Ts8WqiZUxfJejEk3f5nOqFv5MZ5chsJfpuA3jszEtLlDeouwqP
uhGW2IkIVlBZVWf5yiGtbNFgkFt4Y4vd/zY26uiHtVYKTF5ibB0UdcKnbnzso5G0G/gxuuyP7YRe
lOXyBQ0zqpK0hm6UJTkHeoXY4xWj7g5Z6gUIRucdelSIABh+JyIenQ894wx2cubABfLVbPn023XE
N0BTZWHcQRxFQxzZeQgljokST56cWjn50cGvHnju8/6Mrg4VIjQ/jSpAa2hU7DTyI17ebJJ4o6Wd
hPfKzL7Lp9jgd4mp2ABCmZAjKUi1kYreMHuTgBjQwhZAEyHx2mNni27hNkZnaea87yzWKveKAc9z
4jcGe+uyESDiFC55OuR3aax7mgZDmvBj4oWM5T+Ij03iTD5SDNwGSoNWR172DyIPnD5ZBmnsTcs0
G+HdWwZs6s3Hxn1TSEUQ6EMMxQK3MHm2n47HV/vr6evLfxtOyYkpSb/Ffb0yVOSWIQKA/DUIm356
Ni9irQwy9iDQqnLP/8gt5jdnQlHb2Ng6t2EW6rtoxAW8RwA9AR12TyVX+X095t60F391H+Ep+AC+
wpYc5nn625rD2X+FY31IWFKURrx1Rhfvcn1TwfrCz4SGMRAa0wn0ehDarAqF3CuN8YiqwCGwAZCG
sgtu+vRhC3D5k7u9Z45yq9wEOaVEkmFulzmZO0LNWmd32mN9kHdQw3QEo3qRHhsLMhV2a0fn/EXz
fJN1ulclJuoj856+bC7A1hRQDpjVopgpteWbAIAvLVmv7NACIN3gjcLyH7dETlfX+2LGKe9bln1U
R4WSewzTkll1hfRBmk5ip2v1izDoIK++v8Fuo83rFaYu9ZLplRE8qLnH+o98nxpCdYjE/5ASeTmq
6PBG17+E4iKyodS6RnIwCUrNhl4Dzh7utdxKc60MAqQJCNsgaYpHsEANos810EnyXOhJyt+xfWJy
O/K3IEcrhx1RP6qZ4GdAnEhTto5Spo2iXMTeSTBE85knzcaD6jYtibfFpQXqlkBaMmf8Eha44Bl9
T0SNn7j0gZ3sQvqr8lbhicFBPEq/NYg0oYZ7fx+spE4urd9cFqhIZTw/wbr4EVT68Cv5kqz5kH4O
RvBABGeKTXEXlbvyRSDylpz1yjWMWeVBx4VNAggZlSkX81zohLrCkycjAx47Tu3KWxC15eBc+haE
GMjFwwgoMiWIj1DnuJmHqJGLoPCCiSGJ9KgiI7oxhfTZpU1QZzfvfKUNMpjIj8M38wfD+VX94n9n
+/Ac4a0k7ROfzN/pY/Y0eOxGPvIm0f8v4+j3w0xijHSGoa+HulCnGMY94VC+hnp4lo+pyTzhMIRk
62agTxxtbTktF1dfUoxVOS7WQA9gjO0xDZHW6H/dn1A6ql+MIPbloIGFfNMNRBIMUnPViWwB16vK
VvWSZPo4o0Vqi8T65mVPG1r258VoqqHNsrKaC08g/qQHh+IlPXD78lF1tq64TVPUxMkzW6o8iJk8
5uA/lLv0FNjBMXyOyRb54doKXU7eMrmXY9ISuF0ZhhQJL3b/b4X+k8S+v0Crmw6lHRFVYARAEHW5
NsLJjJD4HFd4w14EVSbpP8tX7QWUui/KkxSTbKNocvMawkIh2QnBOyQikbgTqYWqcdOUS0jiCSc+
JcNz46onRJoH4Ts6bTmlld13ZYtaqRb09kHIpJWXHKJ9S3ynsrrXLYLF5R+hvNKVEWqVQlkdwfMP
I+EufRIc9sQft7bc6jiADoQUJt6SKHpdr1EEADqflFXlzX+G38Jj+CnUhH/1f9/fCj9NmdRIcMWj
qAs9PPQE0wVxXkpSwNSLykvfQn08PNuWNR4IIsVHn7zqrhOTzrlvcmXuYFHlWHi7pZ5L3fpgOEy6
gG0qL3sOKsKfWhvbboO4fOUULSoYeMlgsy19cNeTF+RMUhUMU3ss9xCnGmEBTA+CjYtjzQjKc0BP
A73BQh/y2ggoSzKuL8PGi7hdDHQYKA1VAAnuz9bt/Yfn0pK9RzEQLyYazS+lWl2VVQ5siFKi4JhC
y6Po0tT836xQQ2E7Bj3z4KNGvfHM8AUpxmljHDcAEEwTBqLBB6D0gQcRdZFLhRrFjQ8THbefxd8s
o1kyr8sy0lFP5UQmq9X7QteCPSOAQ2uX5xtbYnUiRagQYO/hWUTXXLhETiQhyBpv7CFoDunNTO/q
idsa5roZYOoBLUYtlca5SGHnT1MAeE2NzlsJlN56Met5r0OLBRBJ/o1NPvr5A10zULjktphu6IBs
mWOgbBbHjhZsAAmvd+TMZID2+cBnlFPtSOyrL8fmxP+CIvTGMG+3/rUhKmTiAGED/F1pPLDu6Rn6
+PoS3R32/U15UxWlh7N8xcVdyEhcIYcFQBASAV2I1TyMn8FXDgrvXe4ApYSaYGSUtqMMZLRqw+XJ
PiQdkYwl+x4g0X7u8Mf737S2vNCWAhXLQu1/U6gO50LKMjDxeY0Shc+cxmrGPIfNhou8KZn8jByI
flwiYBvUaK+szNMcqirTopig7rlD9mxYrJ5b3EFB5gkY1NSRD6j58oau7TYu6x8A2PWNgLW9sE35
zq7qWcBhYRscHq8PKEbrpVHv5H1/aixkhK1i97uwMuMXCy6V1Dz/vT/BP80M98zz14ue9qXAdUHQ
eYBgWqpdniSkiFi73PkpQY7dkuzRUfTBQhHjmT+Oj/l+q+p9gxGgZ58+RkM2DqyAGQhUvWg/ldex
2fvKWxtaymss6lyIR15jJRVpODtnZjtroWpmsPnfSQA1a3EEmaisFBAFY4yiicFDoMuMkWn4v/Nz
F9jF+CVBm2QAGX7haKx1fwJXQlWkBgDZxqUEBmPUPa8nUBpiOYw6YEeCUo/KYxOYMnNgnOY1f9CO
W5f52nnAzQc6KKS7Ft9zbazsOLauGLbz2O53LyaEGyLj/njWfBrCEhQugLtBax4VO0ZxJCpjnHQe
ekLT/dgW+Q5MgbXOdppGAIGvNuytBKuAfgF/A/QXem04GnLXTAna29Osw/NFIg/xWXpwzoC0fd8f
1k+tgd7nl2boTaakSs7EMDPZaK/dS2fpD3ewrAfOkJ9qxz/a0gexCXnuyfNOM+PfJrNzXZaEH24H
vMe51CfyvTF0YTlb975pWe0Lh8vWzSxpHb5JnkiiHmIF0LJnNrQ0VDFQTUQm0c1eUNUqvVmyujfI
F4DeCIhsxaicCSxzjdm+CPGB+265XcN/agYvkfroT0a4lf+6qXQuZ/Ry+qi7oc6aNm+btPP45ND0
D0Kpg1bhO7ByXTP0gQwH/AlyGiQ2Y7O2df7ZcFNu46j9oBnuzRe1N/mxZxneLzpvyOwpsQFML9hP
4LWCWtccRnMbaa9lbjacqnImwnBIy13EfpZyqqcKQb0ky3SBeZtVPXlQakOTjUl77oF3T0wRD2Zx
P/BWNoDx9bvc1QMYCAjH2HVyKhJzVHWo1nPdY1g+jv5T3IASuoHqIAg+BpJCaeYryezuqJbmLFvC
LvoTB9FBDYBpJsG4ScVzm0HhFdAK4xeKakuR/XrfNFrTg26+a7y3j9MnQDMMaXfQs3xiyCdUilF6
XsrPyO4zoCIJQFG1/BQ6/hv/kwGo6PFxb+5Zsv+dOi+CCU5EXO1niDgAdDUhZf2vn8HJdZyB+8dw
7bRDmgQdvyLCUrASUt6yq+ssG5UJYaGyS1n2TyR3D+Jr/FthHFmz8rr11O5XHNdbW+f2pKEswC8d
zeDQwHvoesaEIkp9ZO1ab5D6mTRz9SHG2hsbBw9aNLMb53rtSgAJKVjlUTpCOpcuAQtxHeWdvOB2
hfSQTV4jNUbJioaCzLT8FgunrCdNtZWbXIskrsxSx6MSKrbmF7iwdgLXTPkkViQ9J/vgRTYG4NYE
k9N5wuxYg0Oajdk14KSpnPA/LYbAU6CcsySYF3zNjTzIoESlyID70uPZfUQ01eLjwGhfpjNI7kYB
AAUTD8STWG5Er4uvpHwDqmk8xG+AH4LYK7XC2RRnYs0ijmGkh4IPSMNvYYZuUJM/I7swQc0vE1bI
SY1+61WcXWIpwVLS86HdB1bC7Eu9KBH+Dp+9HQy/7p+alawB5vTCMpWckMuY17IQg8Mjxqp3oKPG
Sf7qyZ8/wDdgOTm9xiUVGBp+tnAYN/VRethUzMGLQT53YQhw7IO479HHCZ8S7EP4FODh+Tf0ZoGS
0pq2+DxvAIO0XeqRPCh+HagMprsxa0A1Ql3WOUAGk6MEFLyQ4UHik8LK3cTQAHzhNwqnN3UGyjz9
JtAyP+gL0AkjBVkemUflUXseX5VH5WG0u0/tKXzYStv9P6uMFC7g1mgUoVHIdcD3cjDi5PgjyX4l
z+U5tGZH04s/IQYfkgyaEe+Cd25MNiCZ4T+q5v19tpKoXPbZP19ALTUrAFGQiVjqUjCVVPdtCI5l
TgLmz5j4PPFPbGWyw98Nq2vXGZpUUDtduu3AynbtnFWG9XOhQRjE/Rl3MvpZoXz/wZqiYEXBDu3d
7BM3HVU8Ls9i6nUNELG83iYb6734h1v/8c9HULHY0EgpG8qYfDXtBjPk4KuHSCj0Xi5f74931VMt
6sx4K6jgqKYsacGo8UUpob1i/uKLB7Zu9fsGllW6GcqFAcoVakLZgbSJbb3xyLxJjoSH0GF+kTcm
bPWW+1GZ/vc4KHfIzXWuCAPXesm38Id5S760F/UonqtTXmwMaH1fXoyI8n/zlJdzJMDU3BH+AxKC
2UMa6hXgwgf2OD5o4L17vz+H3PJP0pMIpiGUwaAejkwt5X0UFmQ14N9svRIUv+/ALb1ne0kC4+b4
C4I7zUHxstcgh0reRsZj9Za5MExLxYkNyyCs0NAJgkd4fZRt7U07QFAIT4LvzIqethTD19zOksLC
pYm4CJuSWsc4RxdqzuPF11YPeFSHcm1L8UstvtTV7LSjWaCyBBmNFKDViYysI4p6nQsEmr1dsa8z
X8+T3Clyq9iiJlqbiqsvo5a9G2qB8yc8OsTY4auDhO6T/ink3/MEykCPPmNV7+3DvE/jz/uLf+OQ
OPTNAYS80HQgVqUbkWs1HNoO4ZSLfjQNQH9ZxyX43E1PlV+b3OCjo38LN36brwWmciEcxgqoYO6i
uTqioBFROC8bN2ROweT6GmOM4ilvgdip99NrCB48+Vh0lgDiZ82IJ5vtvu6P+jYLhk8ALACdbwt7
GMBe1364KNUwjLS2cTsFbceEAZck+5HyrRkWrMVJjC4reGs9RtMurXZKaFTZE898z9OE1q3qpEFV
5m/AgHVX75iNBbnxaMuXoQNpoYDBJURXpWep7Wr0jTau0IRGLx4r5rttvGF6a2XNEXBd3p+Jm7tg
MSeDdBsRPMKAnxNz8S5vi4wBO8jQuHKQQArhoIERRm62cGfLtXblYSgrPDXdkpqlkzw27pB9K21P
2hYM8H1lNCwySOxzklgx7+R+pledk88vUAHYcKvrC34xzuULL8bJdqEkBWh/drtKj8PcVpjWjKsc
klTTrpkLg4t0MSnJjBJl8v4+Vkcx+WjbF1DKmH5o+MVeVBqixU/oPeOC3PkvFgHJWGxIFsy5dPxV
8DkbyfEMBQxAELrAGf1GT/vdf24EyS40fQEsD+Fn6iXdqWpUt4rfuL3KfDZNVDuJMqc2aupb1A63
WU4sNwRF8FxfDhcg1NeT3QhdCGI1rnV7tv2QI98Mxoc5AkpZtPmg0cEmsXQeCU6eGY3w3HfPwriX
Oid6qg6xj+6prD3O6TnkLVAghR+RHpsD+mEz/9RXu6K3C4UM4P2o9KraQmys7pMlNFsAoNBWoClU
ihGKy7OmtG7CcAdwPpnM0JMpnJ4jNLeIhahn6hPTfC8CqmGD0FT5xDucNNHTEAFZDJGgJLX4tw7v
k7Y0UpE1oHO8sZdvQwRMrwZtQQVNPqjE/CSwLvayOE1xlUlD61aDAfGSBDfSEV3kvtnXpDorfwHh
nIz7m2flmrgySfnLlosDSa5hErqx2UMHvBEzPguT2+Ohkv8eNvsFl81IO4wFDYz6NEqtIl3riuAg
kXEKOrf7bls0x8tEe8785+lpGGuCONWJpI2GtBVHCPYEiKmgnWRpw6TeA6MAlGouDaOLbM5sZOWA
fpGAT6B4qWzJ1y5RBjW4xbsjh47WY3QZUFExW2h1yE3z6AJzZZQ8BK20QC8qpws2OPVWx3RhaPn7
i43C9XxQly07un1rK2lJ2njfTVusRzcxPgKIy9FQMZXaNLhjG4xmSF6D+LP0f93ferd5NMoAtfcm
n5OjOIABiSOc4vSdHk4W2iJQ9gQ37vzY/+o34v3bBQKPweLBWB6VcQzuet5EvksTxQ9Htyiiwg6l
Mjm0AzsZ6jwVQKbzWzz/t3c+yhtooEHCDr2/UNe9tjf7UgxIRj26QaQ47SkVA+L7jZlNnTEn2PBB
vNUFfrtoADAAm8HDLNJ3dA92L4KmCsW40U1VDWnTCC3fSa5sWbl9WYAJ4edhAdl1OC36IphSsEWq
kYSJ7CtlV6eZagHHwOsDWyZGV2elMzJM4qQ13hbNlH/3ajeZ0aj0JIAAhwkWp4CgxaS3ANELTDUZ
U1sI6q0k8zK91+cRXwm5UWHJ5Klozr+e/qiXIq0Caa2rlQPRtEhngTrkBtVQByvWtlgA1qb+0hq1
2I2mNRI/Ie7tq8IIGskRm3wDOLo2IJ5H6yka2xdVAWr/QmFU7AYxmVwBYC//JZKwjR5k4RfLPd8/
m/xtYAfvjIMiopsfsQutmpqkfiSJWTe5YVlYYfrB1hYU3Enc6uOpflICtDeor6E6GFAZwrH9iOLn
LLBj7QCmgxK9x/0f6T2PFKIunBzjRih96/7Aw/FTTZeQCUcZ4XpdB6iEa1M1TG6VBMdIAhREqyZS
hfkWa/vakgINr+JhiZQsjvC1IbnoFH5g2smd1fYxEGuHz8KX+zO9agL9k5hm1BNg6NqEwoAOVRww
lpAL8WTJOXAPV+ym2PYSiNNHYcHC4lJaGmFpaNhUyFxVy9LkFj6kRHz4BTtQuNaopaLVw06dXqWo
6Z2cCWs9m6bGhPhqtm/rutGzNuaN+4NeW0C8z6Bhjxc7Dib1bEjToSjrmJtcqVFOEjZO2mUn0BvZ
982suPtFkJeTwcaFyjYN6UpTBXtDZic3GsLnHKwYyZybdf172mIbWzuXMtSUcLksRXQ6zp+lRuYr
IZndpo+/6kQzcvxGUCcy+FnzqrbZKs/chm14018YpE5A2/KBoA4BDHatPXCxzpV/xNxLWQC3Ca/+
EXrz/lSuxKawiOoTOFWAuofTv96nMwgeswxAJTeL91wnGDy39+UUjGYtCfCsDsS/Uyda0xycFDbe
NXmw8ZRaOydoRgSl4pI5Qpx8bX+IuUoAl+XsAkM567UQlDYofrfECG4T9rjYFODN4Pg0BS8q6jhO
dchkVaQgeaEkDlca/WTUEeFbw89kEp8FxUbTMli47JLR7LKrDGHmD2D2aVCajZKPQXbirNrXrXDe
mP/bwBkfhr4cUHmCDx0n+Xr8Gd+0dS7hw0bmJAPGwgt6yJh8deJehNKKpI9hK8e7dkgxEQAUAZqN
zifqXcmLKJUnojDj9AQm4wsWMBW7PN16gawd0qUjFySaAvjz6aIXD13WMWXn2R3HPkVzeQz2CrWq
iRyCQGkI/96fx5WIDME3uJyQocJGpsX12rBMtLENWJcrWtYuouRFTRlJZwOhPWZ5nNlZzSlmL45b
jSsrJxaGwSAKyWRkY+lYBHBnVZyaEIbP/L72Bpsf9Dnft99c935/iCvrdmWJikMyNhO4MsYQtSzf
VRIoP0AtGU7K030zawNCsWMhQlv6KWmHIGbprLV5MbnqQ6rjjFS/ngtJF0K9YMl9S2trdmmJui2m
HMQ3fgFLdWJp8hdghHrNugn6t1nVa3rrvrW1cQE1hE0P4Pkts1oQluwQa/XkKmxqKmEAIBZnCKox
qVC0Zp/zEgVS37tvc22EeJQsUExQ4tx0TUE2HpS8GY8RoiNBdCe0dIM5LgdBpdXHG2C9LVtUwiwN
VNVPNdy9rM4+FsDxg6aCPxQbVtYcKVoFgKXmWVApgCPo2l+JbaFkaiVO7qQBgNgVp2LIDWmMLT+W
d0l6jBmzBgJleJKiwc7n9heDjIP/V5MfWQlU93rtTurfbv5zf6JXnM3VVy1/f/FwHhluYJgIYdAY
oONZ7Xd8DGIc8IMlIA6+b2p1ni8mgDqGvopDCC3PyQ14MSVNjqoPH0A4Ei8R7Nx4wBJvKeKuhCEo
uUK8Hu3xcDJ0vDPlQRKncwSP3bKuH9ilz5pauOvTT+iG3x/dmpNZiBYhZoGbAb2x1xPpc3PS10Ix
uwDXdc7gq5PFiHgKxsJc7e6bWikrAD6LMS3Kq4v7pHZsMcnwm3M5u0l6rvlfWfKVKn/akxob0fzY
1r9S5jUvD21mAFMJJrvYvm9/bagIPIBURH8scBnUPciqTDOE6YRZFcfEzvLmD9RSA3NuoF5w39Ka
6/nRDsMVoeI+pHYnD+o+beJw4w6jnj0L52I6CYeZj0BwYAXh1gZdHdeiVPZva9QGrce5DJhCnl2p
Qu2xB0hYjcyqCzberLewuyUbgYsdLRV4UaKD43qrtBMC9EBkZlfsDai7s0i3l66mved1SbIGQK/S
jCWnZ2p9iP/WjeEjO5I8+QKJk33V7Co+JuD+T0udnx+l0YtKlSSD8iDnG4+StQOL7CsQaWhdRQcI
tc7+WImjKvmzC8Q2S4RaeOpAPa/3Sc3pWhj1RgMybL1Q2/8iS4QeA2RskBeFagqd9q2mpmwUcOe5
yhvUDkS+MdQAEPFdVo1G9np/i60sOqIslLwRSwKLTvcOJuh0mvD4Y90QRIImF2YcKdsiMusuLZ37
pn6yEdSbE2UuqHPjUYSkm7xM+IWzjWNtGGRl4FxVCTw5ZTOj8BE5pyPH6/NUQ0wQXOPGWDNo5J9l
MFRKM2d1NZs5ARzZcx2NOUSwo5rMnZwcVES/ltL3gyVEUUDqVOseYl7MDTXlagg4FKqZ1x2kpGbZ
596EfuxMZJsFE1iI7Cmd2PB5DAMVirN9YaTo99rwUis3C7gtlgctUk4ovFG7vOzaKg67XHCL7pi1
9UM2PakNSgaqurFN19zhpSXaH2VhVFRznwpupljALwBAOiMSqs0wLxwuelRSMINBKS4JSSEGVvwx
+Ycun4gyMu/3F1jE+lHru7DQ4k3IQtkb9aDr9e1Q+6s1DR/CcrnRiEiwbwHibnFbOBaXJpbtfLGF
WiabRy1PBDeRDnLxqNRoMEAsMXS8rYzHsXlUgAREUjWdjq086TzYiWJTAOonfv5vxornEG50XHp0
TxWXNEnTypXgSixzFJheh9b41hNveULfzuc/NqgtFNcdy7VtKbiTngtGKtuZXqS6Ytf7pDYr30jf
/qcx0RuJ79FelWYYU4TUuwRkFiDY9y3c4muADUJLCo4E6HrQikYNSRjrclZzRnSbcTfK34342hJx
+uog/fKn4k3Gum/v1rvBHFrGUH5ZvA5LXaBNy891CII+FzvTivLTmDls2mwYud32UHRloW4lw0Wi
8EqFPpC3a+QELJ7uEKJ1fcpbsHKjqrRxzJeZud4MoB6A81xqSfhNpvItTJMpQcHIkttacgUa+fnI
6Ezk1tLbCxdv4SNX5g1tlegBQQc2sp0KFQqkSR80SRRI/0famfXGjSRb+BcR4L68krVI5ZIteW+/
EHK3zX3f+evvR/V0d1WKKMK+M8DMAD1QVDIjIyMjTpzzZFbZuQI6Ju1yrf9lVC1qdRbFo0UIm1tO
9Ld6tORBsxqW5Jf1AZHqGt2MFhZYZIHO+RhGe1Of7UOVDMrdUFpQvXVW+NbS2uJYqUFxNxhJvLGX
y8LEr8zUHQUlLn2uROGKqucYZqK+NJ6avW19lWS30v8cgJtJx9uOuTjetR3m6/AMkxoaVHqvWKTa
2YSSvFGe5nBnyJpb/GmOB2PaGnF4vY86CHHeXIv+ALM1wnLChf5oykyFF2SVHqFTQ0Ky1pw99bT6
7vaKVh54i63lXGv0AYHasOSL0OxwhcpGYyhPyvwlapwv2hjvVVrribwbmn1vRV5nNS4ji609A7s6
RqZ6l+huUdxHEgCtj7W+S8Df9H/d/l2v2C1ofDHGiyMvX5o0WogBlQnte0Tv6mmARKuFCbQbHsvq
a1PN3/tW8SpqlmkPWW0ge1r8Li4iGn/v6upLIQ8fK5AiZq7+pc32xsPz9XEGD6XzoYiGVPrFoKH0
w1BDdKg+KdLJygp3mArkrTy7Dg/F/HmU3HLaiO4recJiEmuL0y3X6PUGjUOQKzH/5Cl7P/UZYH1/
Fxdp7AZy4kkteYMc227/tnJcM9HehcNeNmLP7637oO42jtlLMeja/6E1gh94GfqCm1j0f7sqkn6Y
Qv1pqH1nr1pJdqh8Zbzrp6p5KvRSdstC8kGL6b3r24V5J4HYZg516H9uuMcSnV/9Eo67sui1AVwV
HpNJ3WRmIEX6k6WMrhHuLemPlgnsxo5dBQbh9G3ryW8qhIit/W3Lrz2AT3BhWMiW5DaxtEbnEyRO
CafkVDDxkvGS9TLnJCWPTbjx7lqp2MPLTNdDNRbJblksZfu2pACCqs2n8FyEH7tpgAD8KD3FlCCl
wc3b3DUGt3G0g1xuQC5WYgOmCXcIPiwTzSIaOtEyXwr6znzSrMiNMs119G+DD4iF4CCHqBin0Ewe
6nKvNW7wJ2GiqPclSql+eTfpD1F8HwTp3rHHjd/1OtovP4tgD3MKgm8iPkO1ozaP9cF8kgz1Tmvu
ywBK7FnZ5YVx8H8dBKsYmoIcBaP4Oq4m8tr2oaIPmjFZTx0jsNW5hid1qSbG0yGOP0zgf9/Vw0Oh
34fx9MZStpLJ1zeOoQGzkamcsP+vyrPdkNMicXrrqdX2AzSXpv+hR4Gu+5D2f6XVe+vzCF12PsbH
eZkD+wJyaxo3xueX20Y4alc/QUiUZOaw6zEarCez9BTpoCafwZ5SPH2w2zcxHOG3z9fru+96wcLB
1mxlziVptp54/preUCLZZJUTWBK72Hqwvwb1srU0iMgDyTIp3ArJ2ZC3c9hmuvU0hgxVlp9DWm/m
G2UGy60X7T3ViRjghbVL/Yeke7y9ztWNvbAtfFW0fWLYaTXrybGOUflY+O8DVOA3gsfLCRX2DmSH
xjGBNJHJ7uVrX9zuQBiMvEm1+L0uyXhIlfp6tAssv4cHIW/iaufECo3kttLAdEQtfL0PVaOMX6Iy
KCs3ZhLavxvlJnquEKz5IjkOqjI0WfK3cTbC5tAXE1pFDv/nYJfLKXMZfRTm/l2bxLLtlXM624hl
gOXd9cFg/WA0OSo92HqLzItGpf5kG0P2VQ8n6bmYl2oAp2C2jrGWcbsbw2yZJwhDpO6g6yVlQiUC
E+hJub78UQTnvSFp0+d2btAmgvEDslLNRyYprQEimWEyfhnkzh92eWT2jGlqSublsca0TtFWVu4l
ZlZ8ja2x40VmFNJjBp0XHGE0SA1vQkfQfhxrcvcfUJRrOMEwUsEAAT59r7Ohyd0x84387Uys+9I1
XQqJPGMb50RJ08oraz/bwTw2QC/Y2ekIRVYrnWdZCxCPosLW7Ey+TbIbjHn4bpphk3lN1tN86VS1
cI7SbOjBc+aURBy5M4rqEBU6/JpTVvTap6nR0/Pkg1DbqPULJw/0D91BLvZ/hCeF14M16lMeFuhb
aint0kgyn7oo712727i7hRv0bzsL97mN8A0gf8EOnDP+PCMWey4y33kTT47tadlo7Koki2A4Gepj
7TT2faFWO0mpf5FV7H/WUTngDbN0RIUzn0xZ4geVFZ/7s/Odbu/tUy3Eype/jkQET2SytaVgdn3e
4lBNfC2b43OaTvvaau8jo/UGmltZ+VFtjoX5awjCV/aEaOmMgV1ZEvYsfFSXEib/CndzTEi4cF9Z
EXKeomyUXFIUhtXNkR1yHubGeWe27al3yrs42YiMy1+7iFl/W+MlolM9h7ZYbJEvnEgT8hrxudZn
2SuyYPS0UZl3t3dKrGn8bQa2FF6MwPqAlV5vVVkUWcvYb3yujOKgy3cS0EHVq+3hOFOTntJ0xxT6
rom3ihtC4H9ld/nnFyG5LENN0ky2zMzeOv2xzZqDUz525dYCVz/jxfqEY2akiaIW1SIGPLrTh2Hj
3bgWLBg8+PfrLQfhYhWSw+XZL19PbahTSs9yIIP/2+LUWbUCAHJRjUIORxaO01AacTUaEofVKY+D
2rhmppPm/Fo++feOXFgRD5FjhMxYBUxzKp9Nv/RalTCdyvti+tFon2673epRcmz6NRRPwLAuwfHy
u8kNYRZm4TNFaMPVDAgGtSSSd2odxEc0ySGPL5Mt5YS1zwgB5hJwoU7g5XptNMh9BTeLkrOi/2jR
B6d2zjTF0+2VrRqB+4+yHWPPr2YJfZablXaenEddedsb8tugNd6O0BrcNrP2AdHqQ4YO4DQPUWGz
+izrJzWpkrM1HZL62dLPebCDPHKXbM18rS/oP0tC1Bt6BkIkFUlp/O4eqjxek7eXsmoAKN+iK0SG
L15FwaCNXdlioJKzvT0e5Ympm2DDudfCDe2of40IR8hMoWiRuyI5l0zKJPsiOFn5cd4qCq4uhSuV
6uPyWJWFXdEALM+JPLD59V6uyA5zL+Q2v/291pZCkr4MXvH6A8167cbJXPgwTBvJuQ73OqOWvufw
DFf3t62Ir96XcHBpRjiiMglWY2lRepZrBswpMg1ePSt/KFNBz3P2TR+x8yzdUaEK96PfMWPWWozc
61Lnyi1qjMVUepo15UfeqNK+rU2IN6Ix2PXa3HvG2KM1N2nzx9u/em0DLn60+EqtlbIEqcm3Gfqz
Uh21ea+YG/fyWm6zQNINfJXn8KsGcB/HQV+3NHHNN133qdKjd2rTuzxOkcv8MWj1xkasLgmcosPT
hRqlOPFRyUFRdMoQnzOnjXd9a8hvtBriGaeOjePtr7d2Vy4yc/+YEra8rvV4jOMuPjd7a7/Ff7e+
DmBxIGhsGL2EC39Oh06pl++WMitPP8ALy9lzho3wu3o4aNH8Y0W47mttCuZUx0qj0ktNypMxpZ7T
PUPO8uH2x1pdD27A5AWXCvfY9TFsAOuXE7Qa5zZ6NqynOXga0t9ZDOCtpTfDgIIISzHTrprSlhSQ
6d9p0F1rZrzZedpMn9eeIouq4D92hLClO00iqTO5WNZpe6NkxlBiak2avAaWHYTYPEeBGjPc+ICr
qScocTDNFjiRVwNGEy0apAZJniaj9ML0HTXlI5RdYz+gfxF5of+nGlie3TD5envrVv2cdwn4RUAD
FHCvt64s1HjUBhKBNI69yv/pFFvTE6vOcWFh+ecX+Q1VLL0OGx53o/9pGE8Uh92h+3x7FauBaGng
MoxpmJrIJxlGpjmYMU84Oz/Kkecz6KvsneYQI6C2hRpaSzdemsX/syV8sWboE4AW2EpK8MIFfIP6
OyBZll4fVGMLOLS6PUtZEzwmHQ+xHhWac8TgCSmUHcgyzKX5Y1GkG9U8Ucnz5XrjTy9TdGRrtDKu
d8galznBOk7O9Akdu3Gp5TXR6TDaz5K6b4vP+geI7uT0C/PlMdJ/jebCsDWOu3JI3ETND7f3cu37
LqygQM+WYRjxwdxJ7TyNaZaceznf59mTCqxjgi/PzkBPORsJxJpzMkKPGtQy3U6x6HrphU+JN5LJ
HdP7Qs7cynnIUCm5vaC1kLIc7EVJG+5e8fU6KU7pj2h4nLtWOsVxBj1Mui9r2U16pWZZEPZnrVsY
0tak+JrzAOIAxQHklakaIdFrzaRVKpnyjTzkH3L2bBiT+9trW92sCxNCuEw63ewkmEXPFPdMS/+g
GA+xVh/yqvNGS9vYrC1jwsnLlvFayTCWctQhGVBshGmnjg6BPp573d4wthZSLj+eELakblRQ3cZY
Uk7vjHTemZHupkO2t/y3TZrvU3UzzVx1Ro05CFKphSVKyDmyZcpULZvknDXUOdyc6l7nNfC4Ivge
qmAhzbyGZNzOcuhOO4Up8FhpUH+dCvW7nrVW5UZhBQSVNLT7M6ut5jGbkijeG8MUHZbSKxJH9fAj
cGogIVbjyx/D0Yp81+wS/7FLFdvncFN0fJCSdNxIFdfX5vCqoW0EnaKQ8ij2mCQdym/g/agPKW7Q
3sHOsnHSVo0wawWik38xJXl9mv2A3u9EOe8s+YmrzkdmGF1Zf77t8qunigbQi0g4sVP0QinNeXEk
PAIHtIYi6Fn3xQgY/7aV5XuIJS/iPV/LZi4GtcHrpcT23NU22kpnBia6gSEVQHSnTRjP6lrAFVsW
4FuZC+DaSjg2eWNZhD/YCh2v+3h7Davbscza0KKBF1SEhcQ2/PWNzV83nE9J/NYKa7cNP9+2sbqC
CxtCAJd1dKjziBdzg4DnvV/kkltFdrO7bUXk2/r7iuQtu4CdaPKLpcG5lXxAjMubeT5MqfvVfpjc
PgC4ekeNPk3eG3dyFntydzQ+3ba8FvOApdFm5MEDa52wQ+MEk4GZmlxQUTbtm6CDZ8LK0Wbv5+KN
NMhn1ci3JOjX9u3S5vLPLzI2pZPzuGl1fC8fDogdPEAFsm/qceOjri8NoTeDsjidBjEkRE1TD4OV
nENd26GjvKtifafK+aPTyW5Wb/QyRKTCyxaCVDO4DnH2V1AodOx7vQx6fB1J2f5tiBDRqc5hMzl1
5rH9eud8vL1za1+RSjKd4mXqDCHl669ojTm97paiQVU8pqZKSRRqirjY37ay9hFRCQUbB6ycfEmw
UkZabmS9xF4Z047Z66mBe85508vZuSzy34ivy8QYRMIgD2iWXC+JjhxPyVlD6z6G6686tsiNd1sD
CKsrujAiZC2SafpUW1TSpWL04h7gZ3SYtdHzfXundU+3P9/qJunAwwBoLwdb8MFiyuO+CvHBXq7d
YnhaWnr9Fjphy8iy4ovzFBdOMsg5RhLad/HsH5lfBywWbZynLTPCK9zRUtqYEse27dwxPCbSw5aU
55YF4VLqs3lqgnopKQEoKnsY7ZH0jawNOOES0sSrD4mmf/ZELFxNgTEGWsXnso3G66HUq+ff6JEt
CRZFK7oIRJ/rDTEG3yh8azk0selazvc4TnY5xGm/4VsmCgfLVOLCtnptRcmr1tEk1mHIP/P6IYg6
aAp+60heGBG2pIzSzrdTOzlHDawkBuh0WMe32iFryQhjK/+sRBe6BUkZDVW4RGpbOVXPqf9GSfdb
0ItVGxZcRwuR/iIjdf21YmAIdpP5JL/hF637mWvHITxX+sbOb1kRIpgy2VHI7ClBWXnId0yqk04/
9v1GVFm3wmzcwry+TNper6XuecGqcZyeGyO/U8NT0joIqB6d4vm2hy2b++qkILH9jx3BjwM7Qrqi
ZOYOjIOjOp5cNjxRJtdGSi/Svqe97G0mXFtrE3LsoqPT3SYZtfBvsfOpe2vBQwL7ye2FiRC3l8ua
gj5JATC3BVh7/QWB4HBd8i3O+fw42+rdqEEO3Nynrae1vFdkt9F/lPPHagZ6pun729bXwhyDy9zb
ILQXyrtr4/qc80p3RuAICCNDH1s/WNHn2yZWC37LzLBKyQXSD3GK0kxkpXFiun6l7oeeKqdHPZre
Wj0cMul7bXrXwTOag+k0ml+chlo+rUpriXrA8j9IaK9Xh7SLxpQMwW8u/pDAq1aukZ5a2aO9/fP2
IldcBclLhbocphi7EtxzhvhiGseKkVCQ15T+9K46pMldvlWRW7fDSmykaHVLVICtZqmMK6VOz7Yu
fRr15rkfrPt8Ck4Fz9ENz1zxDdb0n63lt1zc5YFcVIjetunZak9GtGdVYb8Ro1YSoCsTwgapVWJM
hcVy+ooLMItg31O1+LFOkyfodO4cxGpu79PKhQuAHbpzfek7glW5XlOmaVVT6PiiHH6ZgczaW23N
lTh1ZUBYUWqnjTa25I2zRMK4r9TpGGT39mNQhAezbo6/yrf9t48vVA/o39AvEMmKy7o1lBQ5q/MQ
mD8k1XhENnwjvV91ukV1gIE76LTELGV0ZksaJ9bUdl7+V9m+CZy7oNxI6VZ3BpgezE8IcoEfut6Z
sZF9BDUI8DkDL71tHMLx15Mtrqj/LCy/4MKfZzlw/CpKOTuh6dK7YYLjd07MhYXlRF1YoDavZdOM
BVN9qoDvpPVfNFN/wwhdIQhndFpQuPG1ESO2lCJIuS8y6035vXPu/Y07YW0nLg0IqzCHctKTHANa
4TLBOiQbZ3DtiNDXYkqHzpMMj+H1AuRa7nXaxCxA7ktXNwIGKZ27VLVcCzpXfXhSJvmDoYZ3t4/+
mhdfmhVO5ji16ZCXeXoO/Qe5+SHp1L8Zywy22kxr9x3vxv/WJ9ypIyWo2FRZX5za0dnPVclr2yHd
weT1mBrv0kl5N0XOt3zQTZrp/hZ9+fLnhUzpyryQJgdK3+lqifnafzenHxnaQIaigy5oMgqv8Tdq
DetflYYCFRvaNi8cXBcuH/VNmJYa1hDBCQHZqui8p6fc2KLtXLWjaouFF31pwet5KSuh7rB7YCzm
7mQUpzw9IQVy20cW13717SDjAsLzUqgRtk6y9LgOZq5xTPjDEyvZbFVvmRC2Jw2tBuYxTOh6x/2T
WF9AeL+z862x0/UP9u9SRJLKxHKYkLa5WpN8gb6gpzJXB+e3ghFDfmQ8vGMpRwtnuQREWNV9em7t
T3Zg7whHQ1ltBIzVgLRUBMHNMoL9It9z4WPKJNW+1PLJNEnKd1lFM0SKjV/kv3q5SLndyIItTiil
uuulTG2uFkqJlUYxd2w+dPeVAq92v1OVDTdbWxBXET0ceHUXNfZrU4CtcytrlfTslAX6N1Yqe9S/
p43PtuZpC7UFdtBAeQVLkmbV6IFyE4ciUNia/8fCwpA68lbXe83TeL1wLOl1AOAWbu6yb+3CSDU8
GrzPMRlcW/Mia+OduboYSsMv3Yglzb7+ZKlS1G2gqpxM0pD+M2RkdrMRytaSUbjr/jEhcidMWmqG
rcquZIjp1vHd1D+YwVGRLSSHtmqZax6gLcgL5umYL5HF5WhRUs1Gn52bKjjw8FrKzrdD2aoF6qTs
vQouzBaelakq8WYOyUU0KXEl6AXz3wDXMQ/6nwXh6Z+V/WhoL8/j5rlJslPe/ZTTT4GVblzcqxfq
pSHhcRUGVgRHAksB7OgHJyZOtSfjE3XmqT/ocJsNv5FhXdoTHDruNGeolzRu+XQLjqOGpmDj5bN2
aOCkZN4ASjROqLA9dtJNXWLyuFJ97SjVpps0iIy03/xii1Bn1RK0HKD9OZ8MUV6fnCoraqtTCNGa
/LmoHh2qCpFGDyzbEopZO6I60ApeVxpYMhGyFjqtD3vK+PJebCLtHmdINq+1Nbe+NCIcHKJAUsYt
QS0wDaoGJwgNfmP34VhWlr4qLx5rWebFbRPrnd93PRaGrGE2CICI8UM2Nt4iq9/qwohwb2qBIplq
xrfSo2zndD+XAwrTyO52DNiyIqS8g94HSRNhpcyZEkx72/JGu0IvDVqTjctm+e5i5gQVHdHTYSqR
osv1V6smPYeBk/jcfzV/ph/yOXHvJPQ56i9bzaa1MA31NhQlwJ94kwr7k8pIMuRznJ2dGorlOa+H
v5oAPp0wlKWnKc+fe7PbopFePUP4NJo84NYZgrpenRIMaJenScZV6tP6HL06aVwt73fm8OP2lq1Z
Mkwq9QooU/IpYcsiKZSqIk+zs2KcmzLfleET5MCuVG8Mx625BtCuhTYAaQ000a9XNA512TtBnp27
vV953+sthpetvy98sTLvJbvOWIdsvemKM7DroH+8/anWXO5yCcIZYk5rzEtkaZdazji8SZ6L4Q0Y
Xa/TftAaYHrydNveWuiBKADAJOpE6McL951CSyiH1THjzE4Q9Ohu9xvYPrLBpVQKMoZMRLgU1KZu
xgBhvnNS+Uz5Vfvc/Br9UUNbbBVelmwJ1a1erAB/FggOSH8i3rUTZDOZZ5kV2PObxyYLnwpaBIHM
ZGtsSu6Yfg/yn0N0UPx5Y+vWvPzSsPAp695XlazBcBPWTPwhgx31Bz97SreAwWtuCB/hUtxeGF9F
ep82Mox8cnBzqTtaxcnvjr/T8lwoD/81IXh6Jpfz2DBPdX75WJE3dac++Hnb9baWIbg6nD1xMEL8
fUZ6ZYj3afRgjcf/nwkh8Jhp6Ds19LjLl2JOgi+lFxsHaH0VCzqGSvnCqXXtbpoRQ9hVt9lZ1YL5
wDMMuTzN+mlMSrC/vZi10MA7kXIBNwWtTyFLiIO8VPIeS/bYwglRKT0POQNEsVOPMrIqQfvQ+WZ1
N1et8m3u1a3G/upK/7MvwoHKFMUUA6n1syl/Y7/85NPv7ZcNmSDHl6Ahnt02kNKlj8kRskvPLlBb
nj19azRg9ZxeGBHOqWQPXMGWnZ2jYDgGwbgb+qfIVh/L4TfyIbBZ/65GSPFT35HNKTOIRBCGMoFG
5cVqNlLutcQBnlfw39CJkAyLNhKIiirDz85aKMNr/dDYtZvLkrvfyLrWCnDcEUs7VOZZ/KokliPR
0kjay1ok1UX9M/xgf+zDh80baW1Fl5aES9xozSa3e50bENWHMP/kVz/1tD+0je+W/dYrbNlrMcOz
FmlAA+A5PK/C6R1AfKPShLHkZwFBHaMWb7Tdo915k++m38xNlc+1M3RpT1hcn0V9pMS4hDZ3Z6s3
RwS4Cs/OTddsw/3E+ACI4vE4OD/gNTuEg3pqO+Oro45elZgbkWv1Q1PhWBggkcsVda9kv4etDWWm
cyefhlA7dI3vWfmb1vjgD/r97di1YouHwTKvtFDcvwJdIkgx2UyuRmepdMx31SSbrhag+SANDGRZ
TVaguVakGwFTFMNYql/aAolf0gBoZURuHyOz2gj1iujMcIvnf4ZMBK7w0XEr9d1UVntHix6V+CGV
esgHv40DFWXli1J0+zb8qeVbVDsrYYcfsxR6ZQuacBF8ZQ6O1Bl9GZ1Vpz3kB6OB+gPyparYeOqt
21mqSVwRXOFC/pMbRijnahcxrxFXB6ZuGlfXo3HPPNZwx5hbtREZFpcVjhCiafLybxJ8ppWuL0AJ
EtZFvomP3DGpPid+vutG4xeFCf7eygsrQtBGWTSytBgrGpPPeX0Io0NuphteunI6qfdRWQS9xNSj
2MSB2qwJ9XqIzjC6Hy31MSulez/6nf25MLIclYuneJnlPO/tniYKs6HxR1/7AR+ktnEtrDrB8tF4
7VOOEavLCfSMpWKxkl7VTom8/zFPUFolG8XFl9fBq72/MCOEz2gyJnX2x+gcJKGXKKfEfBfp0rE0
Jm9o9Q8Q2rlq8KTknyb53mlMz2nGnV81O1192/KYrvfOeLbiZxhHLPuu1u44y2cpae6LAWpZ5Z1x
D3p235XS3m8e7K3MbS0mASRlhE8DKGKL04+9OlRFqGjRGTK2WnpT3Sd/9D/K30CRcer/tSKWLDPk
ovtWxwopKLmdl0C11rX6RqVidS3UKUB3Mgoji2XeMVPoMi9Wcs3zafDMsxc8+i3sQR9/PZBzXYCi
pkYM/GJxvAvvVUZL6tqOFqABnPoxtYO/6jZSd7OfSUcjmKhgl1wjt22uHctLm8KJmUNpSJuOxXFl
eGb2PCqnqNu4K9YODNP0jFBRtzQY9blel9GOcMWkUXym+QP910NjfS+sY3C4vRJ9LVgyr8QNQB2O
QqmwFCVOSzXIMFPt9WN/lu7gWsh3/j10QR5s63DAuZaruIWXutkhPCT7Pz59qT3t9KnfG3fBY+01
qjvcW0fIbtzaS+6T3efczb34mN73PzZ+KysWz/blTxVKrP3UhX5khfE5ysmFmu+hdrxtYA0kpl1a
EB400tg3qerzMTQzOdKPO5gjfJryx1St9iPcZHZ8qo2FnNqy4OTbGnAXKWxfrpQL8y9T4xeu7A9J
kOsdC1Thd4YOrZvd5hvwS5Qn3vXP/tf2eXyLrHz4RMnv9srXvQBCYqBjK2yQ6BX1cpwWcLxUqPym
aV7uQksxNo6NSLj49wJB59tcZQyiOMKdafp5xYVdQy4mHYz4mz9Ee8uM78rOTeA2ilz0Vlwagvm0
a8f0vT7c0YM0kf5iwjOA4GnabHqsRSmqCv/+IOGQORkym0HARLOFun3N3AMSVaNqebpP7WncuMzX
l79QV3DSoJ01hVBlhGEmQ/yMezWTV/rJblZDN/G/htCUdw/aQ/59VAtX6w9qHx/GB+W9PB0C5bGg
YoPa4u0dX135xW8Rzn0Vo6ZWwB91RoHcmv8cJLifirvCdMtkq3u9NuvC1KMBZIeq7pIGXoeyFPEH
xxiYsvflpxwmyTZs3UR5kKqTP1kHP4hcv91ZDtrT+3Gh9UNlYug3KrGrqffljxB9r4zoBiiMlPOC
H970RC1vbh4CNyrc4GP70xl3yrfYnRh4+Nh83Jr9W7swLo0LfhaCf9EzjeH/Kch2o/mNlpW3qWG1
RKdX8ZHq+UKdy0cWk0UnqqdqnFlhfZ+S+KrqqclPQ/Zd1s59/wy04zduKOZQwJrCnwz7xxJULsKV
MZe5g1wmh6c9VRGdSVCfUUHdZwuZsFZBRYRRQ9WIoi3PAu3aUhCXvgQELz7nSe/l4ftKsbylm+dD
9eb0DHEQpXkkvr99RNYGfKCih2xmYWqnsCn4baYlsZWFjLuOpXOo5tSb04Nf/zXUrnJOYufBmT/B
bHeKN1JlkTPw7zBJJgPwmTyNbsj1chU5LLV0UOOzo/4ZqyONxGJvGJE7FG/yMNjVoQ6Wa3Jb5GjT
eXbNqLnjjbVRiVjLP/Cif3+EEKxGP4/ixoBAQLa+gLjzBmgKGPm8j3+R7fRltbgQMDWQogp7fL1a
bcwMGz3NhNXu7PYwP7epG/Re9KfNWdx4H6zdc7QUGAUBF+eYYt9HGc1MQkCAp05k/EBYbkAZK7Y2
Quvyg8VzaDFrzpAdRQzm0K4X1CTDnHGn4DbGHnnNsNprz0V47qAU3GoGr0XxS1NCXAEAR5+2xNTg
FZ+Vc/qhBDXq/sYxuDQinD69COckGTBiqbtv3YDEsdt78eyqcAADR3u6bW7166FxJUO9pKIeLViz
4sKO7QBrviXfT/rSfnZRRR0VGDpg/G023HwtMlsOIBGa9hx18TVkQWy/YIQImoMWeXnlPzhp+tOv
/a3Lf22r0DZBy5iuKvFZ8AqUjAMnkeEbabX6zlAQOMnezO0RLXIlfIMoQVDlbmS+VZ3P6AvVwyGV
zbum98L5Y6BsYZbWjoENJylgY/4LsZprDx2LQa5hv4LzTCuTe9tq430UNMrGYVu7jzhkIGhhcmbq
QoggeTFrUznq8Xnu/WOYSvs8Aq4fNjsE5t02PzVV/xRb5cZFv7ahDPuoMD6QV/Af12uDCofhD5og
57C3PdgeLGRmN6/atQ94aUS4+hSl0JUBDP15rp/K+bMezhuHTl1zl0sLwhb5MwUbo+Djhc67wux2
PoP6RlacZEglcmt2s2B5VmeddAqzd3HyIJGxJoYbV8minT4w4qa7vPL3QxoB47TexsM+SOeDrh0b
xc2V+q5VD1a0NS+/9auFLU+mWmJ4etny5DwVaL7bCG58i1IPSuuNL7S+zwi0wycKlF1dvO8i+4Ak
wkgKh0sSJgDwSpErUVJMlcPtaLS60YDl6ZqQBTDQcG0FjQi1T3yshLUN0Dzy4N++bWF1HRcWhI2W
GmUex5ZPVigAVQfTsyHhzrfgSetWLDBw1GEXVcjrdXSBnmZdw6mwRmvX0/pZaljjdLy9lrXYjUDA
v1aEtWSRX4WQD8B1ND+ovrFzhh80/fo6JRmFvDf4NY3ul8wBhXjUvkDEUMUXvK0YplHPHLhCovwt
9bxsTB46WDZB6gW/42zAqihfq0wUGsLCotpP8sYf/6ainMgYnOGTqmwxuy6/V0wcGDb414qwHpY6
I4U342xduU879BIRj5GC09xsvffXQvNSYkRfgjllML/X7mCZSd1aPhuVmhHhpPAqwzPSr4xqlHqy
V/o9FdLbrrEaGS4sLq5zcVyj3AqkMOIgNUW/81X1MDlV4Np9cFe04Zfa32q1rLqiAbJsEdNg+knc
sSLJqmRmhUleO0wv18bdaDb3eY5uQ5UG0W7AnxCYirceK8sffrWJF4aFTQxhwhyjnHveXEbMuwdV
/8Gg1e/4Ixq3OhC6hadQFb4moDl/9mHL9R3tCCI0oYrSmBuZ2OqWwRxGD5foZ4ojMIEPaXTUEjNo
gLqdFt+PX5weIm+9ODpJt5E0ixoUy2FGhIN2zUKIscw3Xy9Jz/2+aSXioF1GbqjMd/BVOry0ejri
iL0WXvggnzJ336Xp0TL3VvX+toOuHL5FvRwdXxpi6E0Lj70w0CTFSNOE2hTldxjxv1YhNNvFYHl+
UGwkKavGKLYygUXRWraFy8vq6jFNJChfBnnK0TVLe69oMw21+SjZk5BuETet2rOBJy+kH3TLxdOQ
2MZgDC0UCKPGgGuvnLKp8WQ0rtUo/PP2h1w5ACCtkRFAw4d7U6woZ5WtljKHj3Y50wNBOlJWYjh+
p5d+vOE0W6aEoNJMRRxKUOecFZ8KQNS5yhi7NeIct1e0VpjFM4klC6UuzLPCmR6CqJxoLzBba75H
pcIrdsnH5F52/XfFufT6g3GSvOJeur9tduX8XVkVgjRpQSxl8pJJeaFnuT+sY7K7bWE5U0KsQjmK
pslCc0eHUbAgpai9dBZzmvXQQz8jo6gUDn/ctrFy1XClMR2sO7yzHPE1HKItY5UGk5N6FY7I8Fpv
5CDZzwWCHsq+iLI/FjUx6edto2uOATJEh/KBiXn6ztfBZBrSuCg0mzyUuayk/pZSx5e29mfliqG5
xQQaVRoGJkQwbmbWVtzygDq3QeMljnqQg/fGKbQ8Wfq0yX675gwgfgkWMB8hJiE8H7OpM5FXwFiR
f84c4xB902LfHeLMA9D3Gx+PKSAQ8wsP6yuWt7KsZehFWFdcaG7gS/IREFbmlfW0pei9uqoLU8Jj
TZqRRdBLDnAEKEBuvw3D+8l+V1Mnqcqti3nN2Rk8IdhS1aJ5IQT4ri+7NBtYlhO879HxzQp941Ze
q1NydS1snzblHwbir90uTobQGjTuEKaI3cCpyHkn8DSTl6BiEzXzMcr+Mih+O/JvzMQuXIs85XWb
4V7R4TXJTIYgZni4RGD+j77yeNLf9oq1KwRlGgI6zofcx3LkLhI4evdhTEUNXqwp/Zh2I/JcxSmK
nX201QZfO7yXloRo24fR1KFGBbNbWyMHE5loIPuj6tlGKm8EwC1TQgBEvCseiwIekir8WWY/+/qb
rW+Amta/G4Gco0tx3hQObm1mTlpYrEbWY6+QMg+AbF4Eh6jbuC7W1wJobHkRM/Er+ndVpnNdspZh
3PfF3aIRslGYXl/KfxaEpdhaGTQ6nna2J+/7/5F2XTuS48j2iwTIm1fZVLpKV65fhOqqLnnv9fX3
qPbuTiZTN4neixnMANODDJEMBsmIE+cAM+Rt/pvuFiCS/jFBXGy9qYWs8Eyf5PHvQaFX3cdEO/Ro
80TEHFCpZAG4DMEdULiiLUHybvV4pywFNRDUzSTlEDK+KxvIxRhoYwi2D6hKVG0BRadd7Lm9evx6
bGcpoF3bIZajEmKoDmew00FIAPyqTJQ6f28BpNhIsGjIjiKs3e551ZO0XBnAnFVxJvAwo/Dy+Pd/
QJrkBeTaAHGB04qe4b14plWA7rlQW7yV5wYKdP5Kmc59+D1lboTyezpZfVcYxSuUyOQJwny/xlTT
o3Xku4UJfmGGRgCy5CMgnkbbKO57AJMRAx9HpqlqFd+lqGCkZf4M/pEKxl1aPlSzUEADyQjOWiLM
9aUwKJ2i4eyD5G6BtgNRouzXpYIzbl7/mCCG4fl8quUMRJ+aNFr5/G6MekMeTCD1n7wI6HPBY3UO
oMehvDSVqpfnODchQ+bkXGwKwUkKN1VBw7Us3ZpmTAvcCigAPLZufWoUii7uWnyTr+Q7Xj4H4xcX
lRs+E/aVILoQbKHB1OdR3jkZ4C3zu2fuNSMmOmEnvgOhI/gi8gPHlXahfLVzRjrdyOnzY4dewp9B
Sm3uAwRuD95D3AAKiEPlBQ/2LHUnr7Mtu1J3gtnY0qZb8aZ0jI3Uks/hrnmafoOm0BR1iIKZDGA9
jSGaqa04rE6XRl70tH8+iqy/D0wKWfUYH+Xx2ERitMK12+g0cRWyqhOPtdmAhFJsd8MoGmoYHrN6
OKiN+gqkr/14fpagANfzQ1ZBUBlpvFrEEcI8pStmFe/TtWdzr94KvJPbyGldmlTyvLjk4mPV0ZCJ
rnawJRNBUvTigh/mM6tFN2vQ6/zw2hWgDadkD5a8+toMcW6l8HSeCTDFQ3fmSyPMLRzC8QrxqaFY
WqpKiyhugFoaeTvck+bYdX0Rq8ROiBTUMNtSPGtS9aX5zUZMpEafwosKqdTYygBr8CrF5CqZcrYt
BUY87fEQwYuOw6lwa7xumZQvwfG7jQXHmxSjbAJ7yGmo9KUdC2g2oAwAQiJFScymL4yCVEbA9CFU
6HJUMkBjQoVUQ4tE0YmfQc1QSlWLBlGvBXH3jxIqEZSQmWqaQcacBq7qSqGdGtUxo6URFufuyggx
dxzf+yBqFoEaRK2mAw1hqf3iVcoOW9rraDX8z0gI75iCDgBsWQq3tk5Z+h9qBnIrXf80EUfbolbi
Yv7p0UrMVI83ghMVQKiJZrNl/9TH7DBtuDfBjlzRwGvxADYEhxuem3Ct0qAnwrwgj76FONk0tsJj
R8O3aIHpb4KvwJDeJBuoKVTCE8tbC1vOxsGW2f02aDaDA0xRfBA36ftg5U/eZ/rU7GM71odnDWAD
83GQW7zVXE/UHCyudmgXTKwX+PAmhDcLrLCIB5YPVjtrDI0USe918a41ugqHNkY3dAdm3381Vgg5
2ZVCeRTQHJs4jxR+5MNpduwUKarkJTQjN6A0FS1F2H9Gi3P2drQMWzQBVKjg1ma7k+1qR5nOxx6N
Gtzt74dSkrMSg6VmLcs3Hi/V4+lBv8Dtb2ei1+fSvFK4VX7m5mSwJq2f9fGuh2L3rQmNiT1c8PD5
srxh03Uvrzj18HgUtBma//zK3xh5avtkhiMz3Rp7VK85mmoEbZ7uoooXoIIzz1OidwJ4QaGe8BWD
vQf5jcdjWSp8g3D93wEMsep2MByOPb9TYcr08j1vfANo+x6Z8Z63Lv6mfw5L/Q84Gnk7PvCbEa9p
J37rnpMVrWuXNqdEgIlYTxRjQEK2k7rLB9zSAtrlfPbb/zuE4fJwO9CJY/2qbHEciMBbC3psci+N
gwrmEySXlafMeTyvNDckAkEPNTWhSnBwZ1t7eG0p9YzF6s3VqpHJBwECo5U/D6b5GveMMZxjJ0Em
atR5ozjjcReuqmLf57uRdlVYzM1fWybCAx9U+ciVGFiuF6aGf2yjTvdX/Hvtlm7vaHu0svUQjKP4
6TxfD1bvB0p+tefELkBrqAc3ncCNrOp5aNeS3pnZ+C2o56ClOAvNGhFESmVgGBA+h9vKRNfmW7eK
Xd/gjMD6fzkJiXYYAkYcQn4OJIxZBoUdC4lVypTzYnEsUA9BDxAKfWijuPX7RGm1Aok3jAVHd7AG
mkywgsFIX8cNjTZt2S2vbBHOUQVZIPsR5o1lgEQZeF2beH0YFKfTAJepRoikvHG5HiTpMWwVAKET
R1YlR5XTTm9iGgB8MaZcfQ1x2qgDHzSjiqNACbvImAblJBYCFW09/8qdZ15ZIXxFEcfeY2fP9HaJ
OdnKirWFrbrFdSO0O5vW0L54MlxZI84edRQGGdlinP6hnqLnw1V6s1D+m0vtlRHi+Mn7mNMGdt7j
GWeN5fOYMhTPpy0Nceq0otSUqQYLWvYr7Tc5S0NcLD/brsZAHCjoQgqkvoUFRniJWtHyIneMWjuN
LWBJwn7NBZ2ZQ/JBRcbw8a6mbTjioMkTOWLr2SHS73CdOoXFbZhnEZkf97Gd/2O3/WAcZ3gtGROr
cKgGzW+BRuVj8P9mrSTzRtjGbWgUQ5pxpsrmo4QHXTz2OsSf+2PEqRAULidlgtRMLhSrluey0PGy
VEY3bBPiONQygUalNg/4fof8853EDgk6VHmRpUAE8mxxwH28KnTL5w9DT5mRxasxeExmxRK0C5El
J5mbeFmY+4mq2DPQYQNxb9vrS7Nj/lCmfnHTX1kiAh3bhYLqjz7Q2nViRDLaZjQIy1+GU4NOxmcR
AhUyIhrEtgTu/Nj04hghsi2JeKqDLJXwa6nWEiYTUkg28qkeRgKnd6pmyZ6wxjrT7uuLK3dljHBl
YWLzrh3QtRKE06+x9wVXyYa5vBawRtmhVWqEvpmtjhUtIby4h6CXC21blLHRgX97aEH9tJKCFDDh
xvutITsa9k8jv/V7u/KfIqCJAEp5PK2LI70yOH/Q1f0ikTjGCzoYHOveAdsx8Er7AWw4AYcqkiSZ
wbR+bHCOoXebQkWbBcA+6LMi13EqofwBaA8273ckZOuRq19kDv1Aj60sHhfQVRVEcBzPpHy3w8pD
COupQx1tbQWaeoMDzatI1H0aj+FiJRZgjXnB0GkPke9bOz3wgqOSYzQZGA0mdC7yn3nojEyic9UB
jal6XgJKS8Ok/rC8kZMI6Rn4BxpfUYIjhhe2Qd5BMGXu4Bu240peB06/83/1J6XX22N6lF2cwr95
Rp82xSo7jnaO9G97Llu9ekbq3aG9phZD8vUHEfPQ9JEa+/MHjYZia1ZsKUbuVJvIjp9FO34S3qPj
RD3q5vj5aBaIwzRIRqH3PBhlMf7o8NszK4txJoPbfqYH2sNmyaOuR0jEHwVMN0rF/Ex5Zv9Bc5me
WY999kcg8NF4iM0/1aIUhj1MoNi016DSvNdqY4tM64Y/VKdyVRjtCkHI5tbeu+9W69ZlXx9/wrI/
XzkWGQ5SKMfKLT4hcSVTdOJ1o1e6h1cv7QmwFM6vppN8yHkV76WxBkOg8amaY1GswYMNwbCXxwNa
ijbXZojzCsDCCWpnCG9IlLO6YNDgpgLFLci7SOdPlSpnGIfwVK5aa0ARxjOKd3GtK/t8L7q+Na0H
RzhLRm+PZugkmS5a2e/InvajOeyDbf+Kf695Pf4drDJDotwMlnq8ADL8T6Qg21yiKQqQw8T3jdlL
BeDfTjSKQA8TSC4Z4T4zWeW3p21kPFMeT/ziPfTaMBGihtqXU/BoIUQZvcHqkaFsRF01U5fXVcrG
WTrDrk0RwWfKujJNi9mXLMmtDkgLWHPGkzIgmisR0cYXGwFaS7CyG74OsTvotd5ZHXzqD2Q2XO0p
peQ6aKMiAk7HNWMZBrDXmLKl2a05j4umCkHbhkTIEdlCDbUORiZOZ/bTOoaNx/P2A2h9ENVIsJIE
3h8MA93IaN9EVroAXbqRr3lLNqWX4ol1287odtl+eMkRvtuvD0jAPP6CxTGiqXMuywK2JBDuoU0h
GykTzmitOqInVht+1cKz0lLSDYuBAPQpaC9EWyyYVG5vAiManXwvbQA8l/Qyaw3Is0WaOfkGVVF6
+bBFgwBa6HHjAKTy1lQOJsksFdAlIJwVsN+rdo/OFzV8GTjO7lTeQAlWb9F7obQieIbQPLeT0o8U
DCSP53WxyIqGPXRvooEOUq3zY+Hq7hixqTxEHobMNUZffPmyXRZWB1WJt5D9VYFKSZ4GXYtSK5W2
k7Cm4SKXaBREUHvPEg3odUOW59Y+gnuiSsOMTi9Eo40/xXHQRXBFZv2q/04ju4cUae9yw3rQvihD
X1xtcI/NjYPAmpKMz6waSGIRAEXOq52OuDrk7yEoE9CLxIirvGXtJnVQhJ6b+3FtNBrxyDalPo2F
Pquj0LS05lP5bosBcQBdMDBEg2LjdiIyKKhJRTL3osWZqicVc25z7Rw20NPT0FJpRUkU6D3Q36DY
it8pUzEfoY+ME0ds3BRVxRTouIAQmRlU3EUU3jt/i+4Td4rEfd2CMS31rfw7+C9UBERgfVHBBd5c
Asnm7bCR5fDzpkVfDqRfGnUXqtu+eBpobI1Lkzs3sKgzFy52HOHlWR5WciNrOF2qbuOH2ZovWoys
vJQBj9dS8zFV3BsI4j4fz+uSh12bJZIHXj2hv2iCWd5p0JjgF6nFeJnuKeWuGVvKVl462wDahydr
oKsFmv52JkdZYIpmwkzGxTfEBHP021KVo5bOM/AegWp13rM8+bStxSQIGCS84Bm+kQvvuPWJeWbG
kTW2YAfKOUrYX8zYg5AdtXbkf9EpQIRJli/zf7XmFBIqo/WHX4L8v6z1rDpqqzZh7CJAlQld06yG
CkK4KnkkbpvJUgv1owhYSvFscYrRSQPiFageAClyO8UtwyYiE2A9BbHSGe45FtCRq9D67xavXWDz
kZAIAjEi3te3ZvoxKvhYZbAnwOsiuG0T62ysoC+yM7vIAumKWBhhZqD289hdF4cHvpWZTRc49Z9a
9dVZ4E2TlAZNBBW8Tp31FqRBNnuP4qaLowPjhARJIfgREPe3o+O5hk+EogU6PQzzjZqxghELdWBp
Hhu5zcQ3NvKfwmYs8J9y9V3oS3nTIttOyUUtkXwAfQWk7QzdA06euAs2VRdpDDKO2248+LFZhb0O
1URdkFaKYuWTJTHCDkJR5VSbfha88+LKE3cMkhD5rGXd+Ku/n/zrzyE8HdrYUoWGG0BNlWjVgvRl
Gp4zhuZbS4EQPJhoYQdbA3rmiUAPKeGs70ucMmmtWIr2axyqTa6gOVgGiWPt7xW+1MucxqJMOBZQ
5khyzC1M2MkaKKqIOIh+7zrg0yg8cb58AFbH8uMPRhkoB/q8+64OsdkKskX4/Zl+dWZOvHUscJWW
Wuxr0Qky7a+M1+zRIUXLSRH30H/ZUNH7BeJ+MAGQfeqewHW+ODDRCY8Iows2ab9WQQdTdZfH3rBo
B9w/GnLLkCUh5TsZwWsywBDjUxMl5uAHthpuRK90lZCCZlqctCtDxG4cBj/jPEijn9jmt5c9T9Xz
44FQfp9U7wSYUpanMY9PmhL/1sDtqsm0gid5h/3XovwzBpFYeBD25UBYpvEJSINdBR4E/MVtoO6G
R6s7QFnMKEW8yx8PjEyz3Fkl7hReKSWMwGBk8q/BHv94B9EFcnDrvU7vjy0t7B74wH98gSRp9mWm
k3HyxqdBrW02UdFWGbb2oLG0zj8iOPzviACkm9l40RdAzCOyo0BcdlV8ihIDLRQRqJX0KtXFbebQ
E3/Lo/rHGDF9XSBlSGzAWKE+pR/9nvH1uoQYjpnp0Jo3hl2GDKfZ/l2UvRsiEYn8UBz5ninjUysW
23FCPg4YRTBq0Sg8iIvSjx1O1nAZA2vGDCS+jUVeWchB4SnqMfH4w4R3nFdIOMvl9dgcm/Q9pPaD
L+0zHhQWaKPEXQnH2q3BMALRHZQ1taPQnzl1PUJZ87EXLhqY3yeiBmKSO/ITnu1qGWyQ2rHWtqL6
NPm0J/7SlOHygZoCgitYB4hI1ILFMKkUzzvmDW943NNMQh/WqQ2wErB3YslSHvvkBeBnjfD05gGN
/Vffwu2UcQXUxPkyYI4Qxk5HXU5Esw1fqv6l6EY3BVSjNNv2rOWoEb2woZ6Lqe5ptlQWRpRTouT9
ZgCsH4UhMBPgDAM75e2n5HkX52UxMEf0cRtCNVgpdPe0iMKBQCYSMWJIlKJ1E9UONGrjLXRrJmFK
pfSyyD9tfo+n6E2S15MjAeXohp+iZ9QFtaZwH1FkKLdhQHjRYlRk5hL4gkwMpCQ8yQ1S4Igl5eRk
h+Q7CDnbz+yQlgpbCMpg38bVZkZwQ7GSvAMoDDsMeMOGp1yQjDpIHVF71T6lwJQ4o+WS9aQEuwkN
do/3xpJZkJoBMo48BlpIybaBSBFyEK904anGc9CUVVSRUq1TLE+o+lOUlpmraD3yKEUfuHFYcs8a
Hvn244+49yG8yVQR3XZ4/83iEbeLy3QppMfqKTwV4aga0P7G9mlyxi0kj8aaTLxr4UeQ3JivWTww
Odod073SjX3HsVF2Us5+rdvDOjrV28ejufecWxPEaIRW8pKsm01wuspYTasrSMpl6nGakk3ir9Cc
b/29RYROcE0i+TITct3OX+eHqRqySXaqwC3m65OmZ8LW18y8NTpR1GVaAXBphNf2iHgnSBknxBLs
icios5MeFBYvWVO8ngGTyYU/PR4emXH8WbQreyRpgZcUUxiHsMdwhtp8yJUutZsAbf1NsUpzowPq
IHSbMkf8EY3g2AB/TBP0I/PI8zdAkZzHGYULOjpeZh++emGmdcJ2seJlJ7lsdGlbjfuO+fD8Hdde
0nzTFp918VtLdfV74I5NrlpZzhl1mOjCEG7iPNcTP11PFUvZOQsnwfxZWHrERzTjkW0SLUg3QvS1
4bNSk/G3srpN37kPwQgUnf3tn+tUrxxp17u1zUNFmBI8FvwAxtG/ANYgpG5INbCoSQBJlKP8xLUa
Uhdmi+DvDAWuDGg1TXYKZWPdvywwVjxd5rc3sCY/z/OrJchaFAcrgclOgZhd4hOv4hqUPvtF7FD8
bSFIzF38IPjB0w9Dmy8UV4bqumrGiE/yU998iGKva96mN7GvUuv9G4Cd7xCYM/VSS8hy5ICbbErK
y+aHLeDmPYj2arAhQ2cRq4pEA/EBYyuwoVyz4qm0im2+T1zxKB/5deT6a9Wdjtqv4NRfJAe4HrMy
NJemOEImOlScBDf2CWeXVMiPp0h8njJwonT1OSxDkBWaoDbHvw5Q0AO66Ukb0abY0QSDf96hj8Y+
e8HV5FeFnw2I4OKJNzIX4ExguZpNtmpWaHvYDKvQ8V3ZRp8fWMr5o3CI7dzmV7yTODQR6fujcZ4F
5CPBuwV2N5bs4upLFhTYPmZB5nZi8SHyazyadIF1JcYR8lMj2T0o3ii+x2N45PDRuo8m95nDCp0y
t8Mv5aIYyrCUTpLOf4PfFBqlO38LQaCDp+dPNPzN/UrjooF7JC44uOWI0JC8NceOqly3PCOf3pIn
/5eYGW2ky0/FDk+1KTJZyjXubmMBI4Z7IkhbAViZm55urcWoFcd+EmsnXrPazk3A/i4ao84IEm0a
Fy2BnmBWLMXoyB1Ud2VdtXminbpVt+les3O549899Mmoq/gpcmor2GZ/xJpilmaV2DfxmKBc5cHq
GHx7R6b/hgKX3jhKUNHi/vxLN24yz+TV+IhdkraVXw81ZrKo0EHw6jPgKS9lvT1VLFDghja+8MEv
VIngrqsWXUwZLb999+bBUxvCIj+lfbSukS9ur0BVE6hY79RKgL0Lm9jwfWcvPz/eDgvDvLEy75ar
YMAlXpH2U++dUt1+/es0CDEE4uGptjnDsoARn9o98JrK06U/eK1e6EjDO4+Hcf98mU0pCOUSmLpw
XBPjKBMQ3DK94J3YI4v8+6dmZ2fvnXXh+FFoeK/agaaKRtYfQMqKdwSIfcG7BN49cKncTp03sr7Y
Spx/Zlb+JuzMYaOB+Hud2ud2xf6uduo+f5VMyaSMdN7ChGPK8AcIZoGThkV++tashBTtFIhBcE5F
G6+V2oCkhAD+fAGqE6VNk9ld8EIQTiPvj4A5a+0SG66sVK3sszA4Q03HUVK9RzfGk5fqLKUz4e7q
gZXDNQvvToAGEbiIG6+cx1k4gckKjwa0033l3Rm98/rY0DC7944CHmQVJpS5ijGzWN1OX5VDScyv
g+SMopvqyH8qVg9eg1cGp8E2tIM/0tfwd0APYIBvLRILNvCeD5Szn5y5z6zQu1coltQopuodrUZz
FxwJQ4RDiv1Q+qyPoYW+PujSSYHAu7B67H538YKwQV6c+E5JOBwx5+6gWbiIPv516uoQ7gYCS7WM
BPx8cMn3tRGZyj6WV+2bmZoSg5ugDigCxeT8xTf7iRgREeg7sBf49QSTvfW7f054A8CVo6U2a8/4
OkLu97G5uxs9YW1ew6t4q7HdpFTzAEu4X6J7B2D3cdubdtpBpLU7LNnSECnAycWjuEKCVzm+1Uqu
5rFWuQ7wHYMUy+fYGupq7gyjYRTupxFwFRgBSwSwvxopzBMMQjz1ftyfVSaIntqor1GMVWhEO/cu
jtCA0grKkLAFYMrt9AVsw5R9kInnODU7yZLwKNw0+WESj4+X6d7NYQfPPZwmuLXdCa6K0pgkEdOK
Z/C7cA1KrYwRqu+PbdxfDQF1vzZCOHuaTmJZ9oN4fos/4A7hKbCT1+xF/uw+4tfHtu4fPD+2wBeN
1hGsEBnHM0B8wLU3iefGHuJf4q+s0/Gw1oTP1DvEsSsVg57Emx4yNMh5c8eZ+rR6qStXQ59Fq9fb
hEasubiSYNz99wcR266XJi4aE048ly/paOWQJ4pE0LeA/UxwKWOfneJ2h2OegSBCVXlOOZKpTaGY
2pqFnuB50xtvGpr6fonWBCmawAyNwXivLx8f36N+bnVaD9Xd4TlP+pXheYNebXa/lLO4CQToRT3H
MsCR0Yfv0vj1SZQUjpdrI+B6vjXCitmkKBMPI7viXLi/PTd2NICxNAds3PbjqbxPFBHGiNMTFQCk
Z3HrPXfVikVi6Ek5Cb7u6M0aPb26f+j2smcytHlc3in/mci7bZ/kkzaxESYyfhEuvCGiEZ47Kjtm
h4Sq9XiIdxcRYoTEIaoVZcJFiApnszy63QtDSbHc3xqJ3ycOUIUb2rjx4Pf8MS2NiDeDw5iaLbiK
dMWqsStTEy0vn9NoidSn77w6xEbAYaCBghLtJ8hlEf5YCEyPmm4gnastqDA23raxvCf4iVNvaBTO
S0t2bYssW0Ranpay5Iln1hm2kal/HiSjsvLtcHi8XiQ50ez/N4YIl6zRwiMyoYJQfa4uttDozYZ9
Fw/ZpjZbUwV+t3oGWqTQmUPt//115dY2cRx15SBAkEUTz1Vg+RvvcNAnh/klOdO3YPiBTjW4EFBu
xko4J1ix/TiuMKmSPtms1a00p0LHN2VG74/y21ERLpoW+ZiWAyOeeyNys0O580sdvReYUMHonoN1
+1pTbpULh8HNuIiTENDeKgPnt3RWnVzfDhZlT98NCGwPeBJClkpEdoQjERNi3AyA04ogiQKrAVe8
gjWKMmV3R8xsQeGAWJqRqvj7NgiHWpLOL0TlXLyx34odRdjMTK2PdoKruBWbAe2mfOcJkLaH2Ane
ZchTQHtz/vOro6UKcykNBc6/gAWJu6B3HbpT2NxQtVEiW62AdJDAA37qtIAWjO8C5GwZdz0gg5Eo
VsjWq0AI/W5KB/+i5K6Kl26Jq2vfflEm9O6V+2MFqWHQjuGZS14nPc8PoEeC8UllYAuhVaHvuKkB
PHDEenJlJTYTh2t857HZpVlFqxcqksglgGuRWEYBwJoGSuj+BYAhY5J3qJoZBcTr8sDhok8hmfTH
9u78fuabR4sX8p8Ix5Amul3FRhCCShj54DKuWctf+y5n9ZRU932SdbYB75+54UBhTtb+UmYItbAT
g0vgiuthO2xkt96KNmCZlE18f7QRlojZ84RyVGJRCi6VzYCUCxTc63JXrWKjsNBidAxdbg3hOxo2
4P4CRJglJjGG+m7bTzDbr4NDuBKN7MAd36N96ao2FZO+4Jc3s0nExixoJ4bJ5eAS7y8+1ObO0PG2
o125ymmzOc/WzWFNDIuIiSXP+l7sYVjMSnUUGzR7X3jwrDmLXQU7hnKxW3TEKyeZN/1VOOlTVQiS
DMMK90/ca/aR27TxzHeL++GACxE7Czg8EriaCVoixawQXFijt+S1vxpWoP56Qh7k8Za6vw9g3lAp
A7xmfvne+TuS/rkcy1V4ya3J5o3JTEzQ5m1kM3YnQzCwmc3QRhvl6oVi+N41ZuUfFNDQHIKCP/nc
BiRfVjwA5X/cHxTOqKQk34ojbmh05Qtb+tYSsVriwFV+0sFSY3bupHt2Yb0KVr3JKefmPXoO/TTX
Q5rd5sotgj4PvWkekoBn0/5Xd/i0VVPajXZw8t9RGKMdo7QpJE61YowmANVhb0SkYgzFatEXhYwq
lWJg0RA4pgChltHRQ4LVwyQVS5D4RxekNVFeN7m9+sRZaMk8i6fHbkHSnamAKwEU+o8p4tKdh5OS
AHITXUqr2iZ2aSTmr85O9XQFmcJVX+jjgX9Sn0pX+uHtGk/D5xc6SGhas7TvkOcpuVrLKMWpXjb4
jn6duBx2RrNVj6h/scZoZbZv+U7o9nb7FrvJS7TXHMFo0IuquFSnmr3zNhLcTAjJZByopYobJj6k
MBuz1qfaYE7N6+c7KPd3lRPanuVZ0V8DuubOMKiozShgHioUxJaJUz7vJGjhXTob6AZhGxjTZvIM
1WSfym3zsTaiY7ErXzkaacZ9YL21S+ygNMnmZBbs+h/imtvwHOrJLMXF7kPrrQ1i1wxFEAJn9bNr
0BGu/5ZN75zatCNiPm/IZUMbDrjwJYCycZu99R+GD5uxhsDQJZO2dXQYpS9vpAVvkvLuZ7NcGyGO
18LjiqodYYR1xLXnsOv+pyZf2yEAFq3jObVTrbj1ZCmObOdmbvcrWrro/rEAnbGZbnmmxZR4kfCU
UWt8ATTyyUUGn+4gdHocG49Dwrwe5ExeWyB8ImmjqIz4Krl0aOQbi32qZkY3WkwMzdaT0OR/fyJC
ABpM9bPng9qdrBhFvBJBs0mML7VwHFqjYQC1s/z+xAjgDOMsCRAEL2XdvOWdCuSHYNuCfLCZo5uy
2MoBqLBy+/EELLkSXhAQCcZ3oVhHuFLFpy22Io8p9orWRH51MlNIplhxV308tnSfhsC+nwlF8DCD
OCz2ya3X9pOq5nJfpJf2u95zm9TY+m75yT1HO+5AMbXkOEC/oncCpUGQj/O3poo4aoomLNPLlEwj
b4y5X/wR+zZkjBaNUX+UpskVyCE30xYdVPXbyA+jbCS+1+9krsnRNs1oER46NZN81pLclg7l++ah
km53/X3EVIRyNPp+2aSXON8M2bjVwJwRTGhhZ0OTT75ynAmilEG6tjSF52AAEKM/Pv6ExRmSQdoM
iDCIZ0mRRIkNmT6dkvRSqNJaA8UtU4NQ869tgC95FuyDohEej8QxV6Rp6yMPnF5UtgBoNeJ9Q8s7
jeLBSzcj8PEoM4QIQUuSiCiBvgw0tExpdqnMzpxMDtdZ1ZVNERB1bY2C90qmIDvuS2MIvZA/hFQT
is4Q1SDeAxmXigxYjbILCF9nIlD0wB+sj8JZKQfaBXNhnWBKQZ8ZAFI4MOc/v7oqSEpXFo2XAwNm
HGj51eWZu/pxYhyaNyjZWBXZxavb/kljKv5NGqPqyBRtawTzyuoc28kqKJaVAj5Z1ByEnAGMFYxB
Rk7AadSUS4y6SGYseKDVAWVt72slEp7kQAgLqJshRJFIxMZTRr9Qle7CFoYKfEmA/i+QSx1L/0+D
rmPAobRT37kRH57R8aeXLSTF64vfBsYIlSnPFBhLE4BzKLcVjSbtx31vNzG+DVksVMuBRUQ73u3S
sBNbJjJT9RemXJU+Zxfe75ZFiI5OfoBW8Gk1ZrUVS6WeKnbIhK7XAbcFpca01BlolbwN2lvDbAFb
yRNblqwgXSXBdwtNYPVJBZsY/u+22oFKJ+wAMp8KHYx68tjoeWExyGixKOoVb4wIksJdWdQm631m
bG4F+/BP2jlV/FuO3rRerwGHf7yr749MCSTRP3hxSIHyZGxFEG2ijpP6Swo0gp7JnWyxbcLaYhR+
12IJkmxe/epahsa1/HPaE/ONZKiAxgOkg5DXI85qLgThWcOqAAMOr540uANr576bZ6cxP7HhQVDA
kP2iDS8hg/tyoBcaZxVPwm/Z5Zl1umXPkWJGqmpEe9BLFb4hcU9BDSSnK25E1ZZkk9uNIQi2h6My
WoUVHnjNhhqQXlT6sMtlpwuNUnjW/vCa+XhC7+G2uA4AE449DsYEpJ+IS2Mm1b3iVUx/YeMAAF8w
B4lPoHKvZUMRnWDatWUBRWhTOUqGvJH8s6zsymrQlchR92mgBzEN6yrMIZOc6usvIlx7qMQhHgOv
v3RhpnN2X9pxeYg1o/Ybo9BSZ5Qhe26iKpJvZVcOProXL9Ar5iCxRtq8MZ0J/UFPXcEZd2NgTYrJ
p7sMnCSMyQG47K3ipITnGGOz8c0moJ3+d7UVwOuh0Qy5DihtA7dFnDtxHxfDxA/xRdJNb7TGAS9X
6zzq0oFGlHx3eyIsEQWPmFdCscj6+BJ5jOQO0Bw3qmlQzZ4Dr9djL7l7WcymgKtC+wkSN9gDt9Gm
9NQuKacJKmW6qYx2ZwAmA7ZL2hv57ryZzUiIZwKOUxlk9LdmarWNEiCwYUYDoh43pNbg1YZ2qv3k
jG8cDGYQOrBMsyIV6N9uzXAaX6QKX+eXuhqYVeaLOVhl2dCLHa6Uc8nIRwW9PEkjVs6UtG1lJGIS
qkYfj3GldyUL7BMzhWphZNCHGo3MGyET50GqCdivIqwjJ2rbzt+HDBME+oCWHU4XBI8/l4WgwTUh
O9QZqTzWiV60UI8x2CDuEWUrT0NCKpD7j0RjIs9upywQjCljul9hDtJ6g61GhUZUeX8MYzIEoFKR
pwJ+DV3dt5PBilXWpxqXXAa7ccu9YNZOYIco0UX7D3GVDHpL8aX7CwxhkVhl+X9I+7LexpGe6z/0
CdAu67ZKkuU1m5NO50ZIOon2fdev/46CFxO7onHhmb6ZwaB7RJPFrVjkYdd2U+cj62+cYn8IlW3a
03ADBzdha4Vgeffc/uIfGe8cKjHtO0PRAY2D7RZpxyouFDRE4Z5xbJy+dtBdjEVurVN3dpM9qbv6
PcAoA/Lg62bzs0AHwhhlxjSDirABgLpL4UrFyhulME1PtW0QdXsIqL5p7PHEceJz8GEU+oIMI9HE
CMa0wTayU0vTx98Pn7yGMi4fTPSrTUAo+AUIeGtj15D9UbEjQv/3lkZGXEwsEo1uKop65sMuSQQ3
syLHAA0ZlHMsS/pwfixMhNHCyavNFMeCJhgHLDmOT9TNivjU2Ebkf4XIwlJ0aAHuOnj4Q98JFsNf
akFXiasqVGZyVm83G/mjtkj3VBH91/t1xn5kRwwhRt2CYYrGvgjT0zMwaHY+iezU4ajaz1eWmQYu
bXDSKKxDqy+ZQY6Ex50xBw3nBmLb7OP9wx23Lrt4QmdU5Esq0aosMVMGKig7SMSRXMx3orXk8bGg
n5zL6JLQ0DswQ0cD5gdvEpekBmkVJ1LoZychIM/5AAT4yCeue/1kFgIoqnsYcRHxYGoibb8kklem
UqpKi5sU8V6Um2zTEbFZ05oDurloqOd0Zrme3dhapL6CkIHO8+QR80D8U5OQ7cOKNwa+JLRzOoxK
54kyKGYIOt6dTGuq3+BBxeao2o88EJp2ToPRZuz3bNtCb7LTztMI5rreBx7W48+qEEOC8WtCbaAk
0NYQV7KR1yIVbOFFoQ+8p9dZGqx/PudklubZqYhTo2ihBE6ijb51qv08pLgxqns1Iw/BI694uhQN
zqkxCi1JnWSONZjCNMJrHBL6yTmYWfBX2GH3PyUoFuqVjpt7s1GtaMv5+lJ+cH7u7DRQkWElJXYD
Zid9iwXimq2TY0Xd95EqpPx13Sx5CsCWRI1K97sqKLPTSJFwknmrSWmlewmzMty64Jz5XxMbY5tA
HO+6vKvmc0Ei4MgRiZ3QESyOtnFMky3aRL0+CNUEZWus4QEL39cVDS3eTpqfDYCXlsPWRvJkGPsx
huDKz8hRNx/mboOhTM2OH0ZX3sm4Wj1dPyoeW0yO00eC5hcjCFrh/Ue637o8ljhmwwIW514ieooI
As8qlVz1T0J5Lwo8Cowb6ItSaCcRhrk67CZnILhs82yfE2fYYBao/pTEGg6/BzpHua7sLa7ohBMx
F3OAbw+DCbpLfzYCVEs26m7W5JF2e8Bkv/fO1l1RYfN+/dQ5zuAHYE/lT2paKTAaK6CRebe3H0WR
9ET9VQcko7wpF078/HlTUGpfEoXZtTmWhjUctHhNrWRbUJ4IlxKccxEyzsCXfcnziy9nMO/5WNHK
mSzNrXbAVm8oTShHjnNa9u/OB1M8l0fm1ys1r5TZfGLyouwiS7f2j/ENz4iux2yM9V6Sabwy6psR
8kPZUN3U2Gnuchi57kVVdp8PNkkPclhB93BRbR5Wt8GO2nTFG7znKsJsy2chOyvqphcA/3ESPwmp
nYlSoD4SXqi77hEMlfEIXaZI2agjjeopnjlXFB3ANwENqUq61wz3U+Oz3QvrzOZd6Jbpzr2KqFRh
CIBxprFfDT6qE/DedmUdaoKd6Rx3veyIvikw8ku1sBfFPMlO0kN+L9Bmq+Chloeiz2ODEZ9Uan0l
AgMCWfULSvGOq9xe1zYeASaVEvUhRNUEBNKJJCQjqz/R43UK/6Jo/wiKbccwW4zLjCNIHPqVpdPp
aCuZvaUjr0d5lsVPB/BNZ3YQZwoN8H/kVVmcoUYgPkXW6uYxsTm2yTlznbnkzFuVVCxwnLXZJAIm
3AZ7Wxw4RP4lZftmhPGcUdFpY2VEcDHOap2i/1kg8bq2omPi8sxz/sHXZMY4zaSvUiVtcDWM9jtg
TjsrhXT093TIqMurii07zm+uGMcplU3XR1qIV73tc0j0Bw4rP7t+vvK17+8zFp+ZdShVLc5GqrcG
kWRL0oh0FI54uyGpUxE7QffT/X38EVJjIDKyK45DWFZ0BcXjGYMPnbyMR5C1TiuCdn5MxBKvYSMR
w0WzEdDDKC/WzRrw49jOKDFuAdOebVJoeJOVP0qfVijpBMS0dsOhoC4n2V4qn87Psf9wxXgII82S
NOzA1YixF4BA71+pnbjbzycFWYrM0f3Fi9c3MRayALWxHuVgEAs2wQMtneuuaNHZnX2d8RCr0sw9
OIjs9PQyBeQ+/fNw/fuL7gGl0BlyYS6+M8dSoisYCBBIf63BslJ3fIxSgszqOpH5Iz/O/owIcx5F
UVaFNCDPWa0RSNePmPn4OwoKk/xWAkaQAh8pdvA8ESxQwQy76HLSw8WD/uaC3TIM6NP/y3rv13cc
jV085bNPM05aHkP0cdYQkPzUrzUsJFBdzjnzKCiXkaZoCjPGcCtcGXrrGvvBu/9LFhi37KHLDT0y
IJDcdrS3bO4VetlXnQmJ8cZASOvHwICqAmjn/i2nt70l7ivK4YOjq+xzV2JWgJpSQWW8e34zX5Fh
vv+VMbAuNzCFRmplEAhOkxuv97lTra9TWAxbZ4JibHocmzTX8IR0Sjb+o4iNcJy4tRztzwgw9rzK
C6FM5nuSun6qLGW3Cmafgb2zHKvmMMK6VkPtpyguYRblEZt1Txnl3cwXDhvtRhpWFKHpSURH4aVV
pKWHC0Wj5EhbcDPHnh6HZD5Po5bEdUFlZvMsyyswUm7iH3jatBXnTSIbLLDAU83IS+8XbPyCzvzn
Z3SkvMwGceYG9//NLLCRp7sLB6KhuQkt9ADO0SW2iz5WFexa1LUcN3FHTtDOOpScI1+qYV2QYIQF
lH6grQgg4b20dv90Uzj1Y2GLlvRE4/eAcKx9IfxdUGNEZha5NDWFnp+evYMjllQFggZ2CtDq47pJ
8ugwJlnJq75J6pkOesyxM/tIvSPv4sWjwVglYoig6R0kN1J97d2h0mihd74i5ek6Lwtx8FxmbKU5
bozeiGc6QE8mecctJixURTQJXb5zYyja6diduWbTS5IwQVbhU2/XZIXt2URBvsg3/6VC1gUpRmSe
0AO/TQYpDVOwBi4tToCt5tCAwB6J+ItX8Fk8oW/OviLcmYHWkdLG0cyZRkxHoB3FfvJPTnhZ9jZn
RJiMUVb9oW0HEIlJtNmN9nREneSRkwtxqTAZy6g1phGIoFLa6voQ70rqP0qfj+MvDiGeyJi8ZSim
GG0SXyJrXyVXf7Czl8/r+vyz2wogMOi8FjGoCbRzLCy49Jt5L/VVb6jzFdk7xMdiM27To7c+eVZ4
CA9ohdj/Hp7GfW6hD8K+Tvvr20xqfEGbiUA+2pVFrPxDMSOgyXtlhVaNNS5WFaxT21fdFijvJSb5
q37bWWgFxx6ZTqGiPVJghgy/83TGCgl3GNNQP9OtYZdbxUlysqpIelgd5G2MvXsfZUyqiKRvlYIN
LSR67veZb/me2/opVQ5JisWRrvjqrdbYnKf+WsU0GF7RdRhWp2Zadxk2mGwanXQ+5110IfgC1ULD
bCXGFtDzw+TsXZYBALyScPuVrGI3aeQxtDiZCo8EYwudgautYvZzTVymjr5/feANXixlpRdcMIag
CLI+yo2YnfKKPJe2TBWfZBrkeMeb7V3yVhekGFtosblxpVfgprajTZHQZ6AhVrRM6PzuYmxSTmxc
8PMX5BizMAMZmPkpyO3ED7RCSb+vq/6SC7n4PqP66kpNmgkdo6fpBq/8Bjq6ApoR9yl35fvrpBYS
owtKTE5RonNB8SVQGtcyPdTr1R/37wgwaYQaa1Wk6NP8iCTSN/224jCw4AUvGGDSh0Gq8yyLYCoo
DW9Uu0rIq/vJOW6ercy/4Sw4lX0o920MRQ4xc+eMrT0qLq/edP0g0DV4SQMbcis9N0Cj/Tzka9Uq
njxOJ/51SQGc+5JCrEzNyhNxEt5jTrpTbxKaW5QTY3lsMDbvlTq2C5dgY9ehUP/Y/6+YZDNqxj+O
8ccETiLVg1KKeE3JySEkkXWPnZ68SQweC4xxA0U/84d6RN1HxKNkYmFfMWeqb+GucMEFY96ekOm9
lMzuI9yiT9iReW3nHAeis69OQxzWsueBgrATt4f51QRQWoPz6Fu82dfrtqGLjH2LqNFPtYETKUuy
ItRHJ0Lpcv37rP1MLnAhMcbKi9zQlLjBmTzjbiUjyhu03BtPW05Kdd2v6yzQDEbQciVTwcxp0xDe
JYQjKTbFhVarZpTg42JnORNJP8JDU3KLyRxJfWnGma/K01St+wD+sKeK8zLPVeokvI14112OM/l6
cj8j46lGoHk5FEwjjiM+0Pfc5jjdRQpY/AW4DxUrGn7cdfQV8BE6BUZioJsqn4h2R/p3Tha01FuN
uYxvKoxrrzNlCn1ThqG4BrHqxC1RfXCwRNcCYHZOPDxud2sRTcU5Eov4qK/dBqP47a9P+1W82fLq
qIuu5/vXsCqCXDxUBBE8xyR/Ka3f6K/mSHVRCc8oMEEgl/PcLz1QaBpiUuF218Ncr0f8Re92RoIJ
ARiGLDI5A4knHJsOKrlHrlPgMcFkexEehwS1gY4nleWEZLUPdFJQjmpw9O/rJeVMw5M2KOW+BxGN
BB2pcfMwbxyMxeSn68zw6DDBQG1XdVg2ENdIX6rJMTEUQW3t8ToRnsSYNK8aVmGt41ROu2rvoDfR
qp4qTnmKp7tMIAi7fojzHiSMG6fbRS7Ps/HUambx7Dxq3cjNssZ5YNAY64wBLvxwXUY8AowrMLMJ
79rw/6fp4Vm7bx1uX/Wia/42jK/L9hkHajQEcTpD1AN7f2OS5/g4EDxrJlvfuc4J5yi+BgXPCLWD
goFeAYSyPzm5gaWH7xwb/9qO+yMgn/HCGHkttK3eSjjt0m4syRGphncl7O/DQ3OImdKuosadXZGH
d14zPEeT2YV+mhq08wzkLETJqiPya9sT7f26/DgmyWKEY4dSMRYlaESb3l49/ZHWxnr6+Dv/8vUC
fnZIw6o1i8wAkZ5qOWC3LIn+ro5/SYSxe8UrxwSwK7D78gkO7JhuMHRFee05S6/K51GUnTZEgG3G
blY4azDXGIft6KY5lc+xo77tVJdH7ifawnwLOFM+xhVEtdf1XQ3le+72km6H+8MJU4i38YDp4mGr
PFE6DBb4lGL7E9Oj/7GycfYDGFcRtX6iAQhgVsKD7/pb9WFFHgxr9V9ubN9k2KdbtRv6LJiD9bO4
3o1fTSqYJMzfrmv7cp3mjAyTE0yBkRWlh9MbEBrQB/f+6tFszbGppdeL80P7ysTO9F2EsxiNADJD
L2lvY32Rh4WcQDIFKI98iEgB78HDjuFyxiQKoRcaGI6DAK0mI3lEXlFHCx0Xy0/+UoTqZXAK+qgc
1RAixK00fQzXv14zatzyKmoc38e+ySWi4BmppH21/A7E33S2eP+XjDAOA+OUQ6oNIHFIXceJ3rPa
ocnzdSKLbGCQce6swVZodoQXm93LocpXyBQA6vw7B3ic7ob/xfGd0WAstIhDXZAS0MDmIyyPp9JW
fR53vCLqYqD4pvIjopeahgdrfc7dot/KHfrw52Zfg8PL8m3+jAxjoPoK6BMG8reTNdLg1iRY3E2k
bXN0r5/LV0fLj6B+RocJ6tjcsPKbHHTiYo1Vqi8emVHHCLWBobnZHuvTLtoIzmpbEwM3ogJAvZio
5lzBl0u5Zz+CsdkcWKF6Ec7MyvnOv8MCIf0BMeRXQIR1avFiybKLOCPHWO4UeBh4HaEou4OMaVlL
6uYmGXnNY2sx+Tujw6T5YZr3aV4b89UOLxPkubP87fT5ef0EOZbFrnKt0i4JfRFEMIZWPu3knuBm
hGGU61RmH3BNTdhMfzADD+DNaMkB0BDpsYrmP+X6Z8Ka+TyLFWOWBmPZzYqoE9XCcPP733HAeIdQ
bjDe1OP7A2ZBjhm3rWE2lCsSYgM3hsDHMdYgoa9nWufNt8MNfY1sHhrC0mQDYB7+caVs41XQy6iK
CWBk7muQ6c1E0PWLdW/c/n+OZrHRuxt0L/d8cJQSAD/TlgR3Ty2GhIWb4LbYVOK6w6swxnaM0/WT
4nhYdvZdWPXZ/Aw938LNB+GmOwEvwNEDi6PSi+wBbGzu9UOTOStHzJ9V8K8mnE771OzizWNscb34
ogc4o8F417EPY6HvQWOnr7O9uJWsgYwKff1v98wV5neBVwnoKBb9ALBZcehjETnO6ik5AXD5ySch
MFMQmq4fzuI984wQ49P0Lm3rUoxmQgb2uWA6kNdmvKzgZySYfASbnCcpmeK5DUlCdjraNf0YKGK5
FRBelXlR185oMX5taIYRO7Ygty6mR6D64QYRWiYvZ1iOOGdkGOdmTqupMCKQeZ6saX+r37T7u5xT
5luWG7Z2Yoof2ox1BZcetO6mEYsgsrnVoXPy1/4VeSmtrTEnqiNbXJWbM5AfDu+bnDHr/pnDriOs
CxPEIsdldnLGJ6AUktuJes+SzYlwy9I7o8TkQqWZmV2kgZKIjdg3gaViL1MKhnjKsKjbZ3QYa8XK
1VZQsDryZGH1goA4J3De+Bc5MdChgYUg84g6+8jf9moX92kFdQOapE7nvGMuN/M72Zfi9TkhRmSZ
5w166jWzmcbHEBuzuspq9m8DKS35DzSi3penhv6XgzqnyghQFBpPnUYIUCHTc4p7ZQOQ+Q41IR6h
+UOs7p0TYhLGQeqEYUzb/GSgLpj8VmlN7jMy2dWx2HJKhItmdU6LyRaTSPSzpsSZNQ4yuNGWZqty
aquAt+AtrVhyR+e0GO+qjS2UUMexdTNarotJjtwCXL913YdLPO2Y//zMdI1aMbHYG2QKvHfOqMPA
Nb3BpgqofEcbG1vIfLhBLiwcjyzjbNEjKxmNWc8OanKqDUAOLfVVtdG73NjJcXiRnnT+fvsloz4X
KeN64wTtyzHwDGEJU07ap9E2HMMxn/vXgPp4KDNWVNTs9JY7asRVHMYfh50yrLQK7FaQMgbYaLED
hAywY4s1F4xiVsJ/N4gfm1WUNNHlRJ0Vx5Fn5PS9I+11mmo2GR942rOU1HxLFGBLl9qDa3YkNBiT
gZIm77Ltkz+91W683R1HS+fvXOOJ8SZ9X/SNnoAOUIjeUjtwPho7O8pYIsHNqXksMf7EnOLC73OQ
mhwVz/9YMISH7Qxdj9zkZv7SNaYYb6IJqiwGJQ7KWEVE6ztHUT5G9c7E42MmWhXy6srSO7dv1mb7
Whbd/wxbjToqFqaqXzhqADdmlDIxwrAK6nFuujTwJqQgmNoFbvwZvX56y2b3D52vSHjmYpBxa4Lf
ftGpX3pHsrP1f+gfBWwmELIAoL7CgBPDirBShSYxhlkPMfs4n5lw0F75WwyX9BA7Xw281YsyxsIY
D+L3plD7wLoFWoFInQzacautH2Pn/brEFv3FOR2GH02qx6AzQAc4+n+wapeEm9Ex1xIen32L1+v/
dQCsIp5RYw9oCFU19WRQw1Jh8jbs/kxPWx5a0teryTUijKuYvL4qg9kt9VhRlxLlD65zlj4SYBlZ
N/eT5eD2eutvVNUePiN3a25421oWnynO2WScSBKKctqJ+AVTt9Xy3ePuzj+2RCTHfoO0a8XR+qUI
d06N8SPe1MaGMIGaBtQBFDLa5+b1upYs2dU5BcZ/DOo4QEkRVPxX9NZ1ATU21wn83LkMD3FOgclB
DHkUG60GD5Ulz6A2k5WhD9wg2iYlzwf/LqQJ6Z1b1beGR9t63Wb0k+cll67m5z+ByU9awTAnX5tT
LuANxCjkyuSTh+3Oo8EkI0aYYpfLnGq1T5vCbuxX3+KxsVjXPOeD8RxlnTXjSvtSBwPbT0/oIrY9
q0O3yaO4M2+vHxyPIcZ9BIko5ensPpQbZyYz0BEPH9dpzN+4Ys9s8bvxc68eG8RJFILkV5WkWN2G
3QqcDIOj4+xbtjxOcjiEoNJD7QDuPAX0+Pl3jDBuIVOHeiUIEJYVItklMZ1ojI4pXl/hoj8AXuRK
B3ShqrFXcjMqpDzvxPz0ojjTJr5V3etsSIui+ibAXsILAcucw3ICH1lgO/pWpwNAICIi56RCVD9m
FeWuS5tdzA8lOKPJOPVISfzIKBF3gQhPc6JjWHvObnWro6JDy5u/5ZE5K7nMiypOIUTk7yoVsBRR
fkycmOqnjr4GtrAR5wHXbs3RwuUICXB9WYYNKwqr7F1fKADblFB2WHdW9LumgUjy0zYauO8fS+kn
oG3/ocRIVFDhjEYFlDQZGt84GjkMuTWtW5k7TsQjxQizN/R8kAJ5jlBOZMWH/RYQ+vxX2PkzP3Xk
myMmEALON1ylCs6sjl2Ui7H7WSXqH8mm/eTw9INHiwmJSGizIkrA0uR0QByPAkDKKbS+uQsxosKr
ES2+aZ+fFRMe617LUiBpYtQHCEyKne7NCoWAZj3fStAyuMtdPJfRYH3d0Bcd75mGMBERqKxDLnag
qqzWdf1UtLerZq09ismj2DqpSK5TW3x9RLkS+76AuYziOCPSuDBEQYwV3FJuNg7a7frDfkD32H95
sT0nw8gSK/AKQBuq893cJK1KpF3xor/x7Hi2np+6+M0MI7u4AXS85IMZ9PSVJHieh0H3HjGegG54
XW7Lp/RNickpWqz8nWoTlx7RTu2PhOznKyQvx+QezpwInF2tKrNo/XI+HCvZHzILCPuI9IrNM6vl
2PXNDJtPeIYq6AHIZLeWM1itXT+WG/FheO1JRCur5ZSv51995ZTY9zMhwcqJ3IMVP08ZKY4Fujsz
LsbUl8/+QUXFDnOgnc5rpmf3eCY7SQD4aFBC42YoPcl5Di361IY0dhU3cOQTOvM33X1iezwlXNSM
M7qMh0f7g6oXCehWeNF4KR9vy9u767q3KL8zCoxjL9DFGGk1KOy8A4YPKfw654R4PDA+fcTSezyX
gQK2rqSufxw8wMPd9LXr9/9lehcl8u9zYhyQllX+WIqghQE+S7oXSba+400bzt7lUhcA4q1iRlzC
zivjx8SdqvpNkptqe7I2vDA7/7xrn7487usH+zPFu/yZzMFqUzsG/qS0QFSpnfTQO5T34MoTBHOw
PSCge1+FIN7ub3l9qbxvMwepD02qtwa+nVLunrCF+9WlaNj44ZtCCzDt9qRY97UFuB577yP4Prw/
PF0/g4WZgUtKTAwp4AmFbhZRTDZALe7JDg7jQbeIQx/us/XuxYK92ZaN0UOb0xH49RB9TZmYqOJh
ojKuOijAwXnpH8PHlZ3SD4BPH6zu5j6wsO59Q93wwaat9eAeU8ujvmNu3q9LgHeOTNDB1thI7Cr8
COcetVFO3PwZai6ly4SatluN4rjCxwfywbPyhbLa+cd/TNmtWk2rfV9rT0+xLRzTdfGWEGC4R4+W
wNugdt3s2XG7vxE49l1eRipZ8qZKk2eB33KOkvcrGXMvhdrzwhK6/NdfnimfRdduahXTm10VsKN5
jZ3XFVBnYRtHQUzDfsSv1gghnKr4Qp3yUkcY887itAnNWUeAfn9fm7acP94l942DkrK1f9+3wA0d
d3vlqdGocQjegoFE+4gHxS/PR/rvhv5jrq6XvNFYzTaGZdZUITG2Ljr7ua5dk8wtnefHkaxd+/Mv
1YGx7NEwsk4QIdiBUM6nFZ6qMYY9FGj8jHV8G5eyuCTxXb7e2jf7kdxT664le/eVvj+0O7q2Zmy3
rRJZJS+P5fwEps593SZ/rltaXejJV2p+puBhIGGcYwI/u5eW4IU7spyDt6mITOwPbAG4Tg179q4r
xJdrOyPXy+Zk9AnUsiQbyySbwRLeYvIe48m0dgWyqRyMFaYkL4mqWvHxgAYZbSPYm8DZbUaUt2Wf
KG832vG5yWgr704DQP2xLTe1DxoRfVLafmG7k9uun+v1zUq0lT/6nYTtbmsVK3zX5l7BPj0SrEiI
5ZPDtgSyBVkdpHugghA/QFtqsmkT0tzqnxK6KDeAX8BfmKxwN2BTJ1Z/rZP9r08lwhP96lhZ0kOd
WdFt52GFx322Lxo7fzKcnDb4ucKf1asWfXVERBnp14qD3aI1zfceikvpWsK+j8NtPuOlfRzETeOs
C+fDJBomXDd4MaPitrQPPYiGsTtYUYs3bZQ0tDfRnnbDTUm6h5uVHVAUsrGJTKeBVTjRijxvSoIF
04hmOR1u0MPrCA3ZONoammqmFNdRCthghbzu1y6wIO6NdWjbho2K9MG883dFhmeMu9U2tQHt2TsF
ns6TNw0b9CYyWoNEzQ9jJ2/UhmgpXnyPt4GVD2Sjh3PflL5Dge6uwXrN3rPeNUxnrEjZ0/2r+Jau
t7/K3bG0tKcbubM78oD1aZmVAu9J2QjWnbctHo2TVhAgrgLSGEuDbAGp8RqAwxLeNfRj11ujK9qb
dvuYv6U11daBRVctcGNCxzgi9tkNNQogeWGuDS0a0BEsE4gnVO+8jV24Dz1RgImbfb73lnzjvj/2
vzSFkGBr6dtxs7rHwMUW3bIuqT70nqy3OpR/EkhzoCRD5kFVuK4/WNF0MhTiVFhdEX0Y1NxER7S6
3BD7oSKJXVqxBaSvDjuOf3W0wx6nbWx9thJgoNyKbLbKgU53x9ARiXRfPQbwgCckvjiP7njc4H92
elIMEBoqVx1+i+VTSN/V348aOoPoCh+FJAT6HFjZ27R2gM6e4T8le5cSB7uWfgl47H/37PytB8R1
guZclfRWWNhmYh/dXzT5UNc3+e7YUnAKQAkDT8LrEPtRTsXavJWkXUJaK378QJQbofl7bw/w2OLw
jkFRohbkXXRlUruT4WzXyTYn9+a7n5HgM7TGZ895NG6xsrp4bPHmus0xcmzB0EQy2KjXu0RZbzdC
Znk+tDKwW5od8OC9ptr7a0yBHqvcz7A/29aqa0rchEC0f1AJFTbHpCHjTb1L7ComxN3YJUDiTQsz
074t3wrId+Kbgrgj9SCbT/gq4JGSZvf4/pzePKXOcBccolcrG5zJFWEMbXLY6uD/ukNbCrMagIxU
Q1VUDPmy7lMPIkMQQq9DD67iwPQH8hIe54aMxGpSsrrRnRkG3tzgqLYh+r454YhLn8mppKlWqkQ1
O8BHSimVduHp5ITA028d9A7d5psCmbNya8KNZgfODeKLNya4X/DOZF16GkRitgLtciQvJxMoBiH1
CKqU7nUhLzT3YALhTMhzQDwLGqLoGxgHF7rTsxXaB6DeKMfyGcaiYZ2vwX/j+llduyTH3MH8VZNM
eoUzLQry67f0FJGd5MAAeGwt5H9gS8FKFUVWdEDUXbIlF10gd57fn0yC1/5MdOAhMUqf36LXPQIe
VnnLRZBbeAGYefumyYgyLqM29VegCWT3LEAYxG6X0PnsObzxUpRL1q4fP+9bzE8elFyOugIZinXP
+ZU/yz+XuQ9z0IFfSxXWuc0JuEliWztqAO7vSc4hI/PoMLk4IMhyoU5A59kBoBohhxuBvhxOvo1Q
R1wsW3ra2SJ5eHJ5+IoLGnZWD9K/3trODMeP61JK59sLHrN4txdeJswOQBmroeiF+frytOscJ7BO
EfpIMvLrhATEuSeuvdHW26eAUEDFv49061u8dpmvHnDGA13wxyTjnionZTOAv2fLOty/39y4JfmN
1NLZ5SS10UTpONDznO66nWdh1RTw33xiTXgcpZ/ru4HaD/ZW3T0gNJDb0Lr/RLDebD/cj6OICPVL
IYdDgBTMXdnXNfprkvTK72bf4QSzqwHYgCxYcm4867A5WD1+6oujuTWuDRhWSx2F7LHBML/hveBz
rOnrPnCmEtEkYRn1XPZJqc1TN/XnU9yFQX1dB88+rvdBNpTzZcI6+eSwmSW9pvbbCS0xAUGallmt
Zb2HuAuOqOnM2ZpmUaRWOsHViVPb/YLxvybkSx/0/5RCT4RYxo/B3gVr83z/y79TN8/rg7Up6eq2
Iba7puQB/8bkDNoKdNvGD6Rr9wFLNgGT4fK0lWOM7AuUEBgrvZsPHYiKvFA888LyaqL8r2BZKkYm
foSSYPTTJsXSXFxYKglpUP+8cjEmKlj1jnfKS97snBbjj7UAfWWAtOvgNUO7c/945GE+y+smspRc
YFX1N0eMbx69MI0HXQPCEz3E928pTV4xzcBFgF+AAEA0PKPD+GYzWdW5qYGOgQtfb78obxVWggDt
NgNwuYCWfGw5JfbjZ+VcZ5AnRaYE2tYRXniTLymKtv9iIPY8GD3hNcXxyKwuc4wgMscpLMCelXhE
SYn3J4VSJLDA6+wsVnowqIMdorL5teXvkpAWGHHuDSvkaAcJw1uIB5Ur4MYZoDmowi0itXynd41N
8jEjLJQcY196UTinzti6VCjFGJYz9fb+vt5k9vt19hZLrucEGKUfk7qSagUEpNRJRys3bNmjv/2N
WNvm0+hZODre4qJ/oQl8SEM2JOw6Z85OnLxYGE0Y9cEEPJG+jVAYb+zJptnjf+LumxITRwVsa22V
CNxZ3lM0WbWFy2tsta6IAxM4lcnFEtA86/d/bLHBDxDiWdWFYKuwNNJj56REvI2ISSVA+BtAJSIc
5paC0jm9y5er/xerw+SnEphLfk+udlxTGQ+xwdZ/uE5n6SoGT/LNF3sV84LaU0Nch1BIyV3VUjpH
sIsdWinkXYoFXcnBQ16Be/02whu6fiwNwnMqS+n9xW9g7CDA9pc6mA9yRMEotht3tZfsh/Ltr4XK
2IMXCQKm03GII3boYH4Eq3Scx9XxP0zyz+75W6hMGIhkuTS78YuhGcUuBdBC72C71prL0WxNP0Po
NyUmEIT6Sh2TARzN+0JNQGd1GE/H9Nxxnp7zkCtFqFOEGKjkUuYpKBMKMlGoTFOa7dwBdOWtbglr
HxSl2+sKuhwKvhlk3EmkBpkQ+Lj6pZgZidcJMJdfQ243kTyr2DU5Mr6kVVYmVi7hxNS7HhVV7Pyl
ABDGA2OBxNaknhMCanTdwXtuk4Ow8W9ql9fPxzlKtvEiEepU9lTE1pHWj20LzBjdLyw9sDvv83+W
KfBtdVWWkXgB5JY5urQfiyoXwGznPNcACaswefDAi63L9Y8zKszJ6a05TT62gZ+eTBLQeCADEFt9
UlsymmQSO3T8h/GNS3XhIC94Yw5STRNFTVWoZed85ZS4q0o2apHOlrt5Y+HAzkj9mPWpPTn0y9n2
UiJiNlazZeuB14Kr8IgwcUDS9dL3AfKI4Qpzl/3OUCdrXNUu78z76S5ZzSPM6HejBRKV3P2s7mR3
D++dke0jaqSWhRFUC+g1luia3Cb7pSz0QgBs7MjTMcvmE4asxRUtqYlenjdvf/tR7H4V6AAkujsS
YTN6eEW7rsJLMUOT0Axqqhiewfp3hnamiX4cRfALI8UsoLffvxbc9PBrwp3xChdEmMCU9lGPflAQ
Ke30aB7Vm/bR3+qbcq3Z4V2Mmd45Jh4z290NKIV/tmjI+szuBJTQyYhBC17xYul6cfF7mPhlxtpQ
1gZ+T+UcZFtUyXqwu2ODBi3eeDlXvkwISwWjaPUapKz/T9p1LcetK9svYhVIML4yTOQoWZIlvbBk
W2ICc+bX30Xte45nYN5BeV+77BdVqQmg0eiwenWw1GFScCA/fbNeRRHTinm/WBH3fhHgbZkWQczp
R3i4M6Eyg61713Vl9QqdqQpn7pSuIpU6QUZ5F/i1p27uEcMLXHnROjhjl+pyEpIW2ddTchd7P6Vt
jRDs37y5F7vFGTe08ShJTbCSymu8wus8gLDxvGfigcprbvy5KB7QzkJ51PDwDo/oUbaNIz2GKLnd
FJv2qTyJ1rWW9LgQxhk5awYWWpWwe/Kt/EJgSE57A9VP2d2g2fBNPUyn8MBcHfbEfe32Tv6u7QpH
cnyPqjZMW2A71f4QnSjqUCiCecHm5rDrX69r0Vr66+IjeYsT9UrJlh0xRzQrfI8pil/odTaGTdHv
In3bUbugblxvwRmfyLfxZM+aE81OTRyWeUGC4hGA81PpJZGbzIe6vG+qLSm/CT5z+YwrNsvgbFaC
ndTbFmUH4gQH7Xt4HL8qn1uPHEEQvEtsBxv041cFQpR48ywQvn7VdIOiyULF9BruIEddn7QiwkFO
zvD+glrlYLcomOdufBhOzER9b3bK2fbiR/UWL1eHn6b2cLTc0hV8ySLpj23ADFgdbo6p/DEukygS
DSVMloRjnPRIlMsog6N6+1Ht78ZdjFamV9TeviW2ekQXnCtqalq31L+LP4Sz1DmtAyvqEVbRzkk/
MHg02+OSfhOsctXqnEnhjHSYlrqch9hu4tS/JCd9RVZexIu7/hKcCeFMNAMllGImEAJP4llHk06M
aHB4JPb99SNbyYac18t4NuuOVKRWS8gB5/CD8o0iAtxdl7Bu1M6Wwlnpuc7MrF3UE49af/vxynaF
K/CthdvF2WiqobW3ziFjwuQMeVce+0Pzy0m2ojkIq1ft91q+vuMsax1GPWpmXxoG7R730oO+6ZGj
ur5j60ZPM6iqI0GmIkeLa3YmJVZJnHdlOiBtCm6R4NlKHXoEVgRutblhO+d1iccUoLNUZAm053r7
S6Di607m2RdwOq5GLGxnGg2PL2Nug0owPPRHC8iFpa0usckxP5k34KHE5OV8K4wmVo3pmXBO9yeL
qtKYQvjYoUl7n9uB79m95wmM9hqsFfhnQ9dUDD61LJVbZJxEHY20esAdU4FU6GOcKcg0nDHHLLZT
vFMPla3Nbvu9S+zmEVMEj2UFs0USkEXq39Nv+H9XilBjq9bl7KO4xaPUY8w66+E3YWYTSx318QmE
/8336yq2fmFMmaLBRVap/DWL5kzFMGsmjxkGiDxOhxmVpFfnSVhoWLbvj8fAxDNAiI5uA37UeYCh
CGMUjMtK8hf97ajes1t9Pz6MmZ1jVu/bvQhIu5ZP0NAST3GcyAOpBnegBfrXNSlgw2P8mT4vc2eX
zHLs+JvvP29QxQlt4yTfz8DdfIu2ZWILtnR54/n1glQUdQhT0TVKOY93KkgxJiQbYEon9FfUj6kH
zkqfYHjruP0m6lSWFyNwTRxnVuNCLmMzrQbQzWA2RHWzGUHhHwB95UhbTUSH9lXr+0OagrkKmmHg
uvDcPWFeD1VuQl9qd9wkj23mhIajQxrbeY7/+jrDGSxeCTqifwm2dU2NlDPJnHfTBnNQxH0z/EOL
D0SVv2Q2MAL3l7JR7AoZPsGTuHYDzwVyLmc40aCQOiw1CuwT9ZmtMZtsWpGRX7NyUFWLGsaiNTqn
Ln06z6wGgTjQbKZNMQ6wyp1Gvc9KzDAm76O50SXLQaudY4HrqbgJ2Gsm7SbjPYkUuy8PhQx4Y973
tl7s5AjN/ETwgSu9fhog1r8/kFOwRiliWi63CVfJ2KSH0A5PHwEoM15Dh+xYJab9XHNGziVyr7ie
5D01Q+w8BfNddWANrHJDFxSiFLzo+v5mPlkoCEVODx8ffBRCVts1/1WBTSSWrluabnAfEMUSNaYE
H6CBr9J/sNBUMDo3kjCPu26pfgsylzzvmfk1h3qa20XHnsHsjqaol9RWPWuTf5PBXX5QoQnuzbty
LJ0ut5ODddeeRDmutSocjve/a+WjBtorfUoqfMJx4TPv98NHdSq/58d5m+3f0UWK8fY7L/F2yTa4
ESWS1twoRdV1dFfKhvIHIe7MAoWxckJIXS1ZM2D9hHiWleZwqO+ZDO4sVZMBg1dAxqm9y1NnyaUc
4Lhsn5CXtAGhkVxRymP9xvwWyZerArkqh2mYBxSitWOGKGwBy3p3IGyPTpIr76sfwsLf6qNzJpKz
jkGQllOQ4JF1l7FmzT0mdoNzDK3G0BoxGcyqNI1iSKqmq5ZqcntKZtZjSomKJ32/iYmTu6A/0m8H
v31LDpMgubMazSFX/h9h/JMTdBn4UxoIezaQa0FtWMb4JgXEREzkCa5mzc9FcbuoxywFV60yPAbb
9hcIpKIbxdg3xQZ/Ky9COW580rYz0o5DJ6i0rJU4MT339yq518bq2KQPGUS3G8O+TRSvbW3gJNh9
C0wGUOEiJ2nV8zsXuJzxmenJ8ipLMa9kyTElMlKMMHCgWbMlQBf/zcut6ctAP2oais65silisimz
tMUBBJUJ4FRLDDE6PxV3F3liXMFqoAlHQVUQg+GfxmknTXVJAgMNrMpIAQQ2O6mfbVKn862eYQay
3XeF1bplZoCEtA+quLJbVss1BiGane4FndJ+UsmQf17fBrqI/cN1QsutuUxJtpQvyN/ZhpM5lQp5
SMdHhpBNdeTuZVIOjNpjN9hWVGxMcMqwNwICVhmdNeZDMv/sUrui9wwlIvaivVsMmHat+sHkeyW3
lek7UndeU58K+pkplcMAy1R+pKWdEgDD7TR39Ho7NXtQNRi6oCK/arhBkAMvG5xQFr+WQkuIMdBk
fMTIwUT/6L/lBWhJ39Nv9On6rq0f5m9JfGGuMuSwVhRISvYW6L/RiRH+mMZDillYOL23ONomyGoN
e4HYlQKrhurcfxb41Y54dliLtxaCnGxEq6MMjB3qdNQ5tMJM/5qns4xNBlTDwnxWg/OtkpHOREIN
+THGINP5prkT5cK+og1e684lcJfBpFKRon1mfDQK4FWlwNYnb/LqHO0g8WH2R8vu9/ltqTraixLt
WbQNSvS1YDhLbHfjDvRsjaNQl1CMFh1OBPm0BNo6O1O5N8OtdMAQyF6/YabblTtLGEqt+cawiZRQ
VQaiSuONIh1ImpV4SGs3+zz1kqPvS8xb8Zzyoz+J3b41rT4Xx5nEOVeHWlKHxQYvkdvpMQclmOF9
X+oipvf5DUlTYZJjTQPOZXI5ninQxgZI9QFz05FHvAUbWIH5Lvo+A3mHn7qFC99vp4koeVYdz3Ox
XIicl10WzzPEFuCyBh/ELSgUYIpsdYB3r7qLZ0R2AwCN1bE41m5yKjxUOQXppTWLuCRdgAHTDYwP
53Sz0LogMxuywAt+MNfwZuedbUX9Fqs5rDMpfK4uTxDEhRUdcJUr+8etZKOE4mBUX2u331I/ORqV
qMVi1QE8F8n5EUWrMFBEYWGTp37Mj+7mze191Q3v+q26S39GnsBarflj5/K4ezJKOQGSE/JOJeYr
xaXzMd+kGPSNgswSn/0SpT/XYnENTE6yjItJMJj70ndopbTMph4umdoHzI0MRKhj3DJHmkHfeH1t
6zryWxQXHg9TQBS5M5Hy3tKXRrMrwzXQpCWBzFfZzKpA2upzo4HiUDVAHm0CQnO5srDV4yBSsTIX
rm3zUBwCF8/Lg35MhPjA9U38LYqz/V0/SfKQwC2aMG1z3E+VHbhAF6CElntu803aAzQgUpS1wPZ8
edyNI9U8xgA4L4Etcbqb0PvZuTOgE7mwfK8uOsA/PGei+CCoroaGShSiWAa9aB1ZjVymOzJwWPMh
7dwyZx77NWanooidrnNbb5hfEnO2B3CQ5QeqnqzBHQJkCA9xs9fCEKrs1N0m6BzrrbMeWXEMdK9n
P9vopSlPVvRrBoFJvpvSTQSOsdArEHnVgeYP6i1pbpJxFzDBONPV2BJIS0M2LE2lYAm61BYkjk2T
gYX58eX4RnSnAKLTc+4t97NE+5wrBCl9eR38np7L444vILRoehqM4OaegIK0wD3yjNKeu3/YPxjO
nff91ZhsR3PY7tBuwU+C0cnhLXoRfl2/k19O1x/fAewHYHYK1QyV+44ixbjb3Bymx5cX5CxmEKiC
12/eAaowom3E9m3vPQGaoN9+K51y+4nJ4qhFHu+vfwX3WoPhXVFBRAryEqLrmmJwRg9IaDalg5b4
pQH/t3dwEs78bIzUzrLZUWbLuS6PU+j/lQc6FhnDEiikXh721IxmG2LGgG+lTyCW3STJwUQOqjMF
6+Lswj9yKHbXxORXU1N5ExQ3QWhOVuJL6mckwbMCwrVVJIEpWJUC+nVLN1FYIpp6uZpQTYe2b/PU
Lxp20roPsNltwvnj+pZxzs0/SzkTsnzEmRc9VVlVdXOZ+irafafqk6BlW72bMzcfaoHlXr73TCX/
EMU9SZKUVWMzYj2gFsYI044UAgHcQ/SHAO5Y8iaNO4x8SH19oN9lsOCB0sUba3VvIPCKiLo3g9GL
E6O2r+/hqtqd7SFnY4KxsMYwx8LCJvjVGqmtxeOvWZeOM6GVQMX5BMg/i9SgdMQwEKrzOl6DIcgI
MdnY71tPje7J6BD9Ls82Zn+bh++mjDzEfDKMyC71U0hewgzNadLgjEw0M3hVPc8+hPOgtNJSBnXA
h5Rx4sjKk6Kndjlvr2/tqs6gJmXoBmJyWPFL9bTSshjCHuophxjggpFOEdMFWrN6emciuNOb5n7S
pR5aEzbRTa1rrlE3m8hQf2WNLji81S07E8UZ5aAq1KFfVhM3n6QEdVj0URre9R1bl6Gp4JsGuFTm
o3GtVOWBDG3q1yR3TOmjNtE9L6p7i4RwZ8+sNis73DffnO+lILVJf+onQ7Bbq6YJJd//rIR7PYZs
wtw6C0KUDIN6y20pPYKl1Jn7winC13+za6hEmqiBKqgpXeqZQvopbGsowZJlquqn0lDtOhVo2uqu
mYqG2iZCZYzbuRTSx9nQR2WX+kYTDHYOVvWdORbBpi1TUc1AJGr5+ZlZHwomy0GBvQvy57zDbLLq
HlOfBHZv9XKaoPwxkToEoJ8TMtXAPgR0SP2mNp6G2fwAY49AB/g47R9zh+wVIZpsEIsfspQZka5m
zZT6mRF2dhr1N7KaHfOMuWHbbeKsvWtxTZU+OaF1wal6T8/D2GviyE1p6A96IHAoVzf27Hu4M1Tk
tA8ifVzWPNnFcN9oH2X6fF0ZVyySRtA+TkxAxMD6xhm9Ou+xzg56knfdbiRmstWVEplfBtdxIKJI
kc9rL1t8IY4zgKViFX044hizctjkNczF8EOeyZNJhu95DbJhtk/RMYTyHs0yLy+BVpMFx7ziKGoY
N0NMggUDSUMv1VUaAezPpx6uTlLbpMlsTeoADJy9SEGoAdaH8e/flQuB3DGmekQmq55Tv1UouJsr
A2mAIDcFUlYs2IUU7oI0GHeh5hil40/Fp5mAzUXWtoMe2mXqXdcYPij+5wzPNpCzX/AzuqQtcIZT
9xDp92WMURf0BH9fu0txV1SMi69PLWYCdL3ACPwfoinwORSkZZbJnZ1KmEnShuJR07+leJ3DcmPE
Nkm3qRx7pjZhhHBwMsGToys38AAF4lfuI7YYJWCFUgo8B+fy58BxTHmqpP7cZ27aImzFOCT2cH17
VxxLjVBDQxXU0KGd3LttlsykstklfvyZYWjhfaAegcq22ewr8PYy/eO6OL7p7J/T/C3vqyP7zHpX
TRHWpO8TP8o2Q76P/HQX3XfM7YZbFElsBk6c8a1RHiegc+TCC9WPuvkla7cBc3LNDRfWGU++lbag
gPl/fhn38CuWJrephp3QmT0rNn0NtnjK4l3kW9/KxxAZ6a15L4Ps2rLJUu+wtcgj5C4PMmcHbNqr
tb/+QStPEDB+UHwVVCII8bnvGY2ktXoAAfxS/Rz1t8IUHMXqDVbxBzOAgfHjgWdS0kH5IpL4mFR9
jIbnuLcV8Phon5j1cXt9KV+dn1x8tOAVTUPHLVLxol4awVIJ5VaJES3LKPZJ34fMldVnpQVNU93A
9D5imJrLVMM3ixBcRJt8vI20TVV3rgT3X9ffRlHBc9UqI7pFB4mqy6rGfVCMD41GCx/UkYPVb/US
3F3gON+EyluXPzB2rAzUJkw3L7ex+qS4Zfc2q7uIJaClYoJ7vnrQmimbOAnLsrTloM6uhEGidAaz
a+KPeuFo2qsVCx7d1Tt+JoB7Beeayrk1QpOC5rkzp+1QjXtqHrTqZ62aryN9ZiDQvn7iq7brTCRn
VuQEelD2EJmzJzU+hABix4y614XwVeR/jAmKV4phgSNG+fKwznYONrOQk8yElDIpPNbOupdiOuMG
833w1lptuwnifLZDMqZujC6DbS/HveAhXN3cpYZAkTIB5py7ppk+VEMUSTCg5Tv9Di3yELfmJAVm
aHZM4/76klf1FvfIQsFuKawpl7rSExqEWYAVT6p2C2vljtNkN8NO6/NDejeSVtiggV/4x809E8hd
lIAUUU1H5IP69hTOCCBkkfqvbiBqnVQzqW4ij3m5pDQuZS0149SnUmon7D3rHLlx8h966gU5KA00
kW+/LhDAqiWZBpAr966CxwCBEsXdN7QIdlz1k3H21IR5YSY5ieaqxIvU0Ll+cDyQ5B9dRXiETC0W
Cu7ry2VWLfK1SRilftQOzK0yOXaMsdTdDtWabdahFAqs8+xKzNjWmpXsFGOqHyYrjAX6unYzUTmR
NQvkqHheOPeQ5lYbpx2+A5R4eLYc5fv1hfLDa74Wei5g+YCzSxlSaZDHAuepb6mbvYfesJVfsp2x
iX62oKl5LJwEIBYfnHgPmkMpKBDTm2QP5EBzy/5y2OMf38L5jgZhDUsifAtcGn0rF8ST6WevDZus
vq+7NznwIyYwtqtO4/n6uYMe517KA5BU+qeJ2eXLaa7dCVUVkKkhnoNZAI5aVFBde0Fk1PEReiOX
BOTA5ZYPgdWqI2HIWaSGHVWfiv56/VB5nO//buRvCdwlLWqJ6umykZ0TAeOLgglmAvk0Rk9qvLM8
umsCO55iwSsiEEsJd1XbiXS12aRIxPV2oubvyuChlbjrX/Oi34/trcLscHwO86eQNfZM0IurCwzu
+nEquoWkuwWTwXfDqVWDJwZpDF9vy4+0z0vbmOQNS9CF1o63zGBbtGprUexI4a4JlYOSKzvB5i9P
CG+DZfhpJqU4AYUH6U4JG0s0AiMnL0fPeZLZegLbOEtOpis7BU1mRBlt8LU7XSJtRvXf2Mtz8Zx2
sZ5gA0w8AZoFLHBQOpVWAfgsR+qCgiG1S41E8LKvGqmzFXPqJieJVo3l8qh273mMnk0k4kIimp+7
9hCAmxzkcoppqDLvPsR5W5BJDhI/nMGhSoBYjLx6eKHhGyn8TKs2VK0FOZZVl4US3FPkL5eJ15z5
TVN08kYNgUUyGrgIL+1ouWnyEmco9eaY3VufgmG+z/pB8P6smQgKR1/VoUYYGMnJNdDCWIFnGKng
VLfNEV6tKFxdbCmvpaoBHn8CygbUqLi72g/y1KQSjFBpnSiAfFn83I2oyYWf16/DYj+vyeEdrkhp
IylEch4TpFzWBrFDGYXjrHR4VvDCIp5IRT3Ra27X+do4t6udy5qYJXKoc7oxq+fxl1m8da5SDzbr
m39xUnAPqIHmRRNpI24fwxpDe4akhqktPqUA/Lja2/UNXLtciHvw10TAAVaby9fCGsdaMmak0edv
SXOSxtCN20Zgub8K7H+ckoWitAmjSbCSSyEg2gxDiyF50catsosDc3KnuGhdzJGWnEai8m4aQskb
8xjgtp51ICRqZafWKs1WzLp8Y316n1qmW4RB4ETGsHhLU+2NRW06QSNljsVCKtj5tY2BUwSfEF8N
yBe3MSkasZKYSHCN2tFJm71p2nqvC3ZmVQjQ5ij84I5oX4ChM/dIQi2/j9OK+XNslxlC3Te1vbt+
wGt3HQ8W7qBC4BPw8MG4C1A8j2LmM2T85f4zL0QsXWv3AVE8LAnAB1BR3sdpmlKNCBaBXJEjIfbI
mtBp9BPMdaegVjYIzObqpp3J47RJzRG/mkgJ+aFyX2fqpi8GR5ibXlsUPH/4OijLqEj+X6pspPVa
rhgN8xMFPUUpTIo8exoZPYvUm65IdmojYtpcO6lzkZwt03qpKZK+Zn4ZviNP7RKzEOj0qv9yLoJT
aoswra2Dgfld1RtbNNspTkwiNF5XVbjNEdk5ddHO25IYxUGKSyRfKNQli4DzrVoLbYZ/r5vnn0Mv
N5nNTOoMDSuOEO2lJlrARQiGtVcd43XlhdVvedgXXTq7YJo5qJVRtMxvi3s8P4ErJyfdL3xJcwLB
XJA1tYRLiCHyFnp10ABxKarVzYBlfcl8rT8qyr3cRbYiPV3fsLVn1QDMGbUDtNXLFvdwp+gNrQN5
Ob/Ccvock5/ovpPRNi+6Y6v7hkcHcBYDxQre+nU1KOn6XGU+rogzj/NWJW+J9hbl2iGICreeDC9K
RcH/qnrimSBLnWaZ8cctDyAfEHPJBvMVjJgmg3Zf5IMTM7TC0sehnz06fc+M1DES1EmjwQ2sShQ8
rfkTGEMFvAvCJws9uJeHiGeoD+Q5WNYdzfZSLrL1OU+cdjQPk5F7Ejjzrx/piqHRMUhOXsCLiq6Y
nDWb1aEolDFDRVZCxyI7GqXbq7fTjHmK7C0WPfcr69OxMFwJzMDU9a8+77P7EORdFQ0M5xopvpJ+
z8ef9XtZ3Myi0t6aHGMBRIFlAq28X0wfZ3LSPDVQBtaZP+RHNfBTXbudmuZJAxm/rsjv17dwLZ0C
x0IFe6iK0ik6Qi9PLbVi0+gXaY2Rgfijl0u3bMCwkdaJhfI2EHpW1h8GZrQOBkzpDonUYZuyWtpe
/5CV6wn0sKpTMBItbg53llUp10TussyX6srpy59z55rwRjtRV+DK7QS3BioBFMO2UZDitLSVizQf
xzLzaxVJzqG1G3Nf7anlyLOtqh85SLauL2z1OH8L5OPeoWjyKpIXgZUbFx4q7PN30h5k5l2Xs1Yb
0KE1y3RvYymRcm8g7nrQ1wF2sEl2OYYhfIKrR3XbyDGBH34IkWr4Pm/HT0xt0JwdA2ezwFtaPcEz
+dwDWSZxNsYa5Cc6YgfyTSpjV7Z6u01mwZau3XvMWsStV7FilNUudZaG8oBBLxrzi8CTSLJJE3TS
aHq0GQprlycVyMQsRXRRlgeVc8R1PIImcn2A24F9+lKosnDomUGb+QbwvjdjQ17lQAd4wgoiyx5Y
UTpmmWabgJnaTRfO5VYxx/xpTPPItZJh9jCBFcH39TNfeTd1VJHAdkAANKRfl/vMVKhDkCtmkGZ+
HvbZZs5Y58QRDJLRKyI4z5oaw0n9Mn6AcvAoqzot6wSkssw35g+9ng49OQwugrltL4mAKWv4Nbwh
KobmoT8d8w05TS5lGst9nGe+XNfDTR8ZgRcQIgN7GIUeOAPiXZEXphcDEeBM8gDMB14Jbxy60mND
3XjykPeAQpDhOM6YA0GaqhBs/Opu6LDQFoY/UNRNLpWhpXlGpqnOUH0tim1alHSr5ZG1SQudebOm
xndqEOT766e9dsEA9FzwdAbsNZ96aNqYzi3QmP5sAPRt0Ltpeql1UtgkEK1vUWZe2fGWg02DqoqK
ku3l+mQWx+GQQ9nL+qDp96wQXeGVtRgEpYplYCGKpnzvQU4xbGEOccSl9tDHD+hoGmTMqBENlV45
J/ASw6UkyDwa0ILLdbRxiESKPOGcIrynJlqcZlsbJXtS2n01/rx+PiubZgBMR+BiqsBTE05t5Tyz
Qj2ScRvz26Q9Zblolu2aAFB8I7CGdYelXTb17LqPTZ4yOcFqmqI0vZTKmFXTtMb2+jLWjgZkNehE
WWJeVFkupaRo3Nf6AFLegKSz0EaW2EzUobF2LucyuJXoebnwPi4rAVoIKa7Uy9AlDxyACNy/YiEX
5p3/Loa7qBPUeGIdBHUoGdBxduTxCQnMvzcHF1K4B4k0/ZQFBaRI3XYsD3Voq+Z+Lpy4EBRiRPvG
eS+BolfSoELQMG1n4tDP8m2YXF10O1cVDVAWDXkVHWmJ5ednitZPFaVabmIgtIpKfY0g0UMVTRHs
2pqiabAAVEe1nqIscCmlycauQLm+8EkTvFvBXRAZmyE1dyErBSq9ogWA5SCbijCBGhh5fSmppXVM
MZ4A51NWxrFWG/DxRWq2i9WQen99e4BAgIgF9Y+8FBeXV7U5gm7XynxTQqNv9VRmn7RBE0UtSD6u
BXwo9i4E4RaGyABYdbkmLctLIy2VzF/yjg+S+tzpYLD3weppD9LRdGbqDO2d1LrX17eWeEe7CIXx
xjxlrJGzctEYLN4FzXxStLspSj21f7Dy4TiAwkQfw1Oh1chgHQ1dEkheURcAYxEZaTB/6AtXLhcc
dlaAEhaUcolwW5XaYfE6Yjyb8nR9hatyQIuDTlUk+hU+/iqlWh8rGScYVmgZHe2iOXT1KRfh8dZ0
UsEWYv4P2l7+eJrCBtDssotznymf1XCyxjc5EliLdRHAOFgqOIzQCHC5Y90Mf5UYWe6P0ltuvEXA
hQ3s/vpurZgKU7EQQKLbYEFZcWoYZaMZJXrxtQwNZcQm+zfHcSaAs+BFScZaT6rcr60TEN7zjAbQ
+iSshqyd+lLBwp0CCAVj1C/3qgzlMk9omfuVfAJmlxouIrRAZIjWpCCHoKJoBdwAwGiXUnIy9TV4
TnNf7o8YKGmr6Y8+fImLl+uHsioGaV7k4JFVBlbsUow0KaSuui73gR7eZl4DhtNKaR2rElhwvnVu
KWeb2m9BX8bi7KGYjDStpaKHhnWWTc3Wg8ANS+N7OI1Nf1zinniobKY9JgxcmXOo+2ZjHWYQavYf
xHr862UDzvPlHgPHBEfsctnaLJdTG6Fyludvav8a6A+Sfhdrf/+YXEjhHvuw7IZCzlHIZtZwsDwt
BUtpKWqYXTOzFsJNdMwDs4reXO4dQWeZEhsqqldAXBSTgUGS2MuKgJGUHTTQl8QYVkhzASHEisGA
UNNcLB9QUTwhRJKVcpWASciPyTYCPV4i3cmt4OFa0c2FPg5ZClnDXFh+Gg7KtZjS2k1o8VIntx9A
qFoUmxQNVwF6na/rw6LmXBRzIYq7bVYNeHplQtRETnrSH2NMFqzJHjkvR8o/oibfhbJ3XeSiYtdE
Lqs/uxABzUkztsD+m+NT5ebF0TB0uwHvoDyJJjSLVsdpe1TPYGg1IKrUvOB5qoq7RD/m3Vut31Xp
a2CVgt1cSxVaSDCj0gnNADMe9wDjUgT1JAMQPzf3CVHsWorAxVt5s0rdKYpsNbaHwlEMBAxZZf59
ieBCOHcfEKNmslLiLJX8c1BkW6b3evfr+uGt+VQXQtTL0zPaSItMc1kh8meJq79LsmOAmY3YZmRb
xJ4kkB1uK80Q2NHl9/Jac76znKIiSA6nIcfi5L5w+7JzQ70S7N9ila6J4BRzaucgJAHwEk3kDFsA
EHWwkjV7UYFftBJOKQ1ZB04slFN/OGxGgTuz/ruXeYkYnIgUJ/eqoYOyKQILu4QcreKLHo+1twyH
/99fzzNUFY3ey8FSaWf76UndZh/ZwXLYNyBYbmvvUEjO5Fn7hSj+utIJVmVxjkeSdU05qMgkSm3d
3DRh0HiBLAkJJpdMx5/n/3t13OXNrIbVLMPqgBMHZfQyK7ZwVAywFU07WzNLC35Xk1GLQpqC0wCQ
WLRymGrIjJ5Q8JGOEUiVGxflf2RfBFsnEsW9xCjT0LzuIGrACGJqDU4Yma5cI+2svDTtPu0e8kmU
GRPJ5JRQIlNdNxVkFqhl18MGoDa7TjbN1O1y69iRD0va/wsF+b2hfA4rVCIJRlnFKuVt2m7RqHv9
96+lWwGDhqOBQGQhkOW2MSqLJsgDdOcY1LH8h/KYHiTP+FFsG/snBa3WA9mpmGZ7Xeqaq3EulNtH
Mx+krjcgtHZD70HEx7n2DGMqL1KXKtCG6IO+NORKjMhZUi2ADZVXuTgRQnZ69oTghyV/X/VAfPVb
Erd5gRHJcpQA62JUbhGP9o8KtlXNNtd3a1XrzqRwu4UAq8fTECwPE4ZFD6Uzase5OYbpk5Jjila9
4CxESa0/DRNymYt/j/gOsajGrSxXwtgE/TsqgwA8bGR5uB9qIlKDFadikYLcLFG+cDac+dMnBn43
xhjKY6NuM2mT9E5Fta3Sy3YT/pxAq5aP8bF/DjTBvfrTEYVkpNG/kqmAsHN7Cv9a78wc2Jtexpg1
BRUTmriRAHAjEMLzp+hNGcOfBrJBVU4DY0vo2tCnQBWIWemBvVgMX/xjY0zYrADYwyqyK8KXpCsR
XKZeClhp3X5XqicZWRNr9KfHJNv2uQH8g1zuJqkUtH+tag0yeqjJE/Ra/dEHJ9VUrzMsWM9uKIqP
2vx0/SoIBPCNbzSz6rJiBXAcoHwK8rdE1Pe5EnphLxdykAXiuZTFL41HatIuqw3spRKB56nRNmVz
l5NTn98lE6bB5wc2EjucRDxpy326fKEhdsGdI+2Ol5M3w5NmLR7ICLHMQwhW/1KkuyzOvJaYrhC7
uLqLOhIegIws14+7dmMi52k/LsIiwzakOwTTAp/2TwOP5SzFFzSqIaT84i47i4SSQFOiOYKENNLh
QWNSBfogi0KUghCJWRZ6JgYJNMA8FzEZIFYLYUKTnyat+1eLWZCrJojOkIK8lJLU6I/ughk1pKxZ
WrrRTimFAvd2pckaFHlQOW3JbgL6wYU4CUPZUyUplnKjZjaaHqwGYeNN0m1V5U1rqBMGrRNNKfhJ
wNksSnuumpBz8dxOpgAex0GGi2Viepph3GT6NyWOHZOcJIZBf70rlaBL6d7MRPNapdoZIIvMwCFm
60JKjz+fb+yEjIw9Mlj6QlB0ud2YzGoGmYobqG6r+mcY12gn/0jQWS7e9D/94ktR3Cs3hkyTkgqr
Tup8G4CAPLyZ4nRTDJOTxW5hZrY8OPnPv7dh5+vjLEwZ/A9p17Ujua5rv8iAc3iVbFeuTtXxxegJ
5Zyzv/4u9wlTpfYtYc/Zs4EZoIGmKVEURS4u6k03jmkyJ2YN9TnveHf3/AtYXwJcBLocEP3gDme0
KisxF8UJ6EBRxA4aThk++v6zr6711fAsCJzTseS5FFmGvwejJnhYGHWSSSwydYS00O8CVyrAvuGN
wgjBdbzRWyMBWSsa9A0jsW+vI0cwi60xKiXTQDGOEzPXO9Z+byfSz0FbafFTABTobWGz/X9b0z9a
si7TrOQi0mMI68NfZnrwRs7vXwoVLlaRhZNHCYCkdTrHI7lJNPXZ13yC4XBEyjjB5LKjkQHUm1N9
OoBQ18fLAHuNIQ5dsh+RReybc+o3xyI41D9zYSsrPwVlJSueI4KBsFO2YKS/vY6Lm6bM0R5Sxyqy
RtfSZ9Re2rbw2Ap6Wf0NkinSY203tOx/3xa06EUuBDFqdpGgFrEGxGc1/O5Uqu+jzKkxhAQt6P+b
oFnjizsoSsehnRpoFL0HbjBijkKIJhTOM23pogMYA2lTFDJB2Tab54UQuTSiQimgzZB+oI09rA9Z
cL6tx6IFomg5Q+pxAbE0DWYeDIWVyoj4MRUtpRLlhTiLO3IhgNGhA1gmHmQIKDYSKMB9GlKRE39+
tcd8O6YXMpirWhCNZMgVyMi3OnlWSbwFUHt7bznF+ndFEuphZFbtVPRXhtctpSZ9U9zSOatrgfMl
ixt28SGMnYtTlETKiA9RtE3UHMXeFcun2xvGsqLCGHB7XchgTBzUV1VU55BR7WX0L+/KXfwZ/FTO
NUaFOiCcdjuqVaR4FJ7MdWm3HDoCdrjjN/GM4bexGaTSBPGtY7iwezqRdAtSgrSg004lAjFo7gIx
55PopXAqTNEN7crGYDdXWmWf04v8I/0hOdJGxk9ur8yikwEEZ6YBAISB5QJo01iJWkGBs/5UbA2Q
x7201jdGuP7fxDALoEeiL4OVFkFusk0xPa8/V6CKydZK+Quo2r/xABc6MdfsNFTm5M3Acm3wSeNh
xBFSuQqnPLNotRgGCg57VQOfEmO1qmclgtlCiBE8o22P6MJLXXXu7WVbSLTDbi+kMHYrpWjbjmSg
1Q3sTdjarbdW1H2vvXfGB0qvZWNS0OLFgK0GvKLQopOzRBMNiwBYg2rg2o8quZeFgoctC6V2WPmT
opLRrCRbSqsyI6Wp8ADAC823UBYleLyGv+5bxuuppt/0YWbiba5Odoux5x0GYYE7VVMOfYGBp2VO
KwT72kPso3gTA0Whcixn8TRcfAHjEyWQpPlCiy8Qaa+9VjHOY7ZKtgBvGBEvGFxe3z/aMgZk6UGP
l4QHlzSBoyT4PcRPggcOkOjltg0thbgg+sCAKHTz4sXEngZDA7avidK99hZgWpFh18ZrFo73mn8n
N40jl4J7W+BCQz5mMuJWBHQcuB50tl1bziBr4ElKAgBQrErd1r2SkkZpIifsuh50YnEKfih9cvHE
DzftmAcOmveEtdXU7V0fFwqVckz66RtPOOWW95kZaYtyOTLWWjmCpwF9pSQDsYPTpS36i7LW3MZB
pQKjNFgHUwqtHWCs/ua2TkubNVN3o8QM/v9vTJGJnws1IKTJXjBrF9lYUjQhbcTYqcx/zmSC1VM1
5BvwJsErV75evQ6DJGMdbK97DZeTXDl+VhJB5OzRYu5mRkbOXT4KGCEZq5ibAr06gGMZfrYf6K3P
VyhQDogwwSlbc1zl4uL9kcXySuVNpIKGGacKifms3Gr5VpM2osZL7S29UAGRRUyG9xya1hmVRHXS
DX/G1U++7NGpH327MLt3NZtCauX9ZxS3iStVCVXVFISU3ejctpHFFO3FB3zTs+ga9IUAZV7YSOOg
/+UkU+u1++F3ROjt7m8yOqA2MjF0FHXmb3PfZLNUc1+EvilmS+Z0dDWLp9HikgJDDT4WtNWi6Hdt
i6GqF3XZC/BRlQ1Gt2nXpG6iHgLlwXyNMVTh/fYKLoW9M2T7P+KY2y4akhB4brhEFOl/Vcmz5HUr
Xy4cPY3spuEEZbM5sPEvutzQ0wNGFv0bycHQNEVlGdgtRaBT5go/k3o4RuZGM6M7oFRfh1zjHLpF
9dAmi3obsE2IRq9Xc/SMsquDLt3HaWP75U5v0V6GFhBU/4KYc5MthScqAEdoNQI9h/iVxLp4BVVt
LI9SDAx8XlZuKRSOmFvbHINS/mLHLsQwBoKhjaqZRu0sBh1CebDqwHMCZJEte9M2nMyGI2/xjM2I
pblpEEzc7ARHMfDA9WmgS0jOX4ZmHYHAssqqteoDr46JElm+QvEqKN+aWuWIXooNLiUzsYGcBCih
6nm673y71hLMYbM1f1g1tbCF2VGrf7i9tEs7CA4zGdVhBETyV3LiYgelRIjkUkXrhFQ/ZHpIs/AQ
5jwK5CWTvBTChFz6IGJWhQczSYx1kEskinK7B+V8vGpTHqZvUSFcnyp69dBpwHarSHqVq22gAfGr
pyrtpDGjkwD6S0MTeWotitL1L24IaMDSvxlTLRlt18MslQ7DDKRptHPR3MgA7HPO9GzgrBdBG8Pc
gYiXAAq112c6V0Z9GgsPKF+zIEI72G3wIoKCLC6cf24OMHroAluA11KuBWF+AOj3FTRNjPE2B6Gu
uAn/RpULCYwtNG3WmKMCoHRQH/LY6SqaepuMl71fOkaXesxbd2HWUSximJoEPULNFabY7rtHUSXl
s+lljtl2p9urtrg9FzrNP7+QFoARvjVmQDuegoMzhQoaJVuDDoURuKqBB9VtcQvKwQ4kGe9ptNEA
RH8tTo96LYtU3Cl1MJBx2vb6D5Bcys02K49pzHEQC7oh6Q/8JrB7SF2zJExW3uZF384OqVyP9R79
4IHu0Y43RWPhLKGSg9sf+Movb3StU4z2Bz8DqmwvohtaM2nZbjWBd2AX/NCVEGbhUFwYNGXuBogz
p63o2B1AtZ2VoFzhePElQaizYQjjTN8HTpJrbZRRm0YrxnlF5TDwVUcYPnQhIa3+AbQxxxqWNggg
WwC+UdwDYJoxdVkeUyHC7JY57vViJ8q3IHicOk7cy5PCLJ1RaLFUT5CSSlsNY6tFIpcPES/YXAC/
zHUSNHViSBgWj62UtEIJrpQqzvapjKKucjJNZKxaFbe+ke+tWt0r9VkA4ExELdtXzXMsqiuM10JJ
I5B2SsYrAixlRsAlA7wFyIVm0gX5eiObbGwyFQ2MqEc5wRAQ0wSMVKgOUu5jaNq9mlDFstvuzbcw
STuRft8+6F90Mozfh3jgcoEDRj+2xjhLVWjGwa8B6M7icFV4277flMKuCgSU/LoH3DquX4/Iz9S0
GlqRatlzL5aYHnAYdJAq7DTht2e4bbzq22MGTG8vbTvld4akhiDvQnmVNhuTx/OzQJEDOocZbIDO
SBGYYmbJqlQU2mCqAd037CRE7UT31wnGzKHBJ6AYm6SRwh8dQZqoIXQEX9WJJA+PcX+QBkxGm4wV
nqt3fc178c5r9W0tMQEXnAGqBqqo2ateOGlx0Du8eQHSFuTcdwYEyatCLRtO2Xjh5Jsi8vVoZVfm
Ro/55xdS/EGtAqsIAUhLtiKIjZVPvJcs455XAl/oL0dDARJn8ztm5t9mBLWSV6taBbYF6ynot13w
08jeMxDj5EpEE9Gu+mk31P6d9RlVv5v0dxB2T61cEdx9hhiv0ZrOeQosOIi5EIKWZICH0NbFfE8P
UzAAJZ/5+GPaJO25neTVFBmPfcFz40uiwPCIfliUzDDhjPGunRdOXjnPMkjD2DaDjYxRnhgPTq2M
h5pYloSHDRp2sKXfSKvUKTTVArD/t8Za9eWx0N9GHvBpqWoAxs4/QpjgDiVcIevbEjB/2bQTz6JC
8kMwM6r52tEYftWrSEM2YexcU2meAq+2A2/dKJ3rIx+M7QQSTNg3/xxIh0nrc1crSltz2wqznZFg
6lUxARA4VW+S54b9Vi/eB1772sKZvJLCnMlMLLQGPYJoCVgVa45Bzl/InHcT7eCIYed506AJuD6J
mtTVU+MBYtvUWzSCplvN2lXm7nzbRS/ELXBz6P7GIxHduWz+egS9Emr7IKBDHdCcCgIsF/Ee/0IG
rkMLtSUTSGsmKNcrIP0xrwY5cvmkTfvURxcwr51gydLn7tL/yGBumlFMUq+sIAPJXQAmVRrFLs46
2C8t+7Y2S3s+T5YCWR8uB4zvuN4XOIqu0AOAQcP8qIbgH/d57DsL8THmwf6RwFiVZwG/n6aQME5r
cQCgynLBAoW2ATRGaBpHncWFQ1s26FrQ1Io+mmt1lKHCwnWACYWPWuiMKpKpmLl9e8mWTBksA/j9
c7YbBL/XMoDqqeTRgwzpzTB/lI9G+1z66PjkRK2L63YhhkltGhmenkY7I+0+BKA9ie6BDV48icZj
zYsSFtJiiBEw+GjG3QDzyZhbLme+OWXAbWdJfWeo9ZPli8dER/3FjPSTJIgr9O6jgSUdOOd1Ybuu
BDPRsgBmkCQs4HFkf7BrVUZ+vybgoCWqWHEc0JKO86zbeQYBoNxspthXJ8MXOvCbTogZJ2lj9b+K
OwyVkJ4VsaaJLru3rWQpJEDV4L8C2VcHciltnDQICby8lO41o/HdSMnioz80qZNWbeRWidyQNpbQ
PeFhBpQC1Am1hmqkIYjASN+FnTsiYX9K+yTU0aCoZbkrgyTSxdCxgVOQX0qyXX0ue3JAvqqYPghY
zVTZB9ZzUIb3kQfWXW8XWqRG7SZKfbsdRmJq//xRa82uBwYNUNa38RAxOhNjOcBKaXgJNtJIOumH
KaK8qgsc3y3Pzpm5hubpQQiJTLCxovv3+ux6WVYahYxgRalBMVw6ZtSQQTNtkKWulXqnpDsfs+hQ
E6S1ma2igEiGm5U/s3DdeJYtFisLMxAHpI9BUj42JLKKN6Xlnfyld87FV35j52zG2k+8vEU/Sup0
9TsyZmQc7zqldQWQ5AII/hpgkmRWberuqLTx/W3LXXA8wLRj8iDgR+DwZoFj8lQIZRAjzEpm5rAH
3cuoUFCpG4nvYU6yIf2P8hjLS4o+FqYee9KEe/QYEaVXN761KRoMQEXxT/grcUDjgSEdNfyvR+/F
myAUAnOIDSwuKEqJYD4LSk10oycChn4I8qn1a86d9IUv/2Z0X8Qnc3s+7vVroyvgzDJtxHAZrUfV
t4vRkhiFJFCabSXomBKKmZoY6pk9V1G1TnrRDT2DmuX0nI7expMe02lfKApIkaO7Jndzy/UV8+X2
li/5Ycy5na9pFCkwW+v6C0299I0qRBuN3HXAZwho7JeNxi3k0dEnZeS02y25Yiz9vPwItYFBuZYW
FEYr5xiXsI/z3FExHz4DDkdHT5ni35cYgFvX8u8p09e3dVyIDec9B0AZibO5lnAttWkysDEBIQzi
pJNgZGQa1sb0dlvG4jqibXfu7wI2nk2Y5GKJfvwS8acRfTaNPnc0zFSlIW9Cw5IcPARACTfjRAAW
vNbFS/3qXySycrQtrJFgeDnNWlf3eems+RexpnspiPGXglwrma8jEK2D1k1L/zSYD5hg0qnNaqg8
R6n91e0VXAiuwGkF8BR61WcAPmMbALfkXfOF/vWeB189ZOpB7GhhGttU5tHdLcoCCysq4iBaAnnZ
9SrmYt/5jYR2DDNUwfHet04OutLCOjZxuMbkLh5f8eIdiyTEfwUyJlh5TTKmOvDUYfprEtwkUJ8l
8QcmNth5Swf/YYpU28MxBxvxX6yqjhLkTEeBISbMmyVLrK4eWrRIqZmdEFWhY2CnvKfEEnTWwusL
yRz03IGvlNk7UDFrdaQC6lkZlr/uhBkWX5eTbUytivKSKawy3Ut2WVz6O10vBycyu4dA8q2nsJS1
gwRuBI7rXTrzmJ07p2MBqULjyPUO10YXWGXSAytfo8fCOpvVw+DzIsvFbUW5bk5m4S80vF1LKRtD
71pFAoJI7Y89BhLmg2FrXbqVfB1/Nys5tOxaULda+xA3k3t7b5eXHWw6c/8FvCnbVJpNSmYMvYGH
gp9g8psnd3Y5hokjFgEej33ZUbi+hqpx5tlRO5joeRoy2uh4uHZtIezFCaOFb3/T4roDw4Yck44c
OPuqFNMhT0JtxpG1CYkjg0zjR9zyWK6Xzi921pRAODgP+2POr2lldZv3M+loXdoTwB+OGBUW8cI2
WpVteqzTh9tqLQlEkgt2NNO44ia/3mhLB1lx16Efr470Q9q/SyJanw/qVG31MN7cljV/POt5L2Ux
RjVZujdMc6NVHcyDYWVPcPxRNTiX4qLtYi4ksIx4/+PVPN80F9FQrppJ71s4s5FVFi4IayInCEzP
BSccJrmO/bDWxHZ0lEHKHD2ZLIlkmVftRzPVV7cVXrpq5pYozA9A1Qn7ef0lSl6Neoc+7L06FeDh
7QA49EGM7XZ+PNBECRqMMLBOfdh0HCexdJkiDAQBFnphDbxCrgVnfhmokYeV7pRzhYS9pR7qNrLN
v8A8I/9lQQxyE/q3SRCFHNeD6kFBQIYQ5JhqvEadoLSb0ec96BdVQqZNB9RQBEsk4+/HDpdAXeBm
0xTAe6vmECsY/Ruf8fzneJ+lk45kKaBI83gqeP3rxVML1evruWEhrR7RpE9CTPmS0/Ev/AkGNylg
/oVlINd8LQUt5SCK7VBjzRGlH/BceG6UwFhPlu+R21a4tHKIEZHLlr8gecwRl/PA8jUTBdZoducl
MfLjkPzUAs5ze3HZLsQwp3ucsi5MTFA8ooIrh2e/14jFq7ovqjJXAVD8waABtvMIQP+4+cIvWtVD
4BU2aPcMzJUL0s/bS7aoyx857HsRxbqsMjNcf2FdzYOsAwz/KGKOd1hyh3iyo4w7QyQ1lqUOjqmI
cZHAHUoKqJJS24Ox3dZjeb3+iJh/fuEK+1HIhCYDCLPwVpln2qp8j0ZC8S9A5HgY/BHD2LKJ+K+S
K2iSAGkhPbfWpvJ+39aEt1iMKx2qqs19dJTtpcAkQllSXzQ4TnN50/9owZx7D8gUQS1namzJAJdj
Fdgmms3AG/83DsZCcIMrV0fLIzvjA+hzyzc8CGrV2FXkTyVGf4x5vr1gS1uP8iD4zcDoiLTHvKAX
W5/rQebHPSBROI6W8VFrAkG7jz1EDceM52Vhb/WZdQyPXwtIadZdhnoxepMFgkAdkWHyEHaf6K/P
MWkkEF6rwXek4R+HLMCBg/UewDn8/w2PUMZAeRg9Dmc8oMVjvJ/Mmog+sPxyvOmr93+6jGhcQ8/N
F2UlkkeM3cVDCcKRDHiBOsOgy/OY74v+wwdX1m0x3yMFUDojVTHzC0vYLcZ5Cok8TXKFBJW8Ch0Y
t1M4Ek04Z+j7TkEIwnm0QWCGjcoyi4i5kVpWBcRID34PXbRNMXWrrsAFN4L2SKe4QTBleVzfVm0h
HpvpqsHkCFpWA9lj5lxpSj/2aYBUPKhro3ClKWel9yICcBsVQIETqzEZwpzG07gXvX98piEbiUec
aiwturavT0GYiMgCJajU4HLdFApoovsBraO8M/D9sF2LYfysmoeNahbzY7SsSZS6DXL+uvSom+7t
tZwd6fVZu5bDOFpdK6VsQhP23uxTJy4Bv+0PvdLQYTz1Im9M6Hd/OAubpx3CYBA7MBGXVE5RJPQB
Iq7sLknupLoBCwKHgY596Zkz+Zw2sx8o6FrG9CYmONHq1sytyOtPO5GWPmmPgYt5uq5PMVLsYVid
b6/f11iMiwX8Jo45Z404iZleQlxPczTekAOGFqcVrRy0a7yIe0d+P1ZIz1aE7g3qPIfuuSepG9tb
XvqCraV8+xJmdfM8BwJ4FPrTwTTsD/N3/GC5g0cejWJHn8/N57inAVoXb+vPlcrcClbSNl1aQKrt
P7opqdcauvhkJwAI/kwA7JA7kq2Cg8HZZrZI8U1b5hx2iVaVool1H58RtjfCRsfQHMyxoUNHdPEt
vx9KGr43L825HH2KmQWha50m9TU66hhgTavox+2FYFzht+9hDmwQGUFc11iHFIlqshJdc13QgnJC
4q/n+i1zY85rjapN3VUQ09nxRLONuDVa4h9fIvLZOeSpJdpdjxrEo0yHzYTuSeMjXKUH+e0ouqt3
67Mi1cojlHZn0e3t47voKvSBV19me2j+vRYY4TKXSJDNZywRo3jiOBP94RQT+EcK3JsDTp6NT/8p
Kdk3SYz1hV6f5sUISZNrD6cIebv4vqGxy1l29sb5JoexNkMdzBD1iOHUVuSj2xToTa1Dso3tNW8i
A3fxGENSxrottAQq6Yf42B7bw3S0VkVNkhXv7LK4t29aMcZU6XpqRRW0KmwB9RZDxNCdjgzyRjJI
dn4agjVarIptmlJUgUqTlPomCmmFIdJAJ3AuIrYA9O+PQfVBAxv1DEy4vlitDNkA2YBlF/uDOVGU
8x+lgMSHe2MkuXs213Ry6k20qw79mnOn/z93xh/ZTEymTy0e1SUWYqhs83Nod9V9pdKyoo2jn/IH
zW2AikbK8LbLWBaLOUAII1CnQPL1WuUh1pUOhNT9KY4xsfTBaJ6iX6mvrBRw2neYQQLq1p8KgFRa
seE1UTDh4b9W+0I0o7FZZGGljvO1ZR2FlpoRGUbb0nZjgSldHD2XZekz1TiyR4jsr9XUfJCfDR12
tnHb7YRJkaTcpPav24vJE8Jc+6rlNRhLCIXkrbeydgl5l15SjiLLZxOtgf/RhLns4zbP9Wn2vnJ/
wt02ADZ4p46rJt2O497In02fc73Oh/2bu78QyHjSyaoCJW+hVekUv5StRHls81yV1OvNaSZLrjC7
sz9pxC4fEWvChw7OsIo555tlB/q3xf1ZO8aFeoVSo4wJQeZKQ7u+gy6XNqPvMtlGaN9+7YnpmPS2
TbCN0/+WCSAIxiehv8Zk9itFrw0S+pDZU6Ol3hm94sF77Nwnn1mxS+3EebotcD6w37frjzxmu8ZA
jL0ugLxG+4Vy+XPxgUmy3bPVlBxB/4/r+COJ2bYAzatx1gXD6e2Hj0I0vVft92Tdr+s1byoTTydm
36wsjAIzshDgaa9hDqSgR2sOAvn/McI/2rB3nqjmajMHDOI5fg4akhHRbne+LXCcxPI9jiTJfwyC
8bhpVMnNNGLZwvMbnKy7wWCf0ZbJ7q88BaAzGH04Gx7LgjCKImgCvHy+WoFmWt8Z9DU9RWR9296W
L80LMYw+neKrTWRCTKuBYZhqiSuQfKWfXuNfjZO+1QLR96AbIt1K2J7RUlnueJMXF+Peiy9gLpJu
qmS/0vAFEZ4/dCA1mDlM8unzFnT239+O1oUc5s0fRX7RmGUxL2hAI9e7R+5x85489Gse1IajEXtd
SWYcKV4NSbnjHwP66K3jDcjFOb6JJ4W5r6Y8iaK2ghTlKTjpNLJLW3Sn8/m2gSx7wD/LxnpAtIVG
xRRDjPdbucsJQMW/Lce0PVd4SJzisOXRNy87pguBjAvM06L29RQCO9cgd/mhWfsrZXscibXZSZvb
2vHWkHGCYiz2UutDlrUGaw2MT3P26htvaBJPCuMAtRAUWMZ8lOWD0BKL+ER8Mg4myTkmPv8e1sLR
tobhL2A3mDMk1zdxLzW1oo7xeGrETgHvplfZXRjmq67oLU5YsfhqR8Uf7Tmoh4MzbNb5IpebaVOX
iBi9cTKIv+vuizuQvUe2SoyV5OQe8YjuBmRnYuDzx189cC5ks93eGKqoqmoC2W5yF9x5wX3ntK+i
ZZuOlzu3DWTR/C9lMadM08ewtgrIavOdOn0kHklCe2w3iWN6dize60C1xpvalnH61NX/KJyJPhoP
lWmwZsORnL3DztZBm+7jST7HV0AGOdYDR95SsHipLHP0RjFKOjWFvMpGlvwtdAQqbrSHbJd4yEe9
+/Sce5RHxrYY182tJug3AV8n3lDXplSaM5Qgma+gx4MbYgYmfdRJ2FHZfno680b4LEYKl9KYSCHE
SHmkDSENs5GORUzrlY+ExnYaeSHJvFjfTuOFWszNWuV+FOt6NpxsZbIrRyYyWa/PnqMfec9wFsn6
FaVe6sQc/EIEO2hYQ6e3bG+Q+Kh+Kqltks7hGQhPJ+bUx3oYwMtA0M4NaPdq7MJN87G2PQoMO71t
jEtO80InlmQXM+cxr2KEKP/FL0m9F2ybu248GczhHusgCZMeMl56+raLjx+K7QZ2+Kw5aUHoE5Jh
L7eV+sod3zAKlTnRk2/qSdvBnezuaho7P36UZHNwP5TAOal2NDrtHnR0T769psOBrjOk1ja/eHO7
eQdOZY65BxC44knzLh4KN/apvwHenK7Xvvtr3fFIAxcj5suNZO7YqqyUqp2g8kjfDJLc6bZOZl4/
w+ZB43jbyTgSzUsasSwhKSZ2eFRtf2OSXwrn5mP7U/912AwdHIhz1UplmVvMvkiSspJwrtXP5i6R
nfa9+4FW9D0eoI8K0Z21/VTfPdF+h+QTKOl6gnXlpRMXr/qLj2CcSzNUUg7ed1iufaj2wb3kuu1n
SbrN4yuSbT4P4bcYlOkX8hgPE+ddVRsR5BX2yxuQb7T8eaT0gafX/Gu+HQ+0N6IQbYH7jV3bdBxr
pUg1rC0CC6ffBITySurL1n8hg1m6Io7CMUdX/MlOP1PD6daWo9t76Xnbkt0hR06Gg4RfzLgDZvtf
pZi1sxqrGsQQAsWPD4PI29h3ffL4+DgRVFW36epucwrsEpRK2/LpvH7IfzysA4c+U2c4d45Pn9f0
6QG+j2fIs5631prx5UlsAlhQqrg0wMi7Gze3Pd3ynfRH6697+CJATIJcM9ICvx4NuP5Kfdpu1w8P
D5yId/HEXwhhHHjaGRLGHUKInZZUtcFhR2GVtzWZ/RO7ToYImn4QQYOyhY10xUpC74k+wfSDRyWW
7CKWOVfdUtiFidlAgKPTDbE7E5L4eVyo0ZCOp6yPXMz2olqJQSI6wNG8G4+lJv1yXgYGus8UGhgQ
y9bbwfDW1jqKfKfDD0VfhcRoSPr7EcAI13LU+9WKOk/i67n6iH/SahU5ZwxVxER25xdn375awr8t
6sV3MBvXNkHXlh1qxG/2IScluYu3KLCpBJ8iiJSsaEWeMNoJf87JoSdD5+w42yp9X3UdzasYtYfe
eMSe7C3YY0Z4p3pNf8IMKaB6t90e7HkRKXbhvnEshNdAFK/Rh8XZ7O8mey2WuQ49veqmXoNYjXjY
AHOzR6uRw7sKv2aYXS8wxOBkwGkjSa+xPRISuAQUrx37k77COE5v62eORbKnyUY5wCLWjwgTumyV
FvvMsnVweX76PzOfVDVRy0P3EvEGJy24g+vvYbyN0EwNxkNEeMrEltbZuVFaG6nV+nMhFioo8yVj
yEklleXJGjsTVLWKERKxb+WQeGqORpJeTTOeC2QHLuE4zF+lA06Poz2PgsPZv3BSqRHJHpgNkIsn
OREsMPVW6Jg9yne1fTxn9Lk7PEWH/PW2Q/l+yV0LZcIvUQGHhWdIqAGsyufa9e6eEAqtb8tYsrKv
sdkYqTMfeqZiYslmL6BFZray0YmdwNZWGHNHeGa2ENzp/xrP/W85zDlO0iasywJyWtq44cvkVq/S
Md0UpKG8xJD6Pea5lsVslhSPRmTlkNVvs/0JY6HvSiAmDBscosrmDe5ju/OJBn7lFrNnG1vfyqk9
OvnjZuUHdvQ5Oao7USfcW07k2cZDvx8JwNc2JuMebG6O4vutcf2xzCa3Q6wmI+wblpVsSudwMm3D
kTc62RYrj3Lc6ZJFXe4241MqcdIS4Ibn3X7DCT98ZpSr0Ly6rEO5lMEE117UTpagYvXnfQbZKEry
zdqgwkHYFvSf5zavV4+5EUtjLIO+/1q9nNw1O891QA3HCaKXLoBLjZhA0Cv1HFBFCCkP0grIAh6K
YfkMAkCEViDg6FigV+L3TQ+eohnQcef/dj7P9e7lb075HwnMMrX1IIzxAAkGTnlkF2uTpLZvc93k
bKzf9/6PHGalxlY3KmGGymju3VtC33Limu/dS+pyg/PZX9ySxMTKvhdo1ZB8aXQXriI7pRnBM7hf
cx/Bywf0j07MhVSLYqRYGGV+qp3oVBIE4z1Rn3QCyE208u1yx2ObWMg8zUb9X4ls2nIs00KLLKzi
S/1Q0t8TPaZ3vs0JLxYv2kspjEeOAjXuLB2VMI1M7o/AFt+9vUQBGzPsmHORcTViPHKoZ4HozbuV
ktZxUZH9dRTsdv13KzcPQ0K4NvM2Ms5UFwW/1uQvmMmH/4D7uSBAXCP9SniosIXXITbpQhTjSvts
MMpY+hKFbIWb0+AV/VyucPQ3NFulNS05N/XyFXohkXGstQ7+9iJDRTHaDPaP+DBsJ8DsfPeBF/wv
+qMLQYy3MLw6q9UY2d3SeQNDCIltMHltbnuk2RN8O78XMlhPIXRVGFnxgHr5W4LTlGw5y8VTgnEQ
Wg5Qv1cgq7pLNtO6I/EGlSEeMd9XZ+8tNRjnICmT1gotlip7q9yRfgRPh5oCMIdoA6iarUilDWYu
2jkpgJGTf6nvBtWJ6pqu8663+Edtj/fxZqtteh6eY9bvxpexz+pW0oO8LGEtB3U74WE9D/rgDbX8
etLeEsL4EGto2iZVIeSly8jhw6MJYhYNcxMO5r2n2gMVSeAct4/EcsKVeLKz38mKe+g5O/3l6C5i
88oIvSS2vhyZRcTDAXUzdOit39PN8Znm4OjUH3mR+YLIeeIA2mpn5rnvvI/JUGOcQtuf3iYXCe5m
Xdv5EyfqWPIwc80M/2HE9cyAhR2+0MsAqVHozTAWzHVykU5wux3uAiqsEicgZ4/+un0iWaqt+Y0D
7jcIA9Aes+S+9XrHmSqMGWx5V+s0xZPz4OZAVSIg9UF44Uo0tbOV+Zg2RHy8LfqLd5axoyvRjKqC
nIVapsKZlmc0KSPdNezBBTN/wVtwKOwPAGyJcCwJ/hHYBu1d+V59Guhn/DQc1R2l+X5rbWbL891k
ZdxzoqeFGub1yjDXiqx1FUjNsTLAeVMJTwdwBB41p49I6z6ZR+foHbUNr+S8gLiYpYKEBW2DaIj8
qjhe7H+m1ZjyEMKDKZCIqSWo17gJJpACDmZQFFC3T5g3uRVscAbixcazhoWw50o6c9toKR7alYcc
ubiSVwfZkdaI4p1hWxDjI1vlrznP3Oc9Zm1AR3scBiYDpQfs/rW5x17RtZ4KdTVSYeROu8K7gWhb
YTvfcbx3gzzfYd+kgU5l5ubGRa4xjrtK2qGLDZQ28OQydq6ruPLWINFdtQtpdBRWheOsHwAnJw59
Hwnmi5DbJr94umc+l39/AKsugso8aObaSoO3p4TIIV1hmu0h78kRVLVgXSGo//1FzIeOPcClkczC
LEW2Y3qY9DQoFBNpUHmLLmLXRWLv/0j7rua2laXbX8QqEIEAXgeBYJQYLFF6QVkJRM7x1981/PbZ
gsYw59Y55XKV/YJmz3T3dFy9f0RV03u/z95E8WPxgxKj0SVGagJfclFicTr0gkR4Agc7x6YmySO+
4Z0TtE8PxqNvWbPXwPBM0SMxCQxHPc8fubV5KjrsZY/ZZvRX6YU+kZuiP+tu160TIFy9ymEukyxv
rpsiUH3D1WIMbwhxsZSzTHbcFi3vnBPh/QjGYcQEu994Oc5eOgX6KsLIf0Ow6quxa8WMFNt9UbGF
jtSRkaGbVEd7uQ0gJAFGrVnd/yWThn58HIxq16KkRnWtonKSm7Ot3BmptFRTRw6NhSl0611wNfp+
r3orv9pEhrgUjP5NlUzOr5jwAH9ICONlFpUICIK5DgcFkmguTAwVbF1s2mqMxQYexIFXXpl6s8dc
Mx5nEhdyoAGaAQqXwiN6fmmWPeExNeF1/WCK8ToT5GsRFYApSSRA0hHnGYDDLH9VqgaWZMZxSOTh
ca4/1/pH0NgL/+hXZ0Ew8+oQKzVnu8JE7vynDjI2LsQouhIlVNuHlOxiMtTGq78PVrtkFayKD89S
rUw1/ZW6rM2EvGCRsWlpsWHy8hsT3f/4IdhxAlAOgL8qf0wIupXgKr7Xn5+6y6u2e0XtXP8dLfcm
gTdMPWLf5CUBpzK2P2gyOp+5gdoIAWgKBwWGZX7a+Y5sYQ/O49WsnBbXg2kp1+ClC6Zc4h90GTWf
tf0/Yq0CeFUtnZnuqCc1eQVGqgxo+sJG52SDJkk7Do082miJLWmkEH9J8/UsIFL8jAGia2nrLRGG
jZqVJK92VbjKCsM73dfASQWkMCUYYdMpTO7PB7cUFqis5H5/lmzZmBn6es/L0vAoMNowZGUz69pr
f46dwNSNaG/oH/d5mHrGUZz6lwdGxOcAw9CFgvJApDejW/LEaNJo/Pt9dB39PCM3EFKx6sGBOeCQ
soeKvBju230ebo4c8zwBFoKWDgH7AcxHxh5HOWozCAT6c7kWl7KlgNIR0MXG5wLtcc2B63pMXMsP
eozlHeRKkcUZ6Oknmo1HdrxEV+hi5S1bW18CYtoW0A5xvs/lhGUEDBc2N6HFA6EGO3QTzoH7XvQo
5NXiIZlhyEjfy8Wc1JWTeMivZ5yFRxMX94McI3p56aV6FYCcBDWcaSqRk0OtaUYwT4keP7t6bWT+
030Wp1JqP4gy0ujN88UVLR89mh/Sp3pZ72KEhu/lVvrlo+fwPjFqR1ihGZ3nzeaOooN+VsV6FKJA
e/WKc5hezaK/Ov8bCSa6l+texE5IkIhr7D4p3oJo9V8QwF5IjO5B9iEbP7VLV9PSq6lMaCEcUTXF
+hrzPgWqOn+c0ogC8wpoM1/1fbfvzx6a1a9my1Fd3ufpJY0uIZK0WuokMOADFVYMTR0Pra/yFHZK
X+cjJhj7UM7qzFPpPSgRcHDqhIguxoES3dABhVJyvIaJMWMgKY2oMdYhmkeqP8Tz/rzZ7G4ld+S8
z9H7OTXIirxvG2sbbskLRjqNxFqfil1iJLsP5IzJ/3ZzzOvkzsQuDXz8DGFoSCm9t1g8XeW8OHBS
i0bMMmaijBSMVEdCf0a3NCqCXmt3C5EjJLd1cfeEkDELge5jxR5iELTR7ez26GOlokf0fUeC0/Eo
lYiHtglZk5OfkPjh9KUdvzb6+WPTL++f6FQWfnSzf+CYqrMqbLoY0iocro/dKj42D3Mn/vCQJOdh
pk6eK1Yd0N43IErejmSkGLIf14Io4vbcIiGa9HGtuY7W5IMyIsGothJo/iLuQQIuFYryu4dhdU7s
c7dB7m+5tLatmaGTtkIIf9JXXx8cWz+p+SPqjOZfAU+iBCruVC8uSv6cJFZccu5rkkGcHhKA6PjB
OsWfxqXrA6XzG384Y4vJuxj4Zq13hteVH3UuVNY8xD4IF6vf7wvJJF/Ydb1AbmJBAbh+EpVzNHoN
fjici3znhvuiepwDXPd/o8EwVqfV3E/LaDgH2ltaN0QX1zOPt7+ZxwijdLIeuZGgBzBdRWNI0qrJ
5lYO9/8+K5O+G9ZZAMwFWH9A9hJ/ntegZkM9H9LhVkXbaMsZmZOZ4doJmS1TEyiHHIJTiSu66vaG
D4dIisVNRWKiV7UuG+Dx7hqkcbCudFucxae3h/Rgk9zcqgV5KY7xY0H61SkxnMN9jqcyOz9+APM+
yEpX5XFUDufNpfOJB0/usbd2b5ltx8bRN3LTqs0sN5Lf1lo0C1So/AcUZXk5nVtR/A+jOjoHRlBL
efAWEuAsz09Pu2z7WpK3PjU8spwZSwz1eY97EaNooXlFW22AsICj/pO6OaLOiLA2zGbYKVMM5yY7
yN6pxZ4kIfvlKpklNnBq3bnFOXV6qvfYZcS5E3S3Fyqwu0HrRm+9Puj2W7nryOrTN5ZWgBx0YaSn
02FmHngvsTSpSt/MsohiSh3WsahT2puLtnwNPl7lXwP8qRVZWo3Vmi/r36d163ytBWK8NJb1KyC8
Ysjke3IDiMbSRgA+Mua2klvvGvcJzlv8TGfHQj7fP1/e9+kRjN4rz2/lWdZAjYP4NdR+LXhgg1Pf
FwXgTdMlMIBMY1zpIhDLeVcthrO6SC/StbjoafdfWG5gWFFkOTTzAbXxJwtt2AxDfhWGs5v7RO9X
tfKU9ub9Y5rKquD8v4lQPkfnNMh6GQTKAK1T7IUhRBjELE7n51g0vcfKam10Y9YxUc8cstSKstJP
AbFR1pd14DAxyi6oQSymNd76NuhmgdHq6P82PE+vUiCqyrlLhrj0XSOWYIw3i17Xd34wVyNSdejc
JLWfRXYepVjyfP93iRO/C0CV2JZNl3JhxJv5Xf6iLRK0UMxh/WeicUULl53v4t15QCVh9gsl14Cs
9TWgUNaOUztPzn3yU/EmmoCx7A5YuvgHC18maX4ce8EwP5uXnWz4a6xSsNZfB46tm2o8GJNhVwrl
WlhoygAucysm6OmJX7ES+YXfaUNtGHPLP+gwSuIq0bWPW9CZOfDndg9vHSCFjGFpwbiR08HhvSFT
jzdaRdDGQR80bDpgVEbyvLxvcmV+RttoSq4PqyWM6VawrTVHN/98LlRIB2Yg0ReOXWkCozYa9lnk
fo2BS9MuSf+yNQaeuzPh3P8kwVgwV+uTri0iOPfrYUOs7Xp/6jniPiEIP2kwT7+X+8MMcOqYG0Vl
ODdWZNubFueoJoT6JxFGp0Qf7sUVyNznzYzIL3u0EBgmWlx4rxr3wJgnfCagSRFeKJLSOwlzKsmR
N5nPu3TmyXb7Ks3qgl56eegvp8WRY4w5378xOLLFOna2DUOK75cIJRNiVMsTx75Q+f+pkD+u4iYP
Iwq+1KAjoAEFhdBJeN+4Oo7zwbsJHh/UyI6oeNkQ542Ciwh/67+BWsab/Zgotf5kg7I5InANsKZj
QFcw4m/FSZc4qjWkqicHHrrPRDP9T0qMnitBiny0DErDw+5SG5fL69VwHlLj7WFnZxjm6TBt+QAv
jeOT83SGzSALmVeUClX++eX1sSFka1kB+cXRzD/NM2UOUxAAfKVL9RiFSYJF5btFipEQNGPAMCPA
IMPLfZGbAFv7SYRRmkHPxVk5T26W8tfxAUBbnXM8eru6Mo/bQziYekY8tK4iq8uhzGFPZlL914bO
wYugfN3WR/S8bMucXG1/WTkajnR+3JJnK11hPPcX+kzVly9vwKyVZkhcfZgol/04g1u3zEhesxlw
nAoBB/2k/Xra4cWwV+RRNbaF9WztDZ7Q/sUQ/nuv7KhpqZW6d01ALs9R3UApbnMw/ytT9U2C0cBO
XmCyjSbGzZyEqfEMWLyAt1Z2oqz989gY5dMrLANusZT0vDNt2/4UH5ePW4uOeQXGU8zpVuHeEfPc
dupVVfsMh4ac3mA/2HNc0rJwEmeLmk2GDlA+xtCfYdhP/pjXtxGios1QQzkPm9o29PN9+f+Llfy+
I+bdVZoEK2LjEhxdwv0OU8dnlGbJ1cn2JrcP5c9o9icrjCkJ0VsXiClOz9x1QIMIbAw9GMQ6+egw
003eAzBRCP9JjjEqaSCXriBDMjabmJg7XNdq9dgYy8/KOcK7XGPAWMeAB+9h+4u/9O+RssM1vVBi
FmkGNmPPUF7XEEUNjWKlwxHG6Qf0mwzjN6fYuapgTBuZ0JQIq8WD6bS8xgaRfuNPV+CbBvNI93Hv
F/qVyrt5sUsD3azItSxMYlnGKVtiYpMXdPCYYkyG0l/bsM/z/rz4pSDKtFex8SmbSwzBvWDklXeE
3KtijIe0mFdqqkBEkhTAZN6uvKwxXX84cK5qopXwhyiy2w3mVynzPEoHYgibgToAOmOXlmE5+grL
knl5Kt57qjBGI1DzQReiDG9JjAbd21ty/iTvyI8jpjIczzQ/OHbkzz6nnxwydkS/yrK/8EAxJDuz
3ZU23pQHk0OE81izG7ICF6nYOoN0XEz0sJ3JCjl/jPRidnijWTw9nsi5/mSJsR9lWIrtXANLG5B7
Bb2rfSSfrr20EvQHQq+/Dh8fAmct16S5F0UNC8oE7My5Ba8jLwBDVCX8e0iKWpP0AijV+0c4rdGj
7zMvWNb2iYv9rLR14gkTDK+vDysk9GSCZiANR+k4PI2mGvuHCRkRZESxA2rAHIl/qBjKX0Apo4G9
YWtW83KfM6qq9+gwAhgpWMvT1Dg4xZHN9vn+xycyYJCFERfM05UtiljFokx6bADwxCj0dr6WjLWj
P7aE6wpOGsERMUbwarUvF1jchPJ1hLQBioS8xMS0PfqmwLYReLU3S9UA7GTIIT3ArH9Sc4TkASBF
eLZv0jKMaDHvVCP1aIJ0cTG6HTxkDqqdV3L44DkXHL255exGelNF/7l+6QTA9uX965+ofvy4/pu9
HX3dK4Wmjqiz/LT5v47W19Cxz/lytUQifjsYrWnt97EZ2w6iPB5rE/nGn9SZV0rV+qoSdZzgBk3L
wyqaYwq9wPC7XRlG+Qa4ROfDOf0SNtyRIKozd3SKHVGMowJby2lwFNRG5L5UpMACTNG+ShyjxxH4
myUeHa+ezJLQA87yWX3QVgqyphwZnPbbRzLIGIdiPszCKqUnaKKWAS/3AbFVhUJGaxrr3uHVLXjm
4iZPI4aKBujUgKimKTMV4wz2/xlZ01KMtflfZQFGvDHWQtETWU00Cg+BKQHVmC9fjPXhUHHM63S8
+E2GHU8ssCkhC+kR+h0RIAotEAsxAy+qnIh8Akvmh7Sz+Pqtnv8jdBtTsBTHXT/kl1/NK8aYuC/8
pHs74olxbzt/ns7jnIpFTJ5yUm1tZQuvQkU6GABPVnhZc8Nu+sk7KsUmn3tA4QI+FLeFrBQxS9Jt
ipOO7Yp0ufR9ozUdGY+4Y8xGmYt1rATQKkQ/NPj5BJoZnBfLcL42Bx6iwHQSbESNcSwELRhExQVj
JmoFOzu20Dq0Opbm8mVtrXtychCebD7uszjt5yIrBbASWcNOe+ZtEZtuUWVzRK8ScBMfstN5hfhE
XBEL1+dgLPjrq71l/Dhkpx+bb7KM3GRXaZZp4o3s5fKAZcTYQmDBqTeUPXXqjS/08WboMxcclGV4
RcWJ+gVVkG/qTIzko4k/EosKZTGj2gbn192KdAbon/d7HjrXX9zFb1qMDAXYXuUpA2htnjaVSTvD
fGIflxVKDbCdFhzv+0f7F6H9JsiIUe7JuVDQ4JlGnDCbgGFdmEvkvw6LPYcWV3oY11SK9RILZOir
LiwvmOnbUWfYtZ+X1v63BW/YMh0Od/SLf2r/N3fMO9RoTRB01PvGS05iiAxaN5a/iyUX5f8vPsM3
JcZhzWMBq+dmMG1P1btKJGjHapk4Azz9Z+wJGQzZBmwUh72/PLPfRJmnSL2W/yRTS6syN1d0qGhb
ssSsa20YH8rq4JkfT7yOMI46oM6OMx+9tVV1lRud+rKFaV4EY6c6D+ijLs1uWXP4+8uz/h/+VHa3
qnhV4zimscyr/uCaKyIj527cImpeo5lEj+rvkqIKjImp/BZQB1cafJq2+UBd9GO8tP3NK5KcyMCA
v+3WcuaGcXJM4Kw5vnmIfvFSaNPZwX9NjcpO1sOkq3Gh0gcSum+ffYJ8DBnWyB9wz3b6Lf4+W8bS
NDN1JqkFFVggE2DQMnEQYGt7zoux4JFh7IsmeVJbtCCjhUS/Yvrs0hvSe0wqM/LxPzr6ioG1kqwS
DT9j9b5cbl/Wa8RFJ8siq6vtmu/vzxhguaAfVj+kW+PDRdC8XlsIn7GDnhOuTyeoRhfAmKjZwi0D
l2a3TcDqZStMOc/gNhw4Zmk6RPs+e8Ys+ZjC7FyadEgxcmvMXgXbODg8UC9qce5JNGOR1HmSah4N
oYdVbrqEYp3eZ2M6YTM6LMb8NJ5YiWUHNkKC5OHhgl4Vip13xJQZqaCqe8vwHwEteTpsuCi102mO
f4+QLcsGmeLqAo0Qd6BaGrolvBtrr+L4dByzjg3dP41dqJVhgC2M0BJkEuFjwVtdNmSLhGxhnAAK
wSvhcEw6VsP+JJj2HSLfACm3zWtOR7HhYB0fF0BwEsnXGrsVTsHy/i3yRP4WH4zseZ11aGe61QIX
a7cl8wPsgNIi3jD/R0KMxamuQtZXNKxOl+4LnntsN3BOXMG47yuqbJE2ELpQkzoIxtMmAwaKvhde
/FNkHG6+4X2ObvH4HRW7YdqNjq6ZiZ6vzKh0PO12czz5WKxDlqGROKgNnwxHelF5AsJ5p25P5ohk
qGjtXE9wiJsrWnqN0vTOB555uu81YcnLTxn0gGRfhTHY2pm+g9THQ3z5yp+xXAMhBRf+9rYU594h
MlbkWkltMk8g8Z1tvm4wN7l7OK+O/u7zHD0c0ZvUS+TzkxCjRIs5kMT07eYUnnrH4Z0sxxVW2SRd
UCI6TajqFebm8vpgnx+xsweP/umgriKD4wzz1O4WCYwuspf8Icop2zPHzq7EdSTLoNi0nMvkvAJs
nk7xA+yTplVuQOE2przTMjJEpsDTbR4ZJkYKavefgottKw4K6bpxJMbvNWr40D2eC8rRgVtoPDq6
wfuPIdnsUOl2HwEYd1+xeY4nm4hrKmR5ygW0rF+aSCg9rAK72rzD6tNBB16vN8disdm4LsqUQesg
Cf76E6PiHxxeeFfDOBtKFkteTmvoJtq36XOC9vGlRW8GlbcnDjH6sTvKzCbirl3U4rUEL0AieD0j
b+put7cyxyZ+46WT/pK5+tcHYKFg+0z3pYzKdh2bgkKShRMoTtRtI/0k5ZD1XF4m1bHHwBtv1Tjn
TNnkXNKEc6GZg81N+yW+FPsvjtZOzDePcw5/LL2saz8KEuo2x7936D4PjeXK3slLG6J49JYoP5O9
hUGmlnyhwYoj/VzijA+SzdD7XJTgLrUuKFecX21zI+/mudkaQ2a59UF7MPpn8+B8naJdkMJsbf5H
68im7ao6WAwaOiVo/QegzPCS0e4R4Q+H17+kWf+Voduc3siWFIk070qZ3qT/G21kqiFe0LXGocIT
FyYIQlQXpFhgi96f1MicBUnPPa9nnGMTJSZw6a+q5gsh2lYQlftrdenwrBQv7meX280TPVC8EhQu
u3gvGK8kQ04KgODL2YpjRDgGkW2BqyW5qhcUSKQ1sPli65FweVw+7osjKvccUtR/v2OvbmmB0fV7
YR22LZ6Ts2m2CzKgh5z8RibzynGyOQIgMzmTaJbXlT+AIwSTKWBtEazInJoOJ7sGEOWfXps0EzIt
6pEkbQ0A25gP2NjqkU/E0wRTpPvg1oZQYi0bDyR+OmSRsJFNVzBEp90EZ3SGojd3VY+aYd15skPr
vDA/kaixULWn2RJ+T/Gkezqix2iT282uZZDgzhSy6Rz9V/h2Xyimg74RAUaXKoxGRJgwh6RjCsh+
fUPQh6pjRMjLHrWyw+a/k8IRQeaJTiQ11GqXniBZrZauja4p4lr98T5fk2o1okKFdHRPWhYnXepT
t34wgRPHM9mTSY3R51k/3ouiq55TVVoc/GVEbiUBjiHlyRrro2OjxD/BwmUDlC7aHP+JcHxrFIZz
QmaIx9NkluGbJ9ZJbwdJu7Y0O37dvuFqVOyB3iyA5aKb85eSV4mbNOEjYsyzqwh6Ior/R8zcRbbw
7pg8fibN3YgE46ZHi1DX/VuWUzbmx2dk+RGg8tzzW9j7h1EdUZF/ClodNWXsSzi1yHzFOp/PDvBX
BPA8aOHxMuu+UHOJMdYg99q+lzQQMy+XYhuTTWvI6Ay15RdBe8hXTlnbHIr0599jjzUPeSICRg8U
QyDlp0uC7DBBwcRRVjxp510XYxew7wuuNG3oRREdgzpoiVoqKDlvUSxBWKqvWgy+Pt3njieEjJGY
oXkkSSuqxXJBZiFmT7glJ975MYZC8vWs0akQJit/1210o0P/8Bd17gL85Yj8dI7mWxhZV70eukWu
66D2tENeH0cIDFnzCAAs/EHliSIsYK1ATQSUpO8f5XSJdkSaeZFDMZwFvQ5BKQBTSoFKVeRJW0M/
ZQ8e6R/fW7tZD2tp54VwoR3nPvXpaYURddachHnaxLRfdfMaf5a2Agk9aNYTDzZjOpExosPYFHno
PTEdcMAScQFpv49bLN9ZOyefl4ydTtCMKDF2xRcrvQ1kKps72h4IJPkQurBGXc3h4b5Md2yNaDFm
RY6lWBGu8AEK81JbKHPhYa4IVlFgTA4lIM5dcbTuD+899bAAlpp+E62Pbx4ct9URhRC0DmDjPNc+
c15q1pNXFoo7q3pQq41dTjxrvsSCG47eTZeyRgfIGBIVDNU5zZzX62iLtQdf0kaJiYeFfXvs0Pni
+lA8phir0tWuIPgq6N2mpyNTf5093r8lnl/IevFDKFGmQMJ+iC0kuRryjhZfjeyR6j040vk+OY5M
sP48cGQTTXIpQ7vInO8TsjhyMygcl5AdSqn9thcremjosiPHTzqKYKFb2ToUnEeTR4gxEulCL1U1
A6EdNtiufA6aDu/rjGHIAkmUNJqw3iyAZ1qu7l8Ez5LeNmGMHOdI1LOkFPH52mjXZkcXnr8P63xl
bHguOlWKP12LBSIpWacLrhmb7SvokMoDxHDaZ20aqYldDryNi5MZOumbBHMT7mwhploCEvZ8Iz5G
ROSaFx4TzG2UA+Z9YxdeC1qed7v6NTAlADY89yRZYhMbuqGQL+Lc0LSj9M0UY601LWwLqQdJ8TXC
GuHto/WyNjgP6nTsIWMpFNBkAZzLzpnMB+06b7Ka+n0x6Y0d/DH0y1QE80+YA8QzxPEfJg3AiB7j
PsxbKa7oqON5eI8wuCOtYTc558YjwcibVDR+3ugNvSrgCaCN7AGzEitkG5Fvw8Ma8qoR094Y9vtI
uqQDbJnFIlPKXk4HCg9aGzHxSzI4FE6EemWvV1PzN+77+oQZDd9OdlKwOfAa2CZFc0SeEf5+4SZN
fQX5B+8AF+XL4zzk00mYEQFG9mfXhdbMXYpMSq7b3dV4sAOz/rUiR+EDnYDd8oThq+gXLwUzncUc
kWXkH4etev2w6M6dOZD4l79En21Zwavl8DcpLyM6i5+RXaJ3MyHWsDvv6UnFrWlm/5A/c2Ry8iEf
0WCCHtpiWKk5eNmYLhCL0P6Csrfy8sEhQ2/iD1M7IkNFZWTUsZ+1uMp072B+9LGs5XjrYUTJ6tTz
GKJKdI8SPdQRJZSr2kiNwVDQAJOsKg1ih5/e0lNWvNDqVir6OymR7c0SFe2aLwaI3wZNoYvPUATe
tewvCw/Z8/RKsLmFonxfbWH/YR7UALPZG4UjItOO378HK7JNW4lflWU/x8GaZpQRgga/hCTH04m7
bocj9SLbs5UBiyXUXawb3GTNBpWzGLbDUVcHjqRMehcjhhij0QZROwuBCnYOIttLPFI2EQkA49us
ZIHM52vflBYbt7r8mg2PlWS32orzA+6L6p+4FlJ1HZKA3upOMLKX0t9HwB/pVeQIXUvNeHHrdPVz
xDBjTQYUDIu5jnOV/ZUmJGQeGvVSfC+easkQZOLnpFuuxY9uM1jK9bLgxXmTHsqIPGNk9FZ1F60M
QOX4yw+J/7j2eE/5dCQ5IsHYGA97otUygIxirhgwT+EGTznBEht1/VuyTiZ3KIvHEmNsQiXxBDWi
N2i2v7FjmKbHW7OzCuIYHMMm8mgx5qbxsDRH80HryaR7HlILu1/MdL97rQdDO5F0td1mVm0vHpQC
4AWhyUs8cOiznVl+sQDIdgnpSczqbW/hGbqvDjwG2Z6sOs6zVg/pI3S5uOuVb8F+2+IKhTua4jBT
Z+OsF7ZjmNxUB5W8O+aVbc7qAHbtp1QxzF32serIuf70iJ05rmwAWttRzvc5nQ48vsWUbc3SwgAd
Rt2NXkpa64q9GOF2YSdIk3Eo3X/YRbaGk/kK9rZSG0f9st7ACtpt5rxHhHbc7n+nWIBtcrzb6bzR
iDnGyqTpIs1kH2qeWk/yV7XOIrLmznLdd/jEW/Z49PZGul/W8gCHDxPws3fZ6NZxg73Q90+P80Dc
7OmISNdoQxZQ7baPX/e/PN3iMDokxnBkdRvlGV1nUJi1ava+ER5VeVm4VpOT7EnfoSmqdlIeDh5X
8BgbouWzNGkqHNv1CiePLGGu0PuFxB5vaIajUWw9p5aKrgvp/YS/g9Pw27l/fBxTxJZvpGThS0KP
i9m5S1u1Y46p5QgX21ulqWHuy/SU0PcXorD/AlC2+wxwJOsWbowkS+lncy9LwYC7wvRHub7/dU40
BgDUn57pvKmbXm2pdlx27Zp2Y1fbxLfLyACgJFpNDyfDsF72x2Wm8AzOZMT+LdhshxXWEIm6UlGD
s75oB0RKWWt+8GZhp0P2ERUqfqPzk7MG418xGATK8tx+pQAHS4Aqo3yCfTcGt4OQnted9+H2co3I
ATrEb/2QnmdkFhUxRIJzRLYYhUmum807QMYyzGce5rBmsAx1QS6XND5lTvA0uKcrL+bjGWq2zSqc
LaqipuatsMudi2RHseQDUdyP+rDd++dNifPU9SS6LaXHoqXnfJc3xDjwyXBUlh12TLpS1GoRsVi7
3i0M7TE0GtTvMM/Vmzi5jfTI7W/lxUMsdq0QSkIUyyCpOsgYWwTTDI7h2R+8ti3eW8H2TOmKEMxL
qlKtYqZYo7s/fSgfKKjROuH/GBOxbVNKKwlDXkH6QhS0/KcGW/kas8EqsR4YbwXRqrUl2Pet1c0H
uaNdNwDVkXaFfph6bgSaUg3wkGNE3itANQF6iPNqcIwuW4xJa0mUZwGWKukV8V1S8oz6X+IrdJFg
U4umy+yUT+43TSLqWJoCtBAzsWfHcPdiYO/b+uTbJhd/cbpsAVDP/5BjrHytplqNDe+0kEAnCg/h
5qyt5Hcfqwp101kHxDk5B87T+JfL+ibKeHd1Jsz1mC4lGR429sqeGcMRy+y/uBaeBt9/CsU3HcbC
l33cSM2MnuUG4JwPK9dEyzhFpCqwrQ04elyC09mcb4LU5xhJYQUoy+zqgmCBdkg6/4YBTQqgST1l
vCt4VjBOb3JEf9qR+SbKGHsBM0m1pEEknzYgae/aFrs2H92TaAqA0zcO+Ya3OfQvVv+bJOMC5kJe
XVsBFwiAmZJoj1sKdQeQLw5n00/mv2TYaPEKRL2hoIHHU7Td9cZgI1+U7nqfrhnmjoNyhOXG8+ju
9HImKWIwo8vBbPs1Ocu/w5C49u+0tjh88ZSODRW9UKgSma6owtyQt1FsG6Pnzoqs0Wtw+rWvVxI8
A157z7Qz/X2WlP0Re7Ns7spaCimJVdPF+umrz+GKZ7nYMFF1sXpabagpwa5VkVzkJSq7T622XNhI
p5ucV4YnG4wNSfXQa1F8gyHeYNTPf74vere3/o7pYGPDxpW8JFRuJsq8iGts0caS0TcKudVh4sQ3
KoyXb+MVensiwG+Z0RJzn/d/Avc8GWOSVXLmhx04zLbx/i0xYUPK7fZ5i+fA4bXVTob4qqphy6WG
Raess59jzaqYZQH6Q0vgl2GTgg1IE2SA77M06WCNqDB3FnWtHLciMDJnlREpVp5aCpaABasg28QV
RxwnG9WVhaTSbUfYssai9AOJIL8uejotb8JGNW+pAfgy2H99/7kwH9Ge7Nn1xrMX+w8PgKeaxbm+
KX0bk2fenkTJNdS5QB47VFN0Zl0/75/lZDVpTIARj7nr9wAbRwVws7Pf7M/FqnJoQy9KmwmE8eNp
Zt8nOJlRHxNk3pm5GieLNkY9EDhFG9nKHP/R2TzdJzIlIWMazMPSdZWsCz5oXC622QGfKsg5UfNk
+mJEgoXSD6uiDSR6MZtddgqe83f0Z3il8cFdijz1Lo8J0SBtZHGbet5oPoVrwJiCu3bNRzQIRWRL
fVJnYXEOjooTa6/GxKhnMiKmdXUn+R2IlRbGtS3e6zEZqKiSogD4f476NpstmXv1HLDTAm1zUDGR
Pa+IBuC1ArwcZhnB6AWHnylBGNNj+GlEtHG3PuhJPgmeI3I9JMBFvS9skyo0JsK8id68aLtGBJHC
vmzgrdXWa/LiW+JLqRN/VSlI+rfg7ctxBSNY5lxgiNsrwt7a+AfQR250a61X+QtlNsBIhMiv7N7y
JUEYOF+SwXKcOadFiXuHjPkt25mCwgbYBTFrZwLbfXGmybseXHKs36SLr8oiasvzhSqJGhOyS+J8
NuQtvT8wdpn/YwSDPemfeTbjFv7/cYojWoyi9RgwiN0StJ42KrFfs0fVCR461OLMAnBt5sm10AR4
MhY2cALxqHHzyNMHO/oBjLCGISbo2jl+gHl5dYGDiAjDgTes8nyeKSUfHyojrwsvTqU4A50NsF+y
Z+90Xx8mdW7EBiONaTjr3K7A5yPEScKqNi2n4GI8T+VyxjwwQlhf0xRgGnOcFbq9XlfEXzaGbG6f
E0zTGjWZr1qOoziZ+hhTpKc6UrLBS9PcTUGRpiMutj2zSpucTtwZKB5nzIPc+XIrYkMMhXjCvLcO
KsZaPt6/osnXa8wM8wjLat/NI+StqVeDkU0spJeJ+MwxjJOu55gK8wy32Xzw0EAAKhm6kweIQ2wk
m6X1a+14Ns9UUO34Q33ho6FpStMwJsQQW6QJ5qwUCcQqukTDmqPw6cAgck6OCtYdMmwSUXf1QBbm
MsjQfqZLZ6p7maC7HLW5/+r4vjliE4llFymuNqiUI3uXmKiFF8ajQa5wqT+6/4++/GlrOyLIGCDv
Koai4ol0vAsjZJc3yZTNCJ2nXzzWJtvW1RElxgTFkRDoYYhThCoh23B9LIFqMKCFZPMooHIN++qf
hA3ofiwsniJzBIXNK6ZaVmpuvgDEvuk+Dsvtae18KSvN4F0ffS/uSQpjooBAr4dDAzqbdq3bGAl4
Hg5z46CgZfG+TE47IKPTZEyT74thmes4zacQeXo02Nkd5hl1Y7lc7qFrXwdHM+6T5IoKY6WyRZV2
eQhRMQtTuTX2dbZkiqvkSTTXvJOcNIkj/hhrJV1FT7tWUASzoTgG0j69zBRYeW6DN0+5GRsiD4s8
CTTYeAFJh2Y120eb8n3/1SJ3mXO35PCuTWacm2Y2z4K4wxnmr9Iz5r5kiVQW+WUtMzj4FaAwHE1e
HpBoh6nJuRniyWf6+1DZ3u+sC2R/XoD6U2lhpbi3t3f1UooJdk4Nhxfh+fDE6zyefnVGJBn74gIS
NBGwPpi2jsFoHl9gNb+wBuKJe5EcHZcZ+xLFmBXNSwVHa1F416wiM0t+dj7ua8FUaDayYrL80yVA
S+QsdVvoXS4t/Wo5wzzlSnjWq919MpP+Gvq1sXAMmxwVgVFvOMaaNogaOo+Xw97hj4ZOH9b39xld
DitBXDQLfD+3TOBH02UZtd2bmEO9z8e0gztihNFjHyAUjauDEJrcDTM8emtvNwjGoibF7oDK/145
d5y2/b8Yqm/mGJVWmyIK5hJoKgDfJoKFRc4oQr9rZH3NyccHF1VgUiYWEsRYmOPcNOYw5f/H2pss
N44s26JfBDP0zTTQsZVEipIoTWCpVAogeoDov/6u4Lm7EhmFw3g396tJDdJMTg94LPfwZjkWOXcB
tbwakeln/pi9aJiraJCKbV5KOwSNNX/kkurwL0+jW6aJjn7k3m4EabPQVMZYQmMF2C8KMgXwfwtE
W0WSLa+HGgtyRpJ4q0Nqy+Jf+YCZWOY6R/XUWRc5nhCp4o5Jsf32Yq/a7UrhArNG7+s9DZn7rDTY
xSPHEOXoHwVRvNzB8hHviCGJt18osD65b++jJ9kBedlsNug4PdOnDUIYVL++vsDlZj+84y11ANBw
fO+yfc0OgcGAEAn/xCzwy/bKSgOiPWCBIugypDXn7tC/c+8EmGiiFUGzJtJvDNX2xV5WSLi2S/tb
eSq2ussRtugHZ0oxiNOrnV7JKZRC5HnG1iMkEx4kHGBq89LTi6SIWNn2j+0y9yWYos7URyoKLDim
f1awkyJM3GC3osw+q5UNctuG6D0G/THqT+NCLJbCeEe7xXucm59ahNrZr2ERyohCLRWxNPfsfExb
pfUs++b+oxc1JNyJpVuoee+jMuDUCEYjyQrE0Srt5ETe+riOHs3cRlbsEjsrgGJgm/KqBCsFzPh5
QzdOHV55EfFiKPBbazaXKfZKJCUX2BY+Qe9+XLEhLNgpPqbrUd+ke7y+/u4ZNRNJg+cZZE3X2BzT
EZoHCfGqjRgTATGI716wrWOlvbfcbgLOlzUYsAqDCOM2AgRuVR/Bh5Sh5rIRtxdsoAJfxRcvm7Sc
LpgpyCCWGmNT6NRReWiTj5/Hx9UKZJ4c9OEAv8GAT1JehkIzIAQF1AwUoijTcvPPHOg1GOBBql6O
2yaka4q3nuVpou3CkYH3lceJwYNSg0GdVoDvFK7Q5hXxKHaqDCQEDz8deucc2y3NfOfesbuxs97o
0N0b0M6B3o53BuaSgDrI2EoPIqi7r+vvA0o5ga273MiUg+MGgzBa0F5FocZxJljW4VwOypHOXWL8
xM4F8t/BuMHAS6zqIS42lVWT7Xkv57b4VaLEjhWmRHP+7k342+TZZG2Z542RJ9RJf1z95CXcg4Dx
GfRNPRF2vGzPcpj1j9swGfy45FFW9gUgaw/M8j5zvHjzLThOL8+r7V9GyDPNGPDATO6YCGDXoU2M
0eOEJzVOkDc4xrN/k4GMYbBkswgpDDvJYTBQF0GDpIN8AW/7BFcSgxttL5tyW8P+MWJ1SzOC/2iH
YsGWi/P0ZO7cNJNBDyMJEyVWowkFJfTOgJqKknAjbuH1zPDw1mTAQ87LVIgV2Pr2fN13JF+VBHxE
MneeebHrYhawsAF+oBZ5nnU4u9GPCoJg7OIKrmHZwS5vSDk6ZU10ct0hWvraRpcHq7Pv3+pbM9+9
I2UQRDCsIohHmAmSPRgR1W1li03KqXNxQaO2Dio7ANmx16MxVL64oW2u4FFDxBL0vcNnSuLaEgMy
rSRniV7h1o8bz6tsa8SqeHArC2tUSLBV8b7yyynl3zeR3WCcTNJUKCLsCQnKPRZGrcHwvD++mQS7
y6z1F0caNRr2qE0VazB0xcQe7tuDdhalVK2sdZORIhxUnGKvYFDQX10ec/sr3n/hmcORtnRX5tIY
E56QxCs6C9IwVUNy52K/jYhOuC/UpbzkXAwTcU9p0aErJbsFDQJJwAe5Gj95NaZFs5hLYaw0j/JL
3mu3+AcN/hdwuIGcHtUsboF8sQF7LokxwLGKpaQLoE+N8mAzYeUb5tpt2uiI98M33iwW1o3yvtXS
C2km9PajZpaRankwRhr9VmenE6HfLqI8iXggffGMkCeKcXWaOeWgWIEomtw9OxbSFz25ntUM0l6/
0vN/Z4XsxIEhIXtR0w8X+NGzMhE9Q12XVhtiHn/HYnfU/BAZh1eDBT00r9Bs9CuMkG09TBab2HyB
XseQaJZToYveFrdUvLE20GIc3JK+XH6ZxXhw/kMYf5hEchc19OY5e6dpCKRjTTn++0bOAAnYr1dO
ALrYBGOqpoXXnaajm465HVEmaBehvCKoxgQ1rPU/TEucb0l/97/x67cY5mqEVtMKZpcDvzDbhYF7
0OW90HIOLxrjyGFvgypNUmPSK4h3SHgIsa7oArJDgoO7r9Ci852d2+1Dzq6dEaEhIFSgEPyuR5mW
htUAHnhk86jPQVpgy8vxLs5xzkVS1J6JLDXssTJTiERjM6hsPvaKl220fbsWUYm7wK8693Vc7Iqd
C2RuhdJ1gtn3VMf0sQKN8uow+hwRvO9F/32mUz+qU9q2JXQ6T7ukItYhRrRE+0adL94WIWnZif5j
hOwYTqrqiSh2sPXXMyDL0dERAHqjFZgXOFpRa75j7bfJ9ZlWmimGunyp6PvREe3HyC4qUq/Uk7H5
fjbe6V7Y/w+bYXnaMd5U0GQdPE4QOj2+Yp8DTTHHTrlNdskJvCq81sdFzqi5cTDAETbFJU8lao1n
r3uOAwdhHlZ2oSb89vX9zSXuXw5Jfn87BkDEa4gKtApxlI/k7CDWXBl2f+ICyGJMYioyGNEtxFsi
Y5DjNRv0WjWRSgZ7WX/QXG1jx7KX+tz396JGM0nMg6SVEzU0oRQOUHuLMUCF4SlhDZ4CDlQtFbs0
dMBKKha9SCZWVf55x+Qoy5ugUXGNVf9UflrH/r2u0Da0DT/v2/1SHfEPSUyAMNS6IOSmBknb86P3
eWrejpb76yfBSx8k9qndE40bGS/cNcy8SaJkWjotrjAfLBCjoipCazrpyNW8CqSwq942QabrVs7L
c7kv/f87y/nFA6+leA81MJADyIaiimgk/PNgL+OYSYlaiABkL9ic6Hpr8j46Dz+wBYTL7XebaGJA
5Q9pDPyHZV6n49CKtxRtgZVkuOE/LO9KPkMSe0fw2KS3nYPvP+oH08PIX2mDf2W1xVPr/mdeevro
MhSXwUIhGfrNDGbwdum0ss37SET1bLuX3UpFIRxRtQiJq29rTRcxcSRSMGF0/0Mi85EbcbwMA1Z3
nNInFIYNA3yrSAej52l8OyCufuUnWhZi3T8kMrdz7IQ4nIJYpKXIveIEJ8p8hnQLd7nxUiTxhySK
67PTzNNsAslvAivqkJ99nCZH/npb2e3KOn3BD8qUYNBGtyjPS6kLDkOXJdlCdRgUTzDhPwXXhazg
mZfCoDQyeB2MeNqBTsfFqnuDwEPGNq2OIiuDSYHKN99NdAV8pm+Wb8eD3W9XWHYDSmw7ei2Pdvb4
7HS8tOFSy/sfv5D5CF2U9TVWYuEXthsUJrCqYg97m2q/ccEViKOxiW3uMpVodNem+QlGxo7X974E
n3/8COb7VImaZJGIYwKdtUYwvIuahGeSmBtu0fP+l5HPvgfjwOM4tIrayqEtXt3ds/yendyX7+qT
97xfqnT9oRHjuvtpQmgXQaN24zgrqwHxOKq1wWG/1YhCIgw2ll6ytzBVgIjWxwrnPfaUwCCEVyNZ
2dyq8dKj54/fw/h2OYEn1jv6mR3nU32fPnUHPCxgu2xIh5FHmjPaBhYngbP05ptLZZtehGsgX1OJ
St3ux4fLQa5ACxg5T+raD3cD0gTYzBW5I8HiCLTvXbdfoTNu208etC0Cze+vzna/xEYYDZaJnzGi
iIgsiF+vAm/AllULq9c4MEoD9jsWxjLu9WGRWnpaifDPuO5B7HTHFRIT3EG3ZUybKcW8HOQ2Umuh
vQnykBZPFSKFSIsPtoBxDgx02FAuzLm7xm6HdU9BBtISkDGJRVdCwYKMbrIp7GkVks9HLyqJhtab
hzQlhYMgtfSfN4NvP4CzyW4voMOiCEsf9SjZm3by9jfFqz+sjYGy8lpMVqTjzgFPz6heYcYLu/X4
fosDIjfQn3kTI05CsEzg5IPDKJUkC0JiBt+ZE8ZeVPzoAxJOjhATrNOwNqP6wTGwhZj2Dy0ZCCtK
S+3EAOePZJRoCxdP/VIv6BKdCo93bzjeS2VADAOHaS4Z9FM7dHGoG2Jaf0efc+0q8nmQSX/3v+xK
UXTRMiVZM9jGJ6EV2mtv4FTT0bNI2j/owQ9xaxju35zfTA5zfsYgBTg9yHn1nCAmyJKI6B2mdskR
tIgEM0HM6fXK0FvRtaanRx18smm99wje4L6Ype5ahIe/z41BdmQMGy0IIKa1G8cbH5RtAHLHHfm5
hmfJyarZ3zIX6Z6bLFm0xN+S2VHbWDXDrmshecBatLdfgRd+xWQa7BQAxF3DtnjpZsKYh0CrgwtD
sijcye7VvsBvBYAZLE965lbzF96n8xO9RSuz+52WXYT1KtBLIfuthEZ2zX2vfV4Cg3d6DH5rRqBp
agkpwiOiq3dMQ6PfBe0X9n37WEpp/aENi9dWDQZYau+6YTvyr8ABn7ZaYkq5XQvO6ou2ulweDweO
1EWXO/tcDBabcl6l/YWeYWenj+au9eRz8+CUL9+C8xX53PXVSyWIP9RkQsjMzKS6NCAQpASSc923
LXn+bj+BVdy149IiLs6UYyDkes1FM9OoLCyl+qiItw5JCq63Z25+cImA8Q+1GBARpxhDCBlElU7j
0S2nl8rGYLFFdDtxhWN22U52ffieXlbPuf9t0NYhjhegEu7g8s2+ZrcBW4Yiy6L2Q9+hha3/fOV1
oC098udK3v59JsIEC0dWNRDR2rcNwHhtCxNG279X4M+0v3hUN8uhE/JOJl7WoiSZzJXIEk249phV
OembuiT9vviV7LOXn9Fq0yTOc/uIN++WFjQ5J7nUEqvLM7nMpRiMNpbKBnKj3fZcn5CQUjZIZNjP
aCLkXMCFlM0fopjrIIZDfbkKEJWQ9CQ9oNz//MW54ouIPNOGuQVJENalaUJE6ewfuzfDxajc8yr1
efnC5SfqTBBzB8xKTLVWHREZ1CskJjOSfKMqhLk92kMou7VJpGPttk5yct0SM+iecOjxzCcvvJ7m
paugSLqI9WkoICE1g6sys9OLEYmBpk80GVUmtlIRhxcELeZ9FFnGa0zC/1SWSv+aJOFVbEx627xj
0LkBmnpr3/4+9GhCwQgw5xsuBV1zcczRKloRj2MBcQlxPj4m8uiDfTolDy8rbsfQ4hN0LosJVIRR
gBO/UtXwBt6fH08e6K79YKWC4QTJc278tfi1fh8l+/hMkfg1tfR/jlK3hwzBEF7ap9AfXFCsfh0i
Xi7l9rZjoXKmIfvOTJVgwtvAwP2+EOUzmTaC5F6wq31jbjeuj/G+X2QXkIcNoSxDur45OEjlfelH
0KL9CMFO4nC+7hIIzH8PDUFm9iqbtVBJ9MTFzK2vW98/RuDv/fluj2iF/LYb2furIV59LpMJa4RR
ibX0ijPYns8RksTk7WEjr4IHTvjEU42BcFMRsrpKIQa3v5Ww2uoyHBr5RyjYYu1bxu7+SfJsl2Xs
NxQ9DNFhh5t/CgldhOZasb32fYIWcDz1cjv+BQyvuDw9S5GGIqMhRZJoMlhnTrNDLRJ7QwI8VgQw
K5MzSOcw7VgMZKhslGZ4BrMUk87FMaeadfBO1yvEIYjqdkNsxyv7EGCMbX3/PJev5m+1GEcYGEXR
XalhGsdnNChiYvT+31/0tHNFGPcnB+kFhFsCFHEG2Y6eJV8/b9RP7L1fhY/c4a7FGHsujnGFYSPr
sUmhBktxU8cp1dXohbY7eu/VetN8rLjj40tMi7hmv0+QAe4s7k2MSEBBFKpzB+t/sIOIUkb6T3R3
gE2r4z0x3ZboLu9sl55Hc9EMjo9yEspmGkmn19GHO8byxqQnOs/0OSbCtqnXhXlVihJH2jz3Dsgp
0GDAgZDFl/NMEYMqOoPH6tqX44Q1LwhgKFUlCM5tOkx5NHcgj8Buvh/PWNX8xf12SzX/+bdju9OV
7jIOhRniAJ3WFfDlkLXzeWH7UvH4DykMdOSTrNVdDgt5dT7SmGBPc/gkkheRoHcidOh2LF54S//i
v93fPzbJlgkHcyiV2sJ5tjWRSLCeMtqrgQoCaq7fnI+3WDJQsDcDdRUVnTUsVU881Xo1aJl0akfb
EV8kWq96KJ5s0+PR9y11m+pzUQyYdE0jd7qVStSlOWK4vmBo0m0fN6PkclvNFhF4phaDJKacNtif
kcM2zk7i1ivFdsBbxnkcLEZ9MyEMeOj90MvXFkIcsyLiT331nL1xAJh6in/ZwkwEAxKdWk5pUuPz
9LCFVeierqSyzbXxIdmbRudSvyxb+295LFxUpSjXvYlvhHqaspVW5VOZ2WVVuoLlRNl2mNyuJ7Vn
JQ6I9eUSk5tK7Bbt0321b+H5HbVZSMlz7MxQkDQ9ba8uRt3LDqhCJ6bbkLwGPmYcSP55PKKY7MSe
Bnop/XQ5Y4ZsvXGrtV6Qdo0on9uTswjYs7NhwkA9y8tWG2PpVJok6VfTZCPVNJJvPeO4dd5NMRjM
sSoNV0XAV8hlJ7IwVrqKDqvNy6YqCZd7j1rQvaNmYhUtbY3sMuKoaV5kv1/HIDvriL/bvW82XJbG
pR6+OQawgzEXYcqQyoW0/XAh2HUZ2+o5eONRyC1mJhTNUJCbALeFzq4719uwUdq4wLWxwwfFqfxg
rRzz1XBU6dLdGo9a1MtQP1G+EqK/3DfeZX84E87c2Uvc6YGaVxKiGNAb7x91+xHR7rFBbqt2B5tW
51eOevwrt/FbLEuyUaZS1WAblnTSylW+erCH0Fa3aKugy0X+qgA8O+BbxXLm84dAapRAwgGjkWXf
eQXB+i2rc5D/33LJzxYtVFeRZAI/Hpp2mPPUFJBPBGNN/YYnu7qNB+/xJ8E6sc3zN4hS73+9ZYf4
Wxp7jBc5KNtsvEpILtGiXLgZPumIalI66CPgyFp0IDNZTORkZVY5aQo02+/j0NF7V5XRRFt5L83H
c4K1MD7PYy3nRWYSGQyL6yDXphraKaTzctnebUBv6w6ubKF443xNz/c15Hw6hQGyuC6DYlJ66eT1
fr5SvWeRs12b+7kY+LpkySSkPSTUgjM+NeCXTbBBZ73lTQ0uY/Ls5Ji3Vh7FqtLmODkHabqLiyIx
xiDRLc8nR18M2WeSmDipuYK7QLsOEpJJZ4e+VE8SOVUvhb02d/4P204eV8+p+4zok9dns4ybM9Fs
2NRqfSL3DZTcfuw/vNNYEWxSJHa6iohIe/UPKx5s8e4AE0RNSVYGagNtca6aZIsVubzkWzr9/zw2
5DnetJ/F532rXCw8gBXiP4jCbpePJCNSSgsyRR8vdLSn9e5lb9W24NvXcpPa/CTaYjz6WyKbRGuV
PjciDWb6CvKeyEa//ORX6+unyXtW3q7Uv/z5TBKDKXH9n/PUCrBSoMLhUXR+7d7RlbTPPeuoHX8d
T9gq2b4MKyFCg1Cx1ntUr3jvW2qm934IAzVy0aj1IFFbAqtD/Zh6OSj9zrePSilO0cvB+aqce8Py
lxhhXRdpjBvaoHPf+2jWFrkibb/tEWl4G/0TVTqOxMWX2uysGfBJ6/ZiKUNLb6r0iAXX460FTT1N
NfeVrfCOk8Ef+RpZojlBVuXWHl0Kcc53o22Cm7kgGKKTfJC4vQ+u++aroBTCbA0W4qL0YznOlnfQ
PGNmAEqTVV2PQlyffEdt7PNq6481Liz3xUh1umdCDBxJaIHPAgs6g8he9UGbCNa1+K2Ej8xd+7+1
VwaImkCScsWAsDi191vvs9LssvTNBwddqbF9+RuGbX0GQioT1hSUu1EXYa5bRId4112IZcNDrgJk
m+7b6S3cvXOO7IbM8jqqWnGhHuXVKTbR4zXG1Nd6/Zg7lS1opPFtBInb1I72YNxM91/crtjbho17
v4BBpTALYl1vR7hpb7/F1pf949X+vJBks6ak8G662pRE9t5fnrlTZ5wQRGNgKMwGM+9CwNDeQT/u
9Y3nwJZoVubf8fbvs1A46CSsbpU6fMfO26NXTfFKr3jpLddy0TmFV9tz/5nbdudv0ALq/+zsp+NT
5rfoSH2JwOEDhg5/8sXHh87FxvPUXr0OvT9wHtSLmVWsYdXpawiN/GxX0OXaGEI1ihSphBUGmNP1
4FwTR7t4Qkr6tfW6qbFufXvg5ZcWa9JzwcwVHrrIaqTwJlg8aCS/EAx8nPfiCPKFTfsuVnuM1vNS
kotR4Vwqc5erMLWkCmRDJ2QGz4/77JiEtpShm07lXK3FsHAuibnF2aXRwZREJVnoc1ftvLE7nOVG
caW98X7/Hi/2gc6EsZ1C4NVu1SKBsC1GkMLKSz6iR/2URU67tgsDPqdyV1gJljkP7oNib3J3hYut
G4Tn92iBlr3N89/B3GYxwsO7qKnSdeQIx3QkdrmhLEb39V18Sc/lMHdXCvNqyKwJ+mKM7PGxso/Y
euUbtks28G10Pju2eaXjJbyYy2SeLG1TdFE1QbehtT+9GMUANGxvuBzpPBO9NeLMYKNSk/9rotvm
WfHfQTl4MG2ep6YByL0PxQQNWTyFOj4WDtB63O8TzGKjYzeyaFvrF79mST/HPWlMXBB3RaVHAaQF
NcF0/WbT+T/KzYFjfUth3vwDMYhiXbomb0JJOsnJWjiiHj1FdiDwJr6XBoT0uRgGQrTWkrvcpLb3
itakR7QmrY/k6c0FtRIYhbZ8Qmret2KQZBqk+Bqn9FttG8fRQPzwgv7qx8qLNPTfcrMqS7HrTD+2
CWPo0xQT4BAHFiXLy7cYkcC+GTRH3L/DiyVEXcfUk66psqSxsYc0aZGkgMHwVEwrg6ZxY3v67CPn
ZYMSfozYg5vBWYqU5xIZdGqkQogKSUHUuK3RRCygYQGPSWTCDgeBU9BetMWZcixAldHUtj01Epyi
mtsaDvH1/gEu4tFMBINHtd4J2DYgSyehJdVeewPjTmtfsPD2rzzZTBC1zxkg5ZOYxpcOuvS2kz4V
dl0TOke75bKyLUX18+/DgFITRkYXXPB9tl1AEGVvHrDdOXk8PFP2IG4laNHOZ2oxoCQoQhMPggpf
Zfws3yUshMgkJxEdJE+4vIk8y2OgKYq6RjVu5rD1Ph4nUsEcUEEGvQH39cBTi4GnSiwsEBzgEEsH
LEWTU/jGi7ABTPAKhPS2/AvUZ+fHwJIIgujCbDSaMdx3J+m4kZ0X6nnvW/li5mlmFDrTE1aUl9q8
5BCDhLLqn/cfH49rjGFg1enORUXyxd5G/n2RPGRiGSC7RMg7MYFlgAFyX+MpK7tR7cUP2zImeAz9
lwepM1jRm3WrWCLEvZ4Foq7RXYCOjfsqceCIbXOJjGpopBgiopj0v0R0TdidzLOIZc+IirFBZ6oN
zWIQKRyxSCYB4y9eVIEP37j21r+eLrYPxwjyJRsLSfn5s8WIcyaTASdscFSbKNRxizH+9dHtxgcB
FP+82O8WdP3b2H+rxkDT0AxyVF2pGIxugtZvIqWH5drIVQU2r7mGgsE9WQwwZXXfmRleDyeQ8UvH
gGy4j75lc/itDQNHF7nWpKgyKPThbXLeV+5+iEDqq+zVc/ZY+t8rfhSzDO6/ZTK4hB1HNfjroRXS
jedaJk1EDDf9EZbkGflqjm9cxtvfwhhsmuRGj5oUClJh+8v6/m1aTBPr/xidLjKYNLR9HCcKdDG8
T7RSH4/rfEWz4ej7K7DfzeaIWwyfZ+KYuKU01T6YNIgTEE2ce7d8Trf1K7hcHI6gJUg3UByl5Mgq
mjcZuxD7KE9HdGNgjNcJ3p8yB4l9zC1ypCx5qLkUxhIGTBEkWQspKCVYSOqrxFVc7MPjaLPYUziX
wxhBnFa9MlaQc9sjA7KR0xr9sJj3/fEDi9R5zaCLzakzcayjSuQJNPwZxIF7x/FCxBMn79EgLXpY
9uMBzQoGeaSjDOR4fR+fSo08ueOuxtJUjASv8v2hegPf0f2jXkyyzH8TYzkZVkJX0ZV+0MHZnzBh
T7AOFk1DQGSQkX5ZO869U5eway6Q8WXaYCQKauwyog/ZT0aifiA6yL5RYejd/SO57I+FnXqn9fEI
Ov3Bjl+R49NsMLRnFhpZXcl1c/Jgo3bGY+lbQoT5D2N8U6kNglwX+GGvNdpALD7f4BK+zQUwjmjM
26IdSnrU3v5qpyJR/P9hNpTeed5oMf0xl8V4o84a8qtI7ymaVjE4iAxI7qxPILwV33/Gbzop1iXG
7V+rgNeCxjtF+u+zp4Da9IPWURtXsHPeekjd+/a6mI2cK8YAkJyl0XW8faXt+SPC8uej4e5grTE2
zXPTEkte0DAsS7awjQ7sAcwpGo0kjgNCllPdbsDnJHsN/WhmsjMNThC7GFHORTHn1oltM+YYiTlt
wTH48ZE7YLVxLT9zMLnMgVeeVswRgno4GrQcokT/df+pnhKPg6uLrTpzZRj8nrQGY+cpJJTPnYvJ
AkoowbGDZRfx+9Mw0G1Rgn4jhAiH4gYWtq7RoMPvgV18XMxUYbvahqlUldjqqD173rg/RY+/yE/a
4YSZ1e9xtYp93uf5XyD5H9XYDrYJHECDOLXwSue9B85FYKH/hBCZDu7xMh6L9Z25fgwcB7LZ6YME
/UCMcSoOIQk3aYTmeoJaoI91i/ZzWZFvEJ8LT7Sb+Ytji4u5zLl8BnXplE88yZA/+uhYACiiWRWv
AJ7vpebARsxzMQz2GlpjBFMDc8Hcy5WE+4bWSzg2+b+A7u8Px8BFaoJtIq6gC9Ig2JpNkhakkjHJ
PKf0G3vzjTG6w/cF2wE4d2Ep+psrx2BHiVi9bgvIhbkA4833biV+Xj95YnhnyODGOPwHereOeThb
ZN/+aFZqg660GF8NzMM+7Z7h6Lb0epvrxkBJJg1RKl+gG5Ye7LHsryDRD55ivPNjsETXg6QsqbMs
SPqkogJyG1zjWcdy4POPdbB0zVpdJ62pwARh55q3/kw2mBqYdgj3LBvXOzo+bOx2q27lLWYkOKfI
0ZClb9ZzTQDiA1K2nrQNN5ZdeRdvC6pFjpxl7/9bRwZNUCqWW2nCSW5RyRwa0gu0icJBLgsUmp9Z
g2o4fx/j4iTGzEZYIufJGkTRaqEdZU1D79GNqBC7zzCO8fPJ3727kXsbxrhyHyqcK8GOsYqlNqI0
Tc91mBxvjdZCsG48C0+0vx+M1dxqPO87MgiT9NNoFArOF60Z2B+rrLCH/Wqjy/+d7moIPXR2YQf1
/Y/K80cs1XMqGyWyG1ASs8GggYSvPf3yQZmzczGSzzvSRWmmJJqaokp40eoqE0BacSYECVVxP3lI
EaHbgFTOm+ZvoCHabglHu6Ujncv715E2pprSBxCY8DZIHl7JCa3hzqgQzX4QvY2NQUULjTC8HM5S
FIbpZ0PWFBpcatKfesppGXUjdjrDaL32w0CDesm79kvWORfB3EYtri6ScpVgnY7z+Nl7zxxwXgyO
5gJY5z1ZoaylEICcF31koC0D72fMP7mYOcE+I468JQSdi2NMQyi6qhEuODKzJl2IXvNfHAGLPa5z
CYwxtFo0YPwDElA1RuXuk2Q0AgKJ4H2j48phPDboyLqg7SAHL/szmDMj++QbB4Q+4C/giKI/mY18
5ioxXju6jCnSXDeVHABj6kk+WPNwlXgZtcWn2VwS46rbuoqwV3ai4IRuQekKina1ocgfkQ2YfR0+
2/1ScDCXyDhu0+iKGkkVfK6KqCcEdHyPxrmmbM6maMoo0XqIaGmDHmJHROPIWL+hR+Lw/Xr/W3Hs
m60q5GWlxMZlwAGObnTxTIm/EHoZ7f5BHbaSUAjZtcgCfCOtccX6NYl9YyCRYNcXu5LAJmmkjuyU
w+m+YhwgYosLRT1aeU8PEWwdMWipNiubt81hMZc3swXWb6Q5ppFxr2jG43zWbRU0lYCinXs5PWAr
M9faF0sZc3kMVKhtkpgdBSPnLJ3F74LU60d0qma+2tsTxotWm0IiL1VEDs9f3KvG+4wMfmjXSZ36
kQp3euxuooyNPNxYCuXm+rG4MVRjKouwFIxOXI9Xm65Vy54eVlgliy5njuXzAFFnsKMbg1FOI2oh
5/0AakbvZDpHnwz+yxcnnFlMTswVY0DjWubYWqvgloHdXVldf2rvX/etfTEenUlgcwZTh5UJ2C0N
Zfbwu8rqQjAc/HykkydoW0Dnnv/cY9nqllfZ5UA9mzjItWGapBiHePEP3GZIHryzM7OS0iWV2OKv
vzraz220Rr4a1cjupGp2moLuDmkeblXtf4kG/8ErdpwtSgNTE8KbT0FeDCtNQAT7Gbrv4Gz54drX
Nc8zcyCYHaBVQD0+GDGNaOqny9Mzj0+ah1LsEFsiGXWKRh1q5wXii8TNVleyJ5eQKCFRO/DFtwmC
AN5t5p4jAxhlkgwKKCGoSWLL9bSKHLq4+weWDa8O6Nz5L68zu/BJ7IZMn0rcAMQ3e09yThX2DWvY
FL4GVH3xoIrjo9kdT4HWa1Us3+6b5u0/oq/wkDwlp2INrPr/4SIwAFLqcphVAxXnIEg8719F/2x5
sWSHBQmOKIhdsHXyPqTwLh+bPDDqYAJF7A2NkXnxHo++evLdzeY2oMdleuO4FzZdUJkXZcwNaNij
qea83wcoMxfuyordA2//BSc0MJk3SpU1zaQqt28XPBU7pAd4dZ3FyvwMjtn0QGcWaDmgzyCwxeOx
DEb1d9S2nlEu4PmWxWzqXBTzQkmyqhzVHNcMPV0gJsPbHOnbEEtQn8wdIbt37EnBth7s6qGLgXhU
QjxwYZc/oZs4CmUJioIQwkudeuX7tosOKbxgaGcF5xFzY06+87Jg8wKdFndaMkJcayNRjdQ4NkQP
BCOWTz552+U/EHc9j2/P6aGkzPzcibNFEof5YTMRSpoZ+mAYkJ+QHB04qhNcyDceARw9eQGDycQm
YJ25CIJCsRO19cyN0GvPS09zbZTBlFEXDGxZojaKJ8a0UvwXdI44XCfOC03YfU4SUp0XqYKc2juj
eQTvzlOKSnTgHNcNUR2C4qrt2qtEsHnJCJ65WEzCowPn6JQoEH2mfTje5xpL0OAVhhXdLOsPh8Dz
dTJgZ8rOfsDgA7luhd1X2hNexodBHEOSQGRmgd5LVFUZ25GZz5kF6SDGYZTu1OJBnmzs9xF+xIJb
ZPZ4Ug1yH7iZkOxfwtjvKtZTaUphuitj8ahUFjGbai/3V05Qy9GJfaVmtVmYagGdAo0UE5lEMmJ7
T2qHMakLGyN6/5VW7EO16oQgE0VopbcpSa/7UjroBieKZt4ft5PDxLZpYkhOV0XWqbeYR+mjKUt3
YrwSf1w/rBYNE+Ov+4rwhDCfp7li9W6qQEimdFh6e5SyxNbVxB6tv/hAumpIFojrDLCKMpmyCuqU
XVqkuz67Ej1ZDybRul+9pG0MQfPKTLbTLOPIXFJO1wwNOxvQHYgc458ZRqnWjWHqynRnxGg5Ctal
GXqXLnauOmdh+pKRzwUxQKzovdzL2TXdYbmUnYib4vIl6gpHm0UhOuj40AeGFU5soGBpk2hoVIgc
RTisX43sW+HmvjksyJBALShjdY2hoMmJgairYraxeBWznaHGXl5tRgsVhUnj3J6F7yLJkipBgghK
sRtQzlok6v6SjpqlZru8Fw76UDjm1bQN7T0e/PvqqH+m/ugVgiADY1uWoaoq220ZdGabY31htmva
gapTGSVHAv2ysxDgfyTIGKZULdXEjgXm/phBU8d9KWU76XpI+tI2w9pOL/vKCr2rxqHdXvo48n9k
0aP705yHUU+6WMTHyVPL7WO3UVWn7P/fTRkLP3BYogVZkkJ/xOzbhCDV6oJSyXZX3Wh2uVKknlB3
4k69dqF3/+ss6gMvhIVkyP6rLKFdnIu5IHdpvruIftNkTmutL2ic/38XoiE2oZ5O0Sz20C6mZipN
Hue78HJoKhAB0XVrkmL/hRTVUHFyumyYLFeDGmZ6BMeW7xzhuvqUkvVf/HmMgFiqKolg0WG+fGf1
dVsWRb6rI1fS9kbuq8Vf3HzA8j8imJvfGLE6JjE06CdXnc55ujHb77/QQpcktKprpqSIDEomoIoT
SwUiLuVkCyKQRdVtUeMY8BK4aDp4EEFILlk6G6zGuYQAp4OUq6Q7/eX/kPZlXXLaXLS/iLUYJfEK
NTdtu213J/YLy05sQIAAAWL49XfTuTepUnOLZX8Peeq4DpLOPOzjBIb95HlfKM9+58197I9CtsIm
2A90KykAA69pm1gimqq97y6PosS3+ze2pl28/0i8JjWuhJGqtnGL3BaRn3z03OfW8Y5zRgITE6CG
Ue/vE1u7uOXWfAa/0PJ1rVxQJpGc8UU0ZuLMXR5CHq1K7NJZbQj+mlq+pqTpmN4y6jnpiYis4Muw
Ie9bp1j+fnVlGSlnN62piDysyXUf23Tflo+j3LirlYfBji2wMNYiYdD8FXDgigq3BPPT2iiiufiK
ZU1nS5xmMzuVhRdwayP8WjnRDS1NbMyJMCM1QGu4uFO268ywjQpri5vXqMC2eJg0A+qv72n3Ju3W
qAwlysjEjsygMRKsNm3+wuyUvaNmGW/cn56OW+zmYsr+Jacdap54mlNSgdzXNm2DFgn2Uh7cJA46
eXSbz974tycDZwpKfmBJ5B6JsWuHyHeSEGpkZ04nY+sGFq7TTPnNJ+lhUVLxkvu4gVQ99CKah/cp
Od0XsRXGBwkKHw6d72jJsG+Zcy6k48+sLiN7AoJ08tGSz/cJrJ/hPwKal10VyhvShQClbcCds5Af
Bv/wv9FYDnnF+w2VztQasox69kklzwOLA4jYfRp6OuD/8sd/B1kOekXE6l2FxVxwQ2yP9KFtZd0n
1vpsRzxAc41V07136qQ65MRK90D5Q/bDMK1D5nb5uRv9AkU22wt7ofKP9z9s6wU1MUnKhNF8uWDG
Ponpb0N9/99+X5OLzOwmF6DmZUSKee977UOf5htzl6s8wpbNhww4mZ7esjMbbU56Ex7R2B3VJ8O6
PP3GERixFrAEDEl42tOpMaeJkeP3rRTNjOllbLckdfURrihoj6CcTNB4yoCg0suwzDA2sBU4rN4R
vHnznzBI94IdmKeEAG8vMvi3bLyY4msrNnTB8pFv1M0VCe0QKMARMUmQ6DEyV9Zhbx/MTxNrN+zh
2l05poNNEVhn41s6XJNrtoo3PQKUrP9mdl9bZ9wgsHZVVwR0dKYp7gfLzBDM+W59NIb+sSQmENny
n/e5aouM5p+2JE/4QEDGVTTo6KOFmj3d3aexcVf63qxpcB1jnG0cJekDi3222d/3Cay9uWMBuAZR
AkNKQpNuoXrPVMtdofn8ZPn2D2K8q2kyY4v4VnfV6llsRPDISxBIuhYyWMKlKcrJiOPql1Fh3sHb
mg5e7KHOwEBD+ZeC9iJG7fkjTXGYeG5+CprnWKR6rpr2M3X/HPPHmaZbFLfOZN8aBVmquaf2cqYi
D8ziuei3zM7yzW/P5Pie7bk+w6rRWwp9yQF9MtAyUkmhdtJKf/i23M156wQOtp0gF2uyHZ+9Pytz
OpsxO9znj+X935IHRB3WtzoUMfEteTHV8zS6rIRbWSN9maaXRrkXKl7mwT1KcxQbIcz6hf5HT1PV
yVwjfiKwssp75vUPpTZMwSq/Y2vq/zuPdp2t3c8VMfD7B/un++eXjV9fVQm4cGQrMErLXgetrnwE
r+9cBxmrMhqNg8ewf8x8KKotnlt9kiU7YS67X8EYt0/iJAi4KpqIqJz496ZAajkZ96Q9FSi3bGV8
dQThV6/H8YC7iplx5OZ1tE4r75Ohy5ARGQqVHmN3SgI1JfNpZpMKLc+IQzP3yCeMlKOLwqn4gbfN
U835F8UMrHesZzdUSZLsLJ/7pzzuChY2dZaFfj9uxXCrl0/gyzIbCE0Yh7y9l5LUsm+6HHGW8oL2
Bzd73Myvpz1s9IZiBAJb62EqNY98LCqXylLAk0ji0Jr9sAKtkb/cF7pVJr2iosXxWFnvlLYLKnWy
6zDk5L6b5TP76z6R9ev65ygYhtXTUNzyrQlbKEVEu0vnH7LhU8c3SNw7x0JC08cm4UOeLLeVi/1Y
X4T7WNfhZkpi6yC6PCAPaiQpqDT996l+VvJdL4//211pQYzHDYdiHz0OYj+hluNbl3ne/wYJ5oO7
UBbAfJt2V66oKs5SKaKYxe+cycsCaphpgPzX7j6h1UfxEexhCZHpwue+FZMkdprZEAgnB1ceLOA2
i9QKMG+B/Rkbbv3CprrtWEJ3RhkG9ZC/v6Vk8s42rQ66g3YiNJIDG3Ys/tuY/hoYP6Xlt4nGG2db
sx7XFDXxLNg0zHVbioiZWGjqv8RNteFbbp1JE02maiwGNkDBGMaTVB8AsR505NIwO2glemv3Of9y
/73W1P2rtvGobyGE0W6xSLgpch9yOpqIX4IJo7hsJ7668ef7dNb4Akl2ZNgB6W29YUBnqGZaN2DA
mZ1q/r546OdDnm8QWXsgD0wHcEsXI5y6OZnKkpf97EKz0R8OR8s4/w0xQgKMMRtGnvg6VHjbW4TT
GsZxTEX5hRaNBGJamUZc9fMGK+hNCK+2kWAFPEXJyHV8qvECdbDc3pihFTxsWA2qJyzAOyQ825t2
VJvW01x0gfR+lGwr2FxTeDgcpl+Re8fmreXvV15Gwytat+kAuWqmfc3T0M9+8PnXs+8OCvKovGHl
GyO6t05TPgA9Y8wj6hXkk6yT8eCMznipOxVv+bgrfjscXGK6S97aRYnn9kAAi+mHhE15VGXxoUmz
906KteB2t5ub40gvcTXC1TCHoHOe7ZGE1FdPRPWBeGR+E3S5VQa2j3a9Ku7f/7JM3HzYws5XN00G
1Zm5r/LIsvwvqa+CDJOXJOMnTjd0pY48uDDTDSntUTFpDEThvs+jvJ8Owgya9JLNzz3zA8d5bzmn
uI7IWOxIth9zDvOT7X7nqL6L0MyHAL1Cfl4dtfKUWcTIlMBWt8GU/LRzExHa2d5qLlthXpzzPzqa
ika9cPJb4uVROUzx+24oy7OXTZ9bBdTb+ydapURsrEExIaHU1Cgxbza8oZ7zyEnEzvO+pqkMqpEc
7lPRYUX+ebgrMpoWUA2Ji9q284jMoUP9LES2IZhFfJgt9T1XLnRAs887+agS951ZDQfqd0fXHrEi
2Zz3LOlDc6Dn+x+1enSILtS4D5Ohg9FKQuaGDhAooOsF9jmO84BvlH5XzBJUHjD1AEPqOfBbbkVj
LowKfWYWZNZk2UkKuSu88ZnI5qk0+xdsvTE3GHSVIHMW52ip1PmaLI7x0KSI3PIoMf5IK29nzkH1
BXBWu3z8ef/2VtXRFSVNFB0PvjFpQGmaPtvAb+HAg8Y6M8KQ7McaxeHzfXJrmWUHiT38h6QIhda9
vUqe+zxtuJFHAzdnQKaXfO/VwNQrHDMJu7GIsdcs73ZWGo+YXy7UGQi4zcmtBbqG0/x7XHfjLsXW
yd+RH9/BRTDH9Xw9K8sGe1Seic9qxQV15qCZZWD3n+4ffpVTr4jodz31fWrNMYgE8AbdaLDC+wRW
3BoXji5FYQw+wRvAQsEKVXOL5hGfpL9zp6d+yaQl9VOKmuX+Pq3loTSHF7RcaHI0eMDB1lw1gd3F
5lhDt3nC+Spld0r79sN9EvpUxqJuQIPCGYQXBaOpxQm8UsqkAhfWzc1ZsDKIFYJuEvhtHgobvT7N
S5W/zCWgvEnxxR54mIzjjqIAMVhVKCaUrbqtb1p5xJtvsm8ZuLE9FOoYMDj83PlzzuZTgaYJt8T8
khMM46fSBlKwpXaqeydlC2Y2v3G7+upCV+ZutuFMrKiJm2/R9FIXo+vcTNAHh3ZC90xUQQMzn+oL
7es4KGajPIzlPBzvv8rqw9su0NOQFABAsPYoIkvroRvwKI3H27BOW0Qfljn/ulZ30TbyLxXtmrG9
tmZ94sMlS48+f0/as4hf7h9kzae9oaFd35C1fsFqXF85PGfwqWz4Xqb8yZKfsclCObVhSp2TAZCa
+4RXxdRmlu8tO29sfT4n720penRhRa55JOUlVd+6Z7PdILKmaXG6/6ho71RXwALGmFYRGZlnow1j
7PZFkeUnWXdWscuUNT9Q4ss/+MDlue5H4x2yW9gobTQAnDZiHjLe9kHF43jD/VtnoP8+THvaoq1S
MVS8iNq9+mBs2LNV8bw6tfampG+nGEoQbZumCFqv2U3jj2wLLWfrATUjNri500oGxumTZJ8kgNCa
frbAuvVZumGXtihpJsMUnZ8KA42183hI7Mf5pOaTdH49/LnhlOUjrtzhrs2Hnifgx7G/NEm9I/GZ
FfkGP67qKgRwjuW5KE0yzXXM+wa57qVnt+Nx6PUHqEvefveLi6i+3RevVf76j5LermWX3YzHhy23
6HCZ+488I7+jnK4oaKJFEuTtJxvKaSfMd5b6UG0t4lou441xvSKgiUhSKs47jsuyBg/a9VJijrOk
H7j5eXFMElcGWDBz/9bW38czCfWAsW/pmXZSWTFPJ/S3zqpsj3MbJ09tGR8TPw5KKCt48T1/vk9y
VVaxRNtFicKHw6JdYwU1CIZANNG4X3L/oSU88IytDkR9UPYfJ+KKinaXM2HA0BoJLMmQRu4YVnw3
iCIYXTOo7VEEs9ti13z7qYcDCqTTNBjyNsgFYhaFPK5ftnvHAzaDh51kctw5aMnqvJ3oY+Ra+k/U
wujH/VtZ8chR6ljK9w6WM3h6clSNaukGwvdmdRqQdtoN6V+OcynMP7tHQrdC4dU3IPAVPQe5CIDf
38p+1nEcpV/8cSYfTZilY9fbYeMO/kYf1Rah5e9XSkbR0ezKCn4TWgdCjz7RDpFGMm1c3qrsXx1H
U2WpDeesIDhObp7QSt9v+D76zM8/zIRHQaDNUHp9nW+5OoXRovOMS5yiERerEaElzrnow65ECeaz
yMgu6fafqNiKB9eP5btoG0ETLeptt5dXFWXdwu/MI9t+cmnySJW/YZRXuQ5Jtv9HQUsgFJSOmEWA
Dej9KhgdGtiZ+TVLHoy6KQKWRqO75Ugv0v1Gx11R1AzCJOKsnpbRlCI1TjVJy0CpPe0FPPskwMqg
ExnO3DJ3c1r80TZbGeD7N+q9qQi5dmHmFOeVRJztrjxVzYZVXTXd/57P0wtCkrdw/UacDyCfQT8n
H1jmvu9cErh8azZh6zCaiuvTfvTz5Soz1Gset8LWrV/XXKre6My5GHFVzWU8nu4ru3WBwjgFFhWj
eIIayS1nq8yohjnHp1dNH0qujqoiu3Saz2K2/swqBxOgcfdJ+v2nVKZR2m919a8eDhuEkVN1sWNG
z2uzwaCGtQzGtFPRBjbGVT6KRo7f7x9zreES+Wt0R9iAIMEpNe3n22npFFwUETKf4Yxq+Qgo99lD
1JjYYVU/oIWum3jgXtzhc9bN+1yZh7hIT13uBGjoOkxWc5bcOoxNFg0p+Xb/89Yu4frrNK1Zd6Lk
2YivM9siSFoW1PnLfQprDg2ieXPZ1Mzg6GkKzOmpk9cNZoHK4pzIds+z5qCGKTBP8A4Qz6uTcPnu
Ps01j+aapqbScsJEZdDlzpNvXLlhkgNDpf4c4zrz9ud9Wqt8bGHWBQ0Rvg0zoQmJcgvJqQX3iTov
JRoIy8Y/V8n4JVdeOAvy6Kq9JZP9mHpfs7zact70+exXu3RNfnnhK7vEKp6WLJmKCHNkLmX5EaV7
jKs1R9WYj133MTHS3UjQuCsfGlSIxJCqQCJ5sOvTXdrLA5o4Dz58rzmeQ1ds7ZpYs/3WMpjB2NJ4
rBdxrLQb0tLD5VjTocrelZ/zdsO7WI3lsRjDpjgdQ6eIVunNc+LIyke0WzVYbB6noWo/Wl4Vlon5
sWWAlonjPQMkkKE2PI61YgbKsP9R1jSYVQBrVNkmlO8wB1k7BenwTnQ/xvpHM/5wnDkwBTrMmgcD
bqUVu/t2S7n8f86O6T6TYg4Cte7bxzfthFUKwA5Rb9YhbZ4qJpaG3FBNczjb6Fn3y0vSPchMbWjv
VQlDBsjFwjf0uel58a70BqWSAZce21HpYS6mdcK+kgFl7bHJtoYYV9noipzG5GjgKCSwY+ExJB/z
oTka6ZO/OVeydSZNU8+ZJFbl9kibONhn2/iP0vpmlRfsuz1bebm/rzZWiWEGCyOFyDu7OjARq4YG
U3LgHVv6YTbsJVbMcPNrjUTenG3YoC1a2u0BvIwJueSDMrHnLeK59vtkBD2iH+I29YZUrDk/1tXB
tFus8xE2ZSGWlupg0AuGrw9o9w0LyML9K1zXvFekNOPlZMpMTMNGYoF8L2X1kNsPsWfsE16FE/0O
11Vx9Mo3UV2rDQ9vlR9dIMS66PK03wy4zgaRxBdQuhbDXtThp8yacKg3iKxaTkRnNsrSro965a1w
s8KvrK7HTVopO7Lk0vJylyso8/jQqc9IJQadZW7kalZf74rmwkpX1oSiu4wA67GIfHku7a/CxZS1
Ux4Bx//x/uOtEsLVoaeAohb+qtmuCGHoDRsOuwYmuhinYzUpBTeonnetmfhB11cbMcfqgzFkB/8p
P+tIHGmXyKYbYIeKpAws+1llMiBbycFXX04PbCw0r8KndeHTvplMM7FNrKuhFQe/2HWs7c8xRTnW
q62w7FnQkuJZcrMK5r94WxxrtFMo65CW+WlOdtXEtkpbq3fsw0DZGP3GHWuPKTuz6HsfXCr7d01b
zgGr+sB1573D4QTcf8+1C7YtzNcwi5gIjzVmTby46mPbhReEjlOQUupZbUr8oqj0+70moh3Itc2u
zUYP0/9pvZPiUqKn6/4x1lTlNQXNc7QGPthdSvCCVRHa/d+WOmIXXdChzmtj+O8+sbX3sV1mYikN
6o5opb0VtslHpJ3AfUPzSRU2gl/qcTq36TunhzTcJ7X6PJ7lOQ6j6HB+xdO8ErcaLSRwAlgR5YSH
0t6JFt1VWyOAW0Q0T7ik3VSmBJfn+c9CYTlsti/K4n88iWbM3NgaaOZQ4FqoCzOskIhHQ25Jziqj
XV2X9jIixzBQLXFd5hCyU1NunGHhojd8jEZ3gmeH3+ZpZ5h7zj1/xmShIs1npFdDOefPfe9eRts8
tlX9V5L6GyRXGRu92qaHUNtEh90trylbGbmDWDTKsibyCFprnHNWo3KITmckOe9z2+r1EbQPWxRF
b5iTW2K148ZN2+UYzjc72GKTDkfGnXrDVq2yGxBsKYZBMe+k87QqHZEaY4m5wdwXIbcbN3RJb8Ee
D+J4/0CrkkoY5tNhrDCtrWWsRoP7njQxougP7qF2X2SaHMY+Dyh/d5/Q+pn+JaQvHuzQsUrjCmNu
NfaASDXu/eE578nG+2wcR0ebaLoWMdPclJFH42Ao2XfJPqRFsy9Jsr9/njVOcMwF8wb5Re/NAH0+
VUXrkqSMkm5GxxUBeOVfmEzYYrg17nZh2uGSIdVi6tdWKMftewLrM0zqYTJgYuuk/pH21kdXojJe
xp/uH2vtAqGxHX8ZdUeXscbgbCiTBNvsyqiRMhTsB7eRPTHagxie7hNareVeU9JURUkxhjCYbRlx
AO2E9pSiY9pvvafWZeSQmAyrXifZnd0kV5jD8H/0JE7C3jENYO/4ETcaEralk/yGPFx/laZNjAxL
F8cR8lA7L5T9bZnfUM5Lyy0AtTVpYB6cCXjYGM1wtcPbgyhTNCdCj+T1nnSXxZoM3Ram0Jo2BkQF
+nTR57X0cN9qK1IwBlBODATaVZsErN8lffWVds2ltY0975GTzqwNsVjjH8gEpgU8hlao153JV+ZY
ekknUEcsMUg5O0GqPtgOC60eSyjGfktNbtGyb4+HhrKOecu4GLpt/hTZvi/4LkFCII7n3X1mXZNC
pPkwlY+GHdvSm3bgOVWmMXll5NhjxD0rioFuZbXdsSjIoS7yjR6YtfgIvWTYDI4maHR0a0rZtaRb
lx2aoKcSUFqkJ+/a8U+n9x9S78FBCxD+1cUfyYaG1veGvCbc0MdmE8w/UcCOaLLvpgUZjRRjtl6K
rFLaPcVZ+14gSVAy5+h4yNjOIiwr/mg2wwOZ4yAb2t9QP76Pjmyk1CzT19WdPfFssinmcP2puQwN
/aPkTljn6kSbrerQKvcgc42mZTwtWr5uuQc8mVeWh+kGMU/R6A/vKJoD1eQ9sk3fe4UUqjHAC2Jo
zkdYr72n6ARQ+Sc0mjPxgoV8oezHXSMo+gWe7/PpKiFEgnCEAPGFKbbbM9lW7YmG4gUb69Fj3gdR
/hTTxSD014NOz8SkAYBELAt5Di0757UsR1oMUxSuYZ4TtDWWZgvU6w1dvKIkb6hoWcjGHdOWKUxO
1EhbcfqUecCArn7DZb2homkRZ+5S7A3G4yhlvFfoySTGJ9volgKh6LJdTLvw/iOtyRkoLrA+/qsN
0F6pnobBy+plgoeSPihIEfr5E/FeJgKLXu8r7EqrEhU05h8JYOYwoHO+/wFr9wrmQEofeWvIu8b5
lS8MNVQm5Nwdg7r8iUDjd8B/vGsaWrjZElRG7B40SrcOUBp3mBt45UaNZ/UgqPG7yALA5uj9HVlR
oBZZA8yG2z+pQCpCPnF/q9liTaZsEwAmDKVxlMi12+rnxlRNVVTRnLnVsZ9IHcSl86M2m/dA1JIb
lmaVmmVaQDlABRHkbiW45+7o+TnDbEgyn6XdBUnTfOqddCfE1uaT5cO1WM0DdAhULbpjMCGqMb7p
AbQxc5MqSv1nbOaeyzMnD3Q4OXzDKV97Jht2DNkapJB8fRSlMe26JrEhItJUexF3F+SHH3PlfPx1
tr4mo6mLkRMfBdm8itoZkdIR6z/8YWOeZJHMN1d2dRLtymzWjkA651U0qCKw1M++aX7rroBextAp
gwhw4Y8r/6lvU7OiPQ5BmhcQIP6zqX7ev6cV72KZBf+XhMbQdOzYnGESNrIwgBxkk5KB381oT9jn
2fhAR3dnNPWDUZKX+3TXPH7kfDEjZKG04iE1dHs2gMQnXUc9gGxU0jn6dVkf68zpgyzugINvMqhe
OFrHcbS9l8GhGEGuaZgL7uwZp+4ZpU8emvUE0Mr7H7YmcxjFpuj6xqQjms2175JDOvjI2kZ2Mx09
nyIYmQ+T81jNW3mxte5v7KYBBt7i1sFEL6Jy9byjpVoEBBAFi3vniTWHOT87DdvTwQ9ZF5oopQ6Z
fwLST5h88DvvENNhN1XZh4GNoS0/EXerWWqNpQFMQDEBAngAZFNvv0hOQI9IsqqKROM1AZNuEqZu
rDZs3poKuKaiCY4cBrtSDnhuHFsJ/Sm90E6BBMniqT7cf81V8wr7iiFCBxuxkam5PZFTVXZmzaJC
MugnxQaOAW1mdbYUKQcTCEYPtXUa7Qdshgxrn55JM/6GCkdvHlsgzzBo8jqSf/XGdVJyUgpZoXR5
mexL+bWt62BDhtfuE3EdRSjiYJ+TnueYBgGU777Bq7XGLiuOs4x36bgRhmwR0R7NG0tAR1AcpEJ7
G/wvhv179ha43ioRJBtgigDbiRjk9rV8M26dgo4gkj4hJxA28lGo4TeeBP0waAJFtQn3pWkefyjn
Ci5PjYH8tgpo8Vgr/sP2MJFY/I67gA4p4mKG1WEoGNyep+WAoeu6po64bI9cGN8n+y+rzB4gvPf5
fMV8w0K4DsQKVTTsb70lNHEzA+5SVwElp4sDvzYORpdcGEVowYedV/5xn9zKO92QW/TIFVfTLi6R
B2uriPVTEFffrBx1pqr5dT2BidzXQhODY6e3z8Zj2ZhpbIKv0RMsuvaYnDIv37Dia+0NhGGGcXkf
FxOTy1mvzhKbKTh6rOuoNdhx8N0PafJc99kjwfjq3Na7qvqGVtpQcBm0MbbPCCPMi25DulYUL8pp
QJF9RRFFg8ftR2CQQhRZ39YRq+pzJeVFbEHvrnAIBvyQE0dr56KNNNFC1aIvel7UkWy9oInfpe4x
SUTglGkQj1umbeU4SFbDrUCdzKFMHwChJBGMFlON1IjlzDtwf/PVS1OEbPf5cO1QqKp7eDsQedPT
Pbh9PM+TDX3hd1gN1NjiTAbBD0q4VhDXmPNjc+pusOXK4eCLo8KE0wE4W4flL1H3GxRA2iKvqPf5
3GNnCrd/Y/QdV+fiqZbxSEcPyzoLa1n80a8xgeGzY1cb+SVLfePiVmO7IQErl7i8ErGXYRrq6Ti5
Qpo9krqol2T4Hw7YLu1c3KbPAjIT5yBE5ge06pyNpMHaJYIgsmgUxSHgqd4y/Nj5vVHGoomKWH4z
0qVF3Y+P97ljRUuh6R4D78jUYfJRh0PMYs+UY+o2Udo+MkBvSB+LEjD+8etUkCNjrw2W6JLSRDf3
Yi4qymXkAD2Xzs8oCUtj/7/R0ISXJ6PdOjyXUVE54bHB/J+Vb7RhrD0IOgcQ1cJb8omeAevUZLds
yCSsIj+xWf4o+e8McQOqCTNhaJPDm+hBptNZnuydWmKSmRwTauysJtn3fXy6f1sL79wGZjiEuWS5
XYQWADS+5S1RyXYGkieCdJJE0v1KLBlI7EZV2Rbg5halRbSubEfH6wLWPa0wevGJ8i9ljBk78j43
vtw/0Nu3wYGgB/A0CNbevE3LKekmR8G6f7emoNsKybd+Xksz1MB1Snp4RJGR051HdyInGzKyRUFz
udyGZEna4wDDvsWOovu381bMEaoA7x7uFYwO0HJvHwENC1NXE3y+jI/UF0HXvbB0Q0eu0kCuFlkD
B4yld3GbjUBiOKF4AfnEshdAF5v28/1jrN0RdMi/JHQH25Zt0owEXMumQKgXANDdJ/CWWYFCBYW7
iAUMpi4WWJuTToVrVVHejjJIidlH0qpRla9rHo7GMG/YyVeX4lYObwlq0lGPA8aSAEUTSRWy6VjX
u/ZZNXuZHIxLJh4ttcEIWwfU+DgRwh1N1CsjUsVOyNwmPo+l8UWYaEx1ZCk3NObCtG+PBxQIzHBT
uPjLg14JfxkbqeidGccznGEnOoxaufADrEHubfV343S70aqMIJ6GDf321mAv94oGFxPulYfx8VvC
Kp4z6sSIktC2U9aHUiQ77ASI2zTM8qf7PLN2xqV+sGCqY4BKRzvH6BjvhQ0Hy6cyKoF+R6tLjN0N
rDzYMQ8qRgOy5dS9FQRMFwJSCFYCRpvoK+KqvHLg5Jht5Dg/ugVie6OVeuX6bn5fuz5hczrkDn5/
GDMkHt7FAU/eV1mQs43LW+FHGDpcGzwQ9IrpUBALRKfvzHYLp/7voXgHXvAwk1duJpJWD7SQAbg2
/Bx990lZth6dx7iNUuKdagpclM+9UYVzoy6Ft1EXXC5HY3qYcBCCo4BYSW9DryZEz7aZdbCtWVAB
1sZNEU18uc91q0Swh2TJey5YL5pLJStjTpgLIgnuq+Ivqj8U7ct9GiuczdgVDc2lMrD3XvRJ0QFQ
xgxZwS8NmltHrImYMnOf1j+cIQ/Gzs42IpZV5mYULi98LUiWxnxSuTGZprID+shHIZ6GYStnvMp0
iGYd/Dwyefr2pYJVGKar2i4ymw/FGCNHM+6gkUbb3t+/wJWToD5MUZZdMoXOm5OIxnSmYeyjDBAO
e2do1LntMn/LiCzWW2M49NUgZkXlGx1QutXqjC6N/d7to0nMYeEXL1XKHpVlHYa8C0g5fJz68qM7
i4uXHUl+sdgLUV/vn/Qtq6DtCu09Cxot4j5d0cM+orJJHAXslFjsU3QWHLhhIytsD3Eg7bzYpwlK
81htcvbGqTzfp/72QUEdiUMPSy2QS9Klu6vhFnYNUxEG7kLlz0FhHmHeg5pshGRv1cgtIc2eWYqJ
OImpinJ+EsVhqA8DRnuSR4Nsvekiv7dviko7DBeqjcAqhpN+a8DaLJasJWqIuoE3OUC8i+ZiOoLt
BYBzw2wGgqXvl3GI7nMZ1GNiHQyzrY737/WtksFHYJoGAS+iEdQNbz8is0rCO3BwVM7xbkyAIMHH
wJDuhsCvPB/ysujugaCgaKgnoMc4FpM3AI6RDXv+oU2WUckorcUGmbc8usTuAADF1ggEP97yGVfO
SIvaSUFzCVRBrzEfaqefH1MDs06OKr51FKjcZDLbk1tMn9CI7mw4JPpiRCRqAdOK6RxAzKEpnOqH
rGc1s7GiVuQBuGhysQxr/lwXj8XfA9/lD/78cbJ5YKow7g9efuk+4oeOU/xZ/RTupzw+myQLtzDY
3t47W8aYgbKIuURk/pcLu7qQ0hYeJopTO8rGtt5P0pT0yRdcNaGXehUG82pUdDZU4sqgEsD1AOSz
DEzgqfXysOrtQnXFjHVGVAUORs9KH4soKQsAahq4jb+rCrqfZr6X5NfVMYq22BmC0UMkwjCld3ve
xOJF1RaWFTmlgS14OfGiNuuaz/eFZuVW0QyETi6ED8A21XNFTSEV+t8T3KrIrLOpiDSCCuN4Qe8g
0B4ARbChlN5KKWwY/EE0kS3Yo3oerOHzyCgW3UaYrrQB2UeApfW9kJ4sH/lYZWyDk1diFlS//Fe8
MFT435T/Kom6Bq9aKzLJrmxCl2KbW1A7O8DnY8Gb/67EGM74yxr+lqbmipg89uTAKusVDKMePvS7
ymtCYJDff7sVFQGUWHAlevGAUsLsWw7JGwQVyPRZES1dJcPZ66wyLCopELcUeVOF6NfF3hBWd/Mu
SWeMoJUGoBvvf8RbIwPf+5/hEWBAvMF1xuIyZoyGwkcYln1EjontRmCeHSwu6dmbs8PQu9mGWK7R
XHxwgLIhf4Jq3O3BAZQ/j4DXs6JxYtFE0scJFcCgcnyJVR9mlPh845BrN41uDRT8KNrnAHF3S7Aw
nNbtgGUYCTH8laYYVgTapF2ixRKwkyfB89Co2qDJ5Qb3rggLrADEH9YVbTB6v64lU1tmI3QeugSN
PRuH7ltll37Y8VZNG0Z8RRMAwANGHPM/6JHV0dH9soSjiW0GwHhKPnYKY+x5s+8JsIjgm9znmbee
Jqwa6qdIu2CO4A1obj4YtVQAhMMmADf9P6Rda3OjSLL9RUQg3nytKhB6Wxa2ZX8h7HYbxEsCBAh+
/T14925LZUa1Mzs9G7ETHaGkqjKzsjJPnnwvjLJxFamUBZs3LgWJYoA6Yfc8Li/UMf55Ag+0BK76
QLLuVHvJqRUhxceOCK93/BDUAoXBYVuvrqW2PR/b1IzVpZVm/VJW6y8tCs+0AJJS4FXGJQ2twoDe
ojQyWMWVpBMsLYmTVF0Gqf5xafVdp5/XUhP8vn84o2Jw6yP4QIgOzrRbMShHo3yaZiqANgoIfC6h
PR2yJd6pkHtBEm64wm7DRsxZBA8wuFwwRuyHeveRrEtVaCjghE/nAEZRtXgpSplmzYMqSVP8+7eX
hoocvMYEXUumxi+tME0lqgHEX9aX17xPiY3mNkVEG/NT7VCFhsYBgYncpcnPlJa19KCDINwAibKG
FvVT9xobl0TgkEaFAHGFQsswysDiHNLxUEKfLyGEaFUts6I4ouzXWifr8E8EgRwcRq6jmsS3xNh1
cjrmemEM5JoFVfIMcU/Y5+fPv3syOH7USzHqBG4dfX+3Sif3pRZjyKeBgahVJjuVbTaF13QIgUid
F5P48e+Lg97JqMWhMoKH9a24+hyU4HSLzGVqljVpzGanRZZn/H2qDuBu/hV8DN2iKiemr4sWJNQH
cxlJxXKQAhK2v52+sYH1RGYN03oASuDpfew0M46pFJrL5nx4wqMlQJXP/CxSS9SJ9/N6GASBtfY7
SQmnfbtlWozyb2AlJoqKb1Ui+UeMOMo09zARJQjGBOmoZ+Nm0DBtip+QWra1HJwiUDgbR5uGLRh6
Q7S1y2B2Fh3PfUk/Rn22gGjKtYzjAW2Wo5zfVOvE2hpsmJbobv0ZsCBQ+c+aMADydvOic2HjQQpJ
arCaHMs1uJhOUrWehAUeqYJs6Piq4BQwag903fxbvC1gxn2B/VPiQ0TzUInc8nR4OGbHfJFblcBw
RxwRwGXAWQBlCpgPv7IaxO11JreIGiJU5ok0CZ9NIJ1/3bfXUSlDpQzYEURgfNf1IVH0IFcKBcxE
8akguaqU0wmCv7999YEm/hu2je1DbMnpeHGanMNTBoL4s5mmLLbRtpNKskoLY3Jx/sGK0AIC6hX0
gQBrf6sRx4MyydvqjMhOOzQUHMEN+D9MS1DRGN237+HPcA9w4MPfX4UMoN3tLStqQHURZ/YjOixj
18gji91fyw/tBnMvnDYa2EwZCUQeYSm1IOILQXq0rLOQlIH2iIFxrFJxnZvaTj1Wgq3j+fFQRRh0
AJc1wJbosOJhAKjcJ2XaTBQ/IWy1amYF+Zj5M1IwciKva51ST2JbwRr5TMAPoUNa82orJXVyspUj
hEazM2OHefk19xaf9zeSM90fMrjjugCdEiMZo/js7UUQDPO4yR+/zYV1k7N5SIIUv+2uLrNNOIvJ
nHqBIxDDJ45+iOFMqJGUoLIBtPefVzo5ks2FzKa/HpaErr2dxwT79X1PXwWQP6RxIfE56MvSHA5l
wfYT923VPm5mj7+mjjRdnymov6hIDb7v03sSh5D2Sg065GGSYthGtpq45axnbxGdzWbk5DkkJ42j
0qeY7L7smWCpfB7jx1I5h9FrcpfI5SAYVM0vPZS89YSrG+6hv17dD0sOjP9f3QK8V4S5Prl4s5g9
Pvx66VxKpddPdl/jx08QKN5hSD2y4QYXIgFyX/elISn+/sxWbkU2jxF7nP4izolMaEDmW/YsuQKZ
o6u8ksmZcg18bRDEgeLnM7mfrrvlq0XWzpFVmzltyW4nk533fF8mDw3/1/FdyeRM+5C2F9VGps1n
0Qz4VNoT7XMyP35CWbyQbbei9o9xf3UlkLP3oK2x6b2t+C0NNaIw5gX0MxbkDIYf+aEvV0I4a49D
tR2qVoqvUfkhePxfN40zb/No5DEeDYp/YtDGpHca//LRxUsvnXpPtHzaplQkknuS/jgnzr7VNpMO
Z4QGfkePKTL7+1+U5itztvXmwFW4W6E2cpfnD4GcXSd2jSTPIVR9Znx6X88TQdKA53bhf59Hs5l9
V2ryAYq3WEmkokf8mb4qbB4Rj4nU4bt/6Y4+/Gg3SEJZb3pYM2Y70lVGVpvNxp89GrPfDw+EOu/v
EDtvCfsUpULH750/msgj0SIpqlRpAsmL/YWtIurOZg9kaZHXkFL6KdASnhzxx6ZyHmRS1dVFl3Fo
0XLB3t4qGpILeTD86bkj1Nt+hh/CrRU4LR5EUZbofGhkAwtcuLhXm13KqmnEUIaZfHWkXXjJriMh
i6fCS0Fg5Dw6pbSOagrYveKf3efVKnpYJZ7rhmT2qLHp0pwu6YQqrKTe5/a+zxRYBt8sFYIh75hk
MMUP/0BCIkJoCw+R8y6AI5RpPlw9K3ZhrtuTx+kDcRxnvvsSRirj4deVfnJ+xbSyQ5i30JjFW7XF
YMIHFjJPECP8hREgSkT+yUbnM+fz+0M8idVJomJFb27Keijl7AF36TwmJ7r1tluV3D8ivunr34bw
RyJ3AaBJ/jLpBomLdPbWzLScIvBqVh3xtiJShb8IFf7I4s6rPNThZQJ6UT8jz+xtwnz3EZ7l15TQ
1Hnabbefgu38Rsj+9GZ/BHJnFmiTPCyMGK6ZfdSPmx604gyj7mlxIT2ZYXIPWZKL837Yz71dGJGv
iKTb4enh9Q8JwR0leNiPX01/Poe7Kez2pE2SCutnide1JJtlOyaa//QXevofIXzv97nIg6w5Y83H
xDu96KVLvKe591yT/20x36p8FUdbSm2e+yMWo38kPg1oTXRBaMn3gfC6+a1PVyJOWonp61mk+s9s
Y8ROy+Zz1hKvaYlAUcZjcxCX/NvueFbJLM2j/oRORl8lOv7sWwdvrEnLmODeEZ6Odvv6aPL8HEcn
CFpIu2gX1E5AvHC3PchkIRD1F1f5nzVxvuR0Ac39IR6Uf7XHwHTSUSzrSN5k5y17Shehvz0hWKY0
Xb/SXSzonvlOTNwxPT4T09ZWFsjVYTC9vfvmzvxvXzYlxMGz9Qn3Hf6I9GX8nvuzYs6/NGZY9eYg
s6bPxrzS2HqOcEV6WHx6wnCFA8z80E3OtRy7uoiTE3RzsejoypWI686mDZk6eEDO8VC+76YFnoOf
69gWbdHFNqSxKCCT7fnZ+xKtSKSa6rDiK2sDkAWMM/KwIowemK8GXLh/WqABL9dEvkMoa4iVrmUd
Uf+9TAbLXrkGOLgp/K8r+aI3lOg+5fP33TkwTsb3Ke07akxXbx/EJw8vr68te8cDXHBKwmVxUSU4
REBDlwxKP0GIZ+FtSA8spUwQV30XCu8Yl8p5kdqO0lz+vkj2q9Ps7UMieOMjoCOmMyUWeY/JU4SA
oSMIGQRufzSmQ1JfBwPC0OHFLVFHd5qqakcVD4TK6bdsIfj94Q78sbSr3+eWZmAIZgZedATmNl4g
SOWfifzZzUQnNWq+V2I456jBBwf6sIxnBMPmau0Mj+v7Njv+cLuSwYVWjXUIqsTGUjJyduEkVu6B
NAvrwBI/XkXTE7sIkDlCiZwDvCRhEOZZPhyOMj2zvU3Qw32heNF4outlPHC8Wh3nAA/12cRkvUz1
S7dkw0ldlmXKnnbe9kuUVf1uyr2nFFzgZPVh1moadrKGHOZGzFg6MN+taFEC5eOrFIoma71mYE0x
GiP83VdLwg+BUggU7zsSufZ8p9xsTxlEPK80Wjw1JEVPteUKvflgJ3e27NtVXclRkgJToEPI6aaL
vTF9y+bSheRrzytEmzYePP3RBB7jYltldgx0nM5qFQME6yCqaEmBK1eY9xNtHucc0kAqQGcLSYWz
ZxvXvZDHfPErJQ4iXLp4Pnr3D2v8+rhaGeclMJEIQ0ZP2ESVZGSP9Obs8dGkD2fysHz1UmpR4bEN
2dJ7x8b5jKToL+cA2A3/8GxI0wt1PG9r+9kL4HyCl59wcZyzOKZhGKO3f3AWiHhNgtXNpo/aUIVx
6BweQ3BrfRMr3Fsb5zGKY3DoJAMCMYLubbHauLMz6dfVL+p9bbf/YCcBdkDBDPiUoYzKv4OawAaG
TzsjnBlojl2TaNuoYI0yR0OB9XJfUb6LfbdLuxXGxTMtmgiaSVLAqhd7pK+Q2JlNp/YWNRP8I7gh
RzLRt8IGHboybVtqCpCOD8KQ4iT9EvOjIjYjzrqqh5KQSNygcvfWxt34RaWVTd9CHAawn1lHlXlB
wBrMzNUSzTq+fsEbhgruZ5FMztBDLe+S+FCqPhB7We4c0TveyjugdQXn9jOaud1KzsCj/JCllwnW
xvZ4GYHk5eBUnTvPnZ3n9ZIw7P3pv27FcdY9iSV70tZY1mK/kg2Sv8tLGNr9Nf28w25lcGadl80h
bNEF5xctc/cR1R5kDIui9L6Ukev/VgxnzF15OVogH1FRnVjIYAFyjiHJaLfRalpPEHCItHDQsnta
yIUAphWfDamCPKZuVqWfSKRfIR8m9FICzeNfQV0PiGypfB9R9rt8EincsC13lsHDpE4IMXqjwOkk
HdlDCWDAiJx+7RumOVn0aArkCfSbf/9Itq30p2HXVs+H98htH3KRUxeci8p5hyZMKnSsYkHddr+I
fa1lhuSmzyckFhYCzR4Jb290jn/2SPrBzHoLsp5XTCIrEswaiifWriWilPlI8e1WFOcYzEg5G1aA
jQNyPz6T+iGCHFE2aCQ/eSuF8wdRdtTORwtSnlf7+vmtc2zSn+Y1K43h4bhzqEFeU0LW0utitZA2
qwWjxQZ1Y1R+/tf7kmcbMA5H0JtfBsU/GKSe/gbxFQIrT4zDEGkM5zkSObXqvsPF3FLUBNt4ZlJw
euUGYZQJ1F/gC1XOadSTOKzOYYMcJVmwU0OANf+V7ESuSWBk2uD1r+7jvgIBYtsOaqmTFbOmNnl7
2/hkOsXY6Ig8CxzvoHl3PIjGhRp5GUQJeA1Vf38JHZ2US2aTECwajr5topW47qEJ5HHRRqUcSyUC
ORhKEpuomC9RTTUpmzzYrBYl8EYKBDf2wDfWyYVSyemwk7hUgjeE3EfibmYo64Szw2wJbJDwthTd
Yzwlq1kH57BosTwGd7xZkWzVzqgw9BWpCOdOwqqwgnMPKTVt51lHkPQ6Z4RIT/oUnhKFBpFbFkQa
PKi96job3OTQkn7zbG0LlKpqYSpo5OF3e1xcqFFGx3PQttUQ0O9Zj4zXhQXTVRI591VetHmcw+gx
nPHc2oOXzEi/yAW/LnL1P9rSTlEpNw1WkT0fDWLNDydaWTMNvdSu/WqL7jDBwfAMynlVdWD0/96z
hsnPtqt81gpRvMoTFZxFqs2T0MVWChojFaLYCsHthLnyqnKLV9xkoqTgSLb/RhN4pte6Kw9A00OU
AczA3gBjJf5sUOWqyCycy7sydy7TAub7JXwOiZwGD3AvcqNSuxPuExVljpWrOMBzHfAiylamY0/r
hlCFPNGanli+Ejhjwf3Cj9NQ8qROsuEqS8+O1lNfoqnF9F70GhKeJOc+JgFC0rqEnG4wtIjh+ZW6
yFkixBKsaCTVdnuSXEgyqfouUy8nFYid5xVaqOtHfd2/IdkWovQmTLiNlPhuxXEuRGnQeVYMDzCA
IlanD4sMwdxCWOUevvrOpcm34KP7P8tkHWJa+rw3Ny5TnLZ2UIzqHcc76/S+wxrJdNyuios7SuXY
JcbwZH7WJ4jvF/2JyNOWgn3EQYcZJTHxPJNZIrHD1X9nlTyRb5hqGTijhs3ElKVTQKlMEvYVuqLo
eNwhgxcP/Z+oA/Bw4eR4ics26RAc1xSTA6StVlFRUDW+lj8yuDCnsSd1hxmOg/NaXF4cpDjIl6iO
8hdpmz9CuNimsLLy0gcQsh9QoBWdZRSgozUQR/N86v3D98sfcdxbyUxacJx0iAIWq/0qW9GK0R3S
iIKtG5zBTy34I2UI6K7CUcPIVaPHAGD/+SQT0F+JPMSwKfd+n3NGzVmxkkmJ30/I80plk/UabzBP
iNAaN9k/y+AcUXFsLsHl8q0A1bvt9ouVi38AMj1/2jRfFwfSLmnn4TazXPoVPwlMePye/iOec0yd
mQVaWUO8u3GBgHbQASwIBUaQyIOX+COCi2sOeWFEmj6scI8LGkDkje8D9BZOHYDgASudf9nsS6Ac
4w4XTCcDb8b3gL9b7ZASrQXJc48nUUTiZbJOX+Xf2qae5Q7mAQe72BPiF0d2Ek0sGKIyUNiB7JJb
5kXP7DBoetnvgqrHXC41fA2TMwbNxycZNb7+oCyPlt15B1vBMDq0gq4RI/3NLiuU6zETCg3y+tAU
iUn3nKUDJzbRJUmR/VO1jdOQqLljHV/u68zIS2mAkIASBU0Uw3zS2601D0EnH6tC8S+Jb0wMcgAP
5X0J360/nO1BxNAY9K9mMW4Zlo4OA6UoFYT1CdmnM2Tt38KSblLUGMP1ZjZZPEp0mnvLF4O07ESw
UsWtl9Vy7Tw1051AmUYXDI5jTJIbaK94MvwERM56Xp8AHo6QMlALplciro6xeESXQVcDKgtMcQIx
yO2mphn6ncNziOjuTPfgLY2IbZL2RJKWIFE7B4b+EjNjHQh2esSJgvht4O5VVRN06NwNHlpKqNWl
ArGaSo6N11zAkieM0AeN4I4TNIIgigZ3E4bo8rAj9AylYXG04QE2xVvzEiyl+fwL/P76A7uvOGNm
fyOJuxQSvQ37UwRJpbswSezbTjJhCfMWNbFo6d6XNvYcQIeIbmNQwjCGhJ9wfkwLDQECPFtCErIq
cqdRSB8iMaICJfPYUA2dFlW/llYXgzTTJ5S4mEA1x4okQKzIA03FwL/FH2AXXi6lFkgImefK+uPi
nQ/k4CFAN+VpNqMHN6es34ho4EYAIBakYsDLZODSBPnLrbbGunzuOznTfLWcxbZXtwaVQe5H48fT
1DaWdUdrE7QD5P5+jz3Esdfo/oKuojeR70WTW/BCmMHE9pEYd5qFMitmEVFetiJf/o0z4hR2aPMd
6KXAaIM+9tv1ZVJs5JdChSDWdZQV7/KALyifU7IxZiFAlRLJ3hv8P3U1iegLJiUXTJ3LBHBS8NJN
HkR36FikffNBnHuIJ3Z+TiXF9isnXK9S9zCv6FvoScRcpylp1rFzjMhWhEwcfvXeNnDeIWijQA/R
pe6nB2I/JksY0s67f6YjMfbVwsASfbvTkxrEiSm4qf2uYXkEDvnFZaHNDroomhsJs27kcBpr1XZV
TULIWcSz2uls2rSuvdZI5VMnzRka+skcY43vL27k3XwjlLvG4rOWhTVa/H3I7B0Q8jQyOwbv5wtw
pLp/X5ZARX6QkeZhomvFyRh0Vpm37yprKxK7GdUNsp6r1DH2RyZM097XEEPm/G3UplLcZ9hWVs4k
50LXOQ0FPn3EGDEcCA334MzSwTTPd1FKVSWlxzawfZWpJJ9ils+F9dOehk/S5jxrXvRp9RTj5akT
U1+FCQaWuklCQxToZv3j6S0l5ZkkqR/qUxEDxc/Vg9RUxtAaMB/JWDynVPL5Embozg/8vmBGhWbc
bHbUbExkAUw4TV1TRGb7U58gD9MkwN4xUEsZ3FvhkssYTFIkgb+XHd+PKCoXe9FlbQxHdmv0t0I4
32cA8mmfSgh53m9+u+7CogvkutwJmzQk847TlcsWK7QhbGboaQ29aPPwOp870fp9vV6r8+wBr/Et
2M/JfH5w6Xy+o++i5M13Oe/eJw7ncvX0Cw99aAQ6PpEBYf/xYSN73rAj4MyrgvjT9RygqX4+n9De
8QAVwCQR0UU0GO6PDwCbhQ0eA0AE+Vu3P4S6UpZBgGpg72KWsO71Xvt66kjqHTfSqwjDMnokf8Tx
CY8MJGNJX9qBr1knGht7vRCQM4yEnzj0KwmcJoeFCnaYBhJKN58dKvJWENkp5gW1abQOX0/k8lxS
ReD7v8HR/DaC3wRDrUFbJmMzb8/xUJysS37MtaEr9kgKotHNgbiPZArc0RLq9ATEjEh5RrppEEMg
Fh0IScB98l19vVaeKg3i6tBqPh4VEwZAKeA5BQs26/eWHJ3aMRHL7d7vO+fvki230huhnOWilz2Y
aGcILRmspiJoSzr8DtjMXe0Xnzb7/Dx6rG284gizmeeUbg2MjTqR7d+/Bm8Xzxk35jk30rnAd2hI
BLnHecoO23AbPMxIt88d40X7kPz7Sx/xkTcr52xVkS29i4ta8/MDeTupxJiBhVkUBY/Y440QLlAJ
Y6VKjzqEMHvzZvx+BGXOZYoi2vb+Wn4GKze7x2Otoio3L6XSaL41jTaPD+pc+rwvQKScfLdJdziZ
gWxDQr+R385IBKkMHQWzKdHY8jJv9ymhT63Am410UGBZBiY9gDgM1Ah8x17SZaC9TTvsHlrF0cMQ
On618ok0NAsuHqcmnVKd7uRFRw45+dqqM8GiR7f1Sj6XaZO0C+Zm65fBODIAEIcqjltQH8HLapbQ
h5ehx3r9tIvmkYOsueBMR5Kjt6vnTBMRWn6IMY/cb/aHd2MOy7x4AFzCqTsPL8vjbA2ihkgEQxhz
fTd7zhki3vr462HPhwZU5m50z58ZEvrgHk3HAahk/tV9DDseMiasYo1ay9V+cyapdpWBdAZkA44R
ohT4nO5mpN86Tvbwri1jpKCp/U/wELf7zNkoJp82Zo+xbnjCuDnz4fymGiCYr6ZIn0fexJCEFBwG
nSKjApqs22vFsA9xHloTnCjM52OymE1TsgQRgYN6xIF1RIQ+GuH5uBU45D+urpTjITTPkx4CF2z1
hlIgdOjRYo8GmwJiqgwxK0UCQljtGXWtV+scwoZrsYArANwPscCXrE7uRJula2X5afqLbfo2ND2J
CiJjgdfNznKWavbZ0bQvkFjTBXMTr5g23uXlSO3H30APTc+oNL0/PZWrBLtsz7b6xpxZTupoa4HD
Hzefq6VzRqucI30SZfiQBIiXldvMwDeNxpDpYblcqvMTmR8ZkEXyf1GHHQuVbvaAs9wCU9UmegLR
hfMMPBv6Ko7TskPAK3tbYf/VSMR/I4wzVS1Qm0tTycM644cm9+sj1U1Syk5ibIxE8FwdyZ7d6jFn
ooqkSsfTaZDW0yaHH5R3r/MKMMftUBVl992+aCN5rnWQ4UohZmTDalZ4XlikQYUNHT1DPw8YQwRu
fgQGfrM2nojOKjHxWC3h9KxVMQfLCyFTdBOhmQ1txzR3DswUXGsjgItbiZwbOkZJckjOkKijgPTm
TpOZJ9jB0YvzjxVYnN+p+nNmpS0knJire5jRu3ac9RzPHUQ+omTn+D15JYzzNgdVL1U9x3E1zJpX
RKHM/44PHiw2laapl7kSk5hoxtF4cHIllnM5kZ3FyiSB2IwsVis0kyAecmcWI+QXWbYMT725F7qf
nqgZR+RiLM7FpBgflXZHCH7eLxCSuO4EHub4JDlk+mvp4FU530kspymNqUhXh3P78Vq4WjPnYuJz
WrVaC9FHEj0YdELQsYDLZAmYpPPu0B1SfVvrHzwBr10NP3Aj66wYuWwIlYeWKpytn9HH2TRwp2sF
qCqB6oqWyLmaOEpSW6vhahYLo6UlCsRDJfqftEfcGCE/NeKsl1YSgVjfj16jnfJpoIYqvbZksRUp
6jf88c6h8dS7F3siGXKiQl+ipb5J1uitXtXP5XLCPmbDfAfy+Ij7cblW0Iq/NgjC+aVjTl/B438Y
mD+Sj/9th/m0WRy2k74e7FVxJgTHSRI6XaJrN3K0x/uiRqBJt5vM+aFzrk+MS41NhoVKRH53ZxdC
yIFCXZ8uU/Robr9EJvKz2norkvNGDfBeqZzreLOc3HQDfll5BjyDRyVms3axA+9OyOxXaVmJihDf
SMl758w5pDgO9TI9Y7GYPMkwKZ2eJfboIjlZT4uAAN8L3PJQDwJKFna0YIudt6Ovry8ITXr6ugbE
6P7uj8DFb7eCc1QYM1dGJxm3gLEqnA8JL5fZZNo4FNmTmnzeFyaKAPnKiCWfqqirsO/JFxhPHSTc
XHBhzQ7TSUaUX69Du6K5RDKDefQd+WA4yvsfMOzuvd3nAiIjSuq8izVcqh+/EtEog5EC0+1Wcl6p
Uo9qG7Y42xhmS8DP5qzfnfsLEDwWMDHhNmq/9OfDRe7h+fRw4RYkwViNh4iirURC2VAibT3FI+z8
GBOnsD2Z5E8C0xl26McOgv3QkFFgB0Pl5Fa+HNThIcbgE3+RL/UP7RdYowQSRsOSKwlc4FN26hmY
AEhIoq2SLZuadRLVJfJ8fyfHA8grOZzbAaO0Gak9dFGmqD8604eXlwkdwJeIVUUP9nHVuBLGOZzs
jHnOw3PLP9ukPG2sryZ7wnhncsmdyu8WNQC1IvbxwXDvnRTnaWyra/Jqgn08fO0rjJ+R5rVoUNT4
W/lqWZzzKKO4CiaZhUou2Q80WAN/xePT00CSJDgukd5xQY18OYdG1WEDF4ec9QuN9RZjwihVpHuc
f8iVJMY0HHMIF/foNbrIJP24OKDHOLCv1rNBZvQsxCOOyzSRUcEoQM3iWSvk2MZVpEU6erZYuoEj
xEX01S7wiPE+hQX/wXh+KsV/hPGNW6XeSMc2iXW8KtiKpRjwwSxCwV0hlDR6xWKOwL+XxfdwFVY3
UcLwoON1gUYkmxz3Qh7H8RfnlQzOVXQlRljrSvCdwnhrIgLwxFQhc5ATpVOB/o2AFuDcr2Rx7uLY
Y7RtF0CW7a2YClyWq8wuTva6rkWt4uq45f7ZOs5ZABKCGVWKBA+IQxpKU2+bVe2cZqyirv/4+Di1
6clZTpev9XINFov51xcYAoV9JuMv0KsVcw7kYgdRGJRQTNvNhy7yYObWM2UhAhGOIPxud5ZzIslB
q+s4CGEAi4aBKRoPtIGlI18gH4Ta0ZzucrrdMhHR1njkc7U+zqVM2iYN1A7re96v9qZbr/rt+mlQ
Hyp8HY15rwHmg1nZsgY+e+5Em7op1KBNdb+aoxx6xFAjpEek58NM2yPQQrD5uWD3r7fhF3lDxwQP
jFBQkBvVeGaDUC5OZZmpuq8ZR8xSO5CLCMYzRDO8BIw5BEoQ9TcQzHPqoedhcDTlYU3kNCEloe+T
36I7bDTcuRbC6UZTR6lkNUcd/emEvVXvyVqm+0X2tdpjvLOKVA/rlv8F/e2Ym7wWy6mGph2N4NQP
YldnFh2Gxv8KXc+BfyYVm4IMyjnTOZTy8/6hjWZJruVy9492rHup7bLBaZpY7zdZEjgll84TeO1E
QcmYUl4L48JV+Widz2V20v2+plaxzoJ5/x6lU5uJGClGLe2PpB9B67nSmwDDOLGde2Ch1ZdkOW+e
wD4oWtFomu5aEBedNlmiR/UgKEElCAzCLvLpYPedPqCLQXF1MZfR8IN/bQTA8eHvr5LosWadtXo4
sISAiRAob/r1KWahEG4gd/lgAHiTVniwQkzJ9tbURLnbBIzrtIgew5gwJtrJ76bPewvjPFYfh7Wu
YhaZj1z9fqUjVb2XPLkgvc2MX5R5zwNXbTfH/6ZbdNo+Pc2dnr7kKUDZFPQ2ou8ZveqvT5bzNqpa
XJpOxfeg6uRmznF6eWwcT22Fz4KxE8VMXPA2oQKEESfciZbgg6svWQtBUk5W9l4Bnawboj6wExn7
WOB3LYk7VK2RLDuuIanfIXyWUmoS223gaQADhTsdEtkEyiRwMWNWfy2VO1hb6TLzUlx0P7ZJl7Bs
Kp+ROusfUO8Z2LAUZH8/RfWW4Td5ZcKcCwvAZB287jzSqcGo9HPZ6bq/309At3QE4JFMSOTqNjt5
RckC4ujIxG5p7WUB+EK7qWDRog/gDhXDSxEmKpruA48ZvGP2sOI3nhzRMHvXZAp87RGdBF0xVQ8C
yaMX2PXSuUOOy4skXVIsPa9Y8YwKrfxq0+WyRuoZoQYxpy9UBi4y2vai6eijD9xr0dxJIyEbGmkE
0adfinMpfU2ZGYC61wFwcC1TXq1X26ZysEiAFk/nR/SUCXZ9TMHNAVWMQ59guCK3dtnOsfA+MpGI
BqnXZvV8fAy3UUqentqXCHXNz/vyRgjfbLzN/sjjFpxl6OeoTchbxCfE59GEGqwhARoBTy+AMyP/
3blL8DLbSx3MpUcnmnZo/fLUf9DZZgNyqGiaglGOQxR2eyuErZzoIO8z/RR9S7JGInPbuvr8PNRW
Oq/92G61ngC4I7KzEdu+kcuFD1lpRgG620w8x8FLDdKMfYGWVv+jh609ajPN/5WD+Xfev83PK0+a
fZnCXjHRF3AxRYHpcV2u4AtCT39BG/IHelq3z3ttvl9U88/Q7TzBoY9p+dAZYGImH+Y3oWfndq+7
E3g1MsDE/DZ5OPgKQ0GnW2TukMbZVotoqr/e17Jvrg7Omd0I5JbYpfkhTBsJWgZsNyYRRnRzYQdP
bhzpKZu9z3fBejd3SPT8XV8CaACQgTMIqxP0EAg+Zbj0uE/RMK4TPUPozcSYEO5TKkywvNhtJflW
6CaXjGimb32U0rQ8POjoU5qc5q36euxNordf2dFN6m3csoN9IQf5RE7Ke3Fa6XFJYrjAFEygXhIv
W4yQyzeNRZvLTEprqlh+Ka2j3ilA+/s7E+FFx57V10v4rotcBVDd6didT5jG6U921Zd6nil2BMrf
2l4FE+e0lWZFQJvav79vY2HijVAuTOx6Y9JaWSH5ksxKxE5u/ClNHH3RI5xxKbE2dLKS/ScZWJat
CI059qy+Ec7dRWmUmVFqY8V5DbDxLkllFj4Y6mN3YscCY4OlRyUXpL1H0N0wkT+KwlNGFKpVaBfr
JPm6QovKDSw6UTAW7nez+ABlsPq7KGf1r4D8MnXSa/CJRTwRXQYCXdU459ynEjrfFOy5qtBYob8f
N0Np8uRcJAdtpJhH4QkOedjHG+OAVaAvycLAUEyx/0FtZtWWLMnlJfBDi7qr4/q005zYNU2Sol64
dmjjANFDs43AKL819p5cTrnKkxXrkQK51WR2fikXGCQHEvmKqh4SKcxfySiopS6ZVu7Uz5k7Dacx
wuc4mu1SxzYA3synKVUf7u/GzwT0926g2wYbAXIm3k3q8vFiGIES+MWzfSBWlZDmA8WnjyJjpb2T
5JoYJ0Hs81PTOZmce7Kac5BHmgqgtflLXdhbnc6fRJRXP0tKt0J+ZDSP4A5F513gI0mWebj0TLJf
nFgTOcZDMkWzjfVgBo6OwcmgBXJxA6PI9wUaCaX/2xo+fAmg9ZgorasT/MftTWQXXZMquYHlqgEK
/puPzUAoHVcsD9BhM48uAk37mX3nBHL7Kxd6GWWNHviX0jufAbZuPuuVueqdcr3OfLhs94DsoOIJ
5P6Ms27l8rM28uaUB9jxwF8kX4t9sj6SzMGw2OQtcF+SwwCW+z/OvmvJdSOJ8osQAW9eUbC0Tdfu
BdF9bxPee3z9HvRsjEgQS6xG0kiKUQQTZTIrzcmTQBmM0YvycjhFh9Nh4S7PavY/Gy1NNEyO0ojh
Stk5p4JKl2pFq5VOHeIXeDUw2M+FPfaPjItFvyrmuCoihhBPMlC1WysVzXvUec2bziF4STaO3quB
DkwT4VegCQfOFEMxXHNAP9BH3Iz1efRyna7Pv+PRz5l8x8SnxOxcOU0ZygGdgBnmGF6tsxsSar7m
G9dAr3L1uhb15zIfG2knMic3WvYoBuOCXeqsYUClZnQbI/pzNvxQPdtbtf3kOfVLNCx2verfDpYV
6dLXV699XeDlLnm241WeGlVMvAe8GNP3EE9MXg/Fzd3S6eHpoHfk1UUScDg3e+893vEkXMlmu20Z
dRXpJUJJ3lJW1WewKsgqZ1Rtqatt1qrdfsokE9FzXUE5NT6ljCyheutoInDr9uQyatCh256ynx8C
My5tsnQF1JyIXca1o9Hh3qxkclth/BC0HH5KvYMd1TsMukBNykOB6O9zYQ8Rm4IxQ3gtJUnEuEMM
9byXFdNSnCoiLplQkR78dMmaktELtVPOz+U8Jjp/BaFDEqPtOJzqRFDlB3WRSwEcElWLj/VnEyK9
Ku6F6xerRXpzsZDylxbJBB6zSPdip6DBJpRSpDwx1jNDygx7yQfqJjdEA0770oilOcMxju1GQIa/
sXBA7vcy7FolDVLIakZsx6GxDM5qL+HnebQXKsA8GP2ln/i3dI96FWA131Cbdl2TJXzx3NN/9yHc
/Yekci7VaYIPyUWV3wXKSnR0lnTyoZb+VCSu1axdmGvwmD0c9/lm7RN1DbOe7oYQIl/X207L/hrG
5+d2vV5bGdjsyn0CLRbJvv85l7laX/T4zIxZgfwDz3OynKSd1SCU03iBw0xkdCrdbwDDpCEKMAJ1
jly9zsBftabdfVZhqLlRK6YcEbHb+R9KR9rGLBVj4aqPRvJBf/GEIF0K0AT6jyfSM4X36rqFEZVU
Z5ugR8knbqC1BgtO37/pOBNkieJ8dsE4AhFdyCzD/ZqUm6AqCagwTGsJ02uZfYOtpdNkyQd4KO/i
5wUFSQ6EnhjNLE73NHPcrq9r78LKO4AMSBzYXHjIqHeRB/ltYlAk1kXQATjua8J9yGtuINjgPlsJ
7FoI9EFxFrzNWX1DP7nEobMclAS/Judm0RhbX6Q+MB2XgTp4ld3lB769dN1biexeRuSUsPkr21cq
V743rBYMkt4M6vAatF+SRBr0KEtuqnGDmkU/VEt8xSdDarTiVuI0TIkv/GrJXxw9h+nFGIeCY0Q8
j6GiUyiNK2UOhmg37oUzJAezEKJ3XoLDWCXqUKt8SmROTwozd0mPEC1+idwFl+LXIZ1+AAgVBMw6
Z0EQMcUcSlUbl1EueJc4QQ3vRQYDvwY/LrHbr4rX2q8BzNNa+TpkWyb/qDIQZYhglpe+05QAuhLk
gSYYMVgKDLkiNTfmNnk9pb6GY36JFcK4Ki0eeUX19abXaUGPJQNDZhnT2SgyUYwutMW3bCDDzrdr
R0UHOqNo6coTDQcd6n8dJCLO1dYhGDkUxCpHqbWveV8tZn85f5+r6Ky5UjiFlwFpGm/1xLfyytoR
aEf0LlRAvH2uBu8skVceiTQDjPAECqTpwCMm6sue1yIr1PTsuAqNL+nLkmxBqwzFat3F9M7MIymh
VgYWkzFmA5fJxHDHrMdLbs9Dx4Ytk6n+QLKXWqJVoXCtPN82Wz8mVKSmJznVEsoSnFPRqc2xEknN
L2nXo0nBt7CYQgg3GFn8qRvco8qVDH3gXyp0Jmd2z2jRF044/xECow87NQvPhUtYRqOE1egHtWoZ
NGqPkoLr62xkULYikCTUmeatpZa8w0djhAQz/oAuwW9BNfrexMZZkIdpG/sXz6bePSN1XsrAoq8l
Qu+dk6sZmqpTNaT+DD9x+BnQWyVAswBtsf8aBK3gO3hcIbRXYywZN/GX064Ti6ot/EvUvygnqI+w
iS8oM9T9gap9sPgYxY+IDPyg0bKZn6Rm4d2dicxANIMKCzM+c5iMNtkIn4qHgvGo4JIDYNCQciCp
RNKf0nlLdapftzkYRTaNWtQ7uKtUcexSI3f1VlbTb3cfCluHgttnlME+OFYFERaSEKNTd29v7r9u
vGM3FrrovHLgxq+r0K7rkcDHwwQTPGyV9OjQalNpz/V6JkCW8CKgIsBhkvLI7HIvMC+Guq8GL74E
7CbDPIwv2tHrQMvpdbp1HAMmxj/ThcVwqndJAzLkqruEYHhMcGLSNkaGg5iHRgWMmbqBTlIEdMOF
yaU2E0y7eXE+APGCddXat9qOLrS78KzMKOqdvMkViEUM2XYCyEvoq4LnDsjJ57v66M+MC+Lhu8OT
EjFA/H5TuzhhJFdJkgvYK10MBL623/8f3WmjVzS5K3dSJneFcdBVKbpFcmlkuz50a86o1soKyWq3
sFKNX1P1gu6Md2EqkFNkCUMQgGhhp0kF4D0qiuO89OIU18ozuuq1STfPd24mdASX6I2McdE3CpD6
42zcHDIy+71iVTpYi2fKpNdFj6rUc1lzp8QjuIK5lnhBUib75yixy1ZNlV7gS9S9jmxXAt7xUmde
qcVOwrmzupU1UbOsyYNIGMr0Iv1pC9gdlV573iYMXqlqL76XNSkbI0r15wucybPC8YR/K6LzH6/S
LxPFzWYGdc4lii9lFw8z5Qc4ENJ7mNgNZWDssMdtmlKLQ51+4a55NKjIZ1fh2a0t6uAqG0r49JlA
ZRk1dy0ZcKxWFQKNjUmUWJL0XlGvdWkPpS6XduMj27Lq4ZmgRa+HnxiQtD45S7nSx9uHHCUer1Gt
4E5P4+Es4RrPb9v84vmaIHymyZavFwKRR+sLEcghIIMgsoi4R3f0Zr+ipHQoRxnyC9i+1a47FYAZ
+Ee6FazeTg7i8fnxPJYcFBkEb5wIdin4Dchc3IsDGo7rabrML0iGNrUqMaSxvcL06p1ol1pxZI4C
GrOVMIS/+VfMTWpJ2UY7dK/Q+ABos4LsHfyVKe1FEMRtzPgd1tsBbAdKNBfpfyCHW7XZOiVRXmor
4xdenEdOr3HVN0InqUmpa2mgNyF0253Zy7fxHZyiQYvWDBhnVhUaOwydSCZITk6CTYLGer7pc0es
jNEE9B5zx6ZKn5WNwzFtlV+EQcscte1kM+yAKlYULfnyKyKUNHku8ZeJ+WGXRRaLBgEIA97A+2OO
FK5y8rrHjCaN64wUdcUkYVSG1eVr/lqDqihXFT2hiENrUaIzvlGnasuT4Qicjeqve5EkqLx95QFy
uGyvwTOL0GpUYGiQR4qIDC4pX7qfJCMdICO1nYH91if1sO08q4gt8ZstSUNZeaZniE0WmbMeZw8g
kBxJ57AwCSRt00vEdKwvD41QXDxOpauIRMVbEBM3N4qwJ1z76acm7bwqnhF+9MKx4zW+PXE/KDIJ
Akj7SaKAwc3gZF2JrQDlnRKA68JuAKNiNRqhKEphkqV0mieta0ZLFQP/p4B89vND+m2+mxzS3Som
t5LJo0ykBbG4oKXdVzQJgCNpy4GVa9iU1+EbaAmUgBwz+cEscPdjkO0gMBjJdHoiyVYZkHBYsbTZ
a72oBZXVJqYyvET0hqf0NDMKh3hHgdunL9Knf+Qy3efe3BYTJVFY7nV3z/+pHF1KN5iR6Lx11Low
OXElKgcJQd1PHphFrFH+a6iYZbgPGWOgLCc0WIEUuxQxd7brg0wPm5zwnjqYaJTw8CveihLUQCQc
xG/KXKcLg2lI375437Wn5QqLVA7+emmBffWEhe187O2cXIrxPbyxpH5VcmIh88WFXQX2lnrf12ac
qxFyaSatgbzTU0W4turwk2FkL6JXPTEL0zeWyv/CeGzTYxXRNADvEkQozG80cPMdeUN5ICaTiwu3
b6/Sn3SX7yrbMxiQQLjneGMkmDWz78lghDtXlbaCGewwQRXp+UukvhGwXWIkEY0ZZOg1pMkrZvle
LMFkDX8fLESPMylImbn90klg1BcpF5aUVFxoqSRJeR3btcVTchRMnGpoeEvyHr2fe3mT9HKedRxX
uNgZZl8YJeo148TaAbQgsuYZju0YzI7fR5hdXC9Y4JkyzZ3kaTmSS2gxhs3A3TiEr+66EY7DB79t
ZVKWqlh/DL0NvyPVgnCVCrga7Om5qrMzr97tTnMTVW9D0cH1x04rFkt8l3RIOgMN9O5CE1TfQE1O
4+x0nRDhwyHlKtXTNWeP4JTn3/H/uJsiyGTRDAZivskJCKiEtnE8fsc6/xIPJenWiVYMBisi+lxD
Xehx3mNkZ4laX+m37KXLtRyJll31lw6I8key4jhWhVVupo0ehKqjUqWq5IQCs1FtjLcm3LdnijHb
YeOQSou1Zueyav0dHBoYkVWoOdLCmmbcd5ytxAFTADQFK/2Wom/0jWn7SIklv7z0reZ1cB6vYqoQ
OYmsmt3QdE6CnNoV0r+OmiEVPhRyCrKC5MvkRGW6iQVfcHCXed2J1Pq16zxV+vTWbnMSlxhdZ6pN
ozQJaWoZQbP0a/tu1pjzLCA5VFBePGR3yh+vYg2x2hbpG4BBfGYNwR+h8dWKM31MLKhJErELHsWs
6t58wCQXF3i119JpWF740I4AEoXbbVehLZfrbsFKzKT97tc6sUrikBQeJ2Ot9GpL7YPzYNBfe1AH
iSS2qrGVDRm/amzbJ281qHxiG7GaGpGEVPpXpubGNbItTE7AU0VcYymqmokI7g5iokDoGOT6mB8/
LrSZzIoDXhW743MtfSSMwksmIb2IgAC9KQ9aKiYi0p6V+3ujg/IjF86RYAn7OAT/qnQR+3Vem1Rm
SGASooCY2OYV8rR61X104EXsTdrfP/+gmYzN+EESYjp8Dio2Y6bv9vrJbtQ3Ik5fwhNee7vOaOH3
wWuqMAOU2gwY4SPQRFYA4lEp5yUiwt9olSwBOOfuIEJLsDKK0DswK99/BdDKYpYLFe4gOPvr3HC8
1yH945QAGDjdQpwyJwt9tJIkjeOC+WnuMs/CsG1Fr7oAj139gSNDIcONZCHqD8h8L2wvO+MxyCMy
FSAVCU7tJAb0pLLp0iGvLly7lpl3+UqBc1iSQP6jhq7JCSWRXT0vwxUbLqRX5uJB5lb0RK8ZMYsz
P8mqS/GH+Q45jnC9xgskrWSQR/mkVGteS0+iYHa7kvdJApRBWqzlpUB7pgQMRNjNFkyUPk3aFEON
y+qCycL2OTgJMHMfknmSkSzeSxq7oGKzBvVW3kSPGz5zM5qBPIdeYdhgyG5zzJjNAlRcDlVryzVh
QpVmiNRY0llpFqzprOelMNyIu/99QCYnrnCDk1JVXV3qGAWVbJ3xOp8Tp9tmlaAXSkBKBm0AueqI
54W7Nv7y1Du9lTw58D6pRaZEi9ElKFu1TuAUSzGJB92lUQn8CUttqL6S/E/cn8p6zSq227/FFek+
nn/GIwPMWAqEh8zBptA09+sw3ViUkPE6IZKwAT2c4BewoPMam5B82weqcsk+r/LuIKCG4xsMuQh2
vJb1QK/V0hJsdkkFxhU/7AjKbDwywSNr5aidN5/ihX7N5SlMehN+9tsm15FmlMfMSN9imObwRaXr
kLclj/jvzF5utTSznm/Gr/f38AVgHUWCQMbrLk3OhB3HrrNlXF6Y91QXXlokBCs2Unlap/014hRA
nEoTeOGyM/o1uEVMJ0JJPvipEG2tigJ1MP8dA3e3nkuEjki+Cfhg0x6ef+WcRURO778fOdHQzMlZ
JRCwTUWq9jnx8brG6zxDmdYl8BqfC3tsrRrvh8Ji8gGo7HEsE/dKYGLMNy0LPIEEBFmiag/oF0Cg
qfXv4bm3PR2pv4V61axm3Iic3INaSkKwV5XlpQqRTUTg6jm7JNACaSEYmCkg3q9tDBZuLlxRBylm
j/+uTQHVSLap0RbHacja6+iLsMFcuuFAdBbpCSiln+/r7CGOiN7flnYQQ96LjpKokbK6KS/yitm3
bkSKAVKCeh9JCw/o+Bg/3OkbSZMDZIY2UyIPkqoERPJtQgmGW+Zvz5czU8YZt/Kf9UzOzOUCpuFB
pnZBSu1CfYvXILcSYDi4jZiodGp729JZSCbOeIDgqucZRmQUgcVcjvstrFvf5aVGAD115ekBbGOY
fQjcwh35DUgn23cnZWISaqeTfZBklZd21RNer3/ykQs702or1ystenHX3HeHpBxDaKMhPv7OkdZu
dNru0Afb7cLTEkJ+5urg1oDQd6yWyejBu1+3UgjI3AZUeYnaN1/CqO3m0KAt1Tc4xNBt0/0v23wj
bnJ/Wt+L8oFyykue/NQphqvI31noL6jD7FnyaAgaj1PEnJX7NcEDD4YKo3kvtUJC5xpz6KYIlwDB
c0IYWcbLQjNI8AuTo8yYrqb6IKgvrqO7PCbmViA7X2orm70wgP2gnQvlF1aeviFUIfIUPMX6UmiR
3WmMxv944CAd0JZaoE1Sl22fxLa8D22EjN4RLOOgNyTcHtAKnbdYrVCvz3VzBvkDiD/y/DRSDajy
TvNgSuvISp6m9YVJ1NzML8w3XWuurpDSqJDjkgiS0mg45mnQeGjCZo3GK8ngybpBY1in5uto6aGf
u8G3HzQ5bSkclDrhk/oiMUdfJGm0ptqVH/qaHKgu76qAoyGdYcSyynLtanhnTRHDNl7FfsE0zj0A
GGCkoC0OBRDxIZDpmK6Qm6aoL+sYhXZwh9nNfrCkY7/v0Q2N5Hqkx2qz0bIVsy0WnvEZu3wne7yt
N4+Pw+VyE9I4lQ5F9YHZVl268HaP93lqujAyaQS6YXqJJE1scj/wZRYPdX3hYgDNum2VrZ3aisoX
3jEWrthoBG5FKSMOBz2MqHEAxYd/uV+M3zCyVPNue3FbrXoHnAmQLBPAigTkj1s0cvYbF2w0Mmk1
C4XF58If8k6oP/Do2wAyCShSWZqiVocu5YcsyptzGtjvA1Ss+nb2IPtuN+nCazC9uL+SRFQJMZQF
OaDplM8mqp00Ctj6XEcq28arrKW3XoBJYl51CHobyNmFjZ1ekv8IBFnhCJtB897EZIk+zQZVIddn
ikU+GH2DDV8u2PdZESNuHKV3YHKmoByMEo+SUPGbcxSj0st6aH75l8b9dxFoPgT8SFBQCJ+EeKLi
UUnsF82ZGUSDUl5yLlRdN19Yx0PZYRQDCAmOZuxzpBXu/g7WYs00wyim0ESz2MimvJJX7au8ci1G
SzRKl3QfM21ymyGKmdrZrrY9i1Vb2LuFCzl9aMYvAVqOp3mUxcD6PVkwM8jlAGepOaPQ4luIqGTQ
EagxhXFJa4+26A2b2vV3ui5R/fj3omUFeRkMsUBiBt8x2QQ6CuRCCbuziEqCr/fbFNPhg119DPmT
UJ752m7Yrci+CIke7MC0tyB/anKwchnYKqRHOTzimF00Ea9kXh6keXf2fY/kFHCP8gXVqJK3S2kh
cuXG87y3OaMsDo0dwHEAHzo5b7nlqdZ1a8iSaBVPqxIc+GbLo1hHoacZ9hzVL6mJtQARnCiZMe+R
pvrrlLrIFWpfvHnlKsxe23IdodedW4eMmSa6E6hZRURmBRjuialWYqozIdCOOb/09jyazPvPn5yU
UDgtVUjYqkqyWfTAMioqfu4xVK5RqCqcGikk+vxfbgcDUC0PMAUu6ORi+h7vhJ7XdOdQ1qrSKnWu
XmfrZsXyevaWMqcePEmK3YQ74aMGOvB/kY4pMwiu4YkoU8cVvf6VRA9Vd66LI9/VpED/ce+oUGfV
AeyRY1Q2sxK5QB7GpgKdSUnavjJyt/Ad48be3xsFvdB4EmEl4G3ykzsqAjGDwLKjz3QWUiRj+Ri+
Zp8sGIEx+riTAgQHgNZg/KfRJ4Iq5L0m5ClL9R1ass+RHKpctO17o6VfmEB/vqkPvbrQNshBDf5X
Dqz4vRxcIyf08Z/P3V45pYVarjq7JCgHn52NTKmFqzareLP5aO1+7a18ZsG2P7yIv+IlPLwAUo0p
03vxjdRgsl4K8cLG7bZ+q2f+R8OgnMiMgNxhYbUP5cPf1fLwYmFfBR4IzntxfS12iEYgjsnOOWNJ
uVUmesxhDlOg+qVEqiGzPAxRLuNsG9T1l5+XX5h/RYLezJfM/OwJAzcpirhICOQnO88NYZIy47d0
BciLu8gcgm1BvYTc4qrHTZzeJcAjOZFFnx3M+2STByHnUTj1mbNQ6nx/SM58QmTqGB/Zsb7vIYYp
es2t9x3FqAAxaWEYL7jsc8eMRiRgZ1jkKkAncL/vouxkUptFzDlqr4NiVtGBrSGSBvt8dBZyesHt
echKjueMfZXRFII5A+LDM5b2Sdg5Eg2iQfChqK9rTLD53O/ts92AmnrzVmsAe6snD02U1uH1uUrN
neut7Mlux1zJKq43am63q8vXYp0D9F8N5nMpD/i83yXKAmBtcO7GGtP9ltZB7LeVlDDnLdYGdkje
RJyD8XaqkRITZP+mGYIh2j4zaqgPKtjsLpyOv77GrvtevS5SCD0Erv/5IPhQYPXBUU/RUY3kBFEu
OvRZa0CpnJLz5/bz/X0bkoHURmvmWrQrzLV1Ou12B7BtvT3fj4fCwygeNgxTSRUZow8fumZbgJG7
sGTOUqmXlxh0DZFYEA759yDJMe6QU1l4kIdm+IilZKW8LIif0zEJiDw8iiBre+DgivvGhWtZMGcO
Kc0I8O7CKrwIeKWD0nx2bYxG5UvHCnolYFhhqHHtOY/HSWjPP2O0GVNNH7ljWVg3jgcw4P5SSGhL
Cj2+Y86saKSRnreoan9lr2xoNO3FhzPzXNxvSX4qD1B8GDG0UKKaN7FhRS3IZRYyzFlMdyGDKajm
0Cl4jXeYD1+16AAYBIuLtM4xFEcrs0vwymPinRianXjmYlV0N6JAOgwfCgadbgjmw8XFN7BdkZ12
26FM1D7Ws6XBfw81o/GqwLnEYcEiIX5n73ep7yowexRQHfgK3vuw9lEU4y0GDFunK5gQn+/RzMWQ
UAkELnmc/vtAoALcWxhRmEl75t6BTAcH9c/z35858rvfnxzBILp5wvkVONT/Iv0hoFfXbtayYFrP
xTx45mMN9Z9lTP0RBaWVoOmxjE/EIFqv1Qv6u7BNU2BNLPVunlP4fUZzNGXLfDz//IdCHc787vsn
Z14JfUOLDX5/5IeU8L92x68aW/V8ki7ImnkA7kRNAguFazMpUyDK2X77urANDs/XsrRVo4N6k/nJ
fEfg+vH32atnoFa/2GezJGD87zcC/D6sa2G8UqGKfjR12MhoN9LqDfruryPvwDIr3MIl/qVsvZE4
OF7SArvGY/xQiSlvirpnVERgAIf8AZZO741uZ12XQFQzTsndOY1X/kYoWhS5Io6xTAyvEAn1ZcnH
v89Pau5Rgo1BegnpQURM0xgzpMQy7MbhWVt6m5wYkq4atX4JMERu3S5UvWYU9E7U5FYEvt9JfNJj
lNtHuJZ03lfZ9RLR6pKMycVQGmQrPA4y6JyURPV29dKGjQ/U5EGREV0hIEDnC2Lyie54kURXVMSM
Vw+IOgLQgAmK2l5dkvMQPY8tZDdyJruFSRAsT+EZPbsoW/NftmtzZvgCCO1uieVh/KVnK5rsGRVm
TpH4WBHY+J2FUHT2PG5WMfEBESAJaRjgt+NSBTa23Szmg5b2aaIjfCoUWTnOUzpjrusR0HHe4NBX
kByXlHHGAtwdyKisN8ooAtZeDB4Erd2j8R0STm+1BedoRt/vRIyfcCPCFdCtEFDg9hdXW3ftaI3e
2vTCMzlj+29lTAFWAdhRxQBUiGf/WJvRq6ItjeWcFQAXG1RD8LGlqZsrBS7rAFgFd0JlNBfA5+cW
a+nnJwEyZhZlKR/j58tr8JKaQ4/R6M8lzHlfwJ79s4LJSyw7DFs5MABjw36q4lYdO/VnpZgnK1o4
8KXFTIyJ1KdJ0yHTedYEZE9qkp4XljKrHRgwi8oj+kEekjRRGHtNzYDPHhyuqeqrP6XGLs51m3mN
x+T3f4VMjqRK+ryJWgjxtExX/nUacTSEN78+OQ1ayoW8r/HrKSJllhig2xEwpGrJC34o8MP/upMz
OQs38JuwTMDvrmEq8OE1sQWDsZh2kQx51o7crGdi2NuBa2G0sJ7Rd4kxEf6cmdrCsc+a3RsZE5OO
86BTP8BaXl+RlgfyA/4KZnlXrspuDofDElT1Ads33bvxnt8YLkX0K6fD6372LXsrHcnlhBlJ6/ed
trlcny9t1kTerGxi7tMhK1o/VOBaHiKDtzcDONyWlrO0exNLz3thGsgVVhPYpepvVtfD8zXMufp3
V21i53u0JWOMLo5nu3Z3iX0+HyvwPagLYuYvmgLyM1BDssDh3x/KEMpJUQnCOJk0QXfkDxpjLukS
y96cEEZAWQ2PPFjlpui6BiwjgZx6INYlstnrDCIjsACoxYIfMWcob8VMlSZDh1lfYyKCbPoWYnXT
XQAez92rWwETjXFKV6KqAQKAgrnmF/b9T7Dql9RyzhrfCpmoiZO2Vd/REEJHmMdYqtwhtcU9s3K1
0kr/h3f+VtZEUYIcXEdiB1msyWwcK7WX3Pn5I0ENUEItDMiLidUH7xFYnTvM9xgU9JGqvB0M8IkW
NGXueoH4QkAGERkc5bc978awVGIThIXDcYiA3jmteEvWyMaQjCAnCiu2xljU1/9FInIuMrDnSL9P
8/0D7fZVirEKZ19Nt6q7SjuzWzU7YgF5eBC0v5RRk26/dFoPMzBGCwqmnv+KnVyNPnUChwpkDrMo
NIFWg1OC1jew22nXA/jdrld0HuLP0pKBTRXAabbk3f5mY6dRwO0HTO4LjZmojZTiA7DTg4En8PW1
0sKtpKsvL8cjsztdPd3Tr9bf5/vNjs/3g9wRooKu2bHrZKLZSeO0MZ0F43MIyeitjC8iOHMzUDOv
dkRncNzOOUC9DhhidXHVc9HcL0jl/0qfqL3QsH5QsZD++grpa4MJiWOLtmt+rNAmdwLnra8l5hLA
bdbXuBU7OW1MtWAqsYRYB7Rg8t9khYGl4wSX53s7qzw3Wzs50s7PeNotIIUWtf3IQtqpCCMZb8GJ
nc0h3K5m8l5KZVVTUQM55QqciKm6bY/1Vog0YKsOfxdsKD/3ON8Km7xqYRVWlBBBGL8dE2VtpHKW
86Icv8Ew9tnqwZujwV0fO747rLhZx+JLyowczBnxMwxxqlTqJfkBBairna6ry9cFpYaFh1cYXcWH
O436K8rAKPAI4sQ0Vk4rCqHc/sfFe3+PbAlJKkmVzZEPtLPGozjbNv/SM4Cg0ySMdfXPnxBk5RgD
XFiZXgFuWWqBLuP6r6y/1zGh5RoJuWbm9fp30ebNGx8k/wFpEIDomIJwONaN0j5GEqjU2UO26TAM
55yanuG9FbZRmqXq2s6fxOTIyt+DX1FLNbRs288v6wMO+9cC3nzE5BYFXZyGQ4SP4PbRhkMza3SK
t+FF2eaQ5hreOn9ZolYcbcvDOQGkgJojut0QIt17SHkrFVyWD0jpZk1GRmIoAkcqW1DDWXePYzga
PhjGUYEO8F5M1sopmvhyTI56R/OrPdgtD3iGBnCVvnDzZh3xW1ETw8K2FCfGUsqfAVEbbOEtsT3C
5KbyeZUCgDBZFTQ7V9lwNXGB+mjOf7oVPLE1jQxCVm7I+HOx8XVoHxHRMLBk0B6BcJjAhUeKBThN
oYGFmsRoRRn4wB5Jwzkrc1Xo34Lq1AdmzgvmWxcBmswUKp8slaxmloZ2IdS/AcDDP6fQ3aTj+6Cp
Gvq8VgS9NJ0/oA1K90sM3TMv0Z2UiV2L+CprWMRt50C4ul9UTRpMeRmMqPvb/61AVyF5i1Wmx6cX
2j72ooC1WBBYaaJxYdxEEodw9Jxh3IgTcYYyvJYeau1ot3MTkjXFCWDrkieOcPFYY0HfHxd8L32y
4KzK6y5vmPZMN9qA7oe84gwn9dWMt7OKJ6JkFSG7BiXTgtzHBwRyZQFUZhzYGGl+4nC0UV/LvZwC
ltQbUbOipFId0gGozUznw53XXwvFCFzQh3VrQcDMDkU6AsprVilxmr9VvfCezbgC+ByQAI4dxcCx
/r4lNx4u77qsFCpFd5b+lPxhKA75YKXUZ3MVG9AunPCG1tYSPeSMmbgXOtkDn4ffy/CAZlF0pctM
qRe12nSbXMJwysDq+3eqAk2QLaftd6r1wb5lQEtI+eqQfPX8tkouC2cyPoj3hvj+eyYWks6b1sft
785DrvXJWgrxMKa6mKDZ8+AyL73KBqm2iJP69S0fxYKkBvQJSDFNWy+HqE1zpmm7M71iXSLxR6ns
TJcVzDL7DOQPTjJyMd4FETj5Twr6Ebt0m5V2ONhcs+UiEucvHdOqlXfmelPk97KfL7hW47qffeDk
nBoPLW0lDQRg0HLvmUJ5pl97ayphhwVtfGgEBjIW1/CfrZicgBT2HgU6z+7sFq+hc5LA94wsKPrw
w8ygxLOE5sFe4wB7whbEqyInrLOlymPAHIroxLAG7X4s3Ik56yQBxoeGCRTD0bB2/2oK/pDJnMt0
ZyXy5U5P4iwkLh/yX0ovD0Yi5D8VsOH7QsgdnWa6NRUAJYky9lcbyfFCEnK0RTfngDYH8OaPHRUg
ksOou1+Uwa2SeqVXFmlRbaLIEHLrsw9N5/+QdmVLcuLA9ouIYBXwylJV3U2vttsevxBuL4AAiU1s
X3+PfCPudKmIInrueOZlOtyJpFQql5MnTz36YOy4+GBO+K8s9CsCNwMgEiDF6roxaHJe0kEkpa4F
leGHPvPD+mBny45ySeVRFgX7B0gICEhlBkd5TNO5R1OKYYpkEONr5i31wfc1a0eIv7F14Lwl2EHs
nGw7Pj9GIekEMtGvSedwbQyJtVToOmCj/ValVTNEDtWY9TBjyF91R9G78uJbuecfy5FU7j1POdpY
vM7y1sD2MdoNr9FMfllD4zRx6rjFd8+hxmee6gZohmZ/QM9+L+wHa5pKEbWa0b7UHUN369Bw/5XP
ufWHL7z96Qzm+gggcfmZlWb3XA2LFldZiukmtms1n0ZzHq1AWLziUbOK6YUuon5ETxIYHanrayIe
ran9aTJevtVLWnymaV6xwGENf07L1a7CZnXIvdXobR4vI0gGwrYr8m95aeqosY2oJKONfloO5tqP
/hGIuApEqiMvi882ZzkHnNJf7ju70+xDXpjaLXA51htJqQ7OYj5YOvhYi+p5rLWVPbBCwxCaVV+y
Ic6RVARDQQ2y4Uwvym+rO/Lvk9u7N1Rvl2+wgyUoNqhgPLRY5/1gtKrauK/5CN5OIP+LuMKsrk9Z
a446WlPR8xbVjtHScBgYnuYqH/o6aIVJvoDIcRZxzygHvhWNcz/ygjvlScwLugVSAQreUadtDc7W
duCR3yPgjcuW+mkANqXpn4JlfL0R2DsSOOOEuS/LnNV72E01WJR3CV2ucu4mhlWDfFHamHf3tjBp
3pvTPCUgSmZzaCwj75FpJVN+0Fd/qqIURuNFdBzsYHXlF58GPrgFNsTCRNxRcByF0fojZncsRv0j
bSpgh9wSZJImBqQAk2mA3BG74tgkMhvijXEFtt0ybEhRA+hWusO9V7pIHBULaAbC1HIljREeo3uw
2tVx16ztT5GuXRv5xjr81pqMlREbvQJcshOYBCUyO79DeyMMclHX2skQVS0OaOLv5uPgd0AoWlU1
swD4Tfdl7iddj7TFyUCgPq8LZoI7fbY2AYjyXDTUd5237Hj98vIqJgSNRcguy94Y0MopJoQuY5Mz
skzJRJpwmI7Eyg9j+1ur9sDGao5BniQoUJCQM0CfaFtqiOppKJQJPZsTj2bGy6qROfD9nhxADqXj
bWgBxhXzQIOWeQiywYsUidTVDtxdWrQz+uA4tVu61wywYUHBJeAg7w3GPjhvigs7W3NJBrueEwvZ
6dByMcKvIuTP9YdQ8VexckSm2F60gKL9CCxd5zo8C9FzUdhrQlzngFGoYe4Ot6InyH4svzGid8dg
b4mTfRXwRonvmiqGfV3JaPM10xMOZPCjSG2MzGmgvHW3jE+8Xt3QwgD6+PoaL/UIT5AsUyASQfOR
+khUXu9O/aytSdFQP3aEqE94b8UtnnMecTTE7AQB8g0911spD0eGGBKDPVxFb8d+5jjUXE9yWrhh
ltnNvT9qI6qwo7YT2CnR49/jQweHrsNEo1NGV1w4d0KCrjOpnuhOutw4hP0wB286zgWoF+x0XR8Y
MYawMrT2cH1PN66MpEFHNyheeJk9lwHYO+Ona5hTxk1rTea5Df3WjHVvPE3Cf0ZXeLjY4LucP48D
0K/WTcF7zARbMXqrSffAYGpmWe6ApN5FpQlVf+R5le+Az9n748CMBPT8ejhyuFeBO5ER4zIYKBAw
ORCk/B0JYSpBEL8WyMTQEc2RhSjxV+YsqKfxd1u4diiMgd3VQtfudX1dvwxTjwbsvO4iFCOqG9bN
/om1efMJBekhWNiSHlhN2wcv48On65t7efOxJkkBZflwatB+qOxtU5hNbwo9sebloTHbr0Nj2R9X
UgI19bFtCE9QaDmX0SxFh9Ez65ys2TDcm5goFUGfizfXFP7p+nIu7wOQX8gFGMB/Iqui9ljU1ljw
3GrMhJetHfjOsJz6eq1Dex7mnfuwJQp5MCTTwJ+FF0PdOUY4neE9JEimkCns0yOgx9dXc+lyYstk
NQUdwRJtrZhljMvLZaxjJZ1etHfm0KNdc3TICwPy/Q4eAfC9goAMcyZZ6K8L5sZfl6/G9NB4+QFo
jZP/gslISYZ1ftU5FqpWiTEfnHJagtTHvIfyTbPtyF/iHqQ29gr+F306jBkP2XLzXz4ANO1IaiK5
iRHn56rj1Z7l10TugF1HYs5ijLQNK729de311dC/tEZ7w1wroZr3qE99MBb9jkXfOGa4XgjfIN+V
A8LPv6AVkL+MBswer8cvnWHzW+pWng2qixRZuuvr3Thw6R2gVU5eF+tvuuOdpZsslw7UHvSk1q2O
w0VfMfVrtO2DW/bT66QVadybY3lgLupL1orUwnX5l88X2nItC36EHJkDlPn5Yr181lJokw7OYcO/
c5ZijKHlPXxaUn1nTPtgl67UL/MvoY+BEqUH9oZzeamh6WvrO3pSMEpOrsHYbZZ61cHLzPGpKtP6
QUsn5CO42+4lmOVSzl9O7C/22bSRiJWcoeeizSr1Jm/EUiszD1PuPy90eeWS6lNM6FHyn3Oef+4p
esvtvczd5UsqRXsewkn5oKkvKcgw8tkD+1fS6kw6BcjH/cNpYpMyAJw5LPrj9VNVs81ym88ESh1/
p1ZWgZnltoBAv50Crf2n9MpDb9WPmKMYgJjttsiLW9aCUn9yjR3ZG9cHTDQE5wtfDAGBeS56LSsr
J1prJqT26sgsMwNVorGGVjvljqjLp8y2XZug+1qW2ZF1OBe1oJEV0HlmJgeMPtlxJtW0ktzC979c
fcOKBv1siPjNZOYcQXjAZnHrMXK/ptUvvegfBrQlamV707TFy7Tmsfk2TeNX6vdgidLitEQvkA6Y
Nf1jtqCSncjT9SPeuLg2XHd4ZdLpxBN4vnZvIW5D58FMHAu9s4SHRfudsiksQXV0XZI0+cq9OZOk
6JJYszplEyS5edxooPpBGTKv7r5cl7K3HuV2AvRFMBRwMpOyHCN9vB/IcEidm8bfmym1KQg5Q1h4
lGRAMn++cWDH8/s57cyE9f7D1H2nQ3PwJgddkTug8S1BeEAx2QOsJugPVNwFh84z2qM9M6loFTHy
gzfkZFlTrJXujq5u3QOElojlULkFrlsxqn7qgmvHzqzEoQM7ZW79BX7EHkH3hmuAUTtYD+gIwEiG
uWDnG2cAcG9kVWkkVp9m4eSJ6aavjGwNOmIKDEZ31phgbNKp8+SQFYw2jhe4oeCP9Ycvvu2OO9t7
uWiUtKQlR60a76bqxw65Zo95V+pJ35trMPZrf0QRqoyuq+WlNcNoYgxWQHQHKngQK54vuixdvJ44
yKQe6c1K0vthEDcZ2fEsL98HOLAwlRaGNyArobLfDEutlXq+GklpgtUM447bxkEWb73DLLIf4BR7
tvYIRC+VE2UzjMsDxT0GLMB+nq+rtv3JH5G/TmzG1mcD9OtRyVJy6xGxJtpE9vh9Nk4L1XkLjh1q
oFilcus0JHw8vnZw6waT3eWcYJYLydETff24LsUQlMUQi8uROkDmKO4M7VBALvTZTnhtY7iRXfbH
iWcfv28AjsFNB9QVlVXoxfnmVVpXjnkPKbldA880I6PDRe3t3OpL1YMUyasJGyVpTZT7tro1S+fB
shNvTtsEoSO4geC0Prd9vwdWuzTxUGNIkwO10E6jemV9bawFraiTaM1Aj05T48XSmX6qK9M6ooS8
vOaa2Hu9t9YnO/fwziLLDsKs811EC3FaMz44SdHZ6J7MBaWYdIsMsx3YPc+cD6sGWuDB6AybDyOJ
4OZcHGeLaNapdZK1bp3QG1dxEP2wRwqztSg5KAWhKPIFF4wtflOOa4v+gsTNWMDXR78Ewwk1d6zS
1nkhege5Bq6Saaqt9rUNBkxzqElSeAWGCIx2dUMqazp5Kc9P/oBiAAiMsvj63dpYGhoLJBknKkoO
OoGVDbTJPPrCdpKSNGPk5TmqzOXUBIvhDzuiNvxXoCQk3SRWJylElMOyFqfs7NR3ktZzqyOvF+0O
TDjkRIxOJMLtshtW5eK0aMQK7cmkd/W8GLuYDXnDzj0fTBLVQRVmI5EJdjLlBhbzmOljykji6wxR
wXw72Flss39IBeY8I+AGGJYJKheBVX9yd4OGrf3Gew7SJFAYIO8gf/7Oh286X8/SVXeSvHTRxNvn
c2TnmEoG37vZ2e9NUYi1USsEwSxilHNR2ay5mhAeSTyC5vo7x+rn6YkuRYVJ69o4Wzs1yUsrjXEu
SIjboE0itqtiYeqqylsbgwgSjWMSc1e5/e9mTvWd6OByUVIKvAMHtUL4LIpH2a9Eg3XVSWJ2XvfD
HH3rUFkodwVF2e9hITZXBD/PBHcKTKhKdM5dAPsqDfyQ/pBP4Bq1+gkDGDGP1t55FDYFgdQCxVww
eYGF4fykjNZzWD/ipPBYs9cqdesTRsU3O5QSKnMJgh/5uklysr/oDk+BAfYUBR9OijRxMp9/85va
D0A2rj12UzfeisnR77J5NW7ZrC0xBe/8oaR6fezrWry0RnVjU1qFeplirDJt06OnjfZ3HfDHr7RZ
mkc3n0g0dkP5y0VpccfMb5w6pmiiLRRHAeIzdR6iO3UI/Ys+Tdw6S0OeIZ1KaueTU+1C4i/zCbic
f+cJAi6JvILidQt3RgXWMdNkwPOFuTF6nn8jeKtBScq04mfLSfsZ41NbTJchY45Jk+XEX8fSMfaW
rOIP5WnBQYU7DI1ASVwt5vDKBH8ezb0k9SiNGqrPnzst94fIy8pDS930NGL6dlTWcOs6MBvFw5I+
FLXfPU75VN5Xpfdqd9S6q2D4d8LUjeOA+wJ/DD26UFh14ppuiNEfROYlniDLZ5KhLMnrrHlekWzZ
uRqXjyKiOUx5xPReEBmhie/8agxCZrlYU95Pfh2S+qeFnqFOoNcVMxQ/OvQKW+6j8xgURaDuAzpS
ZZJcrKwXDnfre+49EL8LjBU8Vt8/+uDKkgOyg8iiw06pyWAsBdW1EnTmK0Nltp6NXzZY1EKSIWd1
XdJFNIB2YNQn0QqBewMeBcVUWqXPrDzj1X2Kx/SxKguZes3dsEodeourMx6uy5PP99nDKoEoIFjC
gaE6CFt2flS5nNUtUF2/Z7Vuf1qQZolGW6AbPp9+r+ngAJ0yrJGRW/6Lqc9sR/pFtAXpcNyR6IZ9
QHVCWa1o08HqhpHfj2Vm31MGKqTGnOdjnw+/Sy0vHnmud2Hul8an68u+0FApGI6uRAbhrVBrd5ao
rWytfX4P9KC/BpaVYYqXlqYZeMzBOjIf6nXoftNmXj56CyEYBgqZZsR6qPsopqrAUIyRGXlzL1YG
nAk8yhjqVAReNQ07r+6l6yZlgcUVMEVYYMCOzs+WOgykbhY4npx2SiPWNX4yzHDTDG4YT2uu5388
AO5v02EGOs3NCvPJ8Gd2ur7TKkwQPgW+Qk5jQBFRTtqTR/HOeZq8LAeUoWnuV6Mjn2wNsBXdmSV6
wcW0XxNTuOi0sIMOks9PtSOcKShANPa88KEKVr8kt4Dqu4ch9d/MbGWH1QdNAukwC6wcmh/Xv/XC
RP79VFQcUHhBok213k0xOn5TdM19mVI7rjCUmsHLPjbMs96uS7pwHiAJdhjVTOAGUXNXomOUfUqD
aMDBrb5RRC0ZwW+rz/WOHZbX5/xyy9sle/cAVZVlwPOtL7w+bQvSWqiApkMZtSMzkf3tSP089Dqd
QsIGZ765vrLLPQQDBPiopAMr0xqK7UcsvlS41SRp7TVbP7G2xKAZBnxR+9jMHLO8PirORllYh2bh
Pl+SfjnCmtZBVF5STgJAKxdVW+8erNC6ExR6nvUfRmtI+BlulJzQh1dMzXU1dte32uK5SWaWmH2W
6h4dDwzkndmOZ365jyDtkSxLYHSRmF7l8kJl1q5khZfMgPiFaLfIiwBQsfLTlObOHrH0pTqeC1Ne
AWTwcoeB2ikRwPcEiKjAcTpT78PWHqEbQHxICQF9A3DwuTp6Pc/XetTcpGhH82itHUY7Q4vGoLAB
GJ8mTHYgzoAe1s4i5Q7I6NLgww1FxguVHzgLcKnPZfcpXbrJyf1k9eaoGdO7Yi6ADug/r6NxbLXP
17VyYz/BDQZ6NBCuo0lXzVVmw8InCg8xEW21uMHi6JUWDh4p/R134UJLwH6FGAc0qgBhypTR+bJs
rzUQgzQ80Ul5Kly816YwtNg39+pme4KUl5q0npUyh2MAHxkx+uIPn57dpth5Ky62DatBhKg74JtE
WeBvD8y7pyJNlz4v0pkDNjTQA+X8M9NFvZPh3RTyF26FxDkam+XP3wnpcq3SUg+jBMVYAMjoZKJ4
0DPG2I7x3ZQD/tr/HQiP2evnchy/QsrI93gyZ0V6M9UYxYO68h5rsKrXeNWh03BjAOpCH4Ja48uH
2pP0ZM4dWcIGjYdC0CClcecuxzn7oGmHLMD0QLxmSs52YPvPVzSRxXUaJ3XuKv3JG+awjdxhiK7f
nAt34a8QIgt+PhIggJGcC1mqRWYqfHKnU6IBw5rT19V22euIkOi2Xfzs24BY9XYFRu+YWWsRelZv
f9UFyZ7J3GEWn+axoLOz/pY1VRfOtf2Tc9/C3DxqZ2THYVD9V/mx6LpAcP6Xjl8NcRHfpdRbGbnL
Xt0mPjhHIx7vx3+ub4naWQcACGpTyDRgIisKEsjPnm9JY61L59WVdwdwXx2mNuPov/S1EDWf7oiK
4ByxpcOchbn1IuoV5QPp0YKgDYRlSAmK9JabXhunLs8f3L5P712t4J87nQ8vVe010bRM2nFd85RG
XZ/p0TAYvgjIIiSPpgt8d5AbQPTuWC7VN8GiwGDoAloGzCfypopBAbi6XueVeHd2tSAwPBpmf6OJ
7yXyG9e3b0+Q4n82+gJcR+96d+N6B2gD5q1aQV08luPrf5CDZxQZQmS1UdQ8P6XVZMNQ2JDjOkug
rST2WfG9sdt4Xt3DdVEblx7h4b+iFNOyEMH1Ove8u8EXT2lNXt32MCz3g6MHpjnt2Ms9YcpBaS5o
0kwwCd6VWFYW3Wvdy2nYY8vYOiQfDyLIBhApIE11vnlmJQprBOobLNMrCyerZjc977yTt4gH212M
nbNSbbNUPsA/XPTLy45KlQRdH608NTjETZ0/ByVhIurMgu1ontoahAgCo4DgwBku+uJAbaGoRImc
F/XdNk8ms2gwg8jJUszMyYfxa5+NLgbZuJP5o596aUuXKp/DuUf7TKjP5rCEJffFZ+HpLI+6DBTe
AfLqVmYFCy9tK7CyZX0bSV09E4Yh2TErbTOF+5RZxk+96TAvQ19EN3kRij4IZwsza/eqYhfGjxgo
iaHbFyZJIkOVi1Vb9rw61NHuAOFvv4xuQE6YQKZRTH/a2ciLSBYbCQ8XROmy/8NFuuJcPZqeUOZ5
IktAZTkc2oc2YG+y+bV+bPbenwvVAJgXhUsTqTIE3xdwbGMRReoac5b4FJic0XsGov9kdxizqjMt
GIzvY4vpLhZFZaz+uuJ/UVx3W4zxou1hNy9u3vmnuMqqa6RrDF5MWTJotzXmmZqiPVZgv50w7ktj
xw/alL/C0CGFsfGAoKn12mngi5MPS5YU1dfC0uJx+TPmnytMHRnnb9dFqb4kTtPVZeHKxWnKpp7z
09SG0gIcfc0Sg7aRmd7O6HNY8h0ulguLgo5UZD3wvCD+lS7luRDf4aOpc7dIutq7F+lrapTHKQeB
sNiJLC7gSVgOJGEtaL2F7fIUAzn6fprmGJGT2IZ257h8ii3EGUNr8U9Ti6a+cuZzXBlOdiCZUT7N
udcflhx851PujUf045jP+gTYOjfgWrfwXJ5SuPWPglkvfETjKADK0y7L/Mb2YNg6/F80bckjkHnB
d16wnaJ3pJgKmuRovbFvjCyZnRvUe+sn/9YoI+dH/ytNo0P6zH7jm6+fv/zd79MSEAjZiKBhf3E4
ajaVsDTvDRQmEoGh3ZgfzJP1GfQKPj3OEwbpXBd2AZY5l3ZBWbwUgLC3FqS19FeetTdFs0Tmah9h
Zg6uj06k5W4E0T/7CltauevOWjfFoziMTgA5gQv5mPONbtH+0y26QxOjHgO75QClpShfOmOAVqWg
1Wc8C86T4/yTdV9Fb0c5BULv+hZs2BH//ScoV4EbZemUDsF+Lz8y+uouA/jPo3HQQ2sPabXxJkiu
KCAyUOeTYf75avPZtcGthdWmy2lq/8wpyE3H7zW6HM3si1OKnRjrUovBGoSdlRUAeA5/W7feafHE
rKHqTJEnRpGMHgk7D0wrwIQ79dv1Ldx4gSDJRPgDaBeg+mpY4qVFZlJ40Ml4cEAg195XQRvmBCPO
+h2FvbSOyJrJWQiAtOBtVbO2k9boHretHBktU3ZcYCLKl3pPiEonAdcEUmCFZS4GSTq1JEuNfkUF
MSuSKZ6T9JaEL8SOs0iLumhvbvvWIb0XpfgJtGLoDa0gquW/NS3Mnpl/N3Q7kdhFo4pcEADFoJEy
4XNZas2J0KUvOOuLxDy2L9Y3PUY3XtC5h+f2rZolXcuX6xqxdUzv5Skea9kujkkF5HGjD6smqnKU
npa99OalqTxflXKfSmfpMcMOUoo1LuIDME5G3D37v3fnrFy6PcDXI8yERXaRwFUdcM3NLDclToFe
lK+uVT/pGT9yN3/xuvLQrH5YsD7s7G9+Bi4Bb+ge10X706IPVROn6/u6YTARQSEwRGgNWAKWf25C
WrjRjVvXNHEfjUfy6v0i0U8e6ScM8MSf68K2VPO9LHnI7+zHOi+NL+FWSc9uGxMNTe5b14pgmvc4
ora0BfcZHgICDgS70m6+E1QVbd5W3kQTotGQYaSdcMAsRHd8novys7wEaJVAwh9TWWXkcS5GwgEy
1q80QcH5mT6RW2BC65f6BSMBEszrjXgJrvmT2LFYW7sop5qgnQBpf6Q8z6XmNtfy1bZpkukiwLSh
AO3OAXI0o73jam1aLYn3k5MPwIGjOqku4ngDalok35wDWYL1bsLw7irubxAA7fjDm3r4XpbyajYr
nY1Kg6wJxJd+8L0PvsJLACnhEE47D/TW5XsvSnGI+w7EacgOF0kfO/F/+uUATqGiDAQOXq/z09GN
0cyzFD0OPR3AYlVPgXTMoo9fJGBy/0+IsgJEhwZZ5w7uJCZhk2Z4bCwelP5z1u2Rc2/uFbL4ro8w
DZk3RdlMEI74filoQt0aLDMafdQ18HFdX87mcw/wFZwKDM1CGl+RMre86boK93Uxx/nY5QaeSX91
og4AYZQnvJ+LZumomTpVPLDZj9PJ3xvYd+m1wUcGxA9UEbjKiGHOzw3h/ExQP4QdLJw80nzvrkMb
epzr1p+lb5xothFbXF/2lpXyYT3QIQwePSBpzkWmq93NaSkvMvWPSNasJwS/ZUjBaruzwRsmA94N
YA7A86EXWy2Dk0YX7cSyMjGcPxz7B5fAKrtQNtJ+eElngpSDzHIhGptqNHHMKgZG/TadnASEGPF1
MRvvtIw10f4ClhHZAnm+cxm69Me6KMukmPw2blKWTcGy+m+EYqgkipEYfw1G6GBg3pShy3/ahUBt
HN3ZByhHt2pFh+CGl0lv6N9MTT8K3XmsFu2U6mQKZs9+oMT62mbtaZEzy1DiBH6StuCfoaB0nasa
Y02BTI6ub8vWVyHHBrODMjd6d5WvYhxYPLA7lEneYcTCTONqfXEbZydDuaVMKLeh6oy0HpJESizb
UisXwLDJtff3bfsjtx4Nszj5SNR8fDmYh4ZUFJCZMNjKlSyQhyp0v8JyrC42bLQHu299++GSDgj5
30tRDbaw3Cnt6zIRMQEGImdfjP43R4/1l+urkTp5HobLYTaYCegDWwv8lLKayRp9OnVrlWimz8Ju
bDhC0im+LmRLA94LURazOENjZ1yvkrwCsavJgv9wv12k65AKQw843J/zi1dnHeY5Ow2eg/6bWb1S
89TRP9eXsKVeqEQhxgSHLGgUlPjFaOsUhBItRGQPdfoylzcijUh9c13K1mkABIvHBqACTO1RNqoV
qdPNDiyiBXrq32he60PHQZ/zjuHdipMAjP1XjvJSd33DtcnIy6T5VsEb1PIgxcDjdEwDPRvCrtWP
aV3dVk0brEtSufkDM+yd+7r1up59g3JovK9E4+r4BiTB2C9Urchv75/mrvOinMf58/WN3XhH5QQB
2cYMvDzyc+cagqiw6J2JlgnXkqWoH+cKkyv701SCirbZa83aUHckUJEqwHRuPKIqMl90hZ251Cgx
MnsNBvInw3CnynV2LtWGRqKFB+hZ1PyRQTMUjRy1Np/SbsEZem86ppNq2QE8NDjEPTzr5nKQDEZ3
GBBrF4OvaOaJtp9NPNOiC0yehet6u7A9zOOG6ssiqux+kn2UlrKcqWVFT10XZtUj0MYs1PvuP+wY
jh41a2B3bKDrz5WgmnqaDT0pk7b7WazP4wgmMrAClt2n68q2dTJozEPbNFQNjpvyFGEoBgbHOT6W
Aj/YmnLwBGWhVR1B1bVzkbeOBoZCYjcR8IEe43xFKPRgUKjIqsTBQGJhf/XB1OPSj0d20lRIHK8k
OlEx7uXYjmk99hBCiiDzYj97NPL7ttpDl2y4TyglSSSXLCYBYassBl0lc19DTl+mQVGUcdcVNyVp
MX41GXl2mwvvFo0Qx+uHtRXiQR46W6AWeNEvusdq0S3rZOBxSsxndAyIQD+yRw/sKpH4NZaA5O0c
2mV6VOIn/hWoqEejUzRYlVLgZzOuIu3LGrPY2nlJtoRIdBrQcAiS0FZ4vpmls+p1PS5VshpP5YzB
9WYDvN/hl9183dk/6SEoHoSDVxH5Q+D8ke9VbhUFaT+gi1aFZpWgjj2MyzlgKq/7uv7GiLtlr2ax
dbfeS1M0nulNqyFvCmUcM6DK3+wMfJN6H+4nR+VvurYuabDeZWtWnhm5o9nYQXG3utVp/o6nkU3x
QEJehmN5V9BD30SivS0P17dUmrprkuWtfye5IZZVz76Jrqb7Jk/muP/Vi8B7+/8JUW7bmK1rkbk4
trk/fqc/yn9W0JK+XJexZZ7QCI3QGc4/ICuqDL3Lhb9UddIP9BdH802/opuJ9NH/T4zydGi9PueL
VtdJ0zsnxvKbtVq+uzbdc5u2lgMX8C9YHVGGaggBdUsttpZ1MqELOhBorzmUUyYLDc5eNm3rNcT7
AZCT5FWEa36uAkCNAABlsDrxLUpCI0WjLsHM6+v7tnGXALlHRAYcKRJDqgcxZ53vTytsBHLLYe6A
SKA3Q5RGgYnbkfQ39FVUGp3AMHoGivco0ijX1vVarxLeXCVU3Io+D5zhway+tvwoGiAvfurj7VK8
1dkPlJ5bwwmXYc+92FyrJPFBMkfy6CieNU07bs0T1J3rJxdBW1McprQIsz1n6a9OX6wUNRW4fwCu
oWfy/OTyHtyO+K9OwL14sMM1eqtvMfQpsJC3ZrETliivXD/G7c19J1JRlrXMltKeihpVj/Gg306x
HhdBPgRPxm17Mx9Z6OxI3LgIRHfRPe4jGALmQ2rvOwNlGNzxRx2mMa3qIwcfGKpTWv50fVkbVhD8
LLYkj5PnpTIPCdKg72NIqwQD7NC6e1wrI+ys5yF91fqdlPnGYwm3FswdNvpPwPOkGNwBzMytU+K2
MZDfBGOdUVAC0vpYL/Z80wjEkzV6MO8LdGD+h52U05tlz4FMKCjPNJI1plnjn8S1k3H8LRI6fhxA
gnYz4NVR44cpAXHa+WFZY8qbPMvzRAxvDWD4uoNWSHFbo3XVRyH6+qFtaAYysgCOAP8m28uUew4O
s55o61Ika96ErL3tMxsDt3eCuY27DO8QLjQAvAjH1bwsSD5rs3Rs1MPs53oVke78IT5qGh9Hj8g+
r3/lKGpRuDkcQxvlMNd5IakbCe0H5S8Ade9Yxw1Nh41H3U2aRuig4hB6hjN3oK0tElCexh4Chqhw
DJTmDTifdfl9HRtj55g2d/D/JAIzfK4Tdm9YDfoOiqRxq9BG+G/SFwaOVYJxQv9BId5JUs1h1VBm
sBQlxT4FlGrSsUDyYxbuTpCyqXjv5Cg20BftLCkDi6RuUcGzaOTUCCP3iEHkXVGMOxwZpGdsQAeR
oFPuEvrX0tLxGEAUnTMffaM8jda0F6ZuCwEyEc06QCWqh1NOvaNPFNksVGFXkv0Bo/av64eyYe+w
jH8lKIcyZlkpKgMSSr2PK/sHGHzDTndPmnEP3oIIoV14XeDWkhAJoyr/N8RXCRKET9ECTCAQpd5H
BmYEfeler4u4VABLvrYAMkmIBjbvXKXB+ZPORg0brjVeyPMyGIa3ea82crlxUgio4SQbMLDpipCx
d8tVIE+e8CY9VL7zQK0vBbHv8nl+zOsBdC3u6fqyLm8qoP14IFDLhTGCTT1fVpdqtg8Md52gSTsY
8RDNT5n3eaQfNgjnYpTrYwu/GjTB6wQdBOBXdsXD2jyQPZTc3mKU16Fo0iHvWIN3lsRV5RRB0SPD
WLdV0Pm/r+/bpU3FgmRhCdU7F2ViZUGmr1Ue1acaiKDHtGheB3DbNHOPZQFDm5PourQtvQDVABLo
cnwZGhPOTynVhYZCATzpnKKyXyA5ps2vrT2EbTf8Qb/TflLmQt3l7UXJDN6sbFJU2fO0zB1mfW1E
Yle0i3pANCMwdfGTJeY9rqANUfAdwNwA3AIceDVMcIGt4ktujElZpBiVNFffZkxmPayuI47Xt/HC
TOBJByxCUnzIViZdeQi7lJha245jgpJqpLlNlFc7aRH5G84M+LkEFRtRpxXpuwZrwW3VAiF0EUNi
d1hZOZwA3qOhpnfmwXZ6P5rL2fhyfYGXySYpH0886qYAvmJax7mi5B43GJzQMRl/2uazHd4YLkYi
MWA8wZwZdmG/s94LxfwrDwkTxFwo7qh9Tl7NSdl6WO/ch/x3DjQUeOhFtGo7z/zFdVPkKOsa2zRH
y6cJOfMhc9rANT9nUWc9mLtF+U1tdP9dkXLVLGFTM/WxImh8+wpi2Zvit485V11chF/+6FF52Dmz
vaXJn78LdrKsyDFMBwLv159PeYQZizuP44VVlHsH9m9kPlE1xhN2LgAee9ZPLfZu/cmLcA25GcXX
1W5PgmIMeYOMYy21oCd3FWhN094BtSkYkn9el3MZiSpLUQw8ureF2ToWrlfxQvuo6J5sOxhOSToG
/0Pade3GrSzbLyLAHF6bcZJmJHGUXgjZsplz5tffRe17vWd6eIbwuTAcAAMqdqqurlq1VpEQaEO8
DtAelyB9+P80PHuWi0UqpNKfEh+GpSOvFZCp7a2g1F97S2AdaftefRZkZU4X9+HFqs3/f2FxasqY
CzisWsO+xMJB9F8SYYX2Zc0EtdVzL2THMBIxm8KpG3706iEXPlYm7iZ7S60YtbuBW5zSdN58cZAa
oP3SAl18K2oSG82Tltkev+Iollw8GBHRkI74GW9SakxgSY8EcK92ezYcCOvhMhbWVNKWpu3SBDWk
OkA7deSH/Z4fSL+Rd+HKZb82hNnnXqw8xBgy2MAQmuiDb45R97SyJmsGqGswEDimLsWg33vIPhQb
NA6UwYPw2bvdQX1gd+fwGOnJ432jK5NGU7wnjQ/orOL3+yQrjZwr9Rz4xGxN223RCvg2QHQ4Z1vU
+f8vpq4IwT2QZFgab9B5AiBAteJLl+47kEz9MUBtL5Do9EndxP0++wJ2Q48kt07trjOr0BbXShGL
3g5PNOiCqCj2gRzmejRBlng8mIT6/ch9sDMNuYUMFQkIJFZVXfzAIq2Mbil6+WNw7pGmDHbx0FTK
bFAvBJ0NdeVHA5aWHtIyyJCtbPPlqfzf0cHYzbXUxr0a5T0SmeNvjZDh9+cKknNhN4AICW9c9GMg
PKZjdLVVejSzYc8V1WMWuUlwGCP3/rZeGMSVCepCyvOiUGKQne557j1PvnBcy/xYo///xOUrx3be
WlRoeWVqPtUXe5tvC3QdQ+JlnyY1Eh2fgvo+QEGEW3uDLttBsRel2G+Ni2s7s3PrOwFnCFtA61U9
U5HIgzKMqK3tgIXIByP61xLl6GYGDG5UcJiaPNJj6PWIGWPGgs54A5FXZm/B54E0WkVKBSKaGrA8
16Py2ZEf1SLpgXFvSSZOpEf26/5eWJw4aPd8P6PBZ0g5H4kTpiYusKF7dpuWvgXKRCLKjjikzn1D
S/OGhDUqyuiCQV2e2glqOUi9mLQDmv5bEg6bpHhVs/c5v8a1fx/fIz2O8vysHzHjQK6nLcmjPgyF
fABOvnNrhmScWZQ68CbxX0OTQKR3aYkaFGTz/J4V62EPxQMwUQlRoLdVtvaQvkUFzWYANcBvVA4R
GF8PCHRPviKFUBBsBL3Ys6aX2yzjDDKZErvc5GvduUv+4dIcte16FRKnzIClCoR4J38xvG+E4yvv
mxxnA2X8l3QueO9dDY5arRF5SW2IMTipi4w0Z0kK1ea/5D4ESA0FPdxKwAsDSIN2jusZjDRmyKJ6
Glwgu6AnKGXiRvXltcIFNXE3Vqi7L4uDJBQSaOpJb1Fvg0ql50Cz+ARRPaZ/u3+c6IYG2hbdPSdH
lZAyNWzFzJ5J39UUpGQf8gef7UNU1ZqOBLETPeTDMz8+4GW7Vu2i0XL/2EcxFiRWeLnfFC+DUC0F
cL4NLvrDwSxnpJ1JwDEnbaIDun5V6+X+eL9xSBc3yY096qhlcqaEWOTBFe2keZYmo4OQpgXF5gy1
vMzunfEHfjuhNeJPZpPYhmze/4RvGcJ7n0D5ym7OOdUSZH1U9j1Rjw2afPKsM/PIqdGyGu0UNF70
XHhs48ao8ne5+RwB2puyDQqGuprv4uBXXpoyxAaHXVM0iE6epsyOa+lBZaB3qPZ6wZzqptw0Mrft
xV4fV+oBy5sGiCUVWX/gD2hv7zWy3LaBMrhQl2B1z55/VRsIw+LvQB8qa+DtYGvcnzfK8/+zcoDk
fbPUoqRDea9i1NBjyTODOwDmJhpFXqKg449iSHowORueMk7gfEPT+n2zyzvmwi7lxobSb2Qxlge3
5vG674ww6y0J8YHonVDgicXY6plXrrD97tBqm94HAZhGQp7IvWQE8lsaA/Ur9XoIJc5sl698Hd2w
88+sKKjkghVTxqOPClsTFeJbU4elqMSIyOFXUjwgv5eoqDptwFGk9Ayptt5q0YFmTf3H7sy8M6cS
AdmlHoIJI6IJ1cdqSEFnRTLYX8A0InsQcFczw9NG4vsJZO9MxttVyBlwh6JwkbXgwAExtSFJJ2Gn
QCxdPo35tgCz8v1FW5oWvIIAOkNaFUwhdMjTyX0me4XautXwkEK6qAifsFcHMdTjLoNOoOsXpB/3
a/LoC3sULVoC+ADR1gLaIHpWlDKDShrTuRP7UnO5Pcl2nZfWkKWm0P/dg2VeAdgCcRl4SlDaoYEC
mpai1UFUO1ccjoUYkK5/iRlL5pGV36FXRnxamVIqm/GPvRk/CjgLeOdoetNOZDJp4oTOHeM2fx4G
nzcL2EWLt6izaBMyhQRCNiEW85n3e2WbZNCvvP8NCxcjSHoBAAKTJh42tCh0ISYJX4Va5z6pAY8M
s0hYNFEyX8lU6claV+13wZHy04AAA5MEH8eCSpK6KpJJa5kslXs3lsfsYRIl5ilRGgbqhbEvg0Kl
ybdDix0vFNVo+A3YljPU/bNRa81wnPg9M6kQWZSFUR89kGwhPC6sVolUvW3KdteG6hm6kYKh8KOs
TwoYvzuvyPRSgzODyG1jCpD+rLi6sJk24Cymh+6nODYiacHebYnsiFRw3QrwN5JQTisufmkjw+eB
CgQ1EAB6qY08BGzph2mMtEiSvYJ//VFkfij9Y1c+1ML5/qLSefvvjQXAMBAHqC9CaoyK3BK16cHN
kveu6JmauIFW6UbjoLcVFKTof3cgHQQa7HWsez1VGKCK18roNKzofz8AYTHkdVEMpFGWRdf6k8KU
vVuKljeodlsG1iwBW+QGyA931bTJwm2KSr4s/mTb57wFwXEpgy7mLYv80/3ZWNriMvicoVUJVQc8
A68jTCmbpE6Uit5lvI+y/Tlqx7gglUyU/GE1QKdSHv+MG4Un1MIB3Aai+toWyMbSPsja3uWb6Adg
mCRWZMRg4VH+2TGFDgXgll9BAy0v9oVN6jb1q4Evcr7rXcFjfgqqHXl2XuAK9bd5UtuAtxhjCzYd
biBeNhl8s4qWmyfw5lSjj0WbS80sWKSvBz0VDdgsuaZ3U3EnRpuy3UvJIW6PUOttzHDQc3TpVMWO
i+BCJyM7TGtMTIsrfPEB1NGq2rQUx3m3CQFjSklKBimzvJMI8vAW1GJKJq7E+Gsjnj/oInmCK1yO
IhnLHI3cw8DVmzLV9lK7ln9cvHNxgP/MLPVsYXpIqGkRZnZkaoeLS4PFq7yQNyEzEMjYIVsz670F
ViSRVLLvH5v/sK/+GKdzrN7AK/0oYpBNYh1kWS9MZNvVN3M6P9fOStC1vIJQRsRVP0s2UHuY8Sok
2WvYUtL3knWa+DkDvnN8ErwXbcXU8qTOxIPCbA3vzuvFCwN/4EO26t0++9WHBxlM1R5e75mB9jXk
wnLP+p03v/+byUQnFviqZ3L8m+gpbzK26XBIW9xdKuh2LAnPpQJayzqjkU5y1LbZtI0T/Lpv+Juq
+OZwXhimrgLoValJLvU4nBMY+J5AVXmeWMBNCvhA+MFg1i/OI8KGELPzIZOx6ftD0aiOhuCubyId
sqSbSHSD8lSyz7zXgv7YRq5rQFKt5TsSi47arbwoZ39x75OpKKEu+2Zoc8wVuIWSjYoMm987DbPW
s7g0NUirgeVy5tREuEf5rWDo83aCWIUbaQfJCsys1YW6IOmLJ9myD3lrIwEvAJiHkx/1WatcJkPj
w+SRXPNOPHPAC17ODyAy21bAnpyGye4FZ8D7/v4KLhwN4HdYNAGBYx2vEeor0YkccAUzz4adTtvB
e5SEDUTQjVE8ltIaw+GyMQgTgG4YtyXdh+GF0xAzqYRzmIEA2fGFHsoERI5/sujBz7poJfpcWGmM
7V9zlH8DZJwDlbvYuxqp9p5tKeN/NXl/DNAAimiQJGiNs71bJLVesrI5Zp/+1relCT1u/Rox/bwx
qY17OZxvz3NxLZRM0Yv1iOHsJNKtTNU3buXeD6dcpFgITZx1+OF89OwBCMcrNfIt4ibzS6MSG6Nu
jkxDlGaj4qR4AwuiJhFInupYedWWD5tDPK6lqOn05xzuYMDoswM6D71IdDsu+Jd5H/1r2JtsftIU
r3gIxmRWkG94RVf7MX7vOOkXgntlK0V1lRGpzf4SeP3PN6BPEh8A9Cu0oK7deScWrRYI2LJF+Rjw
T6ilQxpc9n1d5Df3T+LSjTiTu/wxRcUZUTnkWiXIOB2lciwzp3krkQ8dw3rPMtvwZyUZ0cEDD4u3
pgK/uLHwcvjODqC4RXlEIfa8quIYGG5zlTBaD63iIWrWtthCWDM/e/+Ymf//Yv/WQ1ZEo+r1Ljs6
ajhaXb3L9aGoSPvut3bVHtudOhFQEyUjyCezT25lgr+b1272+MUHUGvZFFxUJVKAZPBmsDoX8hsh
ic3WrvXmdJQswfpgyGQcIpaMxkOXOI0+2I2OV0TuPK6s9byWN58iiug2V+fUA03b4ntj2qKahIRc
8jBApxwYFBZkopWRVG9RZCP+I7X4VL41dUOESfemB619avTWe7//ITQh5z/7++JDqCdFGef5lIY5
0kLHLidvmH/uqU6dRoE4gZ1CWTTBijwpkd7h3cr3+yl+4iqrmfQ6bo2mtMAAEh8DdKhmf0kn9c+X
IXuPB96caKaJvGuEwJoahoMrdPlbqJVfY7ML0s/7419cB/RjzZTyYIymHxeq0IwSF2EdsoFjkNUF
ebLHhoZcZWbuNWC8XMMPLp61uZAI3DQuXPqsZah49GkbDS7IPqKtUE/x5xhE2Uo/+eJRu7BCHbVB
E7xE4UrMXdyKe4gW+7tCCAIrlxrt+f4MfksJ3WxllFYQ7GiQOKcpUtSWzaqwwRQinuqsxhq3vM3b
aJo/M1ZgF2/YLdbw04g27LY2x/GY2/7+Nd6MlvbRWv6mMFuLs3sr+x18Sopetxv82ZnPoZXoawHB
UnCu4aH+51spDwB+ViAKCniAiA9IPpKBQ1bAO0DzJ+Z5opaO5z81h/8mE3dllvLsHvg4QrnBVmaK
Q8h+5N5zJ2zU7CgBBpaeCg5e5v6iLK7/xTipF2Qeq1wcqMngKl04bvNhqMy87aqNrIZrXddLyRgM
DimsWZ0R55QaXAWW59QPq8HNzX7bWLydnTiD+Sk/z6sLWvy9bGV27dwf4OK5vTBKDbBjhrktIYP/
ZHpvB0WwUC+qXNxXdSCRIBd8AgCwshLuLd/QF1apgDIFm56aBRgq3+fm4EjNBGjzsXKgp1ZlBzAf
8R6yuiaTrnmN5fX8M8f0o5JrEWl6qGy7rNQcebwbUGBSmX7FGf6H4/GvGfoySKAU1zYFCl0a0vyn
WFP1jt2GHuGVL/+9ywKicM/MWuy5VJpA2p+fuSTROi3RgPHU42OuBY2eG7KOn2q6gpxpE0IxNzTg
jDfSMOmNZwGebFeZbwCBZIjcqc7etfqzVDbMp8/85ocdONd0WVx7siyVzq4+jtreXMV0WSzgKKWe
6Ud23T42kauKxthvUrQG6BAvzw0p3kWtShpQHGl/n9i9sk/tdCbUoG/NYOmLzNdDM833sWI2RaUr
xVr9f/G9hHtXgEQdGJho0ThGyLpOrHBreOIbPzpy+y4zYNux7x/d/7Dc/5qhwk1P9rNpBk+4EWOJ
oGlAKURUn5v0iFYfs0SzEkIeHlAR1Uiw1yRsCBVwtRzxR6o4bH4cmIIk4Y6LO50PuZUzvjYH1M0Z
MmKp8l0zuOCI08U40DPPkpj8sV0lQFx2nBfTTV1Gg5crHce2uBXi3IrCfaw9lGX0XmgnLXIyv9hN
7LswPaXsNmocr20N8F5uGXVfamuA9aVBg64AF8YsRXmj5huqQTNI+Qj3opTDpxh2sx1xMIZC5vZd
mkprszxvWjpmuDQoUE+BRhOjoASIwH+o5ZPANgREuG1ohfk25dfKBUt3BUqLLEidZ5ZEmoFEHRuB
H3IPJ/jTz3/UwYYFXXhbKnb/4/7OXjKEGjuSPbyGlmC668pjpF6dmczcoSyNqYATY9pzUfXOlIdH
VVzz1gv1PaCckNSE/N6sL0V5hjHG+9zrUBqdcsWO23M/pBBp63S13QraTiu4rRD+1rK/7Gr9jssv
zVKXoM81QiwFyuiGYAipt2H5Fq9xPixtjwsTdI18koYxzxhoMnb1W98dq2qA3p4VJiJRY7eK127X
pXVD1pQDCgGIDHAAXO9GJvRKgcmZ0W0CpHFiPPuUR7511L51AlQK/3aToPEe1G/wfyh2Q2nv2piv
VkMUBFDBFAFYqayO/xQ+cp4o8cq9cXumr+3QR0yNoyT0YYfRto3yMSlvBXpBn+4P5vY1c22EcuVN
l0CAMQIyBkiHUudFj90y+cha960sPNxhBuJpc/UH2VQ6vQ2xw5HtAJV3pYHTB/UHop+BByetOTGG
X0NapNvkb3z4xYwvqbRTxq8RGYQiYAwJqIFSjJyg+RmEv0RAG8ZtphYOL2743PBx0/RtD6WJlWm5
3b/X30vNPdDioaT0QJ2l+WmcHhunNjqZoJVF9ldQw2uWqAVIAVRBuwwsVcomUDexVJqx/4q+PJ2N
WKA1VjB7C9gajAwXBNJh6C9Fl/b17sWgmCAeNIwsTg5CFzh1YVbd8yAMpOzb5wxsQarV1yzp44kA
VBKJrI4GWxJ6dsNu2k7nss8oAx9hj5LShl9rUr+Nk2W4edQ/wAGmojxMfV7fgSZ1qPkRdRDOM9Wq
HElcgF+4i6NfK3ty4XzNV4oCJBy4oW94rYScU2vAfHhXrHBFDzqHXq/cVMZnTXqC1E1RHjs5IDHz
XPkSuiCJlD8WzGMDmFH4O5J2URD9TNUvBX1v0Oxu3yBCybS+lTcrG2TlM2mdEJ8r4MI8kXc7MeYt
UNKajVKGWyRc41MwNmvtIN+cBtc3O+4/AFxmKtO52EY9IUDBlqQxsKzuLidIp5XkKOs/fvwQ9R+n
/evr6/v7+8PD5/aMFBv53ZNE//rrZYF95HHQ3zfz7NCtoEUgyz1oWiU32ANnQWR7sCQLjEgH3w7t
ZifYniU8pfbkyBvOzI+yydpKRJJtdF6l7b69n2cVMmXmX4fsxk3reqj5qpxA88yVAEwgVgPBKR/k
Vsx77axBFBdS5Shr4j4BA8kMFaaVZ7ggUsKqVWSX3QbvmjU5IHV5yEwZHOH3J5ibr3d6gWe6HdBL
omflJi03skIkjK0muzk5jjqYwfW3o09+iaQ0Tvv3bUB68nLf5Dd25cYk2qTAITPHbzQpmYLWiAJc
5LJr7A7VyT1aH9bBSPRR10Lyw9oc0TpNXIvArTzVJ8dxdGdrmjaJMHjjcbdyry48CDHVF19DxT/B
hLI5mxeyq5DQzDujPgPIF7qRo+vlftgmyCZt16BNa0YFqqqMHQ0h2gFTgAfni/4x/igTU3gV9tMD
FM26lwZK0s/+88q8z9fUnXmnAZxsGOEJHpSYd+NgfByO1vGYGdYx0BnyUZIf86RbKdTmSL6pHgzM
+3NE9E+e5EfnUTq1xFnZCLSuDELPeepBDINXijZz413fPlWWyP441LLrHdqng1Xtk9Dav/KWZtro
+9G5X4/Ad/4et8oaPHFx018Ynr3sRekCKkBID/MwPHEGr+cH7bnq7DLG+99qhLf7076QZcIoQRD1
3RctoiXo2tgA+o48ZBucsJRM+0479xPIO06Df/BelVCPngIIj61M7W0IDGgwJJ7ACIU2A+gQXdsE
ETHTh4OvugVWVDLPhZ07K8O6vZuvTcyhzMUcZiGUlHvPU1zWFrcA3JqRFZqM3pHXV1TTHNFZhWKs
WaROKoAIrZD4jOIORmf0uu8wD9UuPnNPvJFb2KBOdvBW3ON3VYI6MyByBdBTg8QwOBeoLSpz5cj7
SY1RgiO/2wW6Zpb6j8AAX7meEJT/rdzKyFNpl9vSrg9AQ1jzHKS2T1jrKTFCJzIGcpLsikRm9AiW
bBKT+etb/KuwQyMhjP4K+KLe76RNcmA2je5bnh5sSvDkPzOWujKixZ1xMSBqN8pplYaMUimuUVj+
4zk/rvXxfRcIqCkDIl0FPSMIQmdF2uuNoaBM36SdoriNIerCzjsxT4UVWZgxc3Lij8CYHH9b29xr
bVVE3eVWsAtIYzd2jEX0nnjMA8i9He+hX79XF1wgajV4vQBbuUD3EKldmKlJqLpQmTNb86PaKNa0
503iu0moe6/3z8hCagzYiAtz1BmBuTSZskh1WxP96YDmW4qJPBDRzM/cCK3IDkzE1EQx7tulmzdn
x3pllzopvlcHYiVgmLKtbptN/hCSgXSgEXgtN53dPXjmfYML/vQbba1BtAKsJHTv5lRBiDtKBtX1
7MgQnGaHhbVYp1zxOWtmqGBUgGgYsqYwgzDQGTb+o2ZHTqEr7/dHswCegDYLwOP/Nxzq2ZFA4lkp
+15137INGnCs+BGI2Cf/IO8nu4VChoIrEknNd27N8PyD6aMD5jnopqOVCnyt1ABlhPJ5Io2q2+zL
rfwpbxOjMkVDscfn+Kd0uj/MefPRxiC9gOyFCMyvQrPvsJFXcn0XaK5QmqFI4KFQRPPRHrCmz7EU
zSL7/K8laj79RggghhdprhaYvS4FwLXua8GI22fZ7DmdXwnpZhd2OzAZ6hZgF4LbnrfRxc1Uo3Wl
mdJMc7N99Cw/88aa5NnyzP0xQFf7ISTIjd5sQD4wDpDhT/6etcSVzb48a3hoQCtLAksgnb4HKEVT
OrnUXPHAfpZb/qv6DSIzk3/iV96Ui5YQJczgHDSpIol1PWFt6omt0vSaC/qM8in6qUA+zUIxE+zO
06eysu0WndOlNSrH0cRyF0peqyE9N8PF0CSTP/qP3KHaKQ9srFcfkJ7kU7L2wl+4+OZQ6M8gqZs8
QgOzx3Mwqx3Ba/AsfnG/2jX24yUHdWmDuly1vFC4MO40BLRBR/pPdIQdq9+51ayQZyzUGlTc4ej9
wWsUjUc07IALPagwpZnnGnFNklN/3vCn0dAlvd5z5jY8Juf7vmIhUQSDAHBxyMWgyZhmkUzYLmPU
BgbZrUJKO8CTVNq1uD8DVIXBM094KwUGQNAhWKq3u/7HKgvK4txefAE1t9Ae9iFmhS+oDDR0PRLF
DCzhR23Lm9cH3gC5x3tyjuw1ccVbXwIcxFw8A6YEzE0i9VAb1SrlQAbluQo7WR6/KStuO/1mmt66
P8FLdqCWjrkFU+IskXB9BCu5rOu2qBmX1Yot4tCf5eQrDijfOrPgB3YlQJh/2pWHFJFc4JDFwAsB
bFR089goxJD5KGLeTRg44bivMiOHOoPJC62wEm+KN+uGNDwo61COgnrWjKC9HhkfAB4zToLkMtMD
V27ZYqdGm0IjCjrRPObV875CKJlEBxYwE/95Gk5STiT+jChNVwR7+GL9z9ZRvOci0aczhwo2/v5V
fea5o6nPfaWz6Hnyd+MAxTHP8nyjrY0GzQsypJPA/5eS9jVOSNOZconAPEUN7DzEO8FfQejcXAkY
Ja5QxJWzsOHNnSNCniXN5hdlFqieWdYjhE4VpBEjECeYSRiVTsAXvlm2o7eyc5Ysq+LM/A8NGpAd
zzvr4rYTpQHsgEwlu/LAoK97AL+8L/DFph4wyaGkpbZSx9mjpI1rhf6lpZ07lJCYRaiEYgt1b/RM
VfpQUJABvwFOgiOMB42NeCtlZ4EjxSENrDbfgihdjg6Tv43UY6bFeskd2F5nOSdg9AlkyT+0cTdN
Vl0RXz5xLdCYxQfvO7FqCqBqri0mf0l+h+UhbTz0cNpt8u6neieRNtbVHf+WbSXxkVUnK4yI11uV
uhfwr/uH8zaO/97BYDWTkPpDcyE1UFkEZ2kzIR0HKdsT3k8VsMfgkmzLwneKuhmNqkt4I66EblNK
9WOTyODqGstnX05bg+c8VZc0z+jT7Hc6jxB6MbneCKkSEl5IBVKCD490mTJs7n/3LQBkxtppQKYh
nsUQ6HhSCPhennw1OQu1mmxA8Zc+8Iy8CRLoG4QAsHcDFPMEb7C0AmcNIXFhSWn0t+LWcFeKJEGm
GI/BOZNMO7cuB1A+qibPLSJIOTRc/hjhyIpVT0BhQkqsZCw3p0B5CbkV73ObfIFpFS93UI1DFIOl
Y0HRk4WSrVj/nOa21+uC03NWx9p9Y4TnvtkCjil5v8TVLqt5Q1w7WJjFmCGbg3ewREuyyHEusHGd
+eeo1VSTZVAu6j3WM8e8C+w65CDK29W1MwWeuOUDprPQV0LaaCoMFcLtptaXzVo4efO2EMGowmsS
tF2hD4Kon/ITXQPe9aj2z1UsItMW1brMxpI+i2VblZCPVgtIoRE3pWprPjtBE63OrCaMoo068msI
hdskAb4GZPMoq0O4Bq6Duu/8iA0LUGz4Z+5ZDfQ0Poy/WRBzTToaSiO8s0Sj780sNAXvyIlm7VuA
5uRiSdj0mOQ/+T2P/u/CSaG3lZAI1bGvsbOlaJtLpsLtJMHQtBfl7Iu6wqzN4xyeUks7JyvRm4N7
GsTW83134W9TCeIMedpjR714Mgl8vHeFffrYKg+lqJG6ecv7X+MumuxUnlb80HeG9sY2Xp+oUOFP
MIlc2x6Fnoe2QeGfefUBzsMz/KeRATSOBMW2VXW+c2Lx1EgW6xm8UX0mj+xT/yKa42BI0Y7TFVPk
iXCS3FQ1es/oGFMD//6a07m98LG0Fx9JX0htKSlBmftn0CVqR6a2B8EUlK1/kFA3bI6cKe6gK/8m
+I7yyMDrVwans9LKMn0XhqipAjMCTuEMYp3xG9dTJaAztG8l1T/XfWzmj2P5kpXm4Ntersver4bZ
d4Vdtu/ZFBFB3Afjz4o1ZM5WgAsaJMJlNnIMnQl9RChrE7Ywk84QGXsa0ZrwkCRm5J0glCFWJhM7
rUa4xJQehS9USL1n7amJNhWoJBokd5lfovwYgIKg5Q7tdmreFY0MkHkNN+FzPEKOJds20hqG85v2
/N7gqTyCyKSdmEKo6SwfatlCsyOph6fQP2idHm/D6LUsSeak8StamnBpozn/PTtFuRNLxhTs/caS
pVd+MMYv2d/4zJMIZHi+VUajhcfW6qPsJUSonuBtSDac0YY+zt0jetifFNkCn73y4YkbpTsn8abM
jkAZBrMG+V5WLHE6ZMUuAa40JB2z8VW9QOE4f8kqo1DMcthVdqg8Fm9oUrl/Ey7c4Cg0yQDoI0RD
bkWiEuKjUjc+y8j+uYktudSBjS/9DZjwOwNgrYTwoa02+njIG7SrmWh/q/UM/VxbWdXl8SCuiXos
XUtXnzMHdRdOJMkgZtTXnn8eD6mItl+rjo0eRfSAJXnw0oy6KJoiGxsqv0ansXA6ryxT7qtN+GFK
RcY/MxlJ0wQ8R4Wu1QqRZAvMSlWWEnScr8z+7ZMfsTGifzj7mUMY9FTXw0V7tyBWlR+cG/aBwc0T
TcMh8FVSF8BTZDNNohnXIwFz0pZD0NypOI7BuNHUVVq7m3cWvkT4pxFpzq/RLddpVPCl2ArBOVel
HiR9ofYgtfxgl53C6f1YZ/taSVQ35/qT37DNLtP8wcjTEaRgAce/5XKr6SObxAZfcvlXwXhrUO/b
pz2+EMKkUBngQYIH+r3ruUI/khKmdRCeW09wqjAyNKXSAWWvFbuoraDtzJrZZFEHJbmniHlJqr1W
WbECuPKP+2fmtkiJYjeYtxAWYuFURaYcuVyIwiineXyW7RiQJu5VscYDnFUs6ry34SWnIvx7fARV
0Pm+5VuA0GwZar4CblhAGCUqVumAxeBrLUjOcvmQaVblg5PHyeOT4p0F+WekHNKaeGi3YB8a2azV
2sg89q3g3QGMAUE2S2nkAJq+9SyQ1Ymnq0W4hSloATa6IH0FKrhigpUH4E16ifrkOWy4ONGcmIgM
4q74zMupcB7ghqyor2ugeBJIiFRRpotDHqzctQu7GUU4RCLQ10ASl85OMBkwviFbJecKkIh9vUZu
M2816hq5+vHUNRLyfQWcOn48Nz4o40v/pQjb4qFT9bXE/ndN6NoSshDo1wEYCblv5JiuZ0+pUi8X
gjg5j8m09aODOG65Sjl47b48l5No9vl7MTqdjtjCYETPvb/fbhOgSO8A4QIuF4gOclBmvzaf8ozY
eoEXnCtupsGKehKP6Pi0uuSQVRFJK5td61253S/XJqnDlYzgiuI6LTjPYiIx35JE4NCA9T5N0i8G
Sab7I5wHQM0vkrsKal4gCwKlHnWghjQfwFSphGch6BMjaKeasDmrM70S6/ct3Rb1MZeQhQSyTxPg
NejIPi9rf+CUKDrn2W6UH/1uAu0Pes34X8joSJ/gK00ys7S4iPR7WT1qjTUdwM9D2ppk/C5eq+De
AlzwPeCNRAod7NOzcOH12ipNEUU8k0Tnhjn0M70Er6fMk/ToWcxEimyTHlWUJEdSn4SzJp+qwfEL
pPkgK5etTM1tXWn+FBHpA8BFZ4J06jwV7JBWObiyzpX4VRRuVz3WzElIIQkVmH5IZA9N/dFZGgwB
tWJx60GuD+El3/JQpjTvL9PS9psdBvCXqP3gsrmelTgvh56DEse5FQSEQ1qb2ZUQNcDl5pMTKWVi
IEhYe78sGQU5Ezh9sBa4WSijUlwHXBqE8TkJVNURu5rd9O0713Q7oJAmPPEibeXFtJAB+eZPwMpD
YHzmirge51h6EOcYMauT+FMcN6PCQZMB7w2xJunzgGC8Dk2uNdU1WPDSgZPA24MWfPZ/SPuu5siN
JttfhAh481oF0wZg0zXJ4QuCHJLwKHj36/eA395VN7pvI7QbI4VGmhAT5bKyMvOcM2fHFmGW2LdF
jEd4fNTUbvIEMJwkGbAuTTWt+K75XlmebA0EVAISLCDxW4JtpLbnR00PEyQ4IH8kRXBeK5fMNecs
npqYl/XkavPhm4Hyj5NjWAtE0BPSTojbvyS0Lrzw+Z9RItCUqhM3HsiwUpq6tmNOTS+CITWQDIRD
ZXLUC0UDNcvA0TgV0JJUaHjuakwH7VSWOf/+bGh44QO7pKLjcRmBTWEoTLxRJ8dmjAGYffal0gyl
gMZDgfOYrW3Ry1t2FkeSEfAo6BPCTb6YXtYl4cQwRsBVBZv1uggV9aHcTcL0CNHzWclBS8wAsepG
aAt0hsWA6sphG5kNV4EKQZ9yK0GPvd3W6pcWjxKorbhon03iKqR9dlAXmw3lJiS6Ae8Cg8/5pzYg
xiiyScByZPtWQdoVUD2iS3c19OCmHaCpfO0ka3w9V/cfpgi86lAwQ+Zj4cF5poySPCrJ0chqE1Te
0D1/4iaa5c/IdUuV3eKFPuj7mjeB+eWDtShoPqrLQQNDN9dGDZBqLNlmGt4Xi0ks0iPPusjjmA4I
tZ6m97EcHhPQ2B/yCQpuiu5ndCz6P/96LyJ/gbobOjShLv8bo5+cPUUKkmIomvQIaiKgbfeSYval
JeegZHm/bekSOo4teGpq4SrBrAoBKKlOj6IHzOX2TUvtxrde27eIgkDASm2AMHdFQjVI/WWHGPpd
m+CgrlajL2NadPzqcGaQopwFrRdHHnK80pREaXZEero2mSiAcSyBxPS/vwDPzCwcdKmzNIv7JDtm
UwyU8g5cU6G4B3vMsJbrvPKOOhvRMrgVyyDkWx2mpCfRmRjRXvU/EE/WoQJDGwspsMgeeoLa19PK
ioqXOxe9ymgCRCQ2Kykv4g3w+MddFRXZEe1mFhLuH+Ox9mL7Oz7UxI5NHc0lvVnfq3uIv4573B9r
wdeVy+nsA+YPPN29oxqhTTHPjhWfG2RUjdQKkjG3b4/zSjYFE3wyzkVcEcgMnfsFy46Fqfr3bW+C
Ok6EWi+4MG1O3NTPYrVT882K1St305nVhTNU9bqC4gkGpx2+qr8ZQW0qMeW3gSITvK2otKPW+Plw
2+iVuwI2QYUNajo8+H4TLScTygdiAA6DJjtyCV6UoEb9xKUBJYu2S2jURZzT9uJA5ZytNZReST3P
z3H01KCxDDnVpe47KjgBCkVtekzBzneIm6EQcBUHckuDghPQjKWUk/40595eAj4ZGzKkrFLcgrGG
0WhMspcwiLuvhDPq7gvvvXpEKrprOVByGHoVAj5Sgkm2EuSiMvlY1SYvUCbwiERVXagoRvTGXw7S
wYo9JExmSCkaiiWkQ/gpDVEQme0QV4kHIe8hpyxXcSPISpP35u3pv3qUZxIw3NK4AFFUOt/QIusU
pSzK9IhMQsN1pl4TIQA9gv+gGbR3FRSsdZpEYIPqKfC9QLbe/gDxymUElbZ/PmBxpGWZz2OIYuGh
HG9ahUcLaRtBmjrZ1VBjl2gCxtm/YKccbB3tpSiN2GFNlD3XgmG5+am4t/AFs5w2j02AGY+IkT2V
qodqy//iM9HqDHpUMM8jg7Nw4j2Ar2MRTynYw76jD34Tu1wog5S3sqPW7HpbrUinEzySaBm0tFLe
OP8uQyd2R40qpQOC82Tr+xbKlIlIq2TbDdsqwo1PSo3wazoKl9ReuPlklM/R44tuTbzMzle1RYKc
mwYhPbJxU6r7tkxIEtrID0rAMsfSd9tHVoPcfhcLpEveRjDQ+7sICiwJ4D8oYJZbXXoxRqr2QLO9
jvHjiPaGzKxKjvRrRfdrHgBvKDzk8Z6fn27n38qFVdSPsZEeUdXvzKBVC7PMRp8YmHIL5VSVpGnG
NlXFrbFjXXnSzJ2C4E2aATlQuDm3DG0lv0xUGbOk8sGmHqQajQbjdKdkZbFyOV+LAVB4hPQIom9w
li1C4kIrA6WaIjh0SZDBZ92OVmywF5R5dnxSrpVLrt4fCGqh4o0effxaHCoO8WXUgsflyGeAOQmG
HbekAS1W86yONuoB0WsymWO4dm3NzmIRWEqnZhe3o6+HkR+XbXYsVaKW95ritfxet3FAuWRfDM5Y
rTxsLru4sNFB3ovMMoquaCBbLOGglLUQQrLvOHbIQaCzCGpZnyKa1WvSiq8ohuj3IaKh2OJGs6up
ZvO4SdHUb4DLevoRxp0vr3zSNX+GfhnQ3GponUGF+nxT8aXARS3HITYKjW4HHlq0jjTKk8jVigcR
6nAvsDKgPJdFtEXH7srz8lp6QIKLMvDwQmkcXFnn5hPND8FpnuRHiBIRNX7TRlT35A2n7STJyYfG
SYOHSq+taE3q7Wq0DaOiPOtAIPe48JCykKGLqIPlXiFD+VDzuWlAGMSPraTLaMUzWquvXeMCy0+C
zFbUGq4Rb8HCAsx+ElDICyHSCV6xuyF60VOT9ylY+G678SvHEDqtCMGRGkTOankMubFRYiET8iOU
qiknbYO6AyeGZ6z111ypD6GDCS9uY05PqmgSOV+GsmxVvUik/Ji61RO3zUhNIZ5FHh+Fx78VEde4
HK/lBM/sLXZdP+VdU4Wwx4gX2vLPDNp4/J7u7hNXJa8F9MyPNdQSV2/vKyf+zO7ioslzodanWMyP
3V+8AxJ5n4cfueYorABlBlScKp34igeOLn54qrm9j88pzDSxBkCH2j0rLJaudJJeOX9nXzRvgZOA
kptk1cezMz+iSD6jBAqz4zPs+oEI4Xc9rJKFXLWHVjUe/JQAdS7ZhcYxjbS6gL1xAHxyg2Qr2TIn
fBqw5uispzyhhTejZKyupHTTE/Mr2/s1ebm9s387JRa+d45N/uc7Fscv6wA5Dg3sgD1oSIhBJBSE
Cehcse++2z9Obbo5WloLsjs+9Z8PD2vp12up4DP7i2u8zjupFMp53gnaWcFBWLl4tbDYGXbMx/BD
PAoj8yH4vD3ua5WOU7tL5qFobMEyEWHcLR0VApA9Htk09SFv4ZjS9raxKw+kM1vLa1Xuo1QPMUZd
23dggY2be398GYLv1caYaymiM1OLqzTTE5mNEoYlHTLAa5CJATK429c9nrakku/i9x4tip6/ltG+
7rn+2UfLwooSBAgqQpzoUdiwkrSM8h7/wk+75BudOVNicqBdYVb5JKor+ZqrzvnE8sKHYfv0fTph
dnnpQRXQShfbA4TnVoPjqz5rTmWD5BWNE0s2japXOVkN0NOpcPu551GxMwFgBzDgbznoDmtzbSex
qw/xlVdayuu2Ed8hP5mhSGhUa+zl85a5PLb/fMzCXeWtkIaDgHWOC68LrQHvGo5CdQEw+BR9O/vM
5NbyYtd38T8m5z8/8ZDzoxfkMphnSXGF2G7Aiyq/oa9YWKUSWR5OVITA9n+iD7VY0moYemOUmsEV
qzu01KgUj8rujs88POK4zuJWcDJLJ3Rhb3Ed9b6g9r0CgShmdQDVxwd2RO7C9ElDBKAPQ/KVmaFn
bG67hcUV8N9W0RMK/h4kE5ZHphLQQFc31eCO5T7yKxAFIxdW/qlKIvlfemrLbbgSxyyWcLaoAX0E
tvm5AxQh9/kSTmWVpG3eQ3fLLL2CfOzWMI/zwpxsywsDi9ukltSO46JhcHvJY0pIKv/fz9nZCBbX
hYSkMy+3GIGaDFafxLQtCNgHEkUiqajhviiCwry9TIvn3nJMv5v1ZN8PoCFJWg4mhRJafIqHhwHE
OFZWZum4L6ws7ogxSH2jkKEahi5AW3qT7ObTVXbjW2P5yEay19tjWl77/20ODw6IdCKhv1S1bEB9
nMk9dnxPw3tIe20ha0lkoji1rTiyGSFLWjsgV3TvpgESbRywqBnAxV+3P+PaQcdy/r/PMJbPjhig
L72AmLmbxNtuDMgkqbQEXKFrVZLEJh+0RJuoxKsrYc+8Dy/36T92l7Od8lUSdBh+ui2ee8v/07rF
I7+yV5d34mKSDX5xGYNgJZ4yA2p6eg2KfFNoidhHs4L7e9m+SRGzeHRYMuNTThQyIg2EglefrKUQ
rm/ff4a6eFL4YOoF4TmG+nxP10gEV7YR0kbnDsVneQWWa/zwQJQJB+1ikLGYaug1GGrM0Rpx/KSZ
fvZYhhZojqbcrqGlUpIUncpQ9m6drrRZ52/lpKDT5AC90Bh3NTQ3bu+z634PWTQUkGZxqsVtif70
bmwMHOGWd2q0sQF2baC2aPmC9X8ztHCwlRrrFYjScIpt6F1td+1mTdjp/7Op/hnLwsVyAzRLkhBH
pgFjQ4xTK9gaEczwowOl4YMJzW96e0zXDylyJSi+QRsP/SPni6wLQSv7MT+4kYAWRagvVE1F0u67
RcOGBji1fxc3dhuttSws4rr/nJ4TswtXP4ESQ8lCzOXAPxkBI+lrIPuEC9ZO6dUD8j92LlIfoaHq
fCXDjmR86KmT3nOdMx4BJ5x3cPinC95rs+gkMjUi/hnRNVTwlTAAOUweAQCSUWj8WqRexEIJYuBk
4CUiHpgdzuqLH2hw2BMI6cWos7nhyPnblTWdT/2FAzwxunCAads3aICCUWg1P+gcugRDYLTYDr0M
irIPQLYnvshauuVxXsMcryK2EnMt26P+s7xw70heacA/LEvoAjSpenES4PqVLHek5rmVEqvx63eh
tGW+s1pt3JZ9idSqGYK6LocUTiI8dQBLiSHbJgHUkN41w2tTf5cFK9fDMh128XHznjm58/sKinLg
uYNfUxVb8TOzMe791pEG06+8HlPyKIzbAoL3t5dlPkkXqzJzwcEpI1JbPkrzjGX+1M9m/YBOgdNI
NM0Cr+KMj2lQLF3n/mXe7z8DPbG42AfSGIrV1MKi8sRtnv17YTfsxPvSNLbRSshx3XGdmFrehlmU
huUAU3VmCfazb6qm4txZEH110jt3jYnhutc6Mbe49/IyymO0PQ8uJ5jjRKHoqbrcD5eZxUNO19I5
y2bli3lcXIShbiQR4PaDW+TKdpraTVCiw1YkiquC3CL0alnAH71ISGfmyAAEEENEMWfCdVRJ/5t4
dcY/gjTLgPL2YklVKIixIhDxKa0jdp4iPhfSyra53KcqkHQQ5dHxGgaQbeGaWV0MUsCE0X1Da4QF
j7gWWFz6RBhApR45UPwG9dbz8zeNtRSNBQxoQf7MVbQGCR3yGZFslSWDcvQfsehWYtGrY5q1zuCD
AQ5b4mR8MDE2E+o4rvTWo38rppAtuG/n9o7bZ/wXX3Z+yDGkE0OL9RH5BpJ5IwzhdIu0+USKUdqM
L5IpkGinWYMVbWv7u7IggVYCiGAa9/3n05pG1vXRApmHQh8uk99K0ImDAyBAHZQKEyyqNKAVlfec
udb0cHmBY6BQhpyxwPh5S94Gwy/rXE3V0c106kPxQy8tITbrVcLhq2M5sbM4ewmk8aZKVkY3fuZV
klcOl5HqteIfWpGtxELL6j/O+fmYFhcDJ6RR0fDa6A52QnSrscHt40Asd6fT8Y5MoJgy5l+0ssCO
QhOngH/b5WRX0Zndxl+NwC+Dl/PvWUS2ZWKwRMh0fA+eSmls+2oNhb6VUV83AopJBAwgWVj2jpZD
l0pBDyOqbDco844TVrFZcVtXHPY8lH+sLGJnA61/hcrBihy/5tpj7+QQFkYMlErvfWAZWkalQVkZ
2eXDAOhBiD2D8g9HAefg3M/IoT5Ciwc2tcSOjb997GjNXWFQA2Dk28f+yiZFeW0mUZ6nERWec0uj
kMlSUZeD6yekevZBzbj3D9XOuL9t5spSgWJNnWmh8a6HVvy5mUbQRyOpk8ktYh5z1h4Kw52i0rpt
5Up8hKQVej/mOwZGlhdAWzTN0E/x5GrswB4rt8CosmIjtQRtgAMI40FwnuLfVsxeLtfMLAACCmxC
Qb0oh2sIGLUkx+h0jyOHfNvYvMWsCY8gzvpubSmkI2g/1pJal0t3bnX+8xNfCeTP1BcKrNayQkW2
z9FTM1BFeg7imDbRZmWQc2Byfj+cm1vsFHmGhSgNzE2J7YeeXIF/pnru+p3/mKROq3GWLFnczLIc
Qs6w+/y/mV/uoCBRoZ/YZJPb/NWPPTqOGKrANjSDKiewQSgRIQBfqx6srOuSXLUpgf1geT65eVRQ
mX8r1dfxjUcuqO9/bg/vuiXIuwJxjd4RfeEv5bpNcVtw2CbtU8wdef89rH4k/5utMeBcSehhGWdN
cvQXYLP+ivqe7Brd6NqoGMPJjVvNLOPISsqI4MLlkEisO7tktPBTQI/dUeAeiveuqVc4jYXL+3f+
AshSicrco7zsiJ9SNOuOTTq54ZZZTWiycINetcryn8JHY+fTJ/AaP4TfyevtKb6M3WazM+YFLf/g
W1hMsZjxDW8E2L8jujlU9FM4wgQ9BNI0KS21nfh429yVe+Pc3rzkJxMtZm2TVTp80ch73PRUfzCK
/ClAzJFOimmLfMnKpXF9YjGhYKdHH9AFbysoIjKmFQwcljYICyyvOqDpcP61lYlPvmIUb4OV2/Gq
DzoxuXAKeisNddAXk8tTYQ8itJ2y1chaJmLZFoO9gqn8x8qSjbXSgqQLJ1hprfwg0ueJhHTaHB4/
O/InADod73SaOmDsMyW6En5f3awnphc3sQYsaZPwcAHNVNJIRg16qkAKcgD6dWW/XF6R54MUF/vF
UBtBYbAkg7BTDEw1m0xlshP+maVvoFUqQgXU347IB7QohC1eCnSst0274mjnqPTCzZ8MeL4GTrZt
Ved6PRjYRIb/JzI+k2HlXFz1dCc/f7Z/8vP1CSimMCzntcyKR91/SaWDWJqJvPb2vZLJATIFLer4
GyzGeHeeW8orxa/TCrtmsEHp8jJtBlJsmk1qavYhJ9JOoHAENvhpAI55XbV+7bo8tb6Yxz5o646L
YV3dKTaqBzSjkFTwqo1mRXSg+ADq08qUvRicovIeKXaykspadtH8Hhu0ks1xJB6tqrHwQKAfE1hQ
Y6obu7a4A3pOrcBWzNoqtuKI3CzaIRuNIOUspjb0QBldTXZccw/gqwOsDiI3KE0vJgHlr7Huwm5y
2UvT0uSxes7vxQ+tM/O7/lXcA+0L6TFok+77wxpOW726ACe2FxtNU1I9l/l2ckurJCN6gKttdT9s
/R8wfT4g7SKb6CNyAvrxp6AvCl5BLf0C2ad1dO6OR51E1KCPKfkI6B/nuSZbUB0RDn1P1ocb0MFy
76o70VZo4zwd+736uBZTXvM7pzM3e4uTY9JOqSayDDMHVnW32WcuxDhWHM68/5cnHe2i6FcHnyUe
kIv4sajzdEzrCb47SD2FhRkoj2p9w/F8is7DifOyHphPKa87ylQQbGis3GZVG6M8FEj27Y+55nWA
jcMLBN1lQJcsLueG74SxjMTJjcq/WnjI0xXveul1MEiwrqJJAl2r/DLmSNHg58uhoruNTNFE1ro5
iMNvD+FKtR6N/yIIGrHdkX1aBhiRWMup1se+qx/LFx7sd2gRpKk9UN4Wt6OpErDwpVb/etvsFTcH
s+D+Q7+7IMyc7ec7RQlB/VeLle/aRWhNr1lJtt2n/IyQCiK5TkHGrfyKdn9QzoBKhbsfVl52Vy5n
2FcRWeGAw80s6bO5LJD6FuRf7t5IqboTX7i75D3/Goi4Nd4NrzfZc3nfgAi23ihUuufv1mC7l04G
TASg4pd1Hl3X0rJlDR1Mvl+Iqu8GGQg5oIEw3ivcPRJkSGj24soT8zdNeX5qzq0tTo3QFILBFM1H
hZoR7hB9cGSm0RGd3lLs6BFsj3biqOZAkBYkz4+qGZD7u1d0Ld4JNLvvt4PFm6LdOTyaAiYLQjTm
7f1weZKg9YzUGTDe6NhFw+b5djDCKdFYEvhumJdEBmB5TWxlibHAtXJuYbHhQEyY+s3AGa7scLby
VjvsWFj1sXs1jtUde8od4T5cy05eiabPjS4ucz8DyBWE6b5bPzb7CbzMk5XThOR0ra3iiqdAOgSU
bCDAglzo8tLU+yLMBh3vH8jKQ7XqLrOk5EEWEnj62wt17eAaPPQ7YQzrJP6G8ycu3mdN30ANnHMz
sBJ54X23lfbpE/MKnshbfutvwrvRVY7yPjj4d5y7xpy5HCgqijOwHBBaA7Q7ABCfbxQhU7uhLCTO
5ZCiC6KvvOhICo3OSqopK1cGe80YggBk6TBWpLIXxnx+FFU2xYHX1Nv8HrfLJgsmoucA7k4rVApL
dzCP69TUYqc0Y1UBDJoEnuT7W6jaAaNfcnZZI1EXQNMuRpaAD9aeKMvH5dLoItAZxqAANQ/GVz0f
9NiMPHWbwNtii37e3jUXQd1/LMmzu0eNEh2658uGVKSUQ2oJ+wFipq5ICzs1Y7PaI6WbImiBvqpV
EWZnB+N+TQT04hAubc+rfLJj1bqV4xZoANeA/lAbPKuT0/ebwIu2Q/ETTOCUjL5uD/fqvCJ8R9c5
6jkAX59bHJnoazWHeRUaR1TMcuAJ/xazgGj+47jVon8bMv+OEE4TFW/4UFwr5/ZY0ovplGDzTFH6
lA7MLLucCHWAtNpWOobZkxgdA39GM5fsEKcPqVbQGoztM4kW8EfFtzhF5PYUXMQVi29aksikwlBB
ngNzYIQECcaDv2u95Dj28BKJy1wAIu7a7Sx0S1YbEK+dJXBPoFyHAGnOqZ5PR9j0eRsmBajh0E7p
xX+LV/9PcWgdjQaQXpkkuw4J50rH0ea2axosS0ow3F6wfGJ8sfZCX7ajXsB4CSWAzBr2zSH7UCmj
iRe5SkgRnI/7zuKf7rj7DkiuNeD/MgSHfVlEJ8BMM2AgPl6E4EyGe2wh5ewFuZO1hzp8GPx7UViD
ba2ZWRxoKe9HoWxhpv7pdhNd8YbLcOB3EKC+BTx/Bmv/vpJOjiyvCFGOAAmOV+/++FG1DdpkJaH3
m345DYlmG5ICJlOUEMDetYRnhdA5wTu7Cz1QUTqFre8mM9vVnrLxOEv9qj0GROPOMCeveAAH7MFH
lmazQbkBRarUM1DT//cH5ux7FjdAmuvAq4DH1aurl05/Rx2QMFDkgbPsj14ex9rE5qkgG1x91W7S
kg5cq9lRQW7n9ndcOTxnn7G4E3Qj0rhIxLSkoN010NpuSA8yB1b9nZQ4sbJi7aJ+i1VQUGCBWs+s
EoVn//lZrbIQqDw2RF7IIBKVUOG1yck4EnD4Qj1gytA0XFjyYbCQcPgZ97wZloQBukE3t4d9UYT5
z4cgvQsKTqRffuOeky3Xa+kohWofecbwJCokl+76APK50UDCTXJA8tNT1p4Av2isxRZUEEKBCXzu
g0fO53zwwgAE2WCMEYjHXM0uB4D47UrbxbIdPQz5RjJsuQT2HCIiX4GdkVB38R5i+soaXCTX56Gf
fsZ8Gk+GzkGLrQ/UKfKk4KMXalqgX9SvD9m9D7KzYd8Wz2JhFtAJAyybU15vT/yVuxLIz7mHGqzh
qLEt/OVQheCiCLTYS9RXHXS1PshjBZ8k7wyKaxH0+fJilUXnIq5DXwJcCyC5IjK0F3AhKBuVRZKW
g5cRhgQJOGtpTVQqWt29Sqc3/Of3z/s/owkGYTqR14okJrRkkD8p0McwIVr5/lUkmuhE0VC8aYlh
9ngYUZNHcL8PzAKJMhBRQZPn9lwtk614Kut4qqPuicSUCpLs84WaCiNpW7TAel3xHHEBgb6zEq4c
hAvXO9tAhD8j8sHitEQQpmHYBT7rBq/VCtKDvDEBbPX2MIQlTFGbB4LcHm8AMiphHItFbxuuT40w
HL2Rvnv7ztzQt8qc/oJOYoOsp0g/B/IakfcMM/gmW+Rg5yYY+dHXSw/PB/CiErJ9f97+hYqK+ToL
0Dw9PEjE3Lkd/fOTkV1vy0Ql90gN4QGb0s3cVHMnOPhtZf509OOntRLI/qW0pz/qQQYkS8K/fnW2
gv+XVvaTTgaqk2Sbkjsk2ZQDUvSOKzmvvfknJ0c3JVZLb8/JxTFYzMgihNMrHp2oY4AZcab6WeFM
/u+QY2vy4CjZGvlKPkCaJ/jM85ybW9YluY71razB3N5793hqJuSFka339b51Hj3TO2wrC3+51m73
4bjflfO2MW+P91d3+NYXLN5WWTTEWS/gC9T3xqxclW7fD/a3bd9bpgWfT56sjjgqcYi1se5c+rJx
LULuyY44H6ZO17bkNY9wsiGXiqXqKMuBNuFrElJabxpdpWZdWd8l13sXqlFs9DDQQNwC/Qq45H7a
b+6v2lpAYebY9NvJqvfyIY0egBDlzfwNcua35/wyJl+s+sLR17oOjvASH8GKex7Nueh1FmcAHUGM
Dh3l8Ivz9wz8DQCJBuj9Qek4yYENXgvu1iZ7EaLmne8HuYzPsF9yHGrv7cAIT/cJ8cDmQp8JDh/F
Hniz7ccG97/rWPc7x316lSjdHx9wAr/Wlv/yJgalOqjcUW5AYhm4cfHcs/pdZ4xFBGLGTER/zLau
jzXLzfI9yl/Bqs7q2Mx4F4Qg+ej1PuVrdNvXAPMTABGMeE2KfCmPOrtHiFjOfOroPAS57eJsaJwW
9wo3pd4bB1U3s9kG+9zk7tLDYOY6USD+BsEDU3Cqjb7FBDUOGG19OEsTvNdmaf/EXnPM19r+r8yR
iFcF4jRw7qLJ+DelehomlFxeC3lYe1HO0MQMBL2Hyygx/cLnHUP0G0tUgtIRxqGxwEjX/JVz0diC
kzi7S7Q0NdMxD+1cFyMrN8bM6WvGebymBtYU8WtokcubEt8qgyF/Tq8iW7XY6YMoTxoT49or2J9W
grBy9hQPa4DvSyc6G8FKzUS2Kp4q55um1Iyw7AwYUees7TOA9hNIaXSirnGFgTxg/lnn7hL1BewJ
VULj67w/zm0NTGSlVHHDM6IacJ6kaNGbIE0CdXW5DYSPQO7iv1M4pDyFrA8gqRzXfI8jpGUdQJN8
6K2OWe5WPfhSzQjiM+9VXgp348hFPyxN1Fl7tjfwNJaAfUwLhOO9wfzDhFTfS5X3BTi6egW0JF3V
oYuyq7gu2Egoqjg9JwaDI7RT/hyCME2hsRoOkJ7wUzTaKJBWdMYJe4n4A+OEbap06WvZ9TpYsKVq
ACC7l5uvcoj1l4qVobQtQD3bUlA3gqBY1NLphS/rugY5WJmxsXCVogY5EQGhHR//hJLmB8D46T4E
rdBiWveTzWQlZ9uoNbLRjhK9FwF5btv4c2w5BcGcJFWNGSvdhEgiGkG2owbNNFZkTKQI1DFFIoN4
Rw3V0kzrKFbuZKazbFsbOQBxQhGBJc+XWhBBqUo6+XScYnRfJl0t8VY3a4ZRqUz0zBEntY02+BS0
33ABa76aALsHXcoySymqu6BsT3m0xOkafjDYX9Tmlen+gEOtNJG6l3sOfOYZKDW2QDkPj2WaVMDp
M6Vww1RtOrMrhPphyPjgdYqz5rOSM5GnDKS6nhgnRoMuJlAmlZpolE7M84wj6Sg3vSmMnWIqLAGn
U1DUMQj0Cz0B/WDbV98DyL4EU9FYlZrQhypxQUljHNtjJCU+3n68si2aTPwuITjCObmcc6g/5xw4
TJg+THauzcs9SK2mED3NmhDUZ1wTOBCByJ59jQceSYyUANRMcVhxZgOw/oSMbdLLtDFyPrNmSIeX
1jMzd18lxSHPw/RJaVKWkgC48sjOqsJvyDSm1QPzIyHeT5AixJiKsHGivvAFyjheHDdaaTT7fuDH
WQFeCL4TlUXcVmJgm9xGVSPWNgPyJCYj45WvmFUahEN6lhqWyEmpRKoBsOdKAl8GDTvFHzYt5JJb
UpU1L5iGnIR/Waa3fw2pAyAp5uoG2GxlAJyG5XrzwtVCB85AdcJ6BUHTQtRcFSvQH+hTl1lpAYJc
U5U7A5lqOamOSSJqPFRaDHDgc1kdSWZlqAEEvjpkCMGZJYx0HDtwhMQhH/4ogEmCsqQaFaeIQ0Gg
EqcxmOTRCKVHWA2bCUA8mG2ko1NemoR23PVQe+Y8DdhY3as54NYsIY8YMhjKJIsUlZjuY+gr43nw
efWhxzQ+tHxjOGmOXmYKMvDhqwMxInTTIqTIqcBPqMVFrJFeJjmKjxkHOvFAUUOfiIOBXFbbBRg/
87HFiDa06iuf9RpWFLKH38BG5HgjVSB0DOIIR7/B7ZcQqQGWCN37TQ39JR+sXmAtKYyUaHXKgBka
+uRFaJMmochVV59DPgxbgcvGCOQlSrjPtdAorULvAoPOWLVNH0OggfSA4wSQffZ5WsUh3FarF9ob
V0p5tRHiNu2Qh439yZz8LLT4sppveKZw3hgLSD6AUrU8FoWStW6niylmK4m4WU1HzL7Spi9BGdO2
+NBoUlOdNkomROD0iETI0zIedE4NFOGe0dlRoiDiAzwAok0FbzUg2pUvpfJ7EFL0oYFBq2qGZkS/
Eo4a4IujiRSE+llpDeK+qWYQLQn5KHnOo2z4KPoyCYHOjTWok4TzoqZGhJqkFhcgtepBOjJvMjgE
Q2yqHecDhUKSXIXDasRUya1Jm3hpEwOn+dlCwEkD8MvnFUsSyiBy0QBbgwBp9FG7wXuwJz0vJQK0
AkYsRNcbvWoJQjwqkBwyeryT5akpKA9CxTdVaJgMWvSWdcSoRt6w8iEQwTwY1fpDG+eIMeMkaLe5
GsYvYVZqnKO1efZq5BJXbXWjZs7ED23hgKaNCQRrwiV2yjJD98LQiOIHKLwEosnVGZisUYjp90Mb
xHN+CFAuUqVq6tVTyVRnGrjmySgS7g4p4SR96sH0A3IwvmUCOgXlWYRICgCzg9d/Q0G6H4kkTM1n
3WpGYyFFEH0MaEt9Gln8XxSdyZKdOBREv4gIZsQW3lRVLtdkl4cN4fbAKAkECMTX96lN98LRbh5o
uDczb+YcFaEVyQvuqMtUCpWZL8cywIpE454kJVPFEfNLmfTtVVA0HuchX0GU23pf5V0cVzO+O6Ie
1dVrh9QWXT3pL6aHeL8F6eql1zlx1dMecNOUaW/50V4ss//2WU3905FMdinlwIzBm58Y2Io4qqbx
cZ9H8TimxBxxEmW6OUV6CPtyE9OynsItqd0D0XEN8cF+QCTQ7CKlzqpecsj0iqcvA9bnWKYomHiN
XTfgZrgTsUylQbwWubXJ8SCbiTSC2MQCi/JwqccyCEGRyyYy8w+E0NmrbrfmBz3b1nFBB1gCJ3m7
m0/zVk3rrZfe/tIj0uwuU+tTAw1JrmF1DuedfX8lHgPPrQ0b9EaE7PFeJHdhvYxEJ4Wdn78zKnJ4
hajJoTklyqy2EN5y/KwTn5dQ8aLxZ/O2+FdkRy8qFdP/JCGOMrw0Chy3qAK/2u+SyZBEAj3YtlTo
q6vfgOHz/iTXGd882+BFxLGk0+G+dn2dvdg2ZxWN0s+W0o6+xXjsQ5194jxPEDn5WaOY1mNxl1U+
j++iTn081efdQyI91Et3jZcxVme/NvW/Pen38Sy7JHtCUPSBnETZ1p+GzRuWYk63iQ3aohY7VYCh
5uRtOlwJes48n2DmiP/Lda0n9A6hR0mzG9Ms93wL/8lLO1c9zMEqmxuJEl593avcplcb6OVL1grV
lbYaZ/8ypbKfHuq29R68qh7/qC4ZXl1iCelZmgFZQVqPa3vO62XDC2zS8XyXH3EsP2nPfbgj1ApX
CGwAgD51FNrggt26fRnixdZvOuon8yTGuam/JMsSfpWLFnhcw53ND+kSOstt7jB7Yspu8tt3tew+
aG5cQTNReXDcLPvkNpJuqFJLtxwLwo5lXL9pzML/HXYYFbYxcbjdUMG2dUHhngeXapkGaj1qUJQ8
MrINXbJO7WXtg5Z0G6w/zzqbxMjo8bIltzrEEfX1UHnYnMQ4KXq1Hl+Pt2qvgvrkuwqrdj/T26n2
qyH+lNns6E7HvI719WiMRgGKCWJ+R0NDExzsvVW/vDrP6reKPSQLz0MWdtpWsflUWD31E9WCyDb3
pnttw8+Kp9Inm+3Rt4XV8TOs0mC8VAf/2Jqlli+6pcUscuS836PA25syYqDmdfbq43ey+KI5k+cm
XyTM4b22gl7FtkP/VldJh+3nKv3XaBeQwB+XLmXlEIo/AArNT4gu515l1Yv6omQ9UT6sJmkufqOO
sWzWoMEef9R1V7bKTk2hqRgeSeLaf8eDFaLY2nnKyedqK8R2qeEbGi6xqCCFL+ZPw1r+aUgUmC5S
r+afHHT1dcpsMJ8njsahjNpEkFksmNeDbTJ1e65kFjWFPSQ0r1MWjzET+XPZdln9uUNtROHiT+Ez
d0g6FL1w6od2lDnFnFuaCtdu7KO9P7DOlzVvuRBb2+T0H4N1f4Ml616CvjoY9lvk75xT7SMV0XIw
koWInQmlRv4tVElKEeClamW0IHKPeTs39C5+dMhz2HEbjEuTv6x7Jt/HPaiuvQphdLw8ufaHL77V
uHF/sp6yL0S8VVU5xBVhYZE1wc+88UFumnXq+ByLiPEUTeL+RrpaxgfVa9pcs9qflnMzrbu6D1d/
tOc2IaSt2P0DBxJ4/jg+zfFits+8IurvVhhg9QEXNtimafTu64TG+Jzs/fRehSsgeCMo84tjIISg
8Jqdebp5CcV+XvY+z8690Q3t3YT3FMVIFbenZNW+PtHMHIrS/YAoAlBnimvImrEpvS7Lp79uy3jn
0Vw3+GR2reyutsvnhWOL6+eR9kubq+kSeZfUpu1vkWfj8BT6ZpxfMrSZko3JnTVc49qz3Yl5b5xe
siEaSuWvGL7YGCjFrz8qjTAaqNH8ncTHkoD4TBQ6EMRqcnem31elkm/R0tFwjPFGZq8nugl9zGK3
z95qcllsad8ncABI7dD7292UThM9WOh6PM4JJzVBzwbCnSCdRAG/bwRFFGkYrQ91wsS1TCS/Ko83
/SlcW5lTWQXifmrXHaVkitC2OIQ3HkXv5ztkY5t9r8MW165ZuRXh7e5w9U9ilT/tkY7HYpjqFGJq
Tfq0iGfZExY5fDh2woy431WdDT7us/nQnZoltZppj1G96L73/vhizcDYciuxQFzMoEq86TAvtqwn
Tana4lWWmPhlHrZFnOPZZHMxefVeF0aG2aPX5ElbuhiipGBoG35kWloq0Q0Z+z8DdYMPRGzjh4k/
I+zOJsMTM2a07TLq5V8bbv3noG9qdRajYUt2qRJtOVA11eXQ9lGGD3yWMEPRKZ4pia179v2mMxc/
5KDhRJmyL6y85s1ujQCr85vaOwX5gLfzoELztO+6NufhYCIZWypeAH+H3p5lHfvduZ76lhbKCpJ1
jrAfSj8d1Vam26o+rynkQh10mKJSuB01bexusQm3m0+GJ7MI35Zo6F6x1U/BmVrKYV/3ZPnJj6AQ
4un8iXgndgOhdXHAy5Lh2P/tpAkIzk5qjsHGityd8/Rofrt1Pl6XdovdKaqAOPhPuu6BN2vwuA1S
/VkmNK289cx7c+EQ/wp0pP2zb7qUOcugj9JTiOagLgLC8t45rXd56uuuX25V1rj0JOjsfoihin3y
3VL5JNtjT8+5NzQ/HN0qsNCaLEkxjZRDOPkO4onBXIUjweA4dUPjtfnrlqyRvsZt32C9mCb+et7W
pCVfjyP4JmFSUdYbPQRFGIv6RxDHVt3TTOiAknAFt2yFR7uKsPIgzKAaJn3OXFAH5zpK+9u4dS47
Y+/V/J4GK581eHRzC6c+mm6TnKfxbczrgct69WddblYhIhkmKWtyq5RpL6I5lvgkdC/t3RJI8x3P
ZMHNOCeYM0s5HuXHFZoV8eGPtMEkATdlLeMxuB3DPvVXsoCX6BI01LuixRe31JjGHFweUUDCtBcE
T2ndcXLvyp+fTBhoiuveC9n3pEXhZqe9sPmkTWDWh8SsNIyMCMKPIJDNqfUB8G+MHTcHPinB+nFS
hkzJjk2MYXKzyGgsUpYgUPveVbyuMB7taW72WJSmpQ84gQ2/89ftV4ZtQJyaOlm/HULrvVwmo2nG
PKjKJ+n5MwjMAhxV5DvTHfdREuwtFdVixIkgjYyZLlZCWAYmrgPyK5hLKLKsI8ugpn2eOKHmUD2k
XVj5J+1vw+col/lY0Bxx2h2+iqNyi+q4K6OsRu/ez7XOzpU+ejxWpJrQZxI8EnD0tdF5C7r+eFOb
ppZUH0MthYsqbyrnIYVDAGGHuBe0J3/9Q3s/jilZgktKdb1wafZxRFAy0+2FStclfxqbOq8A+/vs
aTT1lgMT7oGiuuz5GaQo4UiiTR2K2xAl8mceTMd76IWOiQ/r7f9Ceez0MtEaYFYe41YtKle95pPH
it/Cnvsvi2qu8RVFwTevE5b+IumBv3Igq4mdrNxlFBzRRY4BDqfewZzlhX56RBw2xHP6uGLwhRe6
GzICQsKWM3Yl8l2ch84jIaRx2TqXW7f7ouwq/D/KZk+XH9GssMlrutrEBe01aE+zrccvsa3RH+Wi
FPhGJeGbndyMMdlMbYTdacxm1lmjI6zldc8dmkfyt+3TXJXpR4UPOGgkB/hcRx9yDL2qclkCpgGG
fOAc21qap0o6z6PvshkTPmGvn6rNieMs/H2sT4SLRNFTsFf7UvYcB3+Hsc/9wsa+ftRGRUCDrZ6/
hUEyYBfrH8ujEJNuT06D0xRtg6vrY973aXNLMzsHl9BtUXjpPAsf3PRSscmCKrIXuJ4NL5Lkw/ut
D41fnzwbRN3NcrY/50k3eKewTQGYgJKytpyORLdPifO69mGLOlUXcxDgoGI20o2IrhJtXLppXX5H
zRKMp2T0pTjnIYLQcgxkK/DWjMP/BIOufJujnywG7SYOz0dUz6a0Jty+CZvZz5K4Wm4BrPXXMqwn
89NbvZzqdV4TXLzVQKCnajpinbZgTL9vyQcEuaOEvNO5p7e7UfvNVI4uiPTZU2tyy0Fz3EkyFhAU
qpbBLVtpQM55Psj2qpyUooD6yTlLa098nhaPAKSpoarShd05Gk7kC0bMhzoubM+Bz6y1GV4n2Q9A
xptOs2u34OpZdhRWorBO7Aa4X0cM6DD6REZJF4uqDGTtAy5LmNVLPhmQ4Ym+rCHuEb9C3KW9/oSY
U4LpmSZ+mOMpM7e6/mgtpn5ni1VcEYjdATTRy2XSLGUw7dl0WlW4/+xYZZqM8qGn6B1FC/CZN+Np
s2F3762p9BDLeBEgDC8R0/aeG5AyKx4fSIEBytkBSz9jrE6ueU7XdjNkxs9EVO7+BvYt9aelWX0e
IVkRFGAigT3PodvfohGcgbXz3wF1encKMMOkYFIMfVLKTJqgS8YtF2L7qNpAihbxL2hzTNg9bWf/
Go4ZV2vnkPqfMPHw1Y1CROoyYI3+tnwuqgIXN9k1c+DC39fIVL+oyFxTNt3eku45TmM43/QeEOWe
Tb707rtATdvlsPyrgEmCgxPROoW4+4BNffjdCGAht7rshLpfmEui5vStn4L+fquHlDHjMZ4S0imZ
kX2v7d6PL95g68AvtsNvw0J0Odkve4+Aetp356Cs1orQXVCVEnwlSgp/0PY4mb7C0jYDIv7u2p0K
SetueyWWu/qeNEfye6q6Q33vFWXm88wVknwJubTd3VH1QfPMU+5kg/lzwtWGT1344CdVWP3ctDn4
YGoaPwXjJm2p8qHWJfvLYm4WZRNxPTiF/DAMTrEYYiW+TJtgXKDyraQ48fdKvbmx3zjWpMRll9LI
1WIrh0VLzBPEnGJnWfki1k9bvM/6rg4XHWB0pdNJvQ3OC/gWo03bp77rOu+UUObypY1uX4dBt6iw
6Jbsn0F1iwAghyygzUfkIdNPJlJEBVXN4ctLVTVeXnLvbbiLrDap1/ul87KQA1s13smjWt3usQcJ
voKOL49TRgN37akiiCsztkse3bGZ/+pBGMdAuIqXz9Hg45IQNU6CYNMt0nrnWsDS8zfJO9lbO92W
dN+H0zpnu723sFUc0x/+ElRuwfooZ+PG99mlQwvyoFPGd0Hgmfycx/g27Ksvb4vV6JOLROxLdUXY
2wfnqasEPn6YJTQk1Bx8rtV6/g9q3bQrOtH7OH0ImcAHBdHx8UwksJfb6GOxIvXG460yzR4A7Ob5
TGWaYISu1nQu4sCg7vJCII+yX2w6vhp6pOHcCs7RE9k81XTBIruursyHRF/jjCqF1yZa79Qug/vZ
kGhKDbmOVWXPBxoy4mU3O3R3Sz7H6mEPxJqemo60vFPaL7L9th0ciXddRXlTgfG5oAkKrokl+Rv5
qY+q7gjSu6WOl7TIdSR+MOUbfJfePLo/7VJn1W+Quj174XqNaEKc+lAmGkmR1AQESsVaZ3BX7UAV
q0BqKO0b7zbHsQboMo3G37QC2oIVQKzodsAxE+fHjZPK+OWRkyryz1h9yAcvaeR2acZMPRFmPiGL
846IKs3MB46CjQmHsp1Gdbz21CHvXkeBV7o0Hb5AokPl4NiqnXeft7kV38YhxAlpOqglDoyxhjt3
8HnKUfhyPNWzr7NrKjedPOVb0OIlMvbzf0EbpShy3Tb0xUiQV3oT+Bo/ZdvcpYWbl+CcdmQNV2Gr
wvNYUfKdIy2Ph137Ji3qKkceGZPs+Cdsej97tHpafbAogDCK1HRPSw6cucED3hrzmuhwh+fQ0mfA
suspdutexkDSu5AgnItoaEVCpiqsksddOInuS/Nhcn0evBT552qJ25hW7V4t1XV7h6QBeEFxN6bF
OGo6oqbyw3depnimw9gf+2VLf9qcj1XouLHXrD0qUWSpnH8cSb5EhUwGSq5mSqOaVZBNiPTHdgEg
3Uz6EoBjSvCCNGPqY5rEXgACOFINttT70gO5ewUqzorjXhE+gPFiTfucj468CliM2PA0mmmUjDua
XTSF7pxxWn/Z3Kh+GeC7584u1GGeb3QZE1Z51w5gT+fR0emVQb/wTG08mIn8QOv/UzKIliIep+D7
0Hj6Vx323lqMdpevMQVWfFppuvfzHBrzsuE+Qp4XeXnf1kFRqo1CJeejcROpjR8FJvxF2r836UFT
LtMGqicNm+q9H8gKaNUHUL/QeJ93RA8ttezUbadmt+12sv2Q5uyH2LzlcNBgVEvrUBICpKhybsb8
u2tQVt4NFP+fD4YI3+rWwuFVwUQ6U7VZ9zR4Bgg6cI39VVcZ5X7TDgg3ApCz+1l1fXrZAtXdVfOG
PzADUgceFUCZfEcaedaoF+c3KKCEgqaT6bMDA3jncoh+o/OBGRKw4XBs1RF/8TpudzqmdXyPeJF4
wUvu9MIzklCGRLXhr3Sdxed5mEYYjGCa+tITi+UQi0LzvuR+9RLE+C+I5ci/OFH1PtSOxYw6aA1A
/7AOIHZ7G5gXxtqS7szpSFUi6zr5toZb016nDNv3Jk584njgoT7tmyKAy+sdIbp7vsDO6Lizpkyp
AO/2PJYas8t8+VNncCAF4Kf8mtaBAggDNHzFCkJtZ6T/c1722vnY2gXNHJXJQBFND2ErvnTjovsM
y7eumPbW/m58xRwllzJAbZBs03ajhrQxID1Udsm0vIQ0G+O9u4xz5T9P1eRnxbaDc5VC73zfNfa3
5WpG4npIYWcmaN9CCZdsh/1rb6vu3zbmkyprtWSwSN2SflGe0hEWbZF+h+0nkzrf6IFLNQ9CX/nV
4ee6idujmLc2v3YRFQMcRMXgs2zbVzMd4Xw39QuLKibrSNMk4vrGJnf6Nk4dcdFEtPRvzTQfkojN
fFfnZMUkqvQjJ34fXcTg2Sqr7RWBQP8secyntU42VsT8wWrQFC/ftbfoTwAD9R9nm5nWkart1zJF
x6PsQyAc4dJ7GXzMrtglT96ipkmY2FBD+k/tR5ifbbem6m2PoNpYg268WxeWlfHj8Bu9xQdkbjM0
ZrZW+mFam2EGcAtn6iE/vGsGV2XnOUocSrS0b37lw768kEzHT13olt0FfHKvyn2L9l9erJS6uNWM
31FJUPWIOmnTE2Wlh3c4eMD9FjosNbetxuNf+S35Ob1023jpKHnfsiY6ph9ITlcSbEyiZ3mNPDS0
pcy86eLttZke1jmHaU4j97HKusket3QLm/gGXxE20OW+lHfraEka29OdJI9m8Y7w1g25/Nax1WKQ
WpNE/4HFLsFXhmoj84PaskZdseHiA/8dNZfQ63RQcnAHPwDgVXpd9rn1z4PeFl6g2VOPNor/NWB+
hrhsXQOcG5BAL8mzjy6AcrCtxuk+OahkTyGM8I9UQY2fKs4o/6yGPkYyAb2PlJzuo73Rl1VbKfat
yi/HseDMFPfAU9e8C4aJ+TI3AVJkm/4rcggokLduec9oygSrPeVFWoSLfcmGWH4PQkiJOPxgnClf
Ny+4n6jtzSWSKyB4IbtJfVU1JM1vwR9nD2Pre21pRlJGzyS2iRU6opbR6SA8zmsLB/WRnczBX/iJ
My3OH8Zq7ggCAz/nPKmy58Sl8b91cn51XkQwBkXt2uynIO4CLMJffdhgmPhLmnTedusa5kSQQ9OQ
ImbysUB2c2zJ1TSLBjIgy9Sbz8m2c8juHvDkhfHkdD6z7EAF4KpjdHSHUwzUW4+NqpwnnyPdt+3T
nGiw0RT0BCVEjLrmnro1xiCs1RWGrW2MgqjiypXlkMStKiMTOirXSSRvfpAfhE+NjlYymace3l5m
00azlzdAaZHfDxdkMEzJuxjJEaxnpqDqVhF87cPgg+cY8Ni5291WZYUWNg04t/NkKYcmp/lZqehF
4WVApFsOx1sCx4v/2Mc7opFxXWAk92WuT7iUCPc17A03vpDb4p2RTo3dvWn9joV5NNBiFhlFerYp
XWvJgZqtTEnVLjrhm97yglwn9amXYbQ/1dscwPAa+Lnj7IVzd5zXUbrmeTd1iqvRDAP1nEQI/xrO
U5utzxto2nZSiT6aez1a2T+Z1G/8q42HcLvLzQZcL+fO956RVO3NrU2HPKPd3NWjmHW9UIR7ue2+
AuD1lkZnNPo1Mq71HYxPPLZfgirp8zuhM0iXdfCShDcMzPytbsZguqpAgtHnh799iWjP0qLBZf/D
fLeZh9Pu8s1d80pn4Hedx/S59sb9D1ox4DAChDN7QeZHBh5oZaQvfX+I+VI5yFYdu+0/G3nregm8
SumT0sLtpXcYgje2WCPQczwXBAvd3bNs7FrfLAau3E9qq/YHhHcLkRICZrZsEgsc4QNBgVzKTeXl
+hG+WFJ/bMwhyZA5ObkcILJiMeP4WssGpJ6LdjvOQZ8wNzG1+YewyN9Sd+0nsfygy6lfsr2GDwmz
dg7LGR3DBPKB/dZ56ZV9NPD8x0V6U11jokBh8b2z2cKEXjuK6sJHRginBthfctPGejmN26hzVBXh
kQN9qGr6lHfkLhfEQ23dud01i0ku0Y6ozEx6/z4gVSQ5zoSzfT/4lfplrlDmnddERs2rXWHPv9fC
62NEaBUG3kmgB2rufZD2yTA28DgR0LR8C8LDjvgtpRO7zXL5ltXUYh5bBzNWtmONN2leVATDtW9S
wtCUVcx4ATAw5C6gVnNUj07pGLooy/qmgMdI1R1ayT2+VzMy2zOAdbtfxjVnFtSO+R5cqFBFegbE
UYwY8MmrO9fW5smDxNI3xzhL97bmgFnvvhib8F5x9TR/VpWJ5SFwjC0XXeYn+81tffop0NnSXOtq
l0epGhfgUpoiRHms9oEZbVSVeFWtxwE613jioN+GVGi/en4WzSQ2ZDr/vOSeWH/EY9SxuuJ6C+8P
6hwMX6vYmNLwY+XpWLYOOhLByIov1BBwa/VVJj7hrpTl13WHX7wNw5L3YKUp1Vy5zOyfK0zwvBaR
DOPggo1l585TlFQ5q2zJEGQkc9zcK7GxKjdEVvt10n6q/gaTf7TotSKEbsuY5xJObNa791XEvUzO
3epV3RWVxt6fvMQG4xOn8vA8yoBrUAfZuD0P/Lz8psw+VO+KuEb76uPvzqNzXVWP/VZR3u7S1r8D
j7nsT0GfcTKnYNTeA+whMQUDeC8mDWMTdH+2PQ0JfZh1ZM71rmPYU3D46q5rAQZQbBw7jBQH9z6c
j30bAvLHRLJ88aB0lg/aBr6PelOgSQSkrpq7lTzM3yARm/IKRDeROynjqrSwcHjD3QoTAJucSxNe
PJV72yXxEyzYXdiJ+j719BJeE1KWv2Sqao+b57qwuVoL/13MJq5+92mNPGdl6nyAJeHa1gVYDMAu
kheaDfrjlTGrzBvXE8w4anzPLinXR85ljTjNhB9Skjlbbp5ePfPANkfIIA4Z9/+pgX6scOEUJOct
t2F6iu2aABMF4Zhim7ar7iHVmX3Ip44W0C0etkxLfMQ7UYgdaS8+8eztxXM9gpEo0XFchnOC4pdb
kmvVHx1tgamopaceFvaq0R7vhaToMYVvxeKdpFKYXq9ViACvBfSBxkCgxYRNDvV57tSUdj96vfg/
VTzZCczBoMNDd5GbwmxZ9gOGOCa5Sujgjf4IjyM3dTFHXzdP7WdIE7lddwXVc9ep6GMvL/7O3u/k
nkJbpTvXtInTqZx6Y8inPHx/oXFjAvzeq72QRXAkgNth0ndHMcYf/ZVZw8ihW1GBuFMMALibd+gO
SlbWFGRenEQfFcRML8r4dZKfVIVsgjZwENgRrUdN/OQ4z/+kJsmuTrsuPUu4lZdDp6A1+ap8xoCr
7Hjn5GDSaKIPfYlyyNDrVM37181rGPDPtZpfAfTHp1xMbUULNLu3FkOP7dpOyhyXgeb+QE04RX8V
qykpgHmobNogcjGU6ZFCLqZbgLooF8u/xJtdfKvTNeDH4/nRgw65Ft+OLPF+QaIsLaq7MX2dHUxb
ueadkWWlFhRlpvbtIx4ZFvcVKpTgFrg8x6twcY7IzH1pvvltHv6gOxs/W4nGu1i33O9Li9o4uBlo
tz9eGHcjwvFUmtInXbs+wbvOzBRm3fSIyXHNYFXTIfJxEAdfM4SA+pY5NEL/GeDuFWlgxrJFPy7b
e2CKeML5Ulq/WHctUJXVrPkzmrFtoQIMWXC9mXzQhTnd/2Z2OAgWJNnVuyy1RVWxEy1/XFGS+Z8s
u6c/qTzZKGH5FjBPSUTxauY2vGIAmiMNUEKGZxWBrZ1WJLvcM3Hk2lvla6OBH/pFXZVu8f5juzJZ
naVLB6QjGv/uiITHvZlFg8WuQSQPvp+jUzQjQSTcBVxaKAz2pr6kayfC0oYUHWywWY3nxQ+RI+4p
BC4t1od+MA3XndE0jW4JVmELHMkdFQu8so6Gh9rI32+z7OznBqW4AoqjgsAMq8MJwwAtb2dK4+7m
5XkwPkKh519y+P/hnMWrh05+lmlSrt5wRHcdctT9HuaA3eAdyKrPst2oBbZoUuhYO2ChMm3rieDA
Mdu/ipT+qATlJJt2Swc4/H7OTXs2qYyD0j+sD8sn1+nVdMRpFkkm1I8tTUYktc5W6S1cBc9s9vlz
tPTib6I77w1JTvZsK4PWYJxR+93zMOBfexcOQzmmm0VtPgm8nGgD3O8lmxL1fTejPxaZcuFc9GlX
J8+QFVGDkZ70ZAjNUsdBeDfA0bHsIJcDVPhojc/Gn5PjayOAbwsQqBZL6iXC5bSPx3W4zOmRfA74
OnmpE9NOnz60NL+AxOVQymNq5zJSun6tOkNFL1lZ9xAlrP0ooae8qHae3xpCekh9cZCJ12WpPdDO
2a++c94f4kIJelQnWY1Ac2Zmh5fZoXr/UWWRu0XHXKO1dYui1G4X4GV+ee99z7LD0Hn2LUMzdovi
6ucCE3T7CJFIEGqwhN018eWMxt/0+5vnxYsrrQDy+KmWyNCvjBMGfPjYegHu+5zEQBm9e5GVU2i8
UkP+RDYyV3KJgtDs95Ij7gs8jPhtEtSNd4OY158TGormNCUxuytEX7zdWpNJRqSz2dkXTUwR0VKN
m5tvWbw124V3qzgGl8h7t/OUpeeu5hwup2FJ9vtN15XJ0HbE0aeNaQ6LGMtEjDi2SZYXoAiHvWR9
lacX2/b6A5bp85/ZGIj/1BruIypgFX3xpJm/x5NHuiUhTK47q7RaXbm2h3iZx77jvuWkMZch7QKP
AfYajykEHCP0rBJ9VP1P2nk1t60sW/gXoWowwACYVyaRCiSVLFsvKMsBOWf8+vvR98WmdMU6577s
2qk8HEzqXr3W6j2EzKhZtb2HVRlhh6oeqaY4eOwVBKJLd3CwlBdlCaLdTpl47ew+PMZNaNE+y5qA
GtOUdG0v9Uxb6TKIRtgwg1HhLp63nlydlB4VCMZYf5FDLqsl/BD/aaAxVgkBNooCngQusjWZcXaT
ua3Ho2YHoNDEVQgwgJPTl1yU7U/i52S8K5IazMYd+s5bG7Uswl3EKvxqVZkkr7ZADgImxc2z6rsB
tMKqa55QXdJ7eNWoIGzXTtgEyXcWMISaTYbarUYk8Ljf8hpnK8eyk+8lz+NBDGJ8hYObqKU3K/hL
ldmrZjk3wvnejValNi03Z0Ri6FTGs5mcVHKUnnml88LX05uFhuGQlHDN3uo6Ho1dAytarODrRdVN
jK/g/DgHlDKXkRODKlDlBQ9eI6LJ0h1ost/8JAyyxab1nFFeJ+OYlwfDrGvutXEerEVvDdRHVF1b
JkwH00+sm3ZSjb+CINg5+OO0vf2gytHG1iPmEtjOvAs03wiGCC5eKfvwqp6bIdmEdlOlW9UEmXvd
80QbOzBiCqB0haUO75h2a654HUOxCaSiPh6QjIF5eEH7EDWabF0ou/oyhKUzLUrHo+Jrwpl6dHQb
mSsewxTTVImsHWpFSDm0zbyKy312yn050WKdcKq2+w0UbJNf7U/Q4unCMUKwmy0uDYrhfX5V1UZh
37Id3WA9tuTxy8AECF9UKC3sK+7BuVtm6GeNrRYmLL4WVhifNylpnS4G4xUTh+oxrdu6u9dNatnr
YhD+m9PAOIlSlfqrIffDn8Fo+9YiaK0ouhvdyQCQQZIV3koskd9ANvRbX7ikwMkolPeQku0LqCYw
2pKrhHIZFGMqhd2jj/4JKkaYNYSfSo2cxdn1xaaJ2incDQr6L/eUCIeVqK1q2qRD4/m3QviSl2vw
ZHmkPUpIv/W6OfH3YsdtvFfbIFdgk6bTy1C0iXllmjWEd88vtXnbOzPVnzGfJ+vOtyHAbExXzgQa
pil7t1zniCyqDoZPCsENFCwfy/BKRZMqITQUZgkeYCsXd8d4nhjJgGScZ9o27kwTWDbg9JoKGTKF
6PIpo+SYbzIAgXlZNb7kbtBZ8jNiv8GnpHbqkv6YbbfOjDwxeOdOTZhiEQ/WdzexGsRA2hpQr9Hj
vcG/ogln8GdisWHo67eSOtgvPdk5IkKJseGDMU55EC5Kw0uBMcqpfkriVmiCcEMaxU0rkoQrKg3K
lxrRG8WjXhTf5nLsn2oxddaDHgNaQRVll3+VddbZyz5rB7FQtIl1vtJZoIQ5GsHmXchwzNiA81AB
JcYEU3I5jGryNpaHEQZaHXcuNuPUjDfSrkl/oKnN4WEAqTJJmSMQmg4X4uKHXc4Ax61XtDRWR71h
Zetm8OYvU6i9Y4ZYqSZelrF7J4ArM5o9+21w28sw9tawuKLkzhZ1HtyPVj5bNeGTjjKYDIRXEwTK
YvTuJyjO/TOFcfNbI6gQrfHwMNJ12MJ14ZoOXR5a8IVhEeQdviG5qcIn3OaSftubsKwp84xjdrB8
edLboLkbSADplbH2U4NXw0/D+AeFdQG8B2mg00enxizuMfUwjFyyE3lfoFd739omzp4SlxoPSpos
A5YlfzU3TaIddpMftnIJEba9pfRL9toUdraH/3ySVo+NHBbSnNS32hVzdqT+SfQ0YrQcrFyzyV7B
rSxeMWqRcH86VaCcMAHeeyemK7KaIwfNRH4iOIvIHLxb+AiU2tLObWBHkYSlyyCJEs27XFL79xX/
9TfwbxDsHFCkYhM5UJWIOiDac4u1ZrVC+Glmdz59L811RMQLCcZLe0iRqbCy4RAQMUa7wY3n7kqI
vH6NqV5jvTpbU0/eb/bRwo3D6teoRuc1FFXJNZGb8TLuveRY+IP31UQK8uoacQ0RMUDtvDJdr1Gr
vCuQh9ZmkbzWQ2eYN5Ey0UlAZY/6tQx0s0uGVtGvGK6curXaIeq+xrXq/AVH2KWnB8XUeuU6EQzn
zjZg/5bawpE/zlOLWng1ei+E1TQQdRAl4PLkB+jSYPzDh9T+NLJCbuePJ83GFC749MRbfdKqaon8
uxUE6Yr+m2WTmcO3rrGAB+l6PwZbzy5tNKP6pLyjmERAvzQoIYXoH6dMoo/z6ntV99YdaEXbgbGm
7Y989Fz0NgokFLgJGc38i3hp/DJSbOs2QVkSjm4CF/5sviCXGlbSCVNc3sjvSL7tZOyWXuTTfqKp
ilyu/LBGZpHbYfZYaCcsoY5kTr1s+7jCtt/sjQK+hp/fo9tks2nZi2sCdd9bCaMKH+lwYBs3s8zM
ehWPnT/tGyfMiH3rUtsrDcgfEII53FUcCsgddW22L7TSapxl51Lx87Gq6anQeeOLH3Xh8DKPM2B0
LZ2og9p12qZDkNi/gGtYhxj9pb8VdDgl9uZYs0rjbMklxUPFSto9XUVsmFkrt7INvDaGE8Dhz6dQ
qQoslLqNpqoJoT4SN1OkkbbLLLKfqqCq6N/oSYg4ThA04GmBYXQ0JOq6Jwq/OZycFA0C+H/k+ytX
1sMN7WFiYFG+5IHsPDk4rY+kCCSqyJaq6IZuTets0S+65qSSVoagpBsh97QXlDXlDdhI99onZj8s
xj6e7jKSvogH0PfHq7w/UTapQov7UfBR9n1LxWJHWa0vMQls8h+Q50vSdKXyPR8wHkHp4LZSBoms
emPqpKDO0NsmAiNojWgkirk+NkZXpqsgLcj4Dc2PWCu79r5bVofcACgUFnpmy45QPMB8ls6dM5pv
jkNWwU44UTsHIyN9FF4ukO9CElwCa+oXx9XOWy7ign8G1X5pUyFuSWOjeVlQdfoS+ITMS3uYC6QD
nZ/cN4jYzIUHaxGUF3BuAZ0cfIVHCc5vCcz8g9u3CjYw6ZEMsiSjtRkjfzQXykonznugsQInWurc
u2gW7TGIjOkYSjMXK0rUWXXlZHr8nVUoUhaxaqkfeqSoz9QxymckSDxTnpUmams2sPBvaiqXP7LE
R7UwJ1av1qETJg/Yqvak/JXV7VVJmf5EB+AZHpsqe7THOpVrXNJgTgbzGF/79GlDkZcLfF2cUrkk
/6bl5zlXcFTqO+5gA/KXr6QHl8A0ovLVho+EAw4qnyb+HsGIhLDIjsiuTduohlWtlEY4EtBv4V4I
8vCjXeVefc3d1f/GdcCubkm0uvCqylT+MtIFTcHviovmKS7twthEeertI/BJ3tZIsLBMBFJdL4BG
sBKwoCKUsU1BjzS1tW9MNJEVcqd0tId1loNkfpkzFRyHkcLeLVCneEiEl9Y3sXZAtVurtKL94Daq
vvFz60TM7rQZrtOR6B0hUjL/QEZM/Yg8h8CGNJDCM4Xi4JvXEDvxf/jqt+WC67K6YUFbRIahtNtC
OtzW8+DpZZ5K/4C5VNSt+1E394NBF+WdolpsfvVr33qy27j5PtvmUMFT6spwYaclKSuEBd26ECiy
xAgXXaLpQ+i6vjPtapGK+QY1TOHdo6+eHq08gRAxxhWy+1Ng1l43pRuOLGOKzA+1B9W0MY09YxWX
dQWBMhosfy1FxmMBkcrfUiron1uZWy9ALzF9g7o2xli9cTxvGYRB/Tp7ngXJuxeTWCD6iL7Xs26/
aSI5DuBoI0cZIZ/+lERIlBEbcJwl9OixfxmMpKOU13Erbqj8WPZtY47kxWiK2tsU8SsSOR1wHZHE
Jys9FaO9CLwMynQPEFHwJsyUCDvLFqgmcMd0NrYgzr/Xw6D10UU1BMvPHYIHA9SwP4zOoDFnsEht
clB3A8Itgk4fWyojh1STIVJtl6IqamtrWyFMtIScwl1NFPb0srKD5ilPVI9+rkMmROXX9de9bQl7
VzVFSckmdOtvZW00zVWfpWhZw65LV2YdOQ63t59XsPPpJ0i4Jb6V/SyoR+dlAeAaW9nWBO89ydjq
bA0yoRrOzzhnyz6W5HGdLcPtkHJZXKOH9+G3R4kxfCXaybBdotgV7RMINO0v0rgcE43UxxxoAUaa
urzr4bQvURF8GWQLeTZviSUWlpRD9TjZ2obPN8Mp5ed6Kv1CTNpFO7y9+p9JiEBpAWGp4n4oXeub
yo1pn4iJTVhERZls+qorn8d4zB7dKJ2BJIZqeu14rH/20FSck1CqO+ZhZJQrPLonCbtfwOp1vVE9
Kn+CQ6hqz3pJw/J0FUyuny0R3eUp60GoBw8QbuUiqlqcdFobWthK8zvdxcRd9EXhNQHjqo6CL60f
JtGjBZ+L+j/3avpYyTF8TjJvnOAqtt0RdLgu2YozYpouEF6/pSAEEK+CNlMbYSLXXZQAkL/ciThz
1VhzvG8nH4UuirMGxgvSuKcUDzofjq7EuoVWoxMimylKX9u59BBcDgZ0VZ7G74LjXa8gkeavLvg7
7lNoEfsVYg58DPJBuEtK1MMLDnGTjRYxjg/49Wua73nCEFctIeYd3IjwBTYSjHpVzjH2qlh3vCDx
6usNFsVBdeXDegogijdJ9X3mHScGE4n1SJ7phcvMyuH2i6ip7+GejNE1vKWAf+0MY75zMJcpbuc0
67bVXNfsEkpKEXvXdiBCUxh4wbmfJXCbtt8nc2G/1hLS6cKl9zEmuvUA1G1oBD0QihxYU0DDzZNN
kv4DpUfWXmV+bf7Gt6OS65HeT3QFokZP18w+OK1GJyMY9piazR0VPjErxCJlSYG3KmVhLd2knLBP
ZwLG3q3n4gsAGaWfwB/yFy7dfD8SE4glOK1HtNRE3anNfRj94AbozAWisFHfTrhWUDCWsb4GL7bU
FipsljzYuAL0TLMADay71iNM1Mlw59qws7jySlxEo4qQahElKRdOn6rGee7xZQu/I1sJwqvc6eNb
6FOWBl/E2YhNCzejBLAct4ArVbVtwg5bBRVDolw6Mqan1mQLVy7n0h3QBqhc/zwxrO56qgjiam68
QRGwV1N9c8KSv0cYViRQFFzrOVFSg52PQ+gdCnNoqgeqVWjMMu9kbWBEiVnvUytvk3Xn5uprGwcT
psNEZwefyhOxPMSnr6U5IWrpZT5TNDeiKafF8USKrPukpwJQBGkOcnTiboDCsxE4ChUSR9HXxPtu
NZn7vJmDA8498W1nOuiwF1xwdfKYIdvTe8cdcpMorY1Rfi+FLQxT7DFhIY3YFHGlfA9qb6eatzmj
H1+9Ar2FLrvIPNsdxg39Xnuju4eOb1bm0Zs69FVXZiijDE0PesAseNATDgvVjWfBDCZTJN+ygrWD
ol65CFRQh0c7uvl5Bn2blZkaxKl1WH13SmcWZICwnlZJ1JcI03PH9TeRT/ucfFXUUmJLGntE3zhA
9SL/XTZBBTOTqvUw3BmFtvUjHPXZW8tiGIi8RISNglW0rr/oLHP6ZeHdUlzPPgEHJQa7zJ+GyM/K
65CbUK06uk+8asybxLGhnn9Sa3PJez+NPhuCo3QnTeXGk4nGoXKM0m6XGJk7X+XWQP/nk58IwMsQ
ZMH3eXLqbDeVQ2htWzDP4E4PmH9e4/rHnSmbOcxWg4jd8bHlTNOIOHcdB20Gjghfqk7G803jJcq/
Q2GE3kqSoKLioiYKGcLk9LdyASEPWdYi53Qp4lYkJGuQj9p4ADxBujMmFHCvDSw2x4XAA4bTM+NR
gI9RCjknaPXEH0spvV+QeQ8noK+iH+aQ5VDitGkeMfFNYNZ3ozkjJdaUCeBdxM+qr53vEhEN70U5
6AeznHMaGksgz4kCI2KhNIuJbHh3chJx7atF4vrT0faV3R8oUPGGcSLt58byaMEZcMb3vdH3GB6w
3PraULX+MYZV8JbwAeZ1CDFcADSA7Ky72ml+ZOFA+DjYEUCom1FF8q2BPzPy5wHlnC3nb+UcGP5W
JqVRbynijV/63B02uePI5qpt/LHf52ON9YoHq+Cx1wB9kCdQAm9Hv0R1ivvPwF5xE9xPe3bgfi54
YW9CFwIQ5EluBwyDYn9NubveztncVuuirYqHafrz3lnm+FxZlOJWtQypZSKgyZ1lyLjuMhy0OYKU
qwStSdXZ49YvkvAF05GIrKHL9C1yVhxPBjst1qltKncB3wKuaqQgoy8AcLtiy/VecmfZPe4/cxje
A3aZ9YK0HbiuEWRgJ+DKtNYNSsxHCvkUqK0qNQ5TGALc1kGGdN3vdfd7GJyW9JQDVK5jWBWk6uDF
BSAhurR9gETUx/ihMLvdCIZy480t1OmRHu00UMXDR950VulBtg4aGBSCAm3FgcrGeB1aZcPUAr+d
b6ULGIo4vfb75dCATeMuYs4kJA32w8e0tsboymu88CTTqipxK3vUBRQQDHC7sh77cSUyMq4l+a+A
QTHFMLLcokFQEvQYLVCXixdBI61iJZNg+AWBntzPh3aKSWbodvZV0bgBQhLe66sCa9F5jTuYeggr
PBNWOHf092LwKHR3vk/iBEuPfZbCentu/cqmZKybZuXaIM4Q6ER9jwFMBJ6FcKG+dTEa+zIVw+jv
C7rOvnhiqleJlF3/bbIofIOmTzom7qVqz/mmWotcFkNQWI51rxcUd0S+xCYUgxczBopcwzyB6Wph
MQDtgtTMRLFZq5fylPasfIVPML/YKbOdtmf/uRYuqmfKt+rRLcW0QlreH6q+TjczdNcANr3T/kTE
D4MHfQgoPD59JBsz4K9Yk8WLA3Yz+qRXplq6AIFMUKwj4TbXBionrDtgI8MkhDmBuLScKbfLrE5f
kmxI/RsvTY0RpncqVlnsYBegTY+/16XC5WxQw3xXkbT/KBAbIFU3hvghnGslkdIhjlnAQ+4sqpUw
jDexSZ2ffaabm0KYvqTzia7zh9IOwFFykTe/c7Mv3wqgYX5BnXsk6SAG01uvstpde7oaDxnQ1rCI
ct/SvxxhUEiyqNBfBWaiad80me0jJhJOiXLcy8iK2jLP4AtU1vVo11RSmlyFwa5wGm9eaQpR5drr
JH11PLj3N+bJaGg9FWF/4GLtkzXlJrhoJteBcXXq3Gbty6ybhhv0AMgmBhxIzF0VoRDTJNWwAUXT
vDmuq8dbdCPaOYJfaxt1LMIOd9QYSvVGypFDaxga8dbJOqRgke2G39ENxPCCGz20hzAYnebO6sYT
O603ozsbDUV4SLoss+9E74+UTRC0RMkGNoPHxh0ShIEmGuAfERjwd43y4gh7CM43AUXvYhOkUTzy
97K4cxE4GDuyll6iDm6LdF1RiypwhEBIAygRwVRb+MRSxlLTYyzZ1CmJEycroja4jGrLkCsn9T3/
mlsOJ09lGScqEeZ6uNH089AdoeVjZM7GLz0sTYIZ3l+7VJHdWYegoWYQLtATRwOPWohCo16aXNbZ
AxjQjEKT1mNqM7Q6KLZaJcgTKbl11mbGm9O+mQZKbyckWLJ5eX5XpKZzuIxSs/05dJV1zGx8rdOl
7kB57iYaDWJFlTvC58oMpra6gWqT2V9NDCUoBSvDGO6BqML6C5zJEEG1C5fAXsWQXuDESIqEYIP4
quRfIrd3fqRcNHBALGoU7tzbVH0GB/NHiG1uuhpqyOhwwim/brIyaf1dOji9e4VXT91c6YGAhQcR
JodeirhOShjPjsZRc6zj7rrIMzTJYV9bd+MYiECDUoem9Tbndn0rc9D9ry60LvPYQkDE5mueWu8h
LtvKv9VIJUEvSsPAJ31mmKsK2a3x1bSbvqCfL3/aY+qC9291VVPSRwMjIeEhEk/sbCX9oLpvjTaX
uw5swcOCScrHWEYBVvBCElxXyQC/xzgJInOKEeKamDeId2PAid2GrMpDW5tkmbpusRrIXC98JcEc
mytsM7tjL92qWUeD0/WQlVsj2KEsDsSy7IsJTRdSBNO48QDvMe3ydejf+0kpf8SlEVS70qtKD366
JgtB4Ou8cqW0+Au1lOxwcwq8PgFscC2PEloDMab6Wsw8gCUquixMrsMwFu2rJ4i3wQbQwa+LaKqs
vcKdLtwWMXwEjNFwj1oogDwaBKdxkLxg1DIEJ6auEg9F1ZTFgR7AtJioLbtpjo2uIL3NLJnYoRYK
iNmloazqye5Kh0J11wB69AOOb6usCe3sCGw+jteWA/nH6C0HPYBrFz5itq63iRRHNdxhOj3/tL1e
RZBz2/jtggnue4NriYUhXBIlJM+vPDNXTfrM9OA/tXewh7voUabZOoOJx4BQnMRiNoKnYE43XWHu
vG27XLJSF9yXzY/cST0JyUjQHIQuIWc/oXJytxw1P4GudhN218EaI5EV7JC7bEfDimWwudhd4GRg
e+4fSrtkdbL0tpAsnhmiGkyrT92guxvSalr3NR1QaohYVIUH2guiJoBaobnVkrHqNobjfssRru1E
H8pDgFDBv2BF/K59hCk1nFL63bsCC9VzJ3PV4aYTFkV3R/lj3U/bOPulg6/YdF1Y7PdWw6dxMHvn
Y+P945196XkwO4lCqbvz7sf2qVhO4869U8a6XbrmU5Tf1SsruMqwY1gWdHM8ZJc6s3yw0v+Mf+Yr
DAASSjwWUKB+J6MuWzqaqjWivumnuhs2EMy3VE5CcxPqCx/Y/HDmgJia7tiSuZ/P3I1oxSfajv4r
5XLu9jOuGSQ7gbjCgUDzUKoSXcFv0k5g53V5Ih63u8n6LQdjUxbJhS3//jsAwAlxWu5Tp+k/neD/
8g6uW2SePc5ld1R3DkG1oYR2F1cPn6/2h4OYNG9gf7uOeb6pqNFaY4qM4c60s3sYfTdW9xDbj//F
IKSqlAGIzOR56/EkD6zWsf3+DjPbL9oxf6Fdv/dC64JJ9vlcOBaEIIgCXQ2uqLyz8+oYuhGeKvFS
il5q80G6z151YYjzHcIQpoBigpuwImY0z3qumWWv6Swu4wNs1LJd14hKnW2dbuFYfP7Jzg/7+UBn
W5EQWrUeUdkhLu/b5CHxf0v9VneHz0f54Iv9M52zoxbRs2BOazM+NPWbjH56+jBfatJ16YudGT6r
MEmpVfLFUnvZdAeLx2taQwN36gv3xqW5nK1+aYx+OEZWfHCjZ1/tffunXVzo83BpUU4/4a8TiRXb
aOuezzX4RxXsWRQRP0zNf3hazpf+rL1L2FtIrQSj4CS4TE3MMryvtnP//1v507L9NZUItYANDTQ+
WAhQEuMXJoLILy9sr9Mn//sB/d+ZEFhappCcnLOZwA8ojVI48eHkRbagcHYtWuS4n8/kw0XxKMYr
HkUHrtu/MyGRg9VMQ5RDWB48HGVjLEfN6Gc9lBcGevc8nKYjFReM5QKkWNbZaXH73BThlKSHqL0F
3YiaW6/DzhkW4Vx+mxSoHXUuXDI3szz47tcEg28r85YjlZkQBqbGDOzzqZ+bqZ//oLOzNbazPRk+
Pyic5TrFBC1SklJvsKqNEmEdzVRePh/wo2/99xc4O2O0wPCdBlDo0Osr+T3HXzLzqGte/NKnNTvf
OH+Pc3bQZrcCNK2C9JDgYprBXEZvBzsI0zd9hameRoCZjBsXBcTn8/uzI88H9iyXV88yIXuf79jO
S0yBOiQ96Nw4IJ+EV3fEYg89APZ9xmPy4L6RKfa32bVzm2HaBAx+qc/IR9/Ys71TNwOCPds5+8ax
FapugsF3KFdhtw4Neqmg71f5pameXpB3U1WmI9EZKDr7nH3jyfR8qIdteqjaByDfBZ5pKUma+c1f
uPf2BlstCH3p8sIHPu/p4Uo6NxHOOIIAy5HO2ZWQQPGqAZimo8TOQ5DHNnhD0KA57h+c4cksbgAG
YwCbzr3y5NtYpcfTWkCAmTAJK7egHhvVZxd+1bs36uxHnV2GbRRNI8Zv07FDfjmNTxF2CBqDsQ70
wiw2n3+Cd5fiaTBiawt7HS3pnfHvfVXiAaoyny/gBg8gP4u6/vWfD+Dw559aQ2HDdJ4pAVlCMVLl
dByo4lkWRt3Gt89H+BPm/LN3mMPfQ5zNwehH5ZGaT0fioYXj3Yb2T+a8t5P1gHk3ZfEdRiB9pS+s
0/8xLpmY6yoCMH12NsB8cUDM++mY5Pu+/IYp4so4iff0wfAwQ3obO0wnL3V3e3cgmSyf0aVDII1O
CGH/XbAGQUtFTX8+GlhKtxkCCc4kzJU7O7xwJj8aidbYJtkmLTJoHPLvSF7l+/UQVOJoBxiwYyzl
xzvcwyFKXehgfWmg8++o8zGxg1QcOzwG9rj9GsCV+OdycNNdO2lv9fmG+XA8V4LP/0lmvLM3egJc
ICMexVE2ySJtHzXxEx75Vbb7fJx3D6J0ThiBLSXwqCvl2VKpAG4SvBeBDN49tCq5aqunoKoxVrIp
z8hjX4jHz0eU7+8OhnSJbUAlSDrOL7QMhXtjD5M4ugXuqqltvDW+4z1nM6WeDNevG2VbxXVD2e7a
bmbzJ2hftbVBQVc4xjb7LKakNZuohBd+EGc3YwvXHQ83dY2fyKJry9cW3QsCbdVue+wpFi2lj6Ux
GPvMU/EOZ8/wG0Lz8MJJ++hDWmhhsMVix0t1thMh0xTIUKQ4msNj/i1OuAeXc79q6315YSt+cKbJ
bXGKBGfhOjTPG7FSjjGKptQcL7zDk9LclI6zjuZryxuXJR47I0qdYcbdaZ7Wn6/d+6U7XSP0NPe4
JF0Cu3+PW9EkkrYd43x0HWODBwIeIMamz65D+GuN9fr5YH+aIf57Z/472tknRexv8vL187H+ATG9
/Tb/NB/Ftd7EG39l7+SuD/BBXOjv2W3w1D2V1/Xm8x/wp93Nux8gSb/JW5Vy/jSY+yvktw0MfCCj
zsfhOnignHBDs0hjrx6c1XxVftlHx4zernrXbOM7GFkXBn8XbUhmb1seLcUVf5GnG+KvwRPMkWAI
u/MxaLBwQmF1Ezpqa8fZVzOj9ovbMw5x7VuBXhrl2Kq15q//zS/QAK3sa2kBEvz7C0apYMPjPnJs
GoPDVX8Bt93542qI1Q65+itiabj4jpcsOuLazwf/aKcR8dB6W5knb9aze6mLgjluqPofrbx58q4b
d6nz/DGbf3vl1f9rpD+78K/vHFJ1R77i/NnTxcJGOU89/jqb050xoHPy8i+fj/f+Zj/BRsTqAJ2K
5/FsXXML2pNOAnFkhted42+wgsYZonzw+gsjfXhRAP+i+uUx5vE/GwrQOZxtkXEnHSqnQPjxI26e
6AsXI3kz/HJRpWJdFe6l++nDGf417Nm+wWHQypKaYQ232dT9VdTWCFjKuzT2n3xfwilfh0FzF5Q1
TtErvL46Y7iOdLIuQefrS+3HT1H5+SHmtQGhdBUWbc7ZThpl0Re4tIpjPqTRle7H37QbGrZjgk3A
5yv70Z4lA1JCmzQyUuc7KZO5gs3KvG3qb8mMTfMW4mQ5PCs0zJ8P9QfKPJ/V32OdoV1zPZaVnSbi
OKgO1RedZZaUn7e2kT9DqtgP0jKWsT3ezlV9T1HrJpvtxyydb2M8rZb4TMfrJoMMrTDZX7gaz67c
tJB0iUOAWXQ4t/dBZOJiaNTzqgBBxOGCwoxv/gw9dSWhNy4r6a+dfoCULZsLF7/5PuCnVIv3haeF
BP3UZ5NzqziCfloTlEiFr7HV7rukexFqjpdZmpdL+JNvGCLvisp+pTZ4F3nhdVoXEh2xtYWXPV94
2z/8PRYvAGApTYT1WTBG6AkC7nfi2BJLLAYl4yXcWvvCKB8cV48AQdH9xiLdA6v8974tO02/rcQw
j8UCX9fr4aoY1vEBPnBcbbC++3wHvT+k/w52lszWKPkNywrk0avRT5TyNnP3My3WYG6L7edDfTwx
Ggc41IUsIfXZhWBhBWmVCHqO6EIGZxOv3Ndwjx0Xgvnn8b+amLK0lILgWYuziUGInqMORJqTQT6K
p2KIfypEA6Q4n0/r/cXCFySE5SbXVLzOIz6shdLZmRho7hpcW2Q1X7V0t7oKCiu4EKV/OJQjKJxr
bFMceQo+/3qjDHPKyo4E6FhT//6NZCxaBtGQ/3Ai58fnk3p/hzGpUzoA1U9q4Z0vFbbUSgeMlEPI
gLKxTPtr6BQZTlpFeqE0YJ4CuH8vMQbTeDVrxzNJRM6u5iS1k4a2JRLSRIklMKw795nmUlvbfWrd
1wwSQRR9QQWJ4eo2QedphRfas78/2JTNHbIQrmuPEuHZXslDFITVQKMQb4LKToiTUW3PnP9io5DF
uTahjAl382wULM5MStODPBLUC5gxNnxCmS/lw+dL99GJ/nuYs9ferhHk07pZHouUS/DaiO5xdYUL
9vko5vu4lG92CmGYEfv+vMZbNnNp+FjSHWPr1wQ30kieWgxV82ybpL8gLC3sjO7qcLzvPx/4ozPw
97hnX3Eqwd8td5LHgAKundk37rA1y3bz+Sim/GBP/j3M2Ve0nNIa5syUx7zA2cDzrVVBL7J1U4P+
n1ihdPRo+x1ZUL3HzDu6xoAyu0vcJLqdsCi48GtOg50dEFrWa9vm7eFZcM5Oo93myP6HwD1OMHfA
Gsh8cdlZBLVrrbEg7tafT/503s6G0y65ueb5YWXPh/MpoziJjQlgH79auIqDlS2D8V6W7NgWZU/Q
3YRVc+EMvh9UCwT3yvYc4D3SDH7UX3cbUpoeGVviHqPK3Br5Yn5MreMwmbdJ/OA519q5MN4HK4xj
ha0JBS0SWdq2/jug5ccjnMpBH6XZrSscQJrovkp2GLljSVcvqh7aSfdsW+bSRfPL5XHhK3+Q10JS
9pBknm4+4tLTFvxrxhoJjRf/D2nftRs7znT7RAKUwy0VOrfdtuWwbwRH5Zz19P+S52Cmmy00z8w3
NwbG2C6RLFZi1VryGJzS9l0x7jCySuRoJaAlLh7MFu09A1AYseVgOeDSE/oXp/GgYWoKgFAlwMNa
NQUx5ZehlNbt41/aGU1HVmJIIBJFzkvpfo7JabTyCN59jJEbtFLxNeLHLRrTOzTGB2BWRWEIw8av
qhOy6JqvulVmRwBQcGHOtBFP0WTt3SQ16Lz1/VPfis9FtSlis2kdFBiBgn/Q2sE2ANBacQChMqZV
nh6U8F7g1n5YM67cglNCAweCeCRnCFmQhF+eDqZvMCQlxP4JM5OWpDzzE6oq1WP+KaJ344AGXj73
TWDtWH3xpvkM93tdRboUTjn6IlOaDtgZ/inOdKccAXMO0AVD/gPQd7NA15/gsVh/Z22/vPPYbIDt
S/BPPBDHqdsQgswE42SSfwKEEwYPQ3S1AU7SWAM0hfVOs3DT5+AC1w6dhbJGv9OAv2satVHzT+oB
4JJyuMmGo9YbJFFjOy/fOJ1x0VjyqKXJEbhUQNXmn4p2fowCuky2b0HUh2l+C1City/PdVlTQuMJ
eo1QrEG+jSj3Um/QyyeqwEGJTtN49NeJvBn9gxz9dDjAOHpqZbyyAxe/cEbVPyY9SsimMHxGFrCZ
OFPkVga3qwGK7AFHtSw4s+xXmBQMgGieRCEr0bg688tPlah8BpSKwOeP2+iUPwdvOHD9vvwu3cFu
N8kW3Wiuh1Z1xvZcRVqUSMrK9yCPBXthH53q/k0CpXf7fXv7rzwl9fcpmwpwOa1WPfx9uQPoiF6a
GBQuw/euffv3cnRRRZVXhX+U6JBV76omG6cxOjX9i1zVR72ASUrV8RT6Pcc4p6tYHGvSZdwXBI7w
yzx1TFmp9A0Xe1iTlmYrfsgTQJCWyIGnIl/XY9ttMPfJiLKuczUJ7UCINmAOYI1Ror9UY35EYgoA
uenQmuAysfsVtHOD2YeQ2bZ2dT0hCcVVaU6oUaChw+JUwaBi2Pn8ARVra9hwx9DUHX4dMrzatWZc
iqGc2mhoQRpxYLtut4MVr9G8KrLy22vlnkUYeNRAV8UcP13umRFqKc/JIX9oNqhOWxheIrX16d+b
W0BO7b/+rQZeCKNfhlCvBG/ehG2L14FlmOJe2NwWcK12lwKoq5rM8dHI/55Lbwemvkf7AONMxGsL
dCmDuq4lbwAiqQ/4g/aIuZAUQy2Yv3kY9ti+F+8uND2srLfCexS9j/2ncfJIv8EMiqPtW8Ylu/K4
v1r499np0uXZNaD+LdM+4g+1beBdwTCNbWhpjPVeJ02UlFmDzkK+HtM1NYBGoSFWbwO1ztEt+ZOI
BLUsxnqWb9U/66GcHoDP0raLsB7Mn+0iizO1k7jmLJaYRTtxpvM6da0AYYxp4wwnWNvo5rFQEISd
yN67FUsdBdYJURYJuBjAEu4gyTsZ69aeLzHmS06xW+yMo7iRzNIRX8D9ZVgSw2mxbgIVjYHAHjhq
IiSLZmAWO8n22fvIWh1lO6ayi0vMc/GHyTGcdFhLHwi/zWwnE8EEXKmpHo17ALYareUz17eslqho
IiBDMyuilku1LLNIDpUgmdWytb1tYomb0kIfiQPuJ4ZVuU4u5itwJosyK6LogYgQhA2H+RBHO15r
a8/K1sFasnMrsW/bsEX7ciaMsi+ZokvTPDh12DysWR5y/rcXETO1EMpiVChalRJaAQ4dNDG0U+h9
bw22ibzcCl9ur2P5mqmqhu4RFAHwEnZ5QsDDSTkuK3n0kMdrILbYxS6+Lw6eGTHsBlMSZaJkDoj0
gQRJ8wWriWcB/2ubbT2TdauYkigTJQDsmC/nNfV2t6lJaCMetOR9tcoZDa6LtvBs8ygbVYCbJvHH
YrZRgyWbs7vUts3/vnW0hcraMdcVLAjoiJthE1kNEX5MAHo9/I/aQBkk4IEYQiRhQZUDHAdSE+MY
m4IJdimGNrB2jrJKLUjvMy/Gilp4xQRDI4gBzebEMxa0aPz+OSD6YcUruFZSDaxnsGbnK27wiG+y
LM+CFUdXIAJ2AUYOb9nU6aBVH8+jGHCGkMCMIGTcp//hml7IoA5mimQQkOm/Kg2cIYs0hOQbbsPy
ugv7dSGGOpbCAAEWBk3mYwFzr8nD+YGTgnH2189vaLQ72zCV8go+MBDCKQSDd0kwvm82e/CMWhFs
dQj4cQyTJKbOEild29QLkZRzAEmXDLgpLEy6U0+zXeXMDEjypLV4a/vDsgtLfg/PwQayG9Q80DVG
7aMAbMAo77TZ7w2b4q3YDbhF2ntogbWPsbTrat+8m//Iorute3CPakXzKys9dkBufuhhjWqUI8Al
thcfvTvBzL9Ekmz5nffANLaz2aa81YV4amdB0VdhNvJX/GzWEwvto7+3uXTAzWAGyPMYRmr+i1cS
0eyITk3sL1qD8fuzWFcUVCEBRB82NySYL98VtkwGE5TvJjCOGRZ+UVeRraIvFAVERVYoR9/UKL83
dSwc0hRD1gGe9dWTghTsdepPir+t05OIDiXpCRS5pMfIt8aprPUuJJhzwvz3J8y6fbZeISjDGFiz
AtyZaCaWccw+MGDdv3lrvKua+pHbe2b+wfMMub8jhPQ+n8ulHPY0KBwgMSC3trk7IItXVmjp5rTv
j/Cre/E5NFNAaIO8zvLumndgUlk16wFvwU3g4cxQkffiKfSqGgLsF+w9ej2RWyvg9rWCp/AhfJit
LBiXnHQP7jYwjwUP2bEiscUyVItX60w87T64OkHBDdSjh2Cv3DXWodrL22Yfrh1HOK5AzvsOVref
CaqXrRg6vnSrFEOVMeKJ4Qb8pM5c6XORH2uc+am1lXV9CODzvfVsRkQi7th5wm9N7uq0zyRSJotX
u9GXwkY4AFsPPMV2b2qP/WoOabJ1bY42EksUbIBatRs2/WpOZL31ZBoAdP8Es2JCSoedH4kLoTBa
Xf7eBoXyFBEXYrh4wjYYa+VOP+F1/9RuJwcsMAi2QFOffdSfoKJfFSZ4LZDQl0gsGCexEOlffAJl
33ovjICNhk8YrMQCN4GVH7x7cTOZ0To7gJja5J5YAcVSKnMhkzI6SNdqlQM/No6hKEi8ln4TbczM
W2hX6R+NNWON8zbeOHu600CrJKWX9Eo4/JF2AeLyAUpWmIbFFMQ6T8qkNOCKTxMeC5NwnfJjbXIm
MGFNgKP0Fri0N4x1MW6RQiUCFcBYvGleV2/Peb2HICPddlheeu/BXvj/KQm9ODkqI0CepVVpNJ8c
Lsuchg772tQesvVooTedFUUzFYUKPWd+GJnzoJzBvrPSIwiNfk+vt4BFtC1YDoG1nZRRGpoZNV6D
iWjhiLoNxtTAxmY1FrCqbHHjrT0YAe6kIMQuTA3KA45w1LqYp7roFM6MAmWpdB8wBpWKUwUj729d
CChTZnc3GyvZAvS1Wd/PdsCwOGYxT5p97Y2bQoeuKpgLwf2E89VP3rY8whTaYNo8+i+NhTZp7Pod
ynx3aHlbG+CVJd02eVYrazLBVd8RbdtayTE5gsD1P9YAz3VPpSwVaNJ1Q+mgDLn9XNs1apz3K+XE
E5ZbXIxu0TVsCCrmPRBWU0qOKfs4auNeOKiH6VP7tRhgK7bBEbJmFnKXgr1zWZSGV1zbqzXQT37L
gMLj4PSrbgM2Xdj/bO3fN0RbJcfZLUa40ICMIbdNyKzS1+f9z1IplQd2eAumA4hvt8DBNFE4htOL
WA2trEVSGh2pkhcC6h12ykTkbmZ34Wk2i6AxuPtPmdDZhtIuFbZeAN48ZOHVHXXV7smzutl74vhE
Iv+3ZA9tlhhZQIssmssorUykBAWmUfjrtkZ7/QDYeNgLHN6mw33QncC+fWSLURtCRhV4DDIwLVXq
zNJe89MMxI4HkCf+DJb4LDWbp9ISVuWeG23ALa2LQ+4EhxyJJrdSWDHr0mHCOgEaQhMBzEdvcDsC
BikFn9rBwM3QoaHoezWBlWUhSmdlJ0uO+1wWtbllq/NJA+ypw7hCxn4wzOGhIdn2/yMPmu8ZfRHO
JVEhCUABh1qOsCrtDmDx792Tto7gUPV981O9Z8fSkfEI4Jnjw+3DvG7bmIfyznaTSn5gZwCa22GF
IAc95ccOMamy86zqR9v6pvTNkwZIIwyZiyeIPrq5Kwq0nrSR9zxPiCulFeHnONLd5VvfximuMCfN
7/6LgTHOZFEnKABCJiynBtqynh9Dw+96g4Z2RhC75DHPhVCH1ylKJcQAJPy987PpRFi/UhDg3d44
lhjqrJSq7mdGmHnfYtTeuy3Q4Am6uBkXfNH/nC9njlPOEuJqLEQ8WHciHna7u/ok7Xw7R6WqW8kv
IWNenrUkKoJsxF7UJpB4/74hg1q7tsCXDG1nnRBzTZRPDeHjdDzHi/Cpc7zv27NZHkyPCIfy5fYx
LdXHMWP1j35TPjUGV2Yu+FhUZWHY5hjaAZ4XgjWCt/9RIShLnGcTkJZm5QZc/36uSc12H4timcH5
FK6M09mCKP+Z50KtzoyS8NKzT4vX8vt4nJNUgClaQNa3pnxlfP1vu6hRuanUeUJTBxA6P7nyKMyk
5rQFgp/pMezR7xgYtTxAtfASStU6aAHonmktBQJyIo8ingn7Y7xGM8Nesj4bdAH0FmbD311cNLt8
fPSt04m1tQsB0IVs6ghrAGumGIwQD7vX4l60491EgMltdiYEKybQa+3USVasvZ0txa0VUwfaaKVU
iANWPO3x7Au8XBTvQYOzT++Ho4ogU3piHOZCje18mXSlpwawnagkWKZGDoLl7wrnbnNvF8f63l1/
MfZ0waZcyKJMfjSh/1mOsLjWBmcsErZ4H5F2rTAu31IcdCGHsvrGMITA48WaXgEe/sabHNoCps3m
G42+5O1NdIC2CXI/qCurVU1eOD3ht8lH1dDpT7d51mHciMZQYjPl9piWlRsn8YpxYAs+WhTQvSRj
WgHTbvL8DWc+IETfjyCN9Xzl/3p2iQ/FrjnOr/TM5orl9fwji3ICQPiWALM8yzJ/S7ABAfT1HNnN
pSe8yVoGx0yylhQSvapzo7SBfj+eWl8bjlXbCpV4iNQaI5A2x79p6Y+qMUEnlgSJPFpj0TUpzbBq
lxvZpm2cCpEsHuRVh0wer5gorm0e0B1riw5qjRYPF844vCWjci6TWpwSy2CASSBTuPNO6UP7nG14
W7KeQJhkVnb2nBzTp+Yo2f36tuClgzyXSx0kUpGcA9OQeADKKAgbnFr5vi1gKVzFXNA/u0m5cTDG
+JocQwIHLMYZD1mzvGLHe6Bmye2sO9bdqio+2ozbFMqLXloVKIBZ/edL9uX8Gyj3DgBNIWswYXDg
TW8b7z5i27f5w+yfAN4JM9pbeMYA7Sa6TVg3f6mX5mL9lLvoxBakcp0kHkAYa8fHbiPtBYw0d6Qj
CQGG8GipjmRXJszdE2PrWUpF+QxZKEQMEcye6uPwAWBa8vSwWt3jYWBYPfaE9Qq19DpyvtJf63tm
gNIcigRuGaReprqarI+S3P1JrA0wUeAcVXjmas6ndz35+l83+ffTzkQHDZCphRGbDDInvNNyZNrc
Pa3u5yrIO/iTULw9scoGDJ36LdSfiZQrURvwfDqb2x4iIwfAoqi2szKIa0An4JACbWPGAMCokUQj
HWoVF4InSpn1B0wS0b5z7py7kHx/V3Zlg6rp3Td/GHozu0E61jgXSblJqQEOeuhjN/FWi/aKfFui
zNNsqwd1XZjMF61FE3S2QMrcghCtaYMSCwwCVKSdw5P/ezXEV/5T2XJWYd1eHUvc/PuzcxNlTgvT
EOKUOCcTf5TziCHh15vf2j/KqBpdBNYJ7/9po2zKdmjnJs5rvgHJujJ/wEPEkLl41THFaoBuTcZw
AWXhOJRYgBugiofs1QcvYWcVL2i7LSUbFMK394+ShNEoNEgrijg/42MKU6HsmSgCFNbIxMx1AIrv
CrCod2COW98WQkdqf0mZUWbwpI3BN7qg2vNJIcSFnLnPaLuJ7gK8oQOhDIQI5ha4mgQEHut+/Wj2
RMhYuQUVR12JprbS4DTfTzQpc3eW034H1oR2qcyZiN5tMqBMm+ZPcsg/+sL2nbg2GedIA2BcSae2
V237Ps4aLLz6rO0ixChtStonU3pGV4bR2pVz6slpfqhZsyTLl7f+L8noesMDNwbAJZW69aHEBaCJ
DlM3kT7BVjUAe14tAxJNIfqEdf25DoAmmQDceANA62rmCGdB8f0O1Z5dnN9PgI0DspAq4omXLjNp
ctIDTLxK3QF8XvqqBlk1QAts0R6BkW6O32nsjOCQiVeTvDFW8aG6q0q8NMuOCpL3vfA9pba4rptd
FK4z5f62SlJR4V/fhglMXVeAN2PIlFr0kd+BPJFPXUMAUziX6yKmhTKIjgoTVIOsN53ZRlxtBUbT
EcdjLp+nIXvGSpBL1VBSNx1G0DEkGZErMOfowur2sn7BU2lBMBm40pCF8VIqPpPGOJc7tclcFU9U
H2C4y7l7jO4AS4d/Bs5aSfjvugAmfg+6pW28qQKHq5wJ/uBzGFYY69EiK/HsKQWw/tYPwRi1jV/E
vfyAEV8Q0nt4OP3xU3uKraA/3f50em7s90jOP506ErCtxHAdbebqqtUPKSZ4wJpJkv7AI5zacdEm
K0m+7u9YReZfIJirPdPmcVwJAxtXKDVhDFYoX4MN9FRTA0cAeYrRvNlZ9wDBM4G7Na4aUNeT8itc
1e7MuAMOzAbFgU/AYtf7UN60CuMY6b6Av/bi7JMon4OOvyDoBnxS41ijLdvjt7NR71cZfOln8SOv
4blTB+NNK0ycPdw+B2nJcmCi7e/toFQoEBotKIUpc6ONeorfX+Wfu/BB26mbdB+a1c6PVo39g0Kh
uU0fQ0fZHDHjeoceEfx/R7RYBUq6cPi7FbBfBmbpMcZ7BbDFc/nYjGWauzKAMMsN6L4A2A96yPS1
6wT+uQlB12lJgEhHpi+G2WM7pfwzcObT11wyEp/hT5bsBopUioRZd+QgdJw4BvgdGBhyt22CyeHr
PAMxffpZN7zy2FU8a1h81nlKNYHHDBQfWUI5E2P2+P1ZeGMMGmjPay13MVEub/RQEJ2CLwVL48Dd
JJXgeEyqRGZoH53kzFsO1HVky+j4lAHDThVwxFGIhaJtcldMLFUhVWTjSlb5Wnqo0KSzEsYH2SoP
lbqThLWG/o0KjyOsgJyOlP/6CLxvyYBx1STgGF0uXRqDUVSKNne5tSocRLATy6TclwBjHAl2HY2N
m1q2M1AotQ7gQItPbXP7IixpHowoppGAG4kXRRqsSw58UQuUMnc/kGKWZvonf2owKxF+MOQs6BTk
zECyMoh+r5xDkYnSxAdYqYc+ESy0np7KAMz00KYyBhcuSDNATicoAHrlSFv55jTZynMM0JlS+bej
jb/bjk40AWAOM+zR1aJB1Zn4coazr5wm37rbR87ayvuAIEj5emZUCpdsPiaEAVLDS7wKtL7ZFp3p
d9UF4eArY+7GBIEJQoBdBdKTzFSOoJBtiZY5BUdYoRH1qPjXEmFOAPsNCHKMS18KBf8CJ7RgAnV7
vugtrhw1IraCvC7AF0i4PBuJ1oEGLAn0p97wvdXU8awnOHHhYuNy4bAReuj8FbJ+J5SRh5uPb/A8
/mUIfe4rGyRDsjJQLwInocqBNY8Aqn8CzySedI1cr7WjFysGeEq9Lo6tGKO5oMYbEh9052PbRnsM
ttWxxY+x+JIVkvwCqlTMw/NB3WM+XgsF+AwtF/Z+n/AGMcQ+ePYKUXmusrpDr6HGya7UZQVriHjJ
l2HOE/yYwGLEmDTd6peACLXyjJkuFn2Nqg0+N60DKFJMwHBjcuWH+IbP4baiRPL7vgTJkWCqH/1r
6aieqQsmwNKIyjeMvIfue52VAGAJ+B4MqCMMpAHiRRBfVm0g+O7MwaOh7y8W0fSoaqsBHGJbHxMp
PcjYksGepOPt+/6bvV0adcxrKsCmR9MnYJ1/Ld+Z0petL+sx+KVd6/XPaGcbdAw0G478yckfbAS5
qzEKVpo5njH1Dfw9Ieaj9XM6mVsM8Vn7Pcwgns4S8maa6xP+W4/k8TEzHwsTpOroTNput+YjK5+4
tlG4MBJ6YtCjim+n/R5QIdNSMjzvSSjfwB1H6mYTB/fBwHA919fiUgxVPQi8XNFbAEw/ocxm+8mx
BoQIAIQwsbuTQOV++yDoIUrowKU0yvr4eQnHE0Oa31ujWWw0gsabn2J/OBwcsFBsvj9HgwzbwST7
6Se+Z3VSLNyMS/mUIRK6puqBV+U9WeoKvd4H56M2QTxENvL9/QvvFERFQAW2IxOY/4w45johuRRN
BXm6GOtaPIsGbaFc/AjxXQwy1dv7ex1IXsqYD/tMz0Fp46cwK95TkLhlW5KwYdwkujTz1wEq0gyn
g1IJ0FUuJXBgNesnKeee0rV3/70att32CEDLL7xm7xRrZOjLda0E61EQGUPczMlA7Rlfqn4nVS33
BOgsMjSbmXptBIlo+dGoL73CeJlfPCHYptlNaaDBEC/X5omVPHFjB2kKpg7qVao9S2gHv31ECzGO
wQPiC0YQl5tHWHspZZzw/q9nHPeU27GdrvS9TrY/Prp+WUXdJQOCfZHR5w4ICyRal4JUNO9p9eBx
T4OfOkOxjWqJ1PWhbP59yIwVnQmi9k2q5RzUsBBkZD1yN7RQyDx4ZDUS8p9JMrE2cMlinYujLFZd
t3LtVQb3tAOHJCZTxBO6RQny60/BtDPb3Ko7RqK8dK0QkgJ4B/ESAMaonaykUkomGQtMjM5WQZan
IG+/rRYLuocAUJhrg3jhBK735WEVSd2ARTf13UStXqqw2oO1tiVBmNq35SzcKLyjgjwFy0HK8dv+
e2YhdC3qo26qfTer8y2Ac+48JX41svBDKkdSpp0jiDzjWi1UpYwLmdSBDfIQBJKe++7BuQPWPsAG
8GNABX5DVhsCZ2tu194xQU77yIh2fyeVKMd/IZoyV0KlqHXTQ/TrK28+q/Zzb4Lvca0Qy3E2ho1P
+EC53CeoN1Tgf9vJlooBLrNZoUpYr3eFZf0wKrML2nvxRbMinB2AxklGpDSl74ahsVYncI0r/L4c
BCutGrOuRcbmL4qDkZmzKpBKqZReRUKhe2Lq+24MUmXRDlsFmFzruNkVecq4mEvOFe/LgixhVBnl
z1/nf7Y0sYvrZpB13223pW7WPjZUIplOMF5619xnluKZtUcajGwTH7OgHpG9J8DXvvdlRfI3r2Z8
D93KPvuqi++hvAfYegGvzYm+i0lx4fUQoTXCAW3eT4SuIdNjeEbqOetKGOV6wbCrxB1o7d16WpUP
3Z4Xdu8KCknKYfy3wFN/yQLYKGa48IaAquOlDnFDw6dlnATuLiWHiQiCPX597Z4T1Ka++rXEgqdc
itrwkPCPPKqmHnmB0vHoU3f7aNM1O0AexrugczQwLvMk9NaoD4QTsOwTKwkkS5J3XXgn8K+psRGb
HTqZeFJwWy2zwZBtDdk+9jRG3PObQNL3/PwLqarNGCSTx3dR4GJmGhyHDh49gBRLEF5++VvzKPwR
5wnnxv5+urtzHvYcOrzNx5P1etitH+WP8C60MnPt2V+a1ZOerFn9cctX458dpDt4M0krJjmIA1dU
dpFImpcaBLCYI1fNSNsCmzrfjgA5FquNaCWnUT2UT7VAhvfmgcvMUTsVAaMYv1Bwwt04+yDKLqA2
EoZ9jSNVQHfgvQmcYCvGWvIKq28MV8mdHKixEmpPfAXM7m1dWODXNb4r/QCmepJ4rFexhewQHwSY
AhCGoCoBuP1LnQaIz1ACyDJweVPfyna9ml7E+9DkX3srtTwPg5g848YuucJziZRbGjPRSJsgD1yt
WqulOdaYGs/GPyjNB6wa5vJ24yFCAqHFDFZI3aAWFd5OGbHdpexIgF9ILfmxOgaYdzTs/piQzNKC
u5rHY8BqAm00STAH93Tb8y+bQ0WdeeBAfoeQ8HKH25l5HBygOPJmNakV+n+kbeS/975ZiqjvZtEm
1eOV6Glgi69NhfUkuRT44pUaQIaAbJPgiiirpXQqKKozyB9XCil/QFAfETBHC6YZOwy/TzfN/FpI
bDZqPSAbADggpd7dBGLcMhsDF7O2jl8/gzE89QKr409iuIvUme/aDMHnKb6VBfE5i9dMRXtmbPhS
THf+EZRKT4UxA9VNgdtqj61uGvpawLTCQPTcGk9xcBrH2hLyEMBuzrgRkeKrlcjwgb+NG7RhRH8n
KCtgvgHnRn1DXExCMjX4BjyFOmliCQ15w3DpMTu6rps6sYWxBfIDk3f6L4ufK8nATwadJz1DPtSK
3vi8CotnprYGiCkOgy6rzrbfFfMr/1AYpeNFH4Ug52951ImHtSaXgwJ57RbNrNVTdh/bzV5b5wfV
Ct6rtXScttzqCNYHsGZtA9J+YJbMZB35vJ30dqOBAOg0yFcVgONe3rHKr1oxTeoQHK6P4L0OT1pl
g9xN9LeacUzjvf/FbSUWk9ZilHsulfJ+YaAAN7CD1EAyndc/h+CzXdVmTZzZD74iM882o6mhs0cN
7XuVqGQM8Zh2dI/g9SIVcR/Hl13L0Lwl66pjvh18EFC8K2xBA8TGRqp5gRsWq6B5qtpdJr5pGAYd
csLa9dlS07s+GxXU9jQBxBNUTA3qyWJKJB7lvd4Oib8dDyHRwVB7FIkGnrj/4jthWGa+WMxzAAn2
8pCNCg2oUsyFbt76tiJ/+hqRRLsYgG1iOK16z+dmiAH3/KcBRuE+jSwQeJuqbKbVKjFYyfcsjFo7
dhfMeLKO98MrIDc8g5Vl6IuRazQrNVkL/Kn3VpHCCLAW0ggMjaMSAwEz0CilYYMUSRL4siO3a7ac
ZDaSFdtjcK9PX7fNxvx3qNWgXUWToTSIBBDfXm6tKLe63ihc4sZtYaHbGCizRG434aGS1qHoE3Q5
MxLvhf2T8KgoY5QMABBIzS4lhkKnBvFgJLBTd812dJjjRgvKeSGAssBVHY1e1kJAfpx2mSV+Fzv0
fiDeQ1+x8dR/cM7tLVxeECrdiKTQCkKDepYZQoBGhjx5JF39omjHbNpG2fttKQvPKShMq5IK2w4c
hSuWLiFNK7Euo9TFYGhekcbSSPTU7Ls9wFj3yKkn8tCRwr7PgCqTZXbzLKBM/ri+/RVz+k6ry/lH
UBc/QIOT37X4CDDG2zKmqXL/47aEhd3EGyG6B3nEphIszKV69GKrCX1dolFrgOOeNiEQUfvy5DO0
cGEhcBoyYhXAsIKwZf6Ms9S5yrykGHMspOrSZ41vdEeoqsK+vZalCOxCCrUYIDHJgQzOczcx7rpu
K+29MDHBzpMIhzF/laZVPYCBkRWLXT/+4eXnbG2UT2wrUClPRZAiso+1R2X6qadTVB4z/0mokQ9t
op4RCywYEUS4MowIIC7RXEJVWKs8NLosjlO3V0jbxCSKH8bhrWqcQUTjYHBi5eNXOgKDCEEAJUbR
GJkLdXidJoJXUM0zNxwjIOQmBZ6NV6BJCs0kFhmKcmWIKVnUEcp6lQ5CFGeuUGtWBGK+gHdStICH
IDlq+c/bCnOllRCGIHouSwKGCou71Mo808ZaC9EfBK4kw+8+uqr+ui3hOu2bRcyND5gTQK2ffqos
ZtwdQejQp4jGigBvQt3rqwCoOMXx78XdjmMp41VMjrkHXC+0WICODmyy1FlJBYhaQOJQ4PkbBgtj
3xwgyXzyrWLqewLcB4Lh2yu8Tv0pidSJ4R1eHWJOKtxdMew+wA+x6tAN/B05HQHZmXlqydfajD+t
nHXbF05vLvrBqQFVkEdHIHV6oRfGkR+WLrIb64+xA5SQ5xBftN6blRFZzCbyq2uHhaKZAgjxcKQK
ko1LeX6Yq7o39KUrr3I8dtuBAy6OKSbF98Aoal7FlpSk2eWeWcsoNVBm1CCpDb8S1XpsefI4joyb
xlrOvL1nQpSIE7NuFpISeTQzea0axNU9i5EoscTQLkzlYrHyhNIt7bnxOEIh2rDjgAhvylMYOreV
8br7Y945YMXjkUGHwfr16meLQpyogPxWLaH+6h/9j5P+MepjuwEG6mNPko6lglexD8TJeO/nMfQs
g8GAWpzaBHVToO/SRd+rRnbhe5k7tWy9qBnBaKGaMmecrgsts8SZtlkUEUjCsFyeGu/JRQ1c68rF
69pIJmR74OwBoc6dhqoVhgzkJ4wY5pbmmV3y2HAPyffEiiivCy3UN1Ca04VgYqvBIOZimqKdgcOt
IiVNYAKjY7sdFIaeznt4EQNR0qg9LjSt80pjqNzKAYb7jgVLumShL3aUsph8HehSrtaVW4Yb3Gti
HRy9JHz9NsTWWrrXnpgchnPIfWtFlMXEcFws5n5buZlxUNRV98qJ0J4oPZXe1qjRNktYpUCm2lAx
SqQVStxIUBspPwicNaVoP32R7SJ1os8CQzcY2QcIfyqiWxqNgUTgYlN6Q6uMwrwyV9ESjnOe0JsZ
FFEJVSif2/QxOhC5tHYF/yEFQJSeEU3YTp7ZADaxP0026439umMeXhBszb/8Sbj7v7W0M5uAGH5s
w9ir3aF6jdEO5yYvCkqS6dymHh11oh2yHUjTpq3uSCgU3bZIC/EMSKJgj0A/JwOfnrorPN9JUWIY
tVu0r1FrdpbaPaYF0WWGnAWXASq0uZVAQ0SDIQ/KLgRtqgt52rhR9DBJa831qwMUqSfBwEDrkOYL
QakvaGEEvMsYeJ0B5+mlKNRESrADSo3L2y1qMB/oM9Icfxu6T4eowoT1+1ZE9QXoMgAbW/l3mWna
D4/V9w4ztZieYw0oLsUf+BzUosAEB8gUuodiKkdD8Xq1cZPWDMD+6aSlne3DnTb84GTXAKxcTcYu
bjbKtBYD0qPezlnyUf9JXquY4RCuy5HQtfOPoa62P4VR11d6A6fafWGQELB/aHMlAJJGGIYXD0Ji
9KUFtkZ6INLtWKWbWZvoo1FE6AACTbDg8NTRCHWhdlwxtm6lgvXJM6TJTAsQWt/WaXHB7anodERW
PHcaIsC71ICqTyWvBdqaW00VAUOQ+JxUm5nIkdSpHQG2cx0Aukkj/mTL/apEM3UN/veIdO96/xLo
u0jeta2ZB2+3v+u36n25fAENzZj3n1NM/KRcBZL5qNVScXArgagPHvigV11lS5+AOVqDrW/yV4FM
xsLsy/0kWn1uC9JdEpGUX2uZ1cc7NIO3q1GwivrLs0AnLRvg5bS96SsWJ/P2ty7s4eW3UnuYJnEe
Cz4/uDU5QCtRYPiDV4O5c2CGCwjtp2xXHBXzMTERSXwxhF8HZZfCKTVFlTHU83IakLL+SczDaKNm
GYPy4WMunj4dDPLnJSRv78pKMF3z+PLOkH/diT3Trs3MDEiO5vSLKkpxhjxkeqkMCNPAMhDb0zpF
+2FcWRkIBXxLIT1m7D2TIfbacF1KpW5HKhmNLivG4DbDcVQQnyU1mDTXqcDqTJKu7+GlJCpKE8FE
KYc11uekxLmz/ozm4LT2hFGxBu0XtrlHlfoDkIwkXWF8GxPjFTH5nQlrTVh16utZFGqv5289c39G
lg5qKXiDmz5ne+lFBoz4tH5IICqAPSrNBgrnfxkRsU54NgAqBsMz0dgpQFC73AzqVk4C2o6EFh/g
l19Cs8sC0sj7uJWJmL3FUTE3fgISnDBU/NpGQaqAusxM/A1YYapIwoU+4EAFDssmwqcTPN7/2XCf
zSZyVFK8v0saumG9O+8okWTF++T/SLuu5datJftFqEIOrxuJYBYpiJJeUIrIOePrZ0F3ZkyCGKLm
Xh/b5bLs09ipd+/u1WuNrJQLH3B/I+MDIJSKdCSufXik23kXXF9hB9ntbZjvI7JDT+5zuHbJ6Yf/
Nk9WdDbRK4jO409+/736BRXvUlH+vnNrnHhAk6A2jN4SQK9uv4CiooB34ri3Xzavh52/+YT+zv6A
UpVPTtnGNM29fu7Jev1RWnt7HekeAej3afXyeCLG5Z065euvmCw/E1Vs6rAR5gEMiMVFKkMChriF
5Z47cFhOrPjIbQFc+O1QAT3IpKLMetsfdKeU9IhR9MfDmFvOawuTI12UTip6Rd7bZQzKOSEiHIeD
G5ouI2lCiOdmv6iSfB87juX7fwY1WT+mDzpwLKe9nWkvux2KBSnZ9E+vr7t3Tz0857tnXPFawqin
jlgDsRzLJc/cxopVkxBdt1OG2B4oLQFfPa7OAVnryR7NsfZvon5rjydnzrNyozobWjLRHjrNEPLU
WKCNcdjaeBTjfQqG9wxdzbG8sMyzdgCxxtsBcFnoo90uc+AMQxCPZypDLnxMfcoIrmgRAIrq9/GI
5nbtWFhHCw2AXhB8vLWUOVzW9ErY2/iPWiIIaBgU2ZY0yID+R4buaHRazF00HlIlfnPYTUXbHPP6
2MTsrP0zljvt5jYvIVUb9JChBvOzu43xMGDCi5st1eoWJm0KMG5qwVVwm/Z2zXd4YCU4hwnkSPPQ
sx6PaO64X62OMjmMQpX2VC/BkNPiTaWgzp9W/8a6QP8SIS5c59hRdLsBapnlUzoqersJa42JAB51
90KwkK6dUkj/3Y3XViaXRCtBgzZPYAWpom08Pk5edwdaPxjHbNWQU7c5ncAb1ehvHzxLPmiioT/j
8VT+1cum/vn6EyauE9iJxuELbMBMe92kRFLgZnaGcTjhqjKH/ZF7Ssj2A4Iw5xVwFJG64DrmlvKv
cYZDXyDwDZMj3bPoHPzb/3UHkHiaEDl8fzzCuV15bWH07FcBUJkFoht0GGAZArPgaaL7kjFLCL3/
YyXRzfLf45g6DCFmpTKCFT9YxeRll47ohIN1EpARt0/t8YsnLWKPBiQPIFhRx7lED8aCf1wY6l8o
djVUqQ0g7CrjI6rRPyo/gh25xv9/NlHEw9sPDZSgk5icC6bp8lpye5wLdG+XiWA4uWzlyhJefOYl
jWIhMD1gq0JaA41Ct6sWhQHP1WwzAO8C3mvsyc5C87lmhTuiQ/7MVYu19JGpq6Xmspns5o3haXUN
Ym6JCMnPweZI4Znihx9uynf6mDfEQaMcv1KO6efjKZ0LLRAkQnEX1ydqepMNSjNFUHFpOdgxQEx9
ovMABQT1Ce/k9zBYyN6M0zY97bCDXn60oNJ4JN9Oa9JD5ads2cGW+4TU0blmMi3jCP1KBU8Kl63j
fKlnZ/axd21yspJBlaRpXHIDHnubHhzfgAup7uod5FWGa5O4VhPgHpYwQ7OvDmTdwGULCVW0VY9H
5eootGwSBnIjD/YQGkpk5B1NujDVYu7iU6Slt3Wto1vVerySM/UHBiHDP1bHq/jKqlsrXaLkzmA3
EHkQSdLoABFLvNrUv4yqxEco5IICIH512NVjy7PremV44kaLqMlpNoNhVjn6awbaJeEbnb55nFms
4yUGtLnA9HqUk02USo4gKclozH1qIQkv/GSpGXVPS9iSKXf43/U4IvtoeAEJMeTkng/RWOvGnDDY
u12pbgxkkVbNc25TuokuRtU3aM1m1K/e0D+eYriIepWZv4Feb54WLqnZAYObmEcPMw7q30vralmZ
3OH8VlEGG5l6TjaqFeep0IBeqqzMLuKVmem8lmnNKz3MJNmuOfQ5aeEIEjC8ycpLBQGTx1tmNgUl
gvYZyCAE1GADuN2sZc1A1jjzaJshlkXpJ1d/Pny+C2gaPXxa1skCuYrhUou45PsbXwKYDSUz5OhQ
Rp3qp+V1ndR1RTU2PbA2JWSqwC15Oe7+IhxtoK0UrAoIFOnJxkkL18uLOmhtRDS4iUVV+WQ2uIlJ
crB+ktXXBaLmwM+ty4qcV7ZDvNXHegXiHElzLwuzfB99337KZJaBMMikyA1b+4Uj3AHkH4Qx8IAD
hCg2R6E62jIvb+iR25eH81O+hFO9xzHhKF7PxMQPyhR4f/sQ5mX7tf9F7796YIgxGkd8J26/LvwB
3Jb7faX2xHv/RbX+8fjnV/uflZh4xCHkSzGssBJZf4mrQy4t1MpndvHtACeer2rbSHJ5DDDTwM9u
vBq8OozdV5VLjnqCMs92ra5W37K+KM0xbqLbu/TW8uS4yjXdSkUatQgsS1BP0XiRaoqrxUqoRiBy
kcqVEpkecyiEY5Rs4myx23jpAyY361DJ9NCGmFuOvIb7dxRjPO2ZW1kW4TVTp411tj7DIy5FmTOx
2c3ApzGg5A1dyIx2Nw1CM/B8Rcbzzym4gBB/rXr6ijqu0Cz7eB/NJPdvjU6eSjElBTGbwmirCjUB
8dz77rM5P4dPz+naskxBv0RIXieENt4QHJKaGUvwLVnkh5u5lG4/ZPJg6oU2Sf0/35Lr43Fu9ff3
6lkhzZig2Ynqc6CdzGRD4u32LRX0PXw4OY9tNyD9Xbj1l073XzxydTGxSp2naYLNT61eXsF3kSO2
ElXDAo8zqPRPP5K+1SV0+bOEsddPiva0cLoXP2A8/lcfUHdNH8ceVmUkAwQTGaI73B+YBJ+A2NHM
VkdKUi+6vsYMRLsnz1x4Qd/fzLeLMXFvfS8LcUPBvof2QqfdyJnNgNrESdQgX3hH3nPO3brSv97x
q7EGslJ3yuhKcz1GSW/H6wcLKi5HnVnvVRYXiba06Rend+LcuDLL6jqDSaASBIPRLO/skmaMC/Cu
PAHutN3GGhz3Gh39l+8n7ls8LfX1z6SRb6d44uak0KEguTuedpAabEagAtAK9LrYYqFHcutuE6qS
erxcIE0BCgmd64kOncCEOIeMAKKOpV+tFpZ9SvCNyPD2oyauL0zi3C2a8aOgVHRArhF3O9KfJ/OL
wPH5R/h8cHt/c9ZjL/T3bHjg8//2yNUeGBSPisPRbkj4XUy0arszJPTaOtrp1J22hHrCVgDKDu/S
haO2sNP/nPKVZQfMOk5IwzKX5xbyVUafpRu/ctUgHIy0YfXHI52BTdzM8BTuVhRl6sUZ7BXaa/6x
47aIB4nZGijRHTHEs2toC4s682a7NTmN2hSPpcIIJjPN2TmmYPhrZ8UfnE2/5DcX4sO/7XU1mVH8
PzfY2Ku12zXbISWHQwLCX5c4W/OIlFsiEvApn7GNFhUslpZy4rQqpStTZTxRYmxWpemg4z6GFONg
UeFiHmU8nY827CT+CmUnywoFtnpTC3zyiisqJwbKTxiodTpK6pd8fkvhxzT79wn0BpuFbcvNfoAE
QiII2YzqnpNFlfuoDIIEURIPQvwaqc1cNU7h7iQ/+60KASorfLI8o9pwJ1QtUhwd31CTp/GyWsnD
iNlbBHLOQEawz64+aXJp5a4vF1WAT+qf+BBEKDu4cmJJA/CjjvFF9kjRnVW8BRamYnbZr8xOlh2t
gXEec1gK0FNpoprJb7GfqU5uxoz6+PD+oajuVv3K1GTVU0lQokbBvQG+46fma3wc0wj+WfUzQRco
lh5/MZvnArvAwqne71kNxd8UFUB06RrFy/bCAcZLgyyoIT9FRU6sdamNt2AvrHWQBGlPaBMAY/dW
7JcmaZz7R18+ufHYyGM7no9bu3bYfR3SNsVwS/X5mZr4uAGA5gWEiR5rpLdRS+4kua/IY9iEjJQ0
RizIRjk4/ZI+7IFIQ1eHjh6WVYLi2cb9XOWL7WP3e0GmWVoRJQ451LFh9fYLhpwtG6lCwbKmIy2o
Kqt2qEKlnXjPyhJJaCnSHm8JZhzT7cTeWJwWmvKkYdrAS3pbo1gS/gQB1LD5zROlYTMumLr3rrem
JtPbg6cqHDwMrlVpUzhsNrK62YELCzGLp+ULp+r+fQ1jKJLCw4z5rynCjmnSqmg6jMvxVD8n6HfV
Fk7TDHpyNCGiDoTVAo3hJOftl+j26wcUYkGvMTbdv7+7K9ASDOTSH+Sa7NWnITEez+GMjwJyHiRi
YMZHfyHaLW83iIKaXRdU7oA5hLIoAGOfh9OwErXSAM43tYhqB3pLfoNFdeSZWxhoeh6NEaAJQtvC
tI/ZCfGioGqht4N63bd6JomgJtqXFSBd4H2Vqi8QNpAkW0oq3t8Tt2bHn19dyQ3Leqyfwywypzp+
dwpB5jZwVWohhLvnUhBuDU2OXpAXUuOhW91+QZIt0Q7Ih4SbZ/DkoedP2ZTqZ2kefIgBMsg2jtrM
B2ursxvID9qgGzbt1BBXjbleNyZEjc6Vij/XqXGmCU169N4uAVnmtjcojpAuG7uMQT5yOy1iFQxR
JniDzfTnZJPntuIbYestbPGZhwYm5crM6JavZp/hy1wpWmw3dl0/5Ty6OL4iYur6fixU/Z4jXV1V
xuq8+gi1yHy81edcIfKBcMW8jHKPPNnpbJ7FWcwlg+06rlopB4cDHi3YUFyMdkh5wdjMw2EUCFZY
cDSjJC4Jk9e74gSoQqaoCyRbapOBJA9bgMLj4SSpn6jRXWSsIkQpd8ieFOYSFmrcWlMffG18spis
UxZFHSHB60Yr8SUTEexIyPKyvyXcVpEjAKkWiSfm/P61zcnKNoqnNG6MATPbDi282UqSVJ8C/3HB
kR7V0EsuPT1e0DkPggYkEXJ+QGngKTIJdJg2iRouYhpbusDlg9I4NXJe45VdYzuxhTv9sb2ZWb0x
Nwl26gLqXG5HNza/DjT0xIFzk4lVqjy6nulUC6waM7v1xtj486uDwkeDUEUlxsarEmX0iZYXr/mh
chfqdLNziMhgRPKiZIvG5Fs7SlOJUAmoWrujo+goCuFObtOceE4v6HVeUFYbxAzhwWAd155iCny/
JEXGjDtjsltxUMDjD361EVE7ucaBUIXMNKc0tt9pdGAK2chkSa3jC3tKP/NPriXx5+OVFGcihxuT
k1HHvshkjQOTPG1mxVv9STGfvK9m/oZOCJNrfkh8xvK6NxrL3GlCtsuTpww8tonZKbvIeYn7QwU4
pQDO259QgdZpspYhC9rvUufE4/9WIl1EVILFE576d1AXiJ3hDVqcqiVELGQzSswaSvHnYc2hKll9
B2DNXSe0mlcXL/oSha+kPYm1yrWWUJZq7GzFTO8ky1/nQQOOk0oFsavYL+nTzFwCmBY4KzQ1obdP
mPiNpqtRIylQMuGzzXAuGZUyav4Q9mNLVeqt6w5Ezjong5v9mKAF+9ItYdFmLuebD5g4ESQe+ohL
fKQ9Wo3vSfzbe78oUceNWYsLO3+mvwC8ChADHZtDEHT97ZGrE8bRWcVWuIxsNjcEkkGmOYN4mxEc
GqMwEjOyNrKnesawiW3HGCKkFTnVMWI8Yc/S+58yNngwqIV7Yy4GvPmqiZOJso6Cggy+CvSWr4JD
doDNjvBZSn+lQNRX+pvaM9XMXvClM+4GnDq0LIKuXIDexSRYicVMBJ1w1NnJIGKL0moCgfMEKeUc
bXvB6+PjN3PgOUZCNyyKciNZwCQEQwFWjtI272ypovyXBq9Twouds7CbZ8oHMsfI4OgD4SVYRKa9
KoKSeqwjA6YvQbAGOgZG5GhK52mgasoaUkj2gPIqqvQOItxY8zmAIlo1aiWV789isS5LcNcV1Crz
dIYzHs/APf8nuN0k6OAC9YcLDCCXW7cbyC7Th4PU2QG6oDqjiLe8kJGn3PthwYWBYiUYhfGWLjWH
UvPcdGny+ANmnqa3HzA96nHgwyEDOh6/gOHLeG/1V839DMnT7wqVlRV4XXNXZd8amsT9Bv9mKQc3
c9LBAjACpkcpXvR8304Amzd4bBV4ThXAriNb5LQa5DWNw0Dog3hot/6xtIL1amHUM1f4jdXJzqva
AXxOLIBLm8qIgJgg4T4nHJSMnk+x+VORbWtsvyQVsNbWWnc7W134gLnX8c0HTM4Z5gLhKT++jnEP
MAYofRqt+2BdQLTO2uPBzs0wCt88SAPQTg9SzNsZ7lOaEt2eRgSK/jMBhYruJRmeh3jVK5YkLx22
mRuVQ68dgMRQwsCennhuEaFCUnbMYHuxyr3WHyFgFEi+HYmofV0u+0ZHeyyoE3/ORYiRLk3rkvXx
51e+XPKoXG4lWK/yHTg44Tc5NP4QxRlIz6k5QhkQu4QryVPZZy/fLwlbz+BxwMwEDDUkayRQxE4h
DlEYimFW9YBWSUa+8xgiu78AAmw8vGQjZ+sKh6FZuZAlpPX/9yLfGJ4OvGgl8DV1eE8FK5ZZuyJh
5a3ENyRlVS9deL3NhAfopIHWCECp6ExXJneTkmc1JRd4VlTctvnkld+ie1akhREJM1cRz45pAVkS
QBkyfafleCEylYLbgSMvPWQdhdfgW/zttowBtntVMHLyPhiNRqvDVjbbDwZKXSagDYOafeCWzreN
vn1Dm8NaN7db/aO3GJ2HbJN1GdTt23r9u6TDOnPMeF4CGT8Lcge4sokjlZKGboOU7e0oewJdpZJr
SohOmwqCMwiaH6/2TFkIUiJXxianrEBTKy35MLbZHcSPSAPduk2kU7X6Mk0dXdEgkKTAuc5e2kWH
PeM6b0xPdlqjcDUgmExvs2aOsMgnn8bm+2VXoosselHM9QdlCQsebM5b3ticbLi2zBKnEmAzJvmL
RF4Da8fss5dgwX3MPdZ5ILAlEdQjSBFMN3bEVyU1NJjWFAmwREtVEW8OUErTFh6wJeIvx6h0+TXW
8gNlScdv4Rm0F89Lcj4zpTCs7tVnTO7Exgmc3mvxGSCMZ8Dju68wuex6eNX5A2U3n+i17NC8B85X
68ygn1BY2F7j7pk8xABBxy8RLRagG5gsMe+UKWYBJ69Pf8pgX8qnx9v3D0x7bwCPCxbd2fcI1CEY
UEztys4GnOMdCpTasOVf5DWw+yLgBBFU612z0EMrLzTJtM8ojSja7ygSAHI16tiggbGCehC0KsnS
KZ4f+j9fNrmX8QTO6birOtuX6HITuoK8F+To/Hj84/w9GP4ftvvqlqpapeKYrIARh31jWbd+yRNE
l+haSnaPLc0OB+1ugLqDhv0ut+r2aFyoc0y0F3jnXEavPbd04S+ZGP3i1WA4oRSawKk7+6Xu1RgC
EFjSQ2b8YYK2sYX2Q5FT39Zn1Kgfj232tApXg5uuFdtRA/Nn+ZVd74xRUDQ1T76JwF3LNf2Nxf5Y
/SpWhKrKUmZtdgn/sT1Nl4sJJzd53XR2Iwqrln6hlU9aHPTHI5y7Z68GKE0iN7qiOvATYTO66U/l
aFJ3YXwj8GLt3zCDlpORWgQdhFP6464EgU/DdZ2dZa4qV58uZzTZucTT+7GduccO4oV/DE22SjyE
4FFh+86WmVKPE3RrC05BsINSkqBx2wNwOPSRTAvYXy6Q1AzMe02D8pQj8EYudZbL8i9KFy/s4NHq
3Wm8+qrJNuIEgOEVGks5oIj5zJZyaHhRAaBkBfyJ5+XhU9/wnwUlcwtQwrkARxBQ9UAPIfo2hfFk
XZ2cGNIgjkChK7rMqqeW9fU8f+qHFyFhN7SylHGfgcWjuoNWAxYvYLSHThPRXULh1Z8jL+uUAMv4
mliQRAFinJQQ0Ru++QqtfevoUoHJBXQd3a8YqwMH5sOFfObsXY50C3oB/hQVpydHEBoFwjVAAee/
sfvqMLwWcXra7ALuQ+KNoIOIDlR1BuV1YfONaf3pMo8kZmNRTeZRv7udbc9jG4g8uzTAHrSaIk28
o/YZiY/OxVvIoczlUkFjibyZCIkDYBAm4UrSd42bsPFga8yFAanJp1mj2J2Q8lIv+MCZYAw3KIR4
UCQUECdPLHGhOBROglpGYFW12mklEHDQcI5OSy8bEEffzx/Q0+h4FcDCwCPRfjt/dVjyVZgh6Feg
WLJTusER9bJCMtgAvTEjkyivWE/NB4fvjIiVqM+8453XPu0ayqTlpBOJOz4MSejhSKgp5wmgkW1E
Kv3pOK8Kn+sEwobokZB5l9AuwO8qZMDD5CSJbgnQUZEjD+FHaRZt5UryRV3MeCXV0xjZ22+o1zu0
ATU5SkaCVU59VeYFutcKvqGTQ+fFwig5ho5lfWwpTYykBpKVsBAWpnQFohAcccO+97WudQPRaodW
eeLiJuIOqZR20YbvU9bdFZ5fUJroUQ5HoN2d0eaQoo6yAbECGxzipBKKVymVmvTYBH6hWF0FtKRZ
lBGX4WoXfWBEhzbiDaWLOGaTZn1frNlYdMYaAuuIO5ahczSntA7HGElUus/wgV53jns/KneeIHiS
WoDzG2p2Qg7C2bTwA7zyFB6k54rI+9UxjNssMAYgxmozThW50Pgh69Ga0cdQv/MdKgQTDxvRtS44
LOetmELufNA65XRop3zUJF+CEAPJTrwBWbLPmM1YaJmFTkp5e9QH+OxJjFuFX0kdiPmfpLz20FPW
FxxF2IrNUz0qpajH1BedP6hyG6fxewLGKlH3kTAovyqZdYsvvqxjF+xVQ0klqzrllXbtUpQQvIDR
xgt0D12w0XMaBmyYk6JEJx0UDeJA3DeNJPg25BdctLGhBoQmeiXsMtR7ikZBUt51awm63qWYMCc3
betBi/DPeUVyocbfMyVJ7FCBhq/eZm7jbsoCiZHfyGX8qF2XTSR4e6quReENv00GeEQstc17xVVV
Bfm6RHmOhqjvSQcxQ1bP6zhKNScHIbPOYqbxRUogdfuqoKAZXfcBK5puGvnBtmYVDzphLO+EwhYJ
GsrfOIVDJzsqQkLMhAOR8Zuiw3zDDXxNkbhp0k7v/TSBIHzqlHmslkUqhKqcox8Y9Fdl0hfPLtQN
uQDKKUqbnLMsk4ZtIuUQHInYLqJUnkJ71IpLQhZyyxImiSEZkhWthm+pXKuCvmoCtu4kYfSaKrh4
k6d0gsnz2kqAWiqiGgatb1UodwTNkgpFmrKNcyuOWyY/goEgkgDv7fO+Xzk+VdJnQe4AmRkUsZDf
3VaSgs8hLTLBdHtKLFH4EP1Gb5xI6VWW9RvPYEQ35LBUXMfvBxEsSTgbdb5mvF4EaUUGgXozKoso
AWNLzihfVBJDEIF2a1fQBui9/ShI8XgGVCxd7+AVmUftmSJhQj2K3bzSKdnvUoPxWTorSENT0aC5
aEaRf9skoXTQtQyXDtQ+LlSP2u5n4ZKZudJBl4yKL7jS0Asy5X7ihybELZwOtl9BYztQNk1g07Ql
+TZqlEQRdl3y3sjPefgJPA7JPf+36zJNcX78GDyvyu/C58zcef9ivuLA4IaC9+R6KOIhAdBkLHW7
BlURiNYxJtLJMmEETc7Nx9bG32xywaKqjuQfakYY/bRJOlEYhwLvKm0nohwbHCW/CLJvJHQdaAHd
x8ZjazPPDlx5kLFC1AJGD2ESG3PFGIA3aGLsAyHXksp3deBm3h4bmStJgk4L5QMAYkDV8gc2vArR
uKqWA9pD+2JEocEcz/E62zM1pq9Ccl54FgY0YlQED69Kj1xQaiiFlsqyJi72p04ueqSTwMB3pac+
CZ3DOm0VLoeeOseQeFBFAW9kn9Xor/rbX0LGTBbyztYkIKbFoijYRGZ3iMWD7anNgKx+PK+TkHtq
YRoDlqU78KKP0WQIWvBMA7j5W1bA1kiyJezdwsRN31CC70aC5EnsTtz5MYK+AeIpPeFctV8h2/54
WNPA71/jGoumyAAiYzllQOGgFFmmQsDt4sAxGm/LFRqocw1nSOF7vxV/L9OVxoEFb8HumFu8Onp3
dsfY7WqbimWbKLEMuygmDFsRNXqIUPhoTZHxi9mVh/ayBPSd9i3/yybgaSiqgQTtrkYs0G2UMaHH
7dpej1etSKBuq6jlF64scAcwO+VtyeTsUvIQn8BTCXxwUyq/Ekgqvg5CbofcqhwRmtcSgfjf/XNg
d8HSUo7+425K8SoE2yuCXvaOq9cv5aiGCOmu/gVx4KpZUXtu372Ez6EBONrj9Zsd2P/aAo/a7fK1
TT0IrZJgKgUCiADzLCIgfXa/U03+fGxpcj/9a9GuLE28JuVCKUZqYUmWVaExQP74m+UIG5Y25OSx
cGeHvR1RyBciG452KELv/Hc5GMVJwNrZqOGxXxV2+SlZrURE+/HwliZykoMvC9qRBy7mdk2sBn6i
59xPDGlSEAZ4WypAnHP5z+xNXvAewCyZE2GYYGxHJoPODKkg4TE4FWvq+J+Zmhxx2leivAuwH6lz
eAKvk+6ACf65p8kSz/HSHI63w5UvcaiGZtwq/RuT/MJcQHPs++gzYVyV4RY2/v09AG0CUGH/qT4g
WppsfK8dwghky8quq2T0ldAkijKdzQ4RgLUU1OrdfGlj3ntK0PQiCQA2gvFl/peduBpdmAeZDAiv
sxM8SA8XlZ47spUw4Efsay3BuQOAJywaQgUhJIyPNbRseopfoo+6Px63XzE5HhkV1G46xM5OYn/6
0EwT9KkuRGNLJiZHgWJBvkP1kbOredYIIgvvrJZf6tWaNYL8FYi/EYuBieB2rzCK0iO+bJxd6Zak
yY5Vvq2VBYTA/X4EGA1/gOmSRwJi6hx5oacguTN4ezlcC6/MIeN0OvgulUOEjpmyWEgGTsJKOK5b
axMH2acQuQNMyNu7nKuodZwwhCr5Qn18mKfoHpiRUR8XIVAAQn2kwu42vhcHmeQH+2pIrDg9+zzK
w2oaETyrtCB7wTOcQEdDVwZSDFbLAYgnZQRM64egyfRAbHSnX2KQGxfr9sa7/abJ0HM2o6oQCZB9
wCvrPDlzrWK50VOTLO3+aZX8b/RQHAW5AVizgfyZbJuoHsnj0Ei8l/1Ky6VLlkAqGkGm62nKE028
PeuT7kcRFlzolDNntAshWkATQNEHZP3dm2HwIe+S1tG+BlMnihU6SqaJFhiu6eqMRumlJmsAdJHC
jFG5BVjWFKHoVBk28y0vpEGnqLO7b5m4gEEJKvCFNNE+YknjHdEP5ldoKOYaktSbhvlkwkRNvjnB
DGRJlaFI0FeEilYAAbLUawWl+Xc/1uR6Q1F6mxMhuETJOfY0JgiIeyhyLcgPvUCid66wQqQP6Iuy
qBx7f1agMYAIEHKYEEa/a1MIhrBn80KM9nmUfoMNGIFRd358UO4dzK2JyZ70MpCtVJEU7V3gMdPG
6kQNWbPHNua24804JkvBS40Lak4YQfMIlJ6GitCB3iUrbjfoiqDWFWEzvV8K+paGNnHQXOMLPdvD
KkQcQ3pT+jrLLjyzprn2cZNBxmnkKQZYAEnbiZuhW9cVnLJM91SRG6V0ZIozH9ZqC2Bq0muRYClg
UG7L0PTqBdP3geat5cnCOW1Xc0NapftYPr9zaaHLkTpu33ZJkW3mzXVrabJ6pcKKSebW6T4LDYnR
XFnPA6AfSCub1a4nrbcQQsyODNqvsowWndGV3N55GRfHgVKlGBn/RlVIMUnIf2ZvyBESn10KkGZ8
Msg0/jE28ZR0x8c+E2cYXN2oQXDg6g8pNQvwti2cgXGWJs4fhoD4hXATShdTlywF+VCENdbLa3O1
ZCzRWyNol9AeQAU7xjl34hGALW88hAuecH4BZSRZWKjLAj0zSW0oQ1IzKZWne2ewCo/SIKdDkyJF
p6ot0cfC2XbBwkUwrYWN5wLIBnBKo7oKoZlpXgycoFkre2K29z8GIzl+Ump75CFfqMvw++xGrVeR
LS0riNyHu7dmx611FXzSpS8jOSxl+77+4H/iBtAsJ0J8oZcUGoJXYqs7X2xg8vKuPfShYjey2nVv
EjSyRVd/vODT4vndFExmvepcJPRFLttTK1rljMAIbRac2t0GahmRWgXQVBlUENXoBegkWtKjKAMl
UT298Iu6wvcR3u20jD+/mpahzwBPzLAagTWAMRYoEOS41GSFhtBXZZdvg9UvOiOpo6wz1uNZmF0Q
FF9HBm/0s9OTSQjYXKalJMn2aZaqvYDXae+qYWcELJJDELIEtcC/YVAcVfVAKIBuoInBtq9cD2nj
bF8KryDWV+l2FziuhvpGmQJqtITunXEf4LzGWwcq6EhLT3v4c2mgnL5ms33ce/vQSUzKyUmKt3Gt
LEW041UycSACD4c4yiwgR3PXYMrRMeMXfj7SwjhaaCI5Q2z3wC4AWuZiuGs708jZFTmPGQLYaYzo
uXoewPLPkOBA6bnWQG6c0hHM7VAd0ByjUz964p49XV7FAPJDofKsWEvqGjNBEL5HgTKqwMkS8Au3
m5cWkwDOK873RRaoaRqobbkwtXMW8PCB8BBcJHenDMdmddAJXJLvSz9mNp0ke3ogoez6eGdOG0D/
HAKwnKMm26jkNNWWUdKsYYq8yveZxaojGDpc0TqvC5uObF1VXA16dMpUux0RWZG6lNubH+Q/1icX
XapQqPqzNazLZQFsSMYcWc/vF7zeX/1lukuvBzlZLV5o46IuMEh2nTxTr/4KzzuaBBqI5/mtbPhQ
0H1beL/OjoxlMb8SdgiQ/rcbpEgaCJiiyLoPBzBGxRtULRecyrRK8a+luzIxCUkEV8jlKuzyvbJi
18EXiNycN1Er9HLL6M5GhDLrUuPU7A0KTsf/HdVkvYaS4f20xKg8S/jiXjGhL4FWfCYb30JtWlkH
J9nw9FGR8fE2nYsWkP4FhAP5X3HMPt9Op+8GfukpOP9CkhKuVJEscjQaClxm4u4YvBLkIF84gP+H
TfBMC+hYlZlpyCck0OwJkX7eV5BDZ3XjGIFSdb1EczU/pyKidIxPUVBBux1a1KEnn+vbHCTxohmu
IoPSEQl5jlpuOcib1Bvue2Ts/w2WBOnnXkAC3Pb/WP6bgKsbuABlW8wMsCwcOq0AkZJwAurhMKgf
ilZvpIU1HLfjzSHkwWoIFWPo8iACQ/7vdpxCltZZCUKdPXqDUrWQvPq/SLuu3ciRJftFBGgzydek
KSdRUsnrhZDUanqftF+/h8JibhWLW8SdRc9Mz0wDCqaLjIw4cc6WQMzbrvASs65vlzlbGxRsz23N
LtzAk4wo8+PSTfunNPrzM3wE0Oa2BH4YDJ/p6l2NUknx4IGKhTON30Uf+H34qvp9++zv6sFJfHlt
O62Nf7bOXdX4Uqnjm4jyBhJiie4C6VEI3ssxMMWAxbs23kRgBkRP6bAZO5NKK77+8l14NitI3p2v
gGIoPZUVfAHv/npbz/ubQpGtvBuVzqpHB8rd+fgilWuU9tO6nq37lHVBWRQdpghFgJKfWS1EHrak
aVxgQ+yCPLTSXqaZmUDBmPt/ri/8xRxDHY3iWpbhJKDHMCd9DKnSlCUhlVumyVsR+05WQP+iaV6u
m5nc3GxIKKuD3ANavngMzuv9Wa91WgLxd7cefDtXHkM0rXY5SmJrLRdL4zk1NPO3cY2pTRsYAlbo
KcoLU0+N21HNV6ZtYTxo6JiSYxO3BSSZz5eIqnUBCFCI8RRuAfFSPXimhZMbayXmha2AjYA4A0Eu
0sdzLy6FKviWu6Fyhxc1YapZ3Zeq3RjO9dVZmLQzK7PDX5Cu1XN1rFwqZmYd3Yf2iJzxdRuXZ0nD
ngadKdKJIgTh5xpI4PUpgE6IalciAtp+21IB16dUtRbeNVYeacSMay82izYuTUP2S9bXQmy3PF6r
Ai/NKcEBQ7/M9A8ycyti2lZdoSmlK9KWJZq6EcPvWM1Mj4bohV9L4l56VowbVwZ4jdDsBADibKtE
WdTJie5X7li8j/53XsqocVuKjEIbatBKl2+F4j7Jg+e+cIyPjvsbDuo4yQ3ErSa3JmoRhDbAeoJy
6c7oQUtwfV3m7HnIZUzfh/QkmINRZJpv5biK20zs9NJtKmPLs8wk34EyyWh8SPuoNuOngrJA2Qri
PolDR1d2RX9bB3Sje/ag3lZQgk1ern+Seuks0FGBVCmIL0BOpcvnh6tpxpj3OkWMO5SvpRGaPFZX
gs2FHU9lgLJQK1EMKKPN9gC6qYI+60ruFtJoyeG+RyNYTFacxMJGQ6+0DvIMiClNZ/h8HGFT03KM
a+7m8V4a/5aGYUWRYcrByKiSrGRnFzzSmbHZGU5yXyIZqbirVbopN3dB8d0WPyH5uL4204+ZOXKs
Ca4lRUV9BzfU+ZhQYenbKsgbl/AvAWg23UDrjQ9hOflWFp81lGKu27t8buExAA4SpBEVVCSwIc4N
Kp1fKCrpGjfQNwqPUH/wU0ur3ziXmWK49Q54sZDaw3f+JB7iXf4EkgIj3mOnuuRQq9vrn3O5b1Qk
3xB4QuVEAjZ22ronAWCSJoOQqGHjptk9Jz96ehPRfOVELtlAehE6XOgdRC1vtv0DNU8E8K40bgVM
Zwihvhx5pva/zTtjCFO+A4s4dfPPGzCLTCR11BSNOzoc7wOQB4KrEXyka8/ly/1ybmca7MmEod1c
Ax4advQB2TPR1qNNlG7aEQoxK0f60mtMlnCm8TYHDOV3I51YCpROLVAsatxGIYHJpf5OBh/sytos
DAepbElEuAyGMjB0nw+nLn1/RONA62aWE5tINTN1Jc077efzAwaxjRMLs9VvSGlEADG3LiAuoOSD
5NxOdx7W8uXzdnZ4fWg0T2wCojwJBc4dYEiNvGqUqHUTNb3tnkiHCJ7vjAqtiuFzGjyMTfEm9ulu
qL19AvFP8D72qlMT1YTivf8UAB6M/v/kNs9MpXzMw/yGjImDnibBO14/cgvrii+lCFBlaP5ctLfq
QyPhcVK2rqfXwo4nbWi39fBz3ci85eZ/5+M/VmYLW1RVXxVD3brpeNv4kF02kwD3s/oZ3Ktpb2p3
fofuVCO/78XspfhLAicabV9OVvzLwmB/FZQg4QGUgPRLtnyyiduceIWe1YMLaDQz2gYU/tcHOid5
mAYKC/CpiChBJzbHa7WZ0olF2g5ISKDPXXmLj9FT89Lf8HvQpmyIlYBGNLzXAysY7Xonsz/Evv4F
04mfbXBNRNAM2C/CQLQ5nR8hIYi7WKjlwa2hL0HSwJTyQ1Jz67qVy+sQw0RbpoqOIVy9v1HZyUSS
JE/zsfcGV8r6LQFphAaeiix7ldcScpcQBUyojLFMsA6IP6vTkp5Y6nhGRF5XozuYo9XvlEPx6IN9
uDc7K7OHAzqM733zb7QZH6+PcGkeT+1Of35iN0zDJhOFcnTfrPu1l/e02+drdPqzp9k9+dmqHHEZ
nSSjazB189UeOLjtNPMhdtZQpwvR8fnszWKkoaIC6BhgaTC/0k1k5bf6Tt1l23FTv9XWZ70dNoJD
XGSloT1ZWZ6dr5y4hQOBsBwNtqg2oO0LDuZ8rKM+0qzsctnthy42ge9nnvAaiSFTfzTRhgwKipcm
9UCTfczll6p28ipw4qy7Cz1wySNJWZBx2+Y342DLa7pql9cNMFiTTiCqE3hm/r6pTtahCkC8JPsS
4P+A55v5iCawUSbBNukLELKoKXEEIjYowytkc313LVtGjAz2AtCxzXMQVM+RoUXy0q2AMemAvcj0
lIn9xt/l9VsIBerr5i79HgAuCgTqgPVB7D/3SjoVI2GMItUNK3KrCYUDopuViGchkgTLhoh0GgJy
XdOU2VaTBpqipmioLg/s4j7yULXdjTrTN+lP4qY3hSsLLJZZd1OllqI6HOKB0r3khJZktquZxEv/
dP4xs10XedD/jD1ddYcHEaQE5CCB+gpRWGiG/a5utjrkkp/GF8i1DXwrO0azuz7hl0lUiDgBVoUq
lDj1BszT7bledgM4JVS3VAUAPk1FekDPDc2ei0hmpNknwa3c7GN9r0mMjrqpJ06kfYFbqvu6/iWX
larfL8HVCx0XpKvnWWNBK2lJRjRQ0m89AeqbqfwY+3eCGd5r4V0KLhJhk5a35UHeB3vVjR7IXbVP
juOP5Nkyk18lugX0ytgqugkaoHHlIrmMx8C4pOkoghu4lEH9ee4e4qqW8yLC1w38uwH9JTceUuXv
XxX60aWAZ/nr9dm4rFFgNk7tzd47ApjjOpLCXt9u6L67cQ3IBDx/uo9/VgamTBftuZOHJfAJYc4B
wb9AeflpMokxxZqr3EHsV0eHxn0/Ov4RrW6ag67XZNPprOuPwPdVOfMP5YshOfJt+z5+0PZWcEbV
lrkz0geNbDOhNwvISpeOsAnVNUGNy6vu/EtnIQOPK95SkmoAybSMlNCEH/eaugZ2uLz0YAXZEEC7
4SbQ+nq+0nIg9T6tO831BjOuRmaoeEUcQ3ST9UHF1ICpKlpY4thZi4guWwSmNUeMC34vaWo5nlk2
0Ng9pEKruWH5rR2ESTzUymqrBdHmsOXh3QBQeCMex3BlyIvzemJ3Frpogyc1Ws01eL6XKnzKsOLF
v1o7ferJofoUdM4SBhXvhCHOR81tQu6ONN62Ot8oWr/y+puc98VmPjEzi99RLAyI0feaqyXaRusS
YtKh+K6QlE2MNrXDpClWrqyFG3K6qJAzx9rJSGyfbxcpLT2o2YqamxTvcQXGf6eOtSNa1VknhNug
F+zrnmFphFBnQsvmxMkK+eJzezmJqTL6RHO7PmOq/6rJ3SbyHjO0TfZVujK4pft4AtwiBYfgGSKx
58bSEL2poGvVXPBMEiaMYC3Ks4yuuKCF6A+g1l+yb5QL8bqbXclBI2hoZ5ZVl4BcLNPB4hwf0+RF
1dCTo9oEG6W3DQjE2R14/ym4qb7izCmNqYcbLXOG8h4BbMXBOdmk9mpCYTFgILoEvjk8ktFNM5sE
rQnHRo6J6mZRsuelziDabAlYXzRoBERm6Do2NfDNeZ6Xm+MnxAvQdzqRxivKk29sC+3VgKr3IyS8
2+YmCddSY5dFergNNL5OVOVTf98ciVANI1c6HVc4+A+ZppgyNH6reutZYMr89CxAoxvtGN5DydYa
xOd6rYtrcUOemJ9NT68iYYftjuC0R1MmD8BJHUZladU+Gsgwm8BGGIOycgqWNiaQ5xCdowDPABd9
vjHBQUk7OuDS8uS63iDBFYH3EjqCK2dt+va5O4E2Fu59vCIBq5+5E1ooaAjuFMSKT4jwbVtlR8O8
OfrM+TCY870J2a1oQtfZoa5gmbZ9s3+1f9jnzefzY3MA1/SfACz1j2DUet9uH7bbt6e/D4/gDbQO
lu++HfaeeXhYg0wtLcfpJ88uyULvWl4P2K185GYfPdPh0NHSaaU7CXCN6/OzGKWcGpvdWF7qj7U+
qKqrAGJfVHsAHmX6rGaO9CWUjqra6bOy12+i4uCBiP268aVb69T27Naa9K7rKMPaKMm7iuRlV1no
Yr9u41fb89oGmHl33xOLgvdUdQ/gWuydibEHBGqgYZJBdEonPSc7tnumW1DY8dHXv69v8DyG5Li1
9kReCkB1Cg4zgPGREZ6f8lhtFCWJcc/4w0feb9vpnvYZH+/C+iBqTpWlK/O7dMRQEwGvFbw/AqLZ
3i+5XgoTZ4JbeiLT0EIVrNQQft8W88lFkha+S8ILA2+Q80MMREEGGFdCXAf6hubuaWQ/xFLZN7Wp
+eNZP/ehWVqE2RFQHI9bukveXlIGxYzjn7VGuKVzfvolMx+mD70qj+00Vu0wuJ7S4QX2ASDEynb6
XaRrI55ddOBnCIaMYsQpG/bg73wzoBvwVTODVTdvX87TTrd+fjVuLMO8/+7eINLECoYEM1jxnM+J
xit2Hg45JDRfGnONNm7pQIHwUoL4CMikkWg9X46xDPQsLBpwR4Cxoxn2rbLN03ZlVy3O9ImR2QwI
Gq8gI1QTt4ev0IGwBBVKA0bR/PP6yV3cvSd2ZhdETZEt5hyDafwe4lu0RqNIGQ8r8dHylKHXfbqI
0DEwfcVJYkas9MwY25644BHCQ+GmHbYS+D2uD2UpwjSwJMBdU+RFVPncCIhBWj/IMuIOOiCTL+hJ
KJ5pj05RJCfyr+u2FpfnxNbMocsiuKOqKCWubxzGbzGyirIypXotaF5yZiBs/S054/b+1YA4mTep
bbqKBCVxC5B5R8qurkVzCEqr7x8QTPUoJhrG8frIFu5FrBOet7jGDeAPZrtbByuzXyQKcQ1tGA66
FJQ2D6XNWJDbGlkiMPGEKxYXtiDEYqGPrYISYcITn6+bMagQ5BDgVJQKvEYRMjxt/XR9UAvLdWZi
liWgYS6DMAL+RIpVpgDWqyJtMjppuqYZs7DRKfoN8AgQp7+N2UZPxtDnsQRDZfkHyJAA3fJDv9JL
uGZj+vOTTTFykfq0gg0ef2AsDd1K/QocenG+kMxUNSQ6NARv5yYMMrQJH7C9+4Rk4PcYngjBE18V
wPEVo43j+uosbTk0ewG4p4EPA0+Hc2uyn6WQDe+IK8h5YLdBDs7qUY+ZVwdonUrDYNPkwcoB/tU/
n10xSBNTCto49Epiuc6NNoUXNFIqYoggiL6l4Gp+iTYvldVB+rGEkEZp3vkMwpOb4/39+71uHdkA
zbgbCZpxZsdkMAB2bC12WZyIk2+aTUQqAFQIrgfsHoM/8bDXzVhvIM2AQgwElVmrFSq7PvVLe+l0
FuTzWYgqsKCgG45ALepRqY6RvEvClQrtogm4E1AB4Vxgjc9NdFmfglFIIq463nX+44g2qk5fOd9L
LgQAs39szJyW4YNIPeQq/OTYffcS/xby2r4+U2SaiosNc2Jjdia4IlYNMvloqdgP+5faxpva5Ng7
eE3jV8yqN+hDNfs3hVUOguCnn9wUpo0FKleG5oXcPP7sjjg+O4KGoNCENg3kJr2A9fjXiZQUVFWI
YV5bE9JIIttq1sO/2V5EQUIE9BMAo8xPdVurQz/kFIut+aoj+wnopNL8rRjITm7k9I6gZ8pambWF
SUPOFOJPAP6BBG02aYjTY6mjCXU1+jwkO7yAcih2yXn83wcYaPenk7o6+vpBcn6+ydKhGbpKCinC
GLQwiJmSW0mL6ntX693KkVk6pP8xhWLpuakk06pS0wTs57p6jNT2Re3lVxpKnIEOXTMDaMk61ydx
rmqEIvTUAgIkDRBevznPc5N+osNmmFL3jUMwuMKD6gXpHCsxI7yz0O1lJnc1A5+Wwy3d7sw32YY2
Nqm2KAZc/5Kls4zgCjrryPpeNjZlmlb2iVpR1xD2AnkQxR8Dsc91G4vzC1gKQQs3Irm5VIRAY21o
/Zy6ZTBGJmpg99CTR2pGQ05ZuR+jzXVzi0OCyg9q3pM21ZxfG8ClUQ49Tl3QwTEN/Wi5/snH5+tG
5KULFVVT5MnRCAMA4cyz0yFQhXBoqFtB1SfoDh1Ys3BvD397fi8mrNUdQ0dzpHhfEmTo1A0Y+xLv
kI01y7ahcOzbmKHOwXrBZ4PX3foByJMg6tXci2vQ48uuhGmz4RABdgrAH7rGzjdb1/OqrvhAXS9I
ARVXnIAfOjz0/J3MLU0yCdozzFo2/sU6UCyCOvV6od44c+FVp+hg7VCoK3VQoKaUPwhgaNt4SDau
VDZ/KxNzT35qatqBJwFU1aFPQIhgqjFbp8cvDcXyAXz+SFegRQkosmO26yEDbSASuEMY0LPY9EH8
PqJ3MWH3/ubHt9lNiFlggWEG+4eHxjT+RZRHAfsAohPYI3F+bSKBnmkJGETccCRPCIKeSEVL0+tl
ceW8/YZXF9OBYB+yLECPQiLwfDoCCLOBytGAj8ZNlexi1lqSM9g1u0MZaytZdyH7adl3wm7yXQGS
N5BEoOor2fB1DAO/flJ+3xfXvmb2spImyurCx9ckZGBqYxng+vwjdBuNb7zsQFI3CmpTIcjZGejP
gbAS4PeQX6l3Q26rnQyW2d4ByRJUlgDLFg6GsgNu2SrIYai3SnTQIzynY5PzGATBb1KwT/uQNfFd
3Ti1AGpgvH5NojPRDaFqpqa11RGIPfg7rRhM0q4NFjN7baxTWHOyEYUIjOBjT+EVWjQbgqgXrZvX
p3PJ76BUjHr19KZDfvbcQh3HBc64r7u0v+cjODvDJ10BA2KzckUtZWzQtAVS9wk8BADG7EyhaOGH
QYZlq3BucvYGTiaLIjZCTY7hVgIthoHeP2JiMx0hWGH/fOvs+1tl5FdRgdum+D2FPwPT7YfYQiaC
WZG5VkBZyBBACwYqGpNaD1HI7KXZljKnShDpruJ/isNn1tdgNPsss09DK21VT1duy0syDrjSU3uz
qCQq+1LhBexR/Uv0bz3FKSGYV3cuDXBrFyUTSzPtmJpYxiGMOtPoHS/bBQgKyfDA5Rg8NL2ZSLYy
KNiAEIUH6h5Z0/SxLq1Eeh8kc4TWYCqwojwm7YvePsYe08Z4GwtrnRWL18I0b1MTBzAhcyhn33S5
X2qp7iY7vX/3wKkXoNi0U7ctxNNVt1+ptS6lzOmpvblXojExghL2WlCljnn6qhmvYhOY5E7LTd94
KHR4apAjjKFN4gfQF3rauBLpzQUTfuOu02+Y+6IARAVTN4Lbe3diYHrZI2jGWQidGckyjA26P2T1
ARGMqVBnTEF02ttU/BTD6lgF0HXymLTatTttmbnLQN0W1EgoFwGIPLsmuRiIVRhjS3VYf1cpkQHK
v4vCJGSf+NsyWvEfC20oU50dJVRE75BBlGdbuIREhpD7he5CDUKpbe1eA/bM9fv30uRpzUbwf+S7
6z5rqZB4anNeA0eWvfCIn2PagYAGhY8TmP1WsEHew+519prBT4AOzYLApYtGbCtdqY1fti3i2J6M
eZ6PGEhZB/VkX+sdXpNDW/RAXrZQy7NIvQmG2uT1HYhy0+ygyladrzWGTr7yco3/mfNfJMrJtdD0
fsS1DvZLo9grwpuumFTciQr6J4NgZY8v7idEvpAIQ30Q1YXzCyJSA23QvQrHepAY2KNMo7YSRKQR
PQjkXlZKM14rFi27khObs2sPxNWgWQVw11UUW910FHrVmFwUgoF8YIS/Fs+S9/f6nlqK8lF7x/MQ
jELoi5gNU9eiEsyxne6Gmmjx7E0EGiePn64bWVw35GrBVQz2SoAczudyqBpJzSudulGUmqG89brE
op7N1doU1oQ1f1/OF5sEewSM6cjQ4dV7bowILfDqNRwBur+taBftRMii40Ayn6moEvnsycA9HIAF
ClW40RLYF6pgW3Jzn9901vuEkfJYurt57tifxMwQyoEcBVUU2Xn+c31WFncY3nJIPGBiLt7LgUDk
OuvgyLUgc3UPO3iID3Fj4RXixEP/EVclKNzfrhtduukhSwKUMeCgQGTMwhFRyhvUw2FUrxWWxYhG
btJNY4B6LUdMIq087xZ314m12VqUvIqjUsOGJnCJhfylyn8GvNauD2nxDYl4Au2NUDPFPp7t4cFI
40wWArh+4SVtapaQr7beNd2T778lfJtw1gDYJ4a4jW6jzE2lba9RkH/kwIJ8RcbtMBEFNKChGgq7
UopX7vNNFW4KfVN02+vfunASECGA9Qds4+BA+U2+nniwWFXGoAM9vOvXA5jz31XviM5BFnf3VbRG
eLXQiwA4HuDkAOehtGTMX0qxQYfcSCYXhkAfcUm5DYLNSLdDpbIIUq8ZZSOPrRhJupb1I/6nDErg
J61bOf6Lfm3CBoKzTEKSba4X7EsjLwuh1V3JtwPNzvNNemwqU0NiIQA0WjrWa9fz0jY/tTiLBmiq
+lEUTG4txFvdH4V3P4vt3OPo8fqu4u6tQ0hyfWnXTM5OVuPlTZQMMDnEsT2qiOv5U5/c5ehS9pPO
VgVtpVNvzeD05yd7KcXwxrrtJ4N7b5/W4U3s/Sn9I8QarCxst9eHt+StJolEOFbciReVSq2RlbpC
BsdNIVQiVAdJ33YCI0AxgkBXf2uElQBrMbeHDuyJRW1q2vuNg0+G11VdBvQEcGoyIDL6vseryd8W
94oD5kD2odolI/upJiGxpxjkSS17qs2R4ulrZ8nK0k67ZXal6EhRGRg2+ltB2HI+05LfDhAcR34Y
G9mm/pdc1FtOdZZ3a9xMS/7h1NJsTROhSMC1AUuJ98HFik1vIUlvrCRGdkxYWdLFYanQaUX3Hi7/
+Qz7beBD1TigLopPiKAiR5Uh00JyUxLXcsO/QKeLKfxt0QD+BCXN6aY4Wc24aEe/LEM6oU/CaIdG
gJHuSP49Wq3wHvd2HBRW/AxFBv41SDdhPZjggQAcptkp/dNANnK8VpFc8krQUwT0DbkkOOU5NquM
jSoTUiSP0w5au+NzJR1V3Q7IRyGkO5rfK37+oiiv14/R4gKfGJ293mLUFkifwWgLnyv0P0AuWjz/
adAngvrlys04xVUXk44LEQVX3PjIHJ9PuigoJAuhrOGKYSqbSQIEoZCUa5wfi9voxMrsdDRjmIjt
WCAhJ+2HFJU4VINadMF30PIe1gATS+8u8MLgXpvkN4H0nF32nQIyQFzdSIO9cdH6GqHi7YF0J7rR
j/5LsoIwWhwapg5nBC98aAKcT+AolVGSRTXS+tG7zuHE1a+6fpWFNVDL0kIRRGQAzky90BcBMg0T
pU0H6vb6Uzi6Ol8JNZd23YSw/Y2HoTg/G0dFW4+jO4K64GJmWvnegwTCyF5KSP902uf1HT65qPmm
Q5/NNF1oxbloiS+VLooitLmhI9Qe5Yrl8mMyogbzUCN9veaZl9JrgI7+Y43Mik6ohyQy8NPUzWp9
p+S3Yg5mqei9EnZS9hmAVMszKw2eLUgOURJYRSWB42fc90llQ5CdjfFrX0Mvvt7pwQvtU+YZd173
EOQQUDEFsN33SHKHhxhqKeJuagMe6z14J3bgOtdbHNwjWoTBDsIyAZ0j2Q1IrJuBCemR+iGTB+v6
zC5cwWdjneUsQf3shSC/oG4tB8eOb3QimIDEo5PqgJafbseltZLT0r6ENCf6PJG6hB+ZzW6H6BGS
V1jLlEZmlIm3ulDsrg9q6YhBuAENczjVSKRMgz65GAyvaQbQVFI3zlWVtYlsmFQBEYCYIqNU+D5d
ufSUyUFc7E8DhVcoDYDoc46GomIQpw33qHv7pjELWBdAMV+mDP/bx+1XZH1BlZu94Z8+Q0nanPL6
Kn5tSGK2z9eHvtDyiQAdPVN4jKHwDF7v87EHQYducxmfova20rCUWik5xMGWNDtx3LV9bHYur8H0
vRcBdhsDvFscxO5gSeRr9B1LIPCzx8LsWww9VHxJL3VXKLeEh1uhtAkeJ8MxB7ursUG+I4v+eopZ
4X31AzKRYa1SvZRdOvuC2T1SSj2EugY8V4LkI6dOXTe7NgRfnOZQjbXdw9T7Mf4USczSfNevoTGW
XpHoxNfRH4n0ITbkLELRm6QV8pbrIMNGP3MlO006PqrA3fDkMVLuZO8WCvF+9M3Tv5ryFHW74XsE
C7uGamP0LoaD2RdMUmpWyZCKRWAoyX/4e/rYr+k0Lz3rUPtCyRulKZEAbHm+axpVgJ5WWeuuZ7zh
HeunntWi1VDPqlttSE1djZkRHVJuBveKkZmFtx1GC/0zlrQ2ZwvuwQDHAEWNGOETCgfnX9L6UhoW
nYSH9wgqkmyfrOk9LN32sICfDDIEAwzAs10Z+EpekBqisFzfNFCl3Qr8QdJuJz6Z8qEgKivrQ7jG
ADGt9MxDnBmdbcSuCevSy1TdNbInzfiaCl1ccVbO/oIbMqZkGIisoKYEVOb53GGXtIWeC8gEiBFA
yimY59VULYFOyJ8zuCezDfrI6QE6Rs23j7agaaxuxajRHwgVCJMK419kV+GMAN/FglJwYMzeHrVc
ZqnEsZpcuJXKjXcvaIcEKfz0eH3oCwEC8oCANFJkA0BnNJvempeRWsaY3hhJIRFxvxwfmnqLkoWP
aC5Yyz4sreapudmwBikfvBrqVSC/v+XyZxHeaqDj/v8NaXYkDSEumnHAkKIG2X8IfhWOVClMLm16
E/2LeBsN5lgmSZl4lsTZztFlnsSNmhtuinbiWHpSGhQIhbdGXtsQS/2EZ5ZmLlEFvVUeZxnYceTi
NUEP0AAl00rd1J5Du/qQG4yWn3WDp5zF10DLi24OykMU7hiZHGDkzg+IlCu10YSl4cobddzE8X0C
8QCvMRX5LpYMVPZ2WnPkxr5QngQw+kbPChqt1/Q+J/8ydwWTg0PeWhZBJjpbWHVQlbDWasNt0dPP
QegxaiiTV75Z6yvZnIUQHUADgD01RM1g9J1ZynI55NEoGGhIyizNvxnShvFoJ4UPevdyfbcunYj/
mLpgI8yghNAbre+5qbivPRAUoGUcwIDrRhaCG/g1GVlH9GuiN3wOqsu9MBqECJsnTB5LzcoSU2ve
pBoPgvDW73YJkAjhrks/qADITmkb4EVsNsC/cWFLVyAjl6uIFIeEKAu/4SKZJzoSAO14S3BikkJ8
z6XyDSAXqNHQzkmUeu3RvZBXQIc3+n+R7Jx0hn8TWycRrVhKQFx2ElZS0kywSxXVlHTVEKLrYWEO
iSMytbCvz/blksImWm3wgoS+sfyL0Tyx2cXI9fc88lyOyNDnTgNp2G4FHrQ8sBMjs+u+5vIghnrg
uXXyN4qOhpNlDISZBHLG34IiWtm49i6+vCqgpQBVGzBHoGihz6cSjfSD6KGE4gYKILjeex4St/LV
TRv8SbIb4FL++1mcVg30T4ATXlCwtGoRgPQhMlwRfZrDuC93YhmtFVGnN9O5S8GYTozMnGqtgAWh
UgLDVbXGlpSbHCoN1EDrl7zJoofeeCXen0EoVs78QiQFs7gvCBSSkcycF0ky3Md1POIMdJmby9He
g6gbNDFYtWsmmBB1uqDdVH5orWKQF54W56ZnF5aR5tzQhcpwK5Qx+/j5oYde3ba3oAjlRZvM0v8Y
HMQBrUNzW9Cerq/p/zFwpJEBDMC4536IqhABSIJpvqWsYVn3EwHRdKvI22zEbTYi2Wkqvv9cj+rK
blogRkCWSgIkVAUzIG7qWdaFaAWvwgyXB+Rjjk8gKALW+ZuaBKo3gtmjIgmRO9tnHyPDfyKFvamO
1nAwLGCtoJYIiLtzfSqWTtPp98zOb1SmCnSy8T3kWetA/+mbMrFbJD8l+V1d5cOZRjff5yoYq8FR
D0AG4tzz+9sPAT8jOsdh0qGzEOJBFGqbUnzrPMOpqgCyxY6nwllJull5qEdBl1e5pf2I551WmxCH
Fps/YuXQBLkj0F3WG7pGWzDtu8svBCUy+nIhSiFO18aJ09QlJfZJMBoulLDvAyGAtHHlH6/P+eW1
jj2gwPuCqx/Q4LlCZS4lvO4GXAYGqKVrMH1E/bHOIUWLt+0q0fHiAqOyONVo0A1JZyETGv5zHQo0
OGi1YsbSDi9CH4BaXc9ZLWcsQj+3ItyJ8SYUeibIvamTTV6MaJmK7VqnTNWffIguX5+BhcsXXWeK
AVokNIMCxno+y2pSBSoNPVyHgLlpBw+JNQnKFzVfOW5rdmbPikau6rEUEUAJjXpbh9kWbYJ7FU+3
aKVvY83Q7EERVgHoZysYGnpbMxhPN0FgrmFtFvfmyazNwsFQytPCqHHXkjb+1IMYGB/os1xfmcUL
/WRptFl6T8WTBST5GMnomR5QdurGx755/qaR5Tf3A3Wu21ugacBh0NGEgN8QEs7xQxqNxEQaUs+N
mfAoAvgYPPXWBM54AgU6R5aNbggYwm7o3m1BVHPd+tJJBGPd1NWkgh3lF1x1ctoTtVcnnJ7nUi1g
GWI/dI0q2atYA6vcrrSJLYVjp7Zmnhb985LQphnCsW5D1Y8yfSi1FRNLZ33iv6OI94AnmAPnw9pL
PFRCPBeS9RRUwJHEmv7gKTtJ2ZO1lZt229xTolkFllB5gVj3bDeSMkMz1FgDVpaKNwhOTHSuWEIg
/BAkwitdvpG776pbeRGtGJ1TxHJIehdkKDy3GTKglpEWNQ6ViJcf2LH5mKADmgJjLgdrQeeiXQgf
Ij8MOnP0A507LA9HIo+rygOASN3zAgecjYPpSVa919bel4sb5cTW7JJs1KxIIxET62d/i/hJV/+U
wr8JOFHf/Wc8MwecerUvqBHGoxHAevfyrrKhvdQPH1F8C/LJ3NdWPP5C3gDPvhOLM1esKBy0oDIs
Eq+/a/mtCmyLqPuoptz6+bFAThkUu0S66bvUqeRge/2gLySSJ/NgAAMP+AQ3me3WPCXFOKQwr6MS
xSRiD+lXIX0q/oNRPErp1uAKExWWxPt4UKzsX9z4J9Z/ne6JnxnHCQVScA9oJImVABlpPd3Szkqh
AUxW7rylWwJs+/gLZBWIs2ZbNarULJZ8PPtQ2oKCQbC5PpOLJwE98OgghMQ8MEvnJ2GAI9AaDW4s
RDRnUl5bfahRM2+9Tdva/RvPTcg8rRhdSPxg+aYfjRYPTMk8YKi70tCLVMLuCbmZg0sU+Chh249W
AtEotXzj+v9w9l27kSvBkl9UAL15pWknNVteI70QZ0Yauip6//U3Srt7t7uaaOKchxkMRoCS5bKy
MiMjNmXsJtFngs6yTVq4VfXeyauSoYtze/YZwiaWUGPOjAGfkXUqNJycznieSz/yp42+HT0w3YXA
noDqr8KskJU9tOTcTXS2IVmhWTySu5z4xkqisUjg3Kd012Yf0LYCxtgpae00slvoa0wdiyfmR4XI
5LEwcn6X9tLYBLu8hIUGdMMdDfbaa/vKdrXQcIv8vm0TVwJLby1lfolajARize4/XGe8yV1B+yVI
l0Voc15OqURmOHs0TbpyurHLLVpTwspTlHurXLlZlrzuuTEhTraUvht0mRubX3kHV32ETNh/cYLn
RpTLObXoPEWMwLUj3Ajr2suUT6qCjFt+T0LmykO0Y2gwdrph3pS5l4907RzxRRMvbWwezKcEWRZw
b15+QNipDY2ZGQYpcpdUcwHA8dADAdQSEm7sru03Hf1tlcc8gYxRsjHJ27/3Hmf2xfsbXKLolKRG
CDFMnzZ4bI70qXInaVPq/bOEx3+y2ouxdGYBb8DRAVYLmG1hYScpTUmv2Dg3g7FlWaArf+b6vQ7v
pIJuQ22A6zI9yO3J7e8qSn1Qcx4NezVzza2IE48YF6EDqCmQARAuXKWV2hKc1wRuE50g03Pc7a0K
pGMgHYxaUEuOvWOCL6BS06Ao5Ofbs77Qm8FrAiDEgdgiiH4M4U5QrKFq4NNJkN5ztcVxAy5tpFuw
ANDDCLKttU98wnxl2ORutVt7tyy9KSyEGkhgox0B715hCeJuaOpM0Qjf9gbNvDjZMO2p97OTjQY6
P1QeVsa7kE+DQZDLohvQhvCe4CvH0GQ0owoJGlNy24r4gLh0ExTpG8cKt2b5V7IHV109XQuLfGFW
eAXKTNZKrB4JCvo8yg9KB1Jj0wIy0gHLxQY0lohbG6+O15jjlycYwDXgh2XwkIjJbDlOYnUuO9z5
YNSVEwd9Umz2Wwvocae96zSwrq6x+PENK2xoSAhBdAXwJC49IriyBEdttGqYnAi4y6GNFUPXI9Lv
wD6xv72aCxefhZgNZAggkzfA1n7ps9qiG4yU4NLtC2tvIUthJXeMWTvLSFxZfTfBJHrb4OJx4dQ4
4CZBw4AqVj3LdGyqSVPgpgnKICgsgX4ODUqjsU8shjayR+ituxBr8OUCPHgmKJyBa9OQwUFU7aXK
rzx6VqJXdS0CWIqhQeLJCXWBbOcEcpczEUd6oqh5SoKeQqmK+HqOP/epCseFN5+cO83UbaNmq7DB
r4o1OAg/NOKKn1sX1kGXo6hrupgEZjgzp2kAL9IDo3SqXgdR2hoUc3HVwSChoV4CtLpY5U9orUA4
poQ1SIHGKbY163aTmiDMQIcCLaGLJK/m4RfuCrSwgTgAlQWeMBOeXnnbkQ7rSYD3gIKeonRefrLb
TRGe8rB00CYBKlvkzWIwqBZ3SnXK2V0xrlyRiwM3ODmmgQYQKFpdLrKaDbQjSU6C0dhaVbsxq8Qz
UTLGaa7VL4h1rez2hcAHRByQtQQVJ0R6NCEkaAzwf4/I+EC72ZA8u0QBJyFy7vVmsUagsuinZEwu
xMpxjpFmuhxbO0phlEUNbCFX4WIv70gsjfse8CvPosUxstGzn9FCPwxFPLmxbKxdxIuzi1oHni4o
4KJAdvkFZIrp1MUSCULsXJsiaxCjZHXXgTEmbT9i+r7iSpZuIliToTSE7laUPS/tzfYwjSHDajbs
Lkwzr/mrGa7e6icoPph65uD5La1VG5cO6rlNYUUz0Ed1qgybrHaMuXRKv0MvB/0durcHtzSXkIrm
BNYoGGvi2Ia671ui2ySojfAjr4pNSUGZCeoj+onmDa2NVkq2S/ZQDEflHW9PXHbC07PIZKVjGdau
M920Tbbk1GzlTnGl6mVku9tjW/IE57aEfZIliRQWfJ8M4+wkHRD3a+506QI9tyCc8ypvzbwtJxK8
xa3iG26TEJ8ALHp7HHytRacNsARuCyQ4kakTTpxRG63MbIReRmUcR2sXjS9WuC8r8M/LFS4QP368
bXBxWEChcf53FNh+oJZnqQ5dK9KGgxaCfIYkFbHdNoQQjCptpTX5nyXHhYI6Wi+Q5lChgHZ5tKpO
LpWcIcgr9bfBuM/NX/FaJ+TijXtuQzhKFcVurJG4DULwV4d+8zZbOzNzMYW5Y3qJ+m1/W2sluZVx
mcI2H62WhnMPm7byl3Z/LftU9h+3F2nREZ+NS3SDhkqQSDGwvVX4IIneySBAVgMp3CFfXH9H73O9
xqy6dKDQMgvgMPBk6CkVQnK7Gtqks6ToZNJB8mZVn5w5z9cYMZbqyoh/gWnXkTCAVqxwg7MkVKK6
LAHO8SondlFhBD2Z6Zf+x2sJnktpt2Zxab+fG+Q/P9vvVROWoawC0lLlNviZ/d7+3dcy2N3tlYO1
ODTwvQAXjKw7MEHCDFpl3FpWYqBUa3dehi6rZP6nOqDrIR8Aoi8PWX2M7c2MS2aSkYEP7430g81P
Kztn6XI5/wrh1OlFbM8kNgHBYt8daBoO7a/afsXzA5j30QEdugTdEG8sgjFxQ+UeX0K6+zlbQ7wu
TTsnQYTKj6EAoCgcTCqBV3xQxjAAi5BTZoCBpsdqtp0+a1c86FIiDEmo/zUlXjtGNFuMWjMgLtAX
tUBFBlzCITfSHdpYT4PdIx31lOVgErfko6491d0Kxmbp5EAggnP9cN0m8THbpGWj5zneP410nEgM
KokVb7CwpDiYHGXGMWa4YC+3cG+YhWnNeXRqbNCNJREcAu687DOu8KRrVoPAhaWz8YxDsys44BHY
C+ZoKTdRp9L4xP5qBzRbn0CScWB+dhyf0EwRPkcgrE3RGby5vXP5jri4CSFxynU2ABySQJUlVgCi
iaZq1ZvxCXTwo+px1IHWQA/E0ZP70txUw0q0smLvxwWfO4Zpzoe2gD05ySFl+Rkr1CHTyW7eoIDo
1fmhTh9uj/BqHbmIK5J7GJ+tA64uHM1ObqNiCLXo1DfUr3JtVw9bmj1WtvYaEu+2ratF5LaAGwIq
irOBid1JrCr/ry2gsACV2VagHWtNsl3FjKwZEhy6NbIuSjMrOnXhQzWo4LmEUjFTnGqNkGDREJ5b
2JAchywSR1vIUNV4MUSnsVe9FD1ClvaQzva+UH7fnrprh8LnDkdAw/0EmT+dH/iznUFTCdS7Qxyf
QNBUD5CdTCcPSQ5PY8VhVJM7SoFtAxcBWnmwR6Tic3WsS3vz/AuESeUsAEU3ZvEJ+IsxzPakPzQG
xAA15mUNtAcp8+To+/awl+aXq07KeGKieiEWjky1bKhqs/gk4XEJVgltAHlUuF+tbS7bMUGuD8Ae
zgL/+dns9g2arvWxjE8a3UnRNydeAXlF/K+pf7GIeJ7/rxnBi6UVWmWNFmb6aPLLBGp6GZjRssZt
KvCwrG3O64CNm+NwY0AVkMoWz1tZQRMarzCYaydXhg/7SJPBCeMgsnpff53IryyVV874NUyOG4WK
Ht4OeMJeIUjzaapaOsFTgy1sS3bDY3of7+MmULfGWmmN+ybRO1uGhRQ9FwZBhvxy1aqy7cdYHmKw
DaNJ5T7CQTiGyStRtvHaRrT5m+fKFt8b4DjhkFxh6SKiW/3U9vHp7ten6TT+6SQ7J9v52mxO+w16
v06bk/PkP0GCwXl6Sr3N9wuIDl2Ek97Lt//w8vkQvH+DktC5B6POIXA/Av9hdoPY//r7+GbvH+8m
d2c6nXMA/+3H7vnxCyzzj+7zo+sfVhZoyeHzPMr/G4jg8GmBxj+TDyQKtIfWqXeaM68lTPjE35os
7krOjlOmzonaFyNsRCliH6MzEOhFa0HBTxB1bQZXM+J2AMTFFl5QJBp1BjrSk6ynjlH802uJE2dA
301/oA49a4mrsHHblz7yctWwa+faBYOoK2UvtfGUQ4BnIAUawlQPmK/tbcfFneGtTxO2JlpggLci
NRzXAdJJ/6xAMRbnF9ydeC5r8Ixius8gI01SeY5PGQj7Moru/pWIfckA2lYhKssDPNzYlwvYDZnW
D4WNk0V1uPYKriqe6sq7PUkLXpdLfiISgOgOYlTh0WoUGeDtoYWg7sl50F1lJQhf2h8Xv1/Mx4QJ
8nkt//3oOp1jBpp/2TfbEwoGjrn7Ls0XS/aM5I0wCqpvZ9S8cnKyci/Jf2NKETX8B6goKmbnQ1Yu
J7ZvO72yJkxs3zPtZJW6vFfDYaXbfMnxowaBSgTGB44AW7AS93mfoMiFqzqL0TwEisAdxGNT9REC
2ZmDV9daN/01RJmP68yikDIaTNWkcgiL8x/AkZ0Xy3v5fXrI3Mxt3F8EPbB45jnt4f3+wx9d/8ty
D84/O3VcOXXXvZfCZwjHDkQmbRarYXxSs3vJglYFWjBnJDJ5vamiBrDhR21KPWp2jtlZd7Iab0dI
Wch3xPpq5cLVp9+l8hFHL8OIRs1tn3qdDqquOHHhJeCBVoLvhQvsYtaEY5ayYegjg2CDVuAelLwU
UMIObB02fS9ohR7ywr994hac/4VBIc7JWNRITMP8oMT3ENuh10h3dhh7pFjZggvBIgxBjxwVJzBj
iKx26tAoSdxlkIqTPqoekMzcU2XwyTUeUyGFpn/o86/bQ/upVwoul0cc6MzBkxetT4I30Yw6T+uC
Jie1/iVb8OxyCz3sWNkqBEThob0HPZlvk3FvJK8aIW7XPswKgEHDGjfTgvNEm5eMRi9eFALw6PKM
N0ktNUWEsY+mHINGcgJlJCv/NcML3+pnVoS90+bSlLeQtjr16ae2TfVtF7+1uQ/K7NvzurSSoJKA
NfSxgLZGiBeSDm+StpvSUzujyysookPY5yDO7H/nLHZs9Ju6ePfctrl0Ls5tCvFDaIQJYQQ2bcSP
aHr1NT/qjkWsuxBl+PemgLBFbx4EAdEKzU/MWahiVFOCF2KRnuTW7bnmuA+kZqU9hO2RrKaFFt2k
riCPARYtVGUNYWB938sgKmhhjUk+gYRjn/La4PBCym0Yycekh/YqlHSNRxJvKmAsanRG2cnLmGLK
hyGo+u+BqH/Yb+2+adx6/AcKv1Xy3qHQOCL4SZt9bOxM8N60+1T5TLU1+p0l/wGQIOYLUTeeDoL/
SIy5m0lapadkbrcohAHIZrB7JoOrcq2Cv3SKQKkjY8uhjx7Io8uFCdsko8Sm6UlJvpBgTtfS9Ev7
2kDJFgjBnzSZ8PubKpl0O8NS2AhMST/v0/lY0XtoDznAJA4tJCjaf609iVOEdBKa7VGfRsAj3Mup
2YDdC/JOp9xAy5DaO2l6QGJ05fQsztyZFeEu1vAiQk1owMwZqe2w1vpCpn5N7G9x+s6MCE4Ok5Yb
st2lJ6n4O7Kjbnty/iZZu9jIHKv4SNe6r5diRVAf/8A5APv/eZ+dnVN5UCeEc5g6OfLi7J5KqWNq
YD7K1zhpl7b4uSFhYO2oNxCahCHFfJb0xpdN3P+nxGw2uebd9j2LplCGQtzEU6giVhFdwmNC5gan
qa09pX+yOxR6iWvXbyn5vm1q6VkOPjCA91SuKY709+VxkkDiB8VOvJWUSH9gU76zasnhWkBhNvlZ
OHuqDmJj1yKvSbKG415YO9g28UZDTMApQi9ta1QbKFFgu1efynKXQ2gALn1NIXxhNi+sCL7JiEZi
I5MfnzpLLpwSyFMjvVchWD3OxlOm7VcmlH+0EG6AyAaoftSy0ZwmipRNSqJRZNaTU5cq0l2Y0cqT
qAmS+zLv/Eii1NeHYd6OcgUy3dIM78wmSY+xYYYbtFblKHMWxds04OXZml2ysrMWTidEkpD8h4/m
7yvB0UDeTQ4RCiP8sqNtA6ILpNW/Wo05I0MruBp6ctN+Qk79n9uTsjQnP1RNuLw5jFxcAgI9c23E
ZTqM5UuWsecchHCquhbFLr1vQITOGec4tEsV0+S60kRtamb0BHKeaQtq/crp5hSao1FAACJQ2ggB
X+FA9ahD5FmuKd8uDBOyhzhD/4dqS7wFe1VRWcV6eqrBdZ+NrvExQ7D69lReV5ENrq34/40I91M2
myZp7Y6ehsmpJtC8a8QB52jlpP8UHrjDNrF/2+LC+YFBdNii1xL0jGI2JZXyJAzRD3OqayvzsVmk
Y2PJNiBzefzLlJvqIdLYGreoaBTpSaAPOdU2wCe4HAW3FBtSyBLQXpwGpQeOd2tGgQ4QWmWY21Rd
yZpc5dC5MbSvgLAJzfQcWnrph1QSG3OrwlgkfZQduK9l4iglFO3BbmOdbNPr5Y8OAlVMckJTdjNj
pSgn7htuX4fyhwFSIE1B8ubS/miE9pjXIT2pIXWQzR4BE8n0/2KEs69gGUEmL4I3GIofdgbE+KnW
G8fQ38e6dciq4OriUM6sCLdkNEPOQsoSdppQvxkwfwXn7gBx9+09efWo41OGP4Ce88cHlk+YMm1o
0qGV6SnL5E1jQWwwzl/R4KSFO/lgyltJz/cyszYaaaEU0oDxDlLUa0dRfI78fARYD4Er5AyiIhpc
lmvSdxamFAhGy2tDDyxbbusC/e6Qw/PX1192GoDsuD30pZPBlRQQnnLKCbGCjLJqxCyKzVK08ROY
5pDoxP4MNzL1C2kN8bN4NLh6Dt7NSN7jOrucZzNTYkmt+RBnKHWUXo/wCkk/XiSnSEo02bhP7NGp
8CaZIbFQxn8ZeI7/w4gVPJs5cwmgWsI3QIwlrGpo4pwk3CGuNeBajRAe+ZOJ3uOwbEKHFmOyu230
qksIiws1DTz8kNVHZ7FYJAETxBwOFqzqYGMh4Wcx75Sx+KCKaw/g9gDr/+CB0VO1f0s685yphWoG
StyqvpIxuVpvXkYH+IlLQlp4Y/GfnwW4UleENAZW9dFSieRLoeQaUAx152mOkKDSQYRZsGZ7e/D8
lJ7HMCBzRkgG9Cpua6Rqfvpsz2wSPSZjptrJY9FOsdfEigxcvTKvXCzXm4ubAfce7ksVtB8ijEer
OSGXBjMgbmmH77asXHWSN3mbbIwSNAXDe9XexUkPdswgqYKWtis+8SoT/DPQsy8QPS8QbfrQWsmj
QcFUQz0y3fXZva6VH6iGdb3soLxIRwa9oT8jmhrQ13voSpCdGU6rHEm4Q3uNuvZN/Bl2Mfk/aQfc
tIjPTKCzhe1eziCYZx0WfGBysU+KdNhmVJYPaogG7SqqVWdOGxmgVrkFr7duHLOyaL22SZSNBGXU
By22eK9u2w6HuZVnx85C6pISopgSLm+vZO1brGu/SQd1+MpOUj+OkQy7vYHEyJ4T1OD7UV+E09AV
cWUhBlvRyaDtsZPDzs81yfB63EDbdEwhGwEN2f1te1en9ccgAGFww2hFwr65PCX6HMeEtFV7jFG+
ytmT1T4piI76+qmvR8fsP+tB3pN82IbvzX6I7zr9N9zXHJsrF9NPXuh89fiHgAcEZBwyamnwHZcf
Etl9bg1F0x4h7bGP5EM7vEP2B8rfVexGUeJrFSj9wju7hzY3gb5K/xDFfvhAu9+R3m/K6Jhrxq6o
P9B7GOM/IvTx9M1pejOIvB3WCD+vGuZ/vhban/gYvFTAJXT5tWOCnF1Lx/aIlM5hLBy700CdbDoT
hchi+xJlHbR1vw00nSA9fFDz2W9a3YP2BjP2Q3lgNSdZD+JGd3Owyur2sz6NnNN0Bf7y8+IVZxW9
Cj8ALQT2ogaOVNctGF9pd6QmK2enHvTyMZe5KK8yxx0wVJGUaB6tDWo7XWTGd8pEk9CpRoi6Swkq
3RZaZkFbqNVK8lKVgFE7RqdZh7QKx9zvWC0Hadahx7MK0xyoKGKxP3MaAb5eRl36p6r0IQJPdl0e
RzwoPuOslpC8Vep09LS8teZNrmYqEAIzWyNjE2MMvkIa8l247dGTgx7KyxXStAS0Uzqyjg3YS8sw
8fT+by5/tvEEMpF7a61TQrxtfsyBS0VDjyb6cn9c9pnnl+epMyIT5gDXCivsVG/jYK1vn9arMYHj
HBch2vOA6oWjEIJEQx5BRR0X5Bgl4ZHRELuvPpj6fJeRo5a1eDuF8vttk1cOCSZRUZQRfYIWAkJZ
l9MYz5Fao6JLjkZ6QK13P7THEU/ERHu9bUe8OXFXq1gQPjITSAdRTE/uor7PsHOCzHWsFd9yPQbk
g9AThngMThUv+MsxdKNdmcaElxCZa4da9a6uDtCF8vtyWgl+xCieX8vnloQCKSuHvG6oEQWzNbsK
mSWHDO0Xaa2VOtfVbhPsCO6HNlUfoVIEO1p3j0DTK/PoTo8YWoHTP7ReKx/wm/PCi8DBIYjkZH+I
7sBWdTmBU6llZlRiAst7BDPHMfTAraK/4m3Qy5vb++B6i1+a4j8/O0e9Wqhd3MFUTMPD8KRWftgd
M/aJCA/Rw8rmXjMmRAxELkwNZUtMY54cLIiNgAvfKZmOpmpgwZrZAYnp7eEtLNz5TIoZSiPqZpCx
waLGnpMMFRIr9GbQH6D5No7+3ra1sO0vbAmbsTc6omWlHQUSgBnJ4Gr9fY6XxmSsPKwWNv2FHWEz
jklj9hqFnbn4ADoAzNfKRi5X9sVV+gZH68KK4IgQS4/gVICVgbwnhvXeh+wtD5U75YU+VppHouRJ
ydEDp88dFBBX+tKvvdOlccHxzkVpq7UcYlear/bwPbF/+Vb5GRwH/qK1D5HrD2Xj2a43ijAc2Eyi
gNqgbhhlPXnuDGVwI7kuN31VFkHVjWtZ5KV1A6kAUA2AW4K3VHCLPSPzNCRtHAxUGpwUyPYDM6cc
V7K0ZmrJgSB9woM7ZFBQ7bo81YZRJ3gUNHHQalVKfHBTIJotGgbcLx5TD7RhUQ1+yaoYt9VcdX4o
Rf0ah+DCceCvJQg4o/FNQ+v95TcwCtcSTUkWRMOQ/FITG3j9Lhx8eWyJO5V1s1IIvUqqYlEhz2sD
voeuH9QehEEXJrXn0W6zYOwhu6eE4H5EahP6iFE9+NmcbdMwdDsjCRSQrt0++su2AapDlwciBaCO
LgdbNZOmz7qcBeA3pm+pXUjbSa2g/marmTsC/Q2uCJn4lU1+tfIweFVVRCt34YJzRRiPbCSy5lAy
EWtzrVmmChnVLCjsvmKbcZ7156avgQOy7LioNrGhSdRV8ypPvDDJ4rUOniX7uCahIYLPQGelsN6t
GebEyOc0kCYVmm1pRbd61/SvkhKhCQXv8zspJu3WNJiy1mazsNXQ/IKaLo+4QaglnKxqliY56zoG
jng5OhVgcNvabR16eWFt+rrStrdXe8kcXr04XOA2AAG5sNGmtFMas67yIJpzsJHhOVuwzq3gitFf
tKbPepVBxLZGDyW0SLE+vJ2Sz/uZr8p7yaqHeC4CpbU8M+qcgRr7MEl2mXJk0eyCVmggltPJhstk
ctJQa26YeteZa1fCwgJDOgPdRVziBG8kYZazJm5jzajKoEKGqTRBKhAXWzuzDmU9dm6adk8KSfzb
U31V9sPof1gswP7CKd7FLGLKMwON0lVBXVi7PvqHVI8VezfDkw1ZXyAG9LTdJdNzpKyx8C94a+Dh
TeS7Faw0WFAvp92aCrSdy3kVyFr+tzUjP9UHdJamdOWiXbIDJAWvWICpCYCbSztDFmZ9aNllkGXw
kBplhmO8hVQ3Vuzw3yPElMg2cE4QHBEVrbmXdlIUnKE1W1TB1CQ+q9FJjrycPiQbjb6o+kq8vHB/
W8hwoNcZmsIADPATdLZno6QLCfqpkQqLWPEokzzfRmDAXAmEloaE9J/NTz46IsU3TAGUe2jaSR2U
qgsG5p01ydsqjY598zpIawjBhXOIHchltnGd8mtcGBM2KrEHG7J50GHvGoegLf4wdXgDtid9y3yj
/Azn+xzSr8z8TO217Xg9VrwGQYKAEhM/CmL7hCQNxWSoaRnQHj3U0aekRshB7nEZeHaiOrdP3fXy
XRoTbrMuK8iUlVkZ5C2UX2pA/NeIh676+tCQxLlQcWOChBcrKJggddIys7eyAPJwm+Ig34Fn6Vvf
NW4ByCWQ570D5e1qrVrH1+jyEHCrqEdo6KDD21fw3JllDBC0gFVZov4ICqkMTV9pE94zs3y8PYfX
5/rSlBA/dxC15EqEGcjzmjTxLPMpo2topjUbQphM6pTUoBSlaIbM0VPflwkFpz+zPKNo27fb41nY
gBdTJywYSjkDKyU7C1hUOXOxryg2oHUnqYU7WyscWGu2hKOGdLueJyaWSXosjI0+vrW/IbbrUrbW
ULnwyrlcJf4lZ45KB7SiTBksobOxmN0RfC42RX5xUuPnOK69kjyz9H5AETsCRG2Q14KmxZHiVgXE
FGBLVRVW0G7DLkbxARtyyN08qt/TZthIU+zQCI/+4vX2Gl4/C5DOwm2GfYf0AppEL0fbmtNsjFJG
A1pB//PYlVst81p9R7Jj2Dxq0tdtc4uze25PeO+bVCkmpsMeaE4dyc+909Of0pl9BsalFVP8cS2e
7DNTmhCcKHND7TpDE1kb+VJxx+K/Yws518kFyTV6o9HS2To20sPl2K+YXlpCJAmBi+MLiO62y0nN
6slSZxUI/HokXuJEWmBZyHnmf7K13v9Fp3luSjgXcVaZWl3A1Di/z+gIkKHGq/SbsIA2/K7Ipq1q
etE8gNG4BDNP5SbhxmhGp4Fa8+3pvlIx5O77/EuEcxOH2tzpRgHPs6+Cwe89UDy23uB3T/kJEK2P
6Dg8tD54xSHnl5WOm48uUPy3P2JxN59NvLCbIe9TRVDwpYEW/cL9Mf8CwxvoproX9kfKVxISa7aE
nRxSRGeDVdLAjLZ5XKKZBHCWTVU57Ascs3q/xmZyXSfiE8zbgoD0QG+YyB7GqVVC2exoMJPNvGnQ
f0B+M2AF2byT5yfSfamHfj4mBnR+mTfX/tRtjLU05MKrFh4Jb0mAoXSelBYyWg2E5KfUwAyzCrw1
2/GO/UITKkO94msenWgtp79sD+4JylPwUjhNl0epJiRjZksZ5ClqVXbw2B8jJ08hI+FGaS/zRJNZ
taiSdcVfhqoHFLgkCSjeqjar/3DdofMEYSN/Ul81VDbpOLZShQ2ua81GYjsFZ3qid6w4jXRc2chL
1/i5LeEwVVKKUga8XYBiUdS8UvJA7JXCFD8LontErgHoAB51YEkvZzZTjbLrGnhiOxs8aI8j/eDF
FqjSwMw2fljpWgJqyR7IUjF/oOADjaUQaBmtpM15X9EgnI8Rl938Nox91N9Nxudg7277gcVrBnIf
JqjVVUDTxYdpEidWMUkExpq3KXUYtLxBX5b2I2itZUcC7CwyXFLpvjL/mdZSlUsjBcmiipof+LyR
Fr+c2UKt8yTuMxYQCeTnLD6SaMNMyEl2mUssH0rat0e7ZI8/FgF5QNigi1ieOlLVZJRHNFEn0kEn
d8D2uGH4FGmemYN3pgNrz22DS64P7EP8HGBqoT9yOUCN9lLVMY3hEi+N1GnDx+8pxr/fouYlUtcw
NEvDs7gwB/YO3o9iS+xodjP4UmwGvxc6EQh7jAg0H7mrJ8h05M9FHK48Va+gFVg75D+hPQ+OSrRi
ik18Jo2Aj2pIHswz4BVIUHaFGkzVq9rdtepLbw+P1AqPg+qUuuqjZ8VV7iMUw4EuLOcejc+6Nyd/
SHLo3m/P+w9kSTiz6OdA/xEQsJzDQTizdlTOYRTSIrDydJ/0+l3dVr9Vu/zSAX4GqeSADaejl11r
pG1FFLfGQzR2ohjhq6wVm7A2XKmeH0i6RY575dsWgh7NBNYKiSBwYOGgX24K1agH1RhJEZjG9xhO
p1lJHQv6FMXsReQpBx1L/WjMmdf1sTOGO83qXILsM+n3cwjBD+S/b38QtyfOFZSVUDXVgcTEfF1+
T8pqLSRDxILQCl1dQ2usZubHZEgVr4yeb9taHPuZLcFd130uGeGs8VjAI90WhVC3wsQ31GPmGq/1
2riEw8eihFpIZ+JqUGNfRSOw8kykdpMPK6/VpasX2x8Nb4AHIokqNvakyBlZhQ03Vg+Q38m0EkCK
AnqX4NXJJLfLJC+m6mZGq53J1vr8F+4/2IYCKACSKBeIlQKwJ0wp6xMWRF3tFom5z6b61V5lBbuC
cfGTbkmoSiN/Y4NDS3DVctYTswkbFqgAstfN6EvJcN9Fz535m0a21xrObGjeECa7qBn+0bRXuiot
yM+suE/BHCdx7Dfakk3hsVB1tTrPYQ73ZmjUVawCioe28X17gy5diCgccwZpYHsMwFEuTwOAMlms
1xhokv+1aLRnMfP10fia8vGgA+tqJqarR/m9PuhHS/KabvRuf8HStsWFiEsRcEDtiopWKXtdq2jF
0G0Hay2wOhBYitAz1ETTiv9e2jzYs6Br4M3CKDVdjlXJVSzW0HJwjyQ7VmcTcCzbii+H01oqftHU
zy0B/Wikj8RwGN0pBppCuancHyOoz05Nc58gabDiXpcN8RWEpDBYZoUx4SVbtYk5YP1UDUzJr8kA
bHK2Ui9bMoKmHQA20YAPKkzhxayie48VNgIJAs5RvzeVr6EuJMdojTX01tKmRzVZQZobGGig1y+X
KGRFKZUhIoiaDEgWPRbJuDJhCzGKzk81GvElaKGJUsZ631v2WBV5UM99ER7Y2KIOE6J4sy3J1Ib7
mKh4K5NwslOPoIK4xUUlMf/2pl+YUGSiUa6A0BUvAgqnDizWUx23fQ6E1pNmIavZOTakim8bWYoK
QASJsrUM7J6N1NHlZLKCxpaB8mGQMO/d9nvnGyTa7kPw+u6j99956xxQSazcrku573OjYnbFLi2m
pQxGs6b2wIcPDZIR+khT0fh1um9td+zBReaH2q7M3urkQEBYfHvcC3EhKFkUvEIBL1YkcXL7gqKT
Sc3yAIg2Y2MmcejXaNUB6TM6sSy13NQGpNtmtVxLvC/dGgBIoYmTNwQBZi0cRpaMhRLjrwA3V/lP
JbXD3ihGzYUuwrBPWovvKDndllMyok26MtzBBpIgkVP2iA5D4lI1bzb/fjJQZzWxy+D58GGXe2CE
aiMtoSwSVCSz7urClv0GcdFBKSvpEFV25NdDOXm6FktPty0v7XE0DalcuQh1ZoX//CxfKsVTDxbq
vAyIPm/Cst/lqTtV0va2lYUIC1UjjrnChOP1KLgmyY7nsZ2LIuhCv6r+Ufrd+6D/XU2HLplBpwBQ
hHC0SLIIK4uq7dgUUo1pLDOsIk0ROo7SfpjVU9HPuockxFrT+4KjQg0JUQ5/3sBVCKd3ZvHI8qwo
oYekHuQcbdQg9qLmsVBlT6e7fitB0+f2ZC4d3nObIjIzL9UWREOo27bDsxUdE+mzt546Ku0ZsnJU
PWkQkW6UhxnAVJa/1FGxLdfy7As3AC+d8b4h8KfjCrjcNrYckhp9wyXeVbNLxs+mWItfFfwGIbCC
SAgIBVCgRrwh3jESIDVZXg0oTmc7OfUloPLL/+HsvHrkRpYs/IsI0JtXkmW6W6yWaUkjvRByQ+89
f/1+7AV2u1hEERpgcGcuBCgrk5GRYU6cQ9J46PsvQ/pFmjo7SF/S5LCnBboR6QAdJxagaoXvX09R
9pM++r5C9tilcnPI1PaHgkyKkxiRaGelWbr3P+aW/cBqs4ycUWkm6rk+SFFIii6bpoLAqpsrW4/E
0g7g7P0g9fR/euuhSnR0jfq4QhBZEHdirQ0nTNBKXAcOHqbw9fxZQWHbiCOBJqQFOLwJHXSTkvRY
K+dByBdXvDNisGE2TDITBzFRgt7oGteh+FPSK2VNH7L7KnWtHe8pa21siOqqtEzpM9wBEOz6OOMU
MEoP2uwSK2p9DiYI1gttnN43SppcrEIGNSXIAYzkgbHT4tpwpEulCiFEk07kzRzAoIxDY9ZzeYEq
j3qV1b7ru+kcz/+hlYuvYQoTvAqYs/WAA2j6ThqmhLb/PDphoNuBcrhvklvZBjAJ4Kq0lJbu9Oo1
gkwjK2QLiEaQC48mTqafW6cyXNOv7aAvPoZGA2uP0btDZdp+mx7bbE+ofstQZLI7lMAlkEfrud1J
VwMksgFr+ElEG+2l6f7c3+TeAqucv2/MmRmstLo0+dMofh0Lf89LL6a2cmAAvheID+dIkLNKTrVS
CJXM50Pl6TFHgPYBchvVLZqzfGRsS6psc69/svH8GYRShFMUwEBOrVbMwyqLoymoLtlCVh2KngFb
u3ooFIhsdwKWreNjbGoZ0sJQyDqu71k2l6JZFk11KYxaOhTNLDpBGu30aLb2Q2wiASpQSe/XRqCL
iVw0pVpd1LJ2ull2RYQq9Ca2Iaj6QEa8k3NseH5SeODnqmwAd1uj3OGwHM2pL2pEoGl+BeOj0akn
BQ9thzsb2/IVnB2J01JmvmnDUFQWyWqS+pLEZnVQrep5SLrinEc7Rr51gIva2ILaWUaDljf2TXA3
IxIwNp1aE9ylx0EIL1J5YnaRNn/5cZfIfMMkUD0ihQFhBbBAWt0ovazDJNbTBmm84stsjU4eVztN
j60liLKA7MCpRK18FWwl2TAN9AjBjjU9dCWGHx/6Lt1rdWzYgUlYwy4oLBF5rNyf5eP/UglglVyb
T70R28IMRZOeuX10uu+ENlYiWAUtw7jda7Pj+vsI9FtThRm6C5Qorhr9bosvIvSEu2Sit+cGFm1R
AgEqRplqDRWThazM1R4QtD6L5vOomcP3oKK8eX83t6EMq9DeBI9DUQ6/cL0bMZLjQQoIZfKwf6cO
eQ6DCNqSStBaD34MA8I4miUqwY1wMNvJOtxf/fYscbXEpACUcRiAsq9XZ6i8LHgxi0szlEjIpLH2
QfWN1PWLkRrZaIQ7u90AMi6+nfIqSA8qmutAcZQhRw/VsrwoQwAceBZa6V0jxqadSoLxbmzy+Hlu
CAXMOgOmrDe+/o/el0g45cyQHe9v/vai83Hx+PwiDInPcL35SM+GUPfJ4iJp+gJ/4jtF/IZWU9dU
jmHsueWNBJrVYCqCYJguBmHy9Wptk4QDujYLwlEuMrdpyuobHkYbbLVP5Q9jUVDbFvIKCp5ciNR/
oLlS5XcD89OhMyQ1DJdKL1Sohc1GufPqblnBMrEMrBUXTvn5+qc1Vp8ZUSWWF0h/puBDG3+oI6ce
dmK9reNG/AzYGfhsstnVccd1oMV95hPrNY1+noLCP2l+JB3SJNZcwY8+wUgl76y5uTPqoVxhoPfm
OunrJzGP1Zhwoq3DoygI2aKW+GhUcelUevPjvj3dhtFL8ZWOPfEXgbqy+sJS1mpFLrNYU0z20g+x
IGhEKnbyE7tLrAMV753Hd8t5EK7DnkLmheNdfbiC8JkYAKfbJJ9k8XspHULjUQlgaGzU37G+5+Nv
X2A2+Ga51RccusYSYb4C6hK375FKOo/6N1BFe5JmW4YC6dRCbWsyNbGuZatxUFZGTr7DH5+GNDg2
4+SNPfmBnAKrj3esf3M53vuF6pjpxnVNrRuFqCsnrN9MpFMUgiWfre7PrJg/xelXCK/IfSvZdIGk
W3gBkC3UylcB50I4WKuqVF7qd0nyb+fKx9p0k19Nh6qVI33+fH+5rW9GU3dps9DUBWB9fbeTpBOa
vlFLsJ4MVjeg4yHWsKY9Et+tiwYBG5RavGJ8upXth4FfWUY3kXqgLJk3YulOWvBtnNVPgqp/ub+l
DVQQw8UMrDPiwFgNoz3Xe5Iaww+FRGYx6rCoYp3DoTiOssPgY6Q4s0aKVx7l6YthfRITFakygrfh
WTS8KTre/ylbtoNXYSR7EZi8KXbn7VgoaWVWl2o6yPqliZ6a+sUIzpq4s9Dm8/F2pZXVJFrqF35o
VFR+bd1wukNhp7+0yGb8+aGADRz5zMad91jUNhqiHDV0FtQ6yctQUbg+6qidk5LwobrMKMFKFH1h
dHxI6+FB9DU7tSR6oePnuEw/z+VeVWID57dwjxNMLg08qh8rd1NncNOl8VxdegB+JBdM7NSV19bf
MkO1i9hLpY+a/ENkwLz1n5ICktdMeI/C107esfGNl2k14jMK3wQLq58hR2lFj4iTz5hhlI6ZIw/c
VMXdCY02LipOHCTBwii4YDCuTxodjjkNfaG6dLJxaQEMRvITeq0v9w12+V7X+TVO7s0qK3cwFdUs
R4y9XeI0fdR1B8ZQm9rLoc13DHZzO5QhODBa2gQ819sZgiLStKiqL2bfHUQzhYhDfmiV8ff9/Wwu
Y+iiztg9HK3rtEPogmr0Z/aTCorFqK4MmL1K21NIbWHHcW88tkse8H9LLXbyJi8URHRqoYOtL2GP
ASSeFgdOGAufohaS2sqK7aSCP8nfa+pt75DupAEVFDWy1UFGveHXihbXF4sgNT1Hv/w9QO2mTYA3
pIMCGSjAh+uNaX5B2F2FS8Ib20xYHAqiXzW2Dkmxc5W2VqKPi2YcGTxOc9nrmyPsqqaZpriuLwHI
iijVXSV5ZAj6WLV/7pvFlt9CtID8gsEYZErWIa3VIMU9BkN9kQqp+5AUU32Uymn+mWtye6rLApEZ
SX3qI2M+zqL82EbFnoLClttY4JuvAAfgQctZvNlrDMdqzYxjfYHgztUzdJbHl0A4RoJ6rLr/cNne
rrUyTV3I/C5rey7bqdf/mM9G//P+eW59OPpdSO+RpTJfuHrehQLmQz+Z60uefA5SlF6+g830pc/3
V1mcz9o5vT4yjG0SQK+HwIJUK4dGkeoLrLRFeVKUb/f//o0AndlYEFsylDMwS688uW41gt4mBClQ
yGXPIfv8lgnFoxjz/yozMg9pm4o26ql/P6tOi5L2CPgC5ujY27UtBH0jjPrAIFjaHUrrmxZ+MJud
psSWd3q7xOpq1X3a5aEmEh+kdD1yuK1EurH59FG12oMovk/Fg1yd7p/nlokvpThyOYMi/rp41TVU
3Pmz6sIN6rXe7dXvlWXPfeeodbBDYbB5o+HhJogl3QEOsrpPYh9EUm/q9aUu5R9CJErH3jADp1a1
ymWiSTpKCswGRRbkbhMAeOvSwfrx9/tF8xgAB3kyjefVT7CyPoAQicpg2zyWkfWOBOZTEEUnKZCe
W32nbLd8sPVlYPKSeic6QZjO6srFNEvqPopaxH1TBLI02KxSX9p507bu9dtFVq4/aHKAs3LYXlrE
14f4NFvvhcEu5//g9xGep/VJdwmEymoZgcnO0O9KAnZrFD1ZypxsMh6b2FLdsFBi9/5n2tqUBXJW
XzR6ELpfeUO/zZn6QMb5ghlUUJPAW99K9eCmWnX29bbdWW7jQ9H1XPpyr3iXdVVfjA162anfXOq2
xfZ0s3JoBSUg6MI95a2tLIAmvcUMNEaB8vY681H8xArrrr0YYVkyePFvHgPsjgJVcadxti4tk01H
cxbUc9qJyrGRs/x5CI38GGahCQ627He+7MbmaTRAcLPw54CKXrmdKjKnxhjjhlcO2Flg2krfubqy
42i2Lj8NGqa/l8oKmciq0GHJY9WFddhd9JNVPfrmIaqeWqOhsfZQFMVRNiJu/sNfmxFrwlFNnk7m
tWbgbAwjZlA47S4Qj5n0mC9p8ePvTYe6okgai6gjadbKoeR+NuJmmv41pOy0j6Wk2HEnOn+/kber
rO5DkwaVUs91fxlmu5y+dK1bSO8HOuX3l9kwBY34cYGWkpXzla4fOXmM/bTNo+GiF7+H8DGUHKX9
dX+JjZv9SqcL9T6IPXPtE+FCKUR6C8Mlm704+lwCq/YT+WBB1Xx/odeLtPK+lMNB31CaXxKyVdTd
TOII/XozXLoY+P0Ulu/q6iuFcfgVlSFjOpKhG8rUinUuMuljbUBx8a0PnE5GkOjnoH+f9ecij+2K
D1qr1Cnep/mz3n/WI92JBlBibXLW4+rD/V+9dTzA/mgjIQKIeMbqR0cZjBizLw0XI4rd3HKRqLEb
7XOkRzt2u70QRgtz81LJXQVS05SWqW50w6UpsxNsOH2lfAyi4v0UpMnOUovV3HwI0mFoJ6ngwtR9
bVXjLI5jkijDZToF8cOgayeqqLE+2PXuvPdteIgmH/dQg52EhuY6nIn6dBzFGA4CvQcnw3vRPsVu
FP6qpH9L4d/7n0q92RYEEogvLJ+KzvM61FVQWJ/p/ZCHa6M94sPHPfKB2+uIDi74KpPSJmXUtTHU
c6UHTbZUo9Nadimi2YOKfKmk/q3YJbbGhB7yUjA5Aq9YP7dxM+sEfzH1kVRvbTFsgB+bJzGCFzHJ
nDkVL8Nzn6Q78eDGAVIV0pamBbOBxIXXduGPRtrME0mrpFYeTILfJSvfcQIblVrgHIs8qrKc4g2X
yyg2pp5EhJwdNDJuOkuGUxjZs96GqWtVMMiiVFa7SU2nSg7Nxh3nzPGhzNi5AltbfQXUMgbDE2it
rnVXpqVZiJRSUEE/JEJ+UP2f961x+RuuLxl9W2biKIJj+6AArw+Txonfhw0lrrIs7SxSMvoVPYWu
2vdKVWrdwFT/9WUwnWK18zbdXm9CeRpjy8YobqxFdoRe06jzGfUlCtKzRmFFD71gAa8lwTtF/XR/
m7duC+wdnC1wjtLupKByvU1ZBRHNqGx/mQA3PpQKShCyGcZu2LbTg6EU4s6H29gcxwnEEYwjoYu2
itaQSiikrC9Yr2jPYMa+lj6kPwLKQrY69Y9qoh7vb/DWg7HBNwuuLKVOpiwo5aq/5JZxlpnZCivX
AF01Y6GJL5+YJjvdX3F1pDz2YOBIaEmoobC4yVIkNVCG0WwKr4oleEj1MX/QhtR0VCmen9JW22tY
r7za63pUgpmPkXj+meu4/oTIRJqaLxalZzDhp9I8jSjwV8b3+7tag7lel4G9k9nNpeQL1u96GUNt
zJTGIcvEzKYgw6g9wowL23tcls5sDMqvdkqTj/0AN6U0TcaTL6mjK+fD8DhFfraTCq7saPk1gIVA
VSI2RNSzLg1bJf3KSJYbT1Cn5ijN0efciF90DfIVK8jUB8GH2uv+CWycM88tqAA6YpzzumKRZ02A
+KPSeAoWzPCxEEKNGw6EOXO4Y0JrLP/r9ngBqRIjIMA7sjpstcgUWJpllJpCKTGO6Pn4YG87Blit
JBII8iM9gdu0qeuvYZH05kGQEOewC0UIfvlIr/7TNb3wIemm2rSzbq4hi0XSWoH5PC3qQw33F1Pa
eS6GNhPG5U7dZd2Mev31aGcpixos7+1NTDrwbhiV2Xi1lJaDnQRxdQ6MOXOLwkCNsOkHgf5EkB+b
Ti9OiTCKP4A8trIddpVwFKoY6jtR6B7jCHlo1Yeuui/9eudzrhOo11+59FEWVjQqNuvvmSRzOIW5
0XgGvB4QX8T1h0YIAIeN6ewEZlodhaZLHU0PLdo8OlJ/iCzufOjXW/PmmeFHLEky9YzXKVpSq+tb
VUw+bJ4Uw7zZT5BszGRfC1x5nJcBYd8YybOKqPnC/fa7YwjYsDvWYENbO5/G4OfQ+woAs6GtiMyk
vno2s0lzak2LHyFlyQP6JeZUkoOO0ACbYajnP6Np7Fsnh5CePKEPlBd4dAm1RMWf50M6dn4DX9go
vvzt1ZHADcHBp1DBXODJ17uso3nSk2FqvUKWikNeNxJjyaQOvWbtlrmXQHt9orwrxMd4YLofqxPt
qiVJFUXWgoXc9YNURtGgiVECtHzTLQLf/zwaBRBKIZzOtdJxEeT5G1rM8Y6BLQutfwjeAgKXhUAc
GqrrTQdFHZWChn0VxmghmRO9+HqanPMhotQTox0bN3/3uL4aEwVpZl0XaWR0ka9XNBpVqxN1bj19
LmHCNgi72lmF1R9G5AN2NpyAwrUP97/tKlD630XBOZIc6DBBrOsQUR+g+hlLrYcyZ/2BtmEErVFe
uEbVTQeiwebUSaF6CqcpdPxZz//L8oTb3ONlPnWNjBChUMq6js+tl6gwq1o2fENsQUIyQ/2dZE32
oKtC4yR9LTvUZvfQJuuG7LJ72inEaryICxp9lfZpIu1u0xd6Txeb6FOqN0giqSJ8teaonyIYFQ/K
GE2HsSs6JyB6PzZtJTiEOR8VgD9OW8mVW+RD8NXo273u3Cr0ef1tZOqgUIHsydRnr81B7EZGs6Sh
9IKAyoPZMsXRq4ZDdiLZFYW7DyaNtPdlaik7EeztS8kbSUGYsVrm3m6Y6+gllT2twdrrEfcb7Tpo
GPa0BL0TT77Kxd8xgduAi3kgiCUphFHU5lNc73M2unCImSPxCgAQH1KVmS9VbybH1EqmO5JSi77e
N/nlL1zdbMYs8Iyv8hoQil4vGAVxGM+RVXuCHM9HYTE8at973bLNbS3FI2ot1G3Xw880bQZgaEHj
daOvZ04r9UqdOJStSuF95KczkZ7gK8O8k0VuLEszHLr2hXgKNpnVaerRDAZw2Zw8fZc0YGiAvzMB
Hp+g3UmxNuyTMEpbrBO44Y1IslFKVk022XgVInFtqjmG3h50RGw78FqlUZyafI8NYCOKJSihwkAT
hiE1iifXn64c6jzpu6738EzW10BLv456WhzKNNPcUEMwzhqV1OkJW+0EHTOHehiN0UjVkKHs/T3q
xQ1DQg+FIWVSafz1enpyjIvSb6Ch9hjnVT+GYzAf077Zq8ZveGhKg3BzopgMQnI99F3SYKiiSO69
RM2eO8s/JoboTgLsRPNDUUMpZigvgxruROgbdkTViEllEJ6c9toxj9Kc58ZQ914ddL0dAsiR2uy7
2ITnSj3fv48b4TKjEQtvGbpQvLVrDsSsIAtvfK33RKmNPim+0OnnTIh7y4lbP37W4y7/mPhmadmh
gp92xbIBN9rWVfZbCdTkOIiFYSc8Y89BGY3vKX5/q5JGOhPjNg91IkjvewWJ1vu/euuA0OikpIo4
zzKecG2KAfiwbiyDwWuZihk0qwd10v9Qxqp0yjo93V9s465R6Vz0MYjJl3Le9WKlPihZnS/v1Fj3
zlTPhp2m6e82kL+Hfes2JaBMtd2L+7ZWhSKKcVTmSDQy/utV407vjK6MBq/WtU9N9m6ufvXpKfGJ
Q9qDhqjF/U1uGDo+aym5vU78rZNCc4hLYWyLwWt6/TwGBtSiX3J4WcvkYCn5Kf/tozh3f8l1+2l5
ZGlUvL53NGEp+11v0ZyY+EnEdPCM2YT7JpvMhz7VkT2BLPfUqmJ/goy2OAfRlLiZZv5DnNkeJGqd
dmaFJ20y9+bAN8xqeQRxc8s/N+h5Ce2LIM6awUP6KX6CH7U9TVSmTzKO4UFI570Jnq31IHQF1MH9
401cbOANqGPuRknoeOY9SZ3dApS8zc37ESjFP8Si7d/fGdCNRDOU5Bbg2cqgstZqdeQQR68L4m8V
JRxr/rfUps+BXu3ApF+JqFaPPLU3MKk0ocj41wSMMY9QLFpR5026PL3Ap/m5a+JvYtWXrhjP81Mg
p5Yb1orxwpxK4aRDUz8j6pUcDDGKkI+OtDizpzL/o3f6VDGzYJWfGjZ29Kng2mHsy3ZcJOMJ9hT5
OFB12Lnx634NlskbR5NumSwgC1nHD00hGGbdJIMXq0YM44DQpQ+kDuanIFCOSd/H5yBr6w9pZAbn
0ICgWZJBnQ96TqYbZcaxDJURuktdcVu6Jqe6iq1jZ2ntuejzCf00qUWbTvdtMTU/hlksuKHVkecw
yeZkeCE3KdPHqO9Bn/btHg/GxtdBg5xei0n0Bd5ijeEdmeey6qwdvCpB0w1gUfQp7pvgJaLndhiG
vs7ssFE+M1o8Oe2sDMfcmMaDPNWx23fDfOgm4KFj07ePUGj7jyYOyqlpcJ0sLdBP+aT5di5GCNIp
lXiIu0LdMeTbl5/fvxB3LyQb+KwlhH5za2pRTjpf0wbPn0uf8VWhhKUJSdH73un2brIKASSPPm4R
FvzrVUxmysUkxxeordC6eSLN7wK5GI6pIfauMXbyzq5u/T3leAAuS42QcGY9HyTpjdLMczh6etbL
TmIawzsIrGZbDZX+YCRF6LatWSBzoO3RMG6tDNsUVRRg5ODLVnFd0sOR7Jd4oWYs/VMkB5/jGcrW
oddggBbl6V3bKqeyGffq2bdPDg0XZRkQpnYjM/B9fcJ61umCOdSz17cnIjAXhqDxg6Y3j5Jwmkqn
2WNBW4oG115pWQ9+ktdCpGYuf/7GbgyaSlMeR7M3lMNJjiJbkZDsCz5UkurM+R69x+bu6IAgo0SI
wit3vdrULQeudbMHu0Pn1lYFjsMSFG66ZtnSZFwEAJTuVC1VJ12fd6xpw3oppDOItGTXlBFXex2p
zQBG5GwH+TiND3Ho9fV38z8tQpbFqDcEU2sYX1sqaZFPMGbWUvu9kTI3Sr8P+p8QdbP7d3Hjy7Eb
CwoyCPLBNawCBQbXDGkQm9lj3Cesn8X4onWfxWRyYAi7v9JGkrPgPNkMp7/gc+XrzxaOvqCLqTV5
QU3uooA3PkShGydOQxFCddqvbZvatQwwUnN3ll7u2co+F9lvIOFYzTIneL207xd9Kwfz7NFp7R3K
dO3g8AaZR6xFe7LGsLIFLaI4p4WZOxkQJIVVH+2kHusu5fL0wY9EKUznDIitV34vVbt6bAx+RS67
ylf/hcqHq9uya9oOCOX7W976rm/XWkXWQdOFZqWyVhfNrpraM1Ud6VFLQ4c3ZufLbng50mTKRNQ2
uQ9risdZGuVxLFTRo+7yjgaAORDXafxbgfSv/Ucu652I+raSQ10F37ZAvDnSNbiK2vtYJNUkeZGW
PghkDS8IT0d2mQt7YM3bY2QlJGYQaQWuwae7Nhy9DMumGXzJa6CylT+Y1e9efxRbullTsHOKW5vC
WVMzJKqjlbOKWOVaqQ0rjWQPncP2Ka/NEPEbQTl2ZSt8u28ct888ajP/+xTSZrjRZW4rqTYCbVK8
uM/LA92ezhlnc29Dt44SnBm1dQK+5dKvp0JGI88zcRBlr+vVTzLaG2Jt2RGa93W6p3CyfIbr+81S
uBTmtMiygANffyYyC12fIkP2YFF7r4iuJL5DZOUYTOIJooVTTdWGafedktTtB1sgi6R2FBVB1Zqr
ZwjepyGx2l6Bwt6H0pRmhoA8RQ8P5o5lbGRzrLSw4fIQEAqvoTV5PQdpnLG9Um8lT+vb733LMF+X
6+UxK4L3koqqayVA3tQbKCclUjXbuJ/QnufquYravyRIw5HRxAB+Q4+TyIZK4PVxU+rrB8UXFa9M
crvO/ij+l/sGulHAfm2TLDE0R3wjo2JqQW3OjaSgzijGsS11SgOriQ9ruDrhv8RGrr9EVTTkLnkG
eY2i1SlIYhB0rdNEQjcehq4dBSeUtSJ0UjGE98nq2mznIm1066C2JZ9ZdKsY11nPSVjVGJbxqCue
UTaqnSapceqSun8qAqtyJwY5HG3G6hXFR/CzMn92QjftmOHGNYNkDBOkvbS0dFYuatASoxvqTvVi
84fSLXRa59zKjpkv73jdjUsGHxKaplxqyAPW5azJRx4r7hoVHv4JaEuPgmpqCLpdl2lx0sQyPpTV
mB6FtA1P/ajssnvfei2yBcqy8NAscdeaZSsQyriW+lH1GFh6UovIjsX4/dQ251GMnoIEAgPlQY1+
RFJEHwEGbk1Ck/d9j97bfePcuPfAzgjLCGcY9VmDUwxfGzsqD6qHu2ZCRMpsRF2eGCR/ub/O1odd
dMiW5GHBa67iJUtM2jqWS82zIMC2mvk0IQIy9AEc9Tsrbe7ozUor9ylHtVkEZqF5SV0DpvsaZdFj
I/64v53bp5R8koFrOjD0YIhsr51GXZY0kdtR82AoR211GAcHpdDPEO3AKdAx4TZJXf0fPhUULsCe
NcDBN0hXNfcb3hFT88aB8u4wGUA/zFQ9lm21p4u08bXovdBpJLFlCHPdcktDRW/4H9ULyvK9boGn
C8V3Wv27glv7/kHehlvqEiNAEEJ5fhkYvj7IqYxCq0A510N06VEwHkslckMRVnnpp1L/yeXj/eU2
ihqsR9EJDkj6pCx9vR6Qu77s2knzMm0WO7cncpAxeWk6Sd081s5YhdZTABnvP2aWQ2Te0pQ8GULO
6P6kVjACDdKkXSrJikS711FxdVJNWQSdGAeEhUtrw9+qnIXg8I10KGwhmMV3k2GUuq3ERvTz/m42
shB2QwTOlojBKT6vduNLOhrgsuahuCRXkW34k50KyalkCNoUnVhCREV87gDJT8Nos/Odr7eRBSy+
mnohq/Mf62KhqhB9LYUdzwhiRy38j0PKjFvzVQnjS/vVEB+zbrDb9piG8h6Gb+u5oiLKdyRmxoOv
m/9jlQC4gxnKk8cf0aw54Aa/J817iHlpFTJ1rsSOLo8l4+en+8e+8XaQVVEABnBOPL1Gg2XJMnug
Vbrn90Bt/DHoD2HWCue8txCIkMXiYNamhOxKOcKfTrfrcH/9DQ+nUzIlNFwA10Bbrr96BYsx8VVP
LAqjsRuMRepqAIidKlKanczrdS+rYJS3ATpIKCYYJlsXCPxw1pQpJFqL5/gAba0bW9+qyH9OgGz6
ijOFDfOayOIF/VGvXwJ1oRk/T/m51C5l8CedTlYY2RK04w1FFNhTKaYcjRaOCuXh/qFsmcNSxaBO
CYwaxqbFZb8p2/gG1SNFTxVPlb75VeRWjfWbTqRryu+WmkNX9sd6VM5NskcIuoHFWjqMrwPHSAJw
VKuV50IwYwInItrgLCvByffPfLV/zHJ0/BRY2DuxSs9qop0MpXX97hxG7dnPx2Othec01D/eP4nb
t2n5OUSavOr8qNdw9M1BREynZmE66cwqHAbTFS4Xefpa7EkhbK7CXaL+QbPrtrpqJLMWQgfrocxc
OOUMCX8S1+qB5JVcBdQvlRDzr5/2hTEZEOYiOYcPXyUpkxKbpe9HMHY283DyG790Y1nO7Kyf4vP9
Q7y94wtvFbG6CG0aKewqiqjFUtfrVtWJIiynTBW4aRpnyIrLPCpHM+jI+3Sii/b9/WVvH16WVRgI
WKJfbvjqapehFoJk03VPyF+m+n04/koD6q17r+7m7t4ss3o3ZCFPJzEwdU+JiyN1/j8SeBUl757j
gbERIlHICt1B2Jna2tvc6oZycfOsIwTweFeT82h4xqO51xLfMEsOEDZ7YlbGHNYtpT7s6srQIXWt
6qVwE+rBUziW1UOa5plrCmV7MEu4M+9/tVuHvHy1/1909dXacNaNMIGmsmca0aVNRDm+L/4JKr89
3F9pw8uxFKMb5M3UAG/KxXnrT9qQYJe59SNCesSwzngmR07Fcy4/JfVjH57Dcs9eNjf4ZlX52sNV
Za8BYmdVnDmgYWLd3g72UDGLm7x+apatLfPKfDl8+OoUS0kXwiDTdDobrjSfdyWrtjfx/3//yuj1
UgWx1PP3k+LZafsSSF90f4/WZ2+RlY3Lad3kQrfcrFFya0O3/Vh7V6p/nQpwVODx6NFKQODXlbzA
inUI6SycrxUEh4bqodNl+W+qf/3xvsFtfhSiDQJMzI6U9frLB305VrIQGl6sAazUpbhySsAa/2EV
uBWXbiPFB4bwr1cxK7FOFiYhb8il4sEcJBrAJvHb/b3c5hpQ2dKwJ/JfYIzKysASfQZo7Leml4sZ
3OlZJTqplZqoe1nNI1Q7sz0U1c8UupudMHlrYSCjdFGXB9laVzVQJpkmQRxNzx9mtMv0TD8yU5gh
KBzNhzE20rPUys1JS/LicH/La604qlvLdBlUZIQEhEZr0iJFGUCgC4PpaeXLLH5BRfiYRcN5zuBk
jL6PIHIT6axqwqHXHvulrkODlHF3O1Yn22qKMwNGjyaEWJEYPRrNAmrc7TMvr/bq3qNh8xqyUVuF
Ge/64wdZGpdGJHDv2zT+A4VL+dIJok/g5lfPqqAWjlkpiUsZRT2V+kwxFKEQyDhDB8pCwTVDpTtW
0qA90wcVnTpWzc+xNehgQfXK7STh55jNycdIFIYdq914RZkJgT+T5Ic0aC36XXalaqYTXtGYJSee
NFfM3aL/GooPc/Grrd5L2rf7X3PjMhKREALRrGM4Y40DnqLJKic/h1FKE7qDlBrf/RZQ3f1FNkAN
5OJc9UVrmnuyphQ2qr6ALdbXvXSqvMI6ZMYThfwWHRM7me3ACo/z9FP3/+RxaGfhc8Cgkd8+BfpF
oe0m5cMxMoenhnSotpPhUJsvnXmu5HdFw3DoIQlpqPZ6vRM3vQphrYyIQwFFAvSQqcA1ybmg0trw
8YqeOEsFtp3W/idJr62XqNXbzBkTRTzJndFnCLCpXHBVDq0AbHA+/dupEZOXFX2++QhdWQSsIayK
b35tRYFtyL4I1beR5qCcB+igQiORW1fOoEwKtaz9Nc7ajMjZkESKKyWz+isGwBG6shLlotMQhzdw
kfo9A3tF26UHQYMZ1S3DuMvAmcaLtE8+Wd+1qjFMWxOyylv0qBMAvT4sAnKqwd3RlvKc0hCemkdi
Rv8jUojSP2qY+JQgGpn6RaElUocv8wXD7lIpiR1oUa1Tag7q12BW6sG2Rq3+3IaZGNt13+RfU3Rh
WjtoioCkRbM6iDCDMnHBbgLo8GUhcAQr4nFssqnp3GmAD+9R7w3yy7qmSHvQukKPTjA66eVD0zbd
d7EXJPkgwGijnnRtqr4X1MK/6UGf5UeOyA8co8vn4YyUrKHY6Sxr5QE+1fyT2NEq2vG3rzOzb62B
gV2qcrSBQenTzlij1OiiKYKAY0EWNJ5bW0+COrX9BrSyI8uxNNpJRyVVgUJptAWBFq0aWul7Q0Cd
2A5na3oqKuZ9xdmUj0oP5M2Wemn4bdVp8CXLimanl7qOWRncQAQGhgVe9GVGcBWYRI3xP6SdZ2/c
2tW2fxEB9vKV5DSVGcmSfGR/Iexjm713/vrnooIX0XAGQzhvEuQYCOI1e3OXtde6i9VMtUBhLxSL
XS6hwSoVQ+Raeefdh73cbLxA/NtE+T9BAcZSPMIB2lg8cMRKCsW8C/XHMd63X81cdad8I9XbJvzb
csUcCUljLneuInhAi+FVYgCjTil401iK7QX6V6tsD9SF/vJ1QTeco5F3E9zZmU+9yCHSsFALMRUp
BwlsWM2VPXTG+p2irFFALopecySOGK4T3qIwgRfZcJIV3tR1jfY4Rr+Guj4pUbnru4cwS+2m006D
qezE7LmJrR9xv6ZSubxziA3kDJDpvFYY6SK2VlqTMHlkft44y41FWzqtdpZpd0ZU2RIUTwmhvnYl
cZq/0Pl2Og+6WCsKeK04gSj4qAQ/guRNwPou/Ns31DwwVj/TinYof1jESCy9jgED6o9tGdlBE7kV
nBIfk5mV222ZbRAHmSfgpJRBqCEsgRttG3iSXEnmo5Rn5i6pTYjioMcdaGnSVm4b2fUT3XeQ/qiB
w5jTe63XxdbsrPfYkNv7Me2lx9EjU0oqpIFHrVEeBR1rRqGJo4Paoa7vaZm+9aRgTcV4aZYICxMd
LDrCqNuhs8DaO0+UwglzRLWOvMcw8W0lnjI7ENK3zhe3ovfgmbtSvbcqwxFnhRJPeOjHapMVIyC7
1ilSVxNejN7fVL5kV2BCInPt911Uoyn/UiZEl5GfBmZJXvy+pop9kXq69yhJvwM+YlRupfo53qil
72bihC8OxTCFu02qH/Jq7csuk6M5OmA/jIDmwo22hODLDYY/Sp14jymUNzsPBdEOPH0lA7s6RkQ3
6R3Me/DCKUCQAqNAUpg8oy//KAaAg0jee78Fz1GEx9CrXzW/32q+tEV0GN/cNbT38nnJILEfUbAm
ozKFGPniCRPkMs0fUtlHU81sX0y3IkTyGs7K7V2yFmZxZCu6F/hmNwqPcjjajbYTil8StnW3g1zU
MubBzNwFXBB4zZJ0nq/nOsE5IvYs4bEy453cdzZiu3oP/ED7VnUIgye155hF4yRjsnLjXrAZ5tCz
kxIPQWgBcK7PQ6dRI0BAifyjJ6HLZ7iCauyJrulPntQgnVzZk6L9TJTuRWibJxxY/+3RN25UUrTh
Ts50CthPYeKY45fbc3KRfH/8MGBdFPCZHHrE5z8soEQe62XqH7t6g/wI7h2OgghQmW8T7WDAdYcm
5GdfUkzG8Qlo0H+U8y+ziRAubK6U7iVQuW30FuUby/rSVls5yjbFsI+ijjp05YTFnVmrK2Z2l3cS
zwUemdyKzOWFgglwtEjx5ILfLGxH8NxEovXVhkg6RoZjikxdYUKkgih9e7Yu76U58CyXQ1pB+3o5
WUGkajC4/aMVysfe6O0RMQlMGTdxGhz+NtRHnxcRNpkSP8Db8++SSIYvJVgNH0vPNN3GiLa1Kk0b
P/sO0WP717EYERBfCJdzJXjRo0yoXEipOiVYYwFLoL+39zPvjl7fzL1cWXCX3w4VlU+xFiV1Q06K
ElITVudjMjPYvd7Nx9G1kCLYZoH5HgnqtA3EODz4YlTv/4eBWiRr4IlpzywT39JjOVG5SI5C9CD6
Wz1/SKrQtdq1LtaVjA1E71wskyBtgOpbnGdUs6vUSqP0yNvMaX10fKu3Qv1D4WEz0elNOrsPdmUm
uFpurKSll9eShmfEB11mflMvdb4Vc0g8q8Ecl1/WvCDqK92nWqw8357JZYWJBw8q+rx5YMogGrxk
AZVIbZjGgIOs1nnh3UCHzgFeWwAoGuSQwYnKW0odESf7qvJWluu12LNeMvsP/x86koutgTpWNggY
nnqIBfbYf6ll7AQCOjVIVsWy8lwoxfvfDxcwMWUt1s5sIHUespRaWbBaBdNa3JXDiTWr7IzonXne
xnUDFfnr7XiXLzQwK3RcIfCw/xHZP49nymOeKYOWHrMO4jtljz7wBbfIhz57qoY8kndWbE7VHrRR
bP66HfvaAprlrrCSZfVSQTyP3Yx5Utb1hGttCo9wGhu6p4qauX8fZQahQjHiQIAycR5FxtsMTJKI
0XiTpZxtonSyCmlcKUdeSZ/ArgCshasI6Jy74jyMn/ZiGjdeeqSzaBta4DQ91KluL8IhCIJhK2j+
ptHtIDVfBK99TMy1zOZKEg33B3AvSeqsO7xcraJBi8HSRuxdoWnYoh4129JIj6KR/pC11tsiuhTY
cW5wHA2N52Tq9MMom31UiePWw0JilzXJK+JgqRPzGLNnjKLjN3K7MZRU3Ya0Xv/+5gEdQwmehzpo
7yWHsZzwuI+R2Dk2lrBFGOo0cMPX1VO1qsh87S5A4J5tDKUNaOZiDZSiFVulOk9NtdWlu3rnb8L+
LoLVt8Gb9vZ6m0/c8yelBsPCnPnB6MuAYzhfCHCp5FYUu/Qot178Fedgz8VldHjqE0tl5Wnyysq7
toN5LbOHkQ6SUVc8j2e0ipXpKbtITH5bVmyD/Um5zPu7zF9zKv5wAL0YG/Bdnmu8ZS/0EnSUL0Gr
C8wjdn3PcYeAjexL4l7zrfQhgK/vdg10NjEVqo2VCpzSqOi64M2iXaRX+VZRUuuBTD9yABwrjtGH
nZv4lfCc+j5ke6k296PVGG5dB9q9r5XxjvbtyS8LYaNGWbHrI8W/E5UeOH5Tdr9VMxh5nuaJg99m
icyqUh1GueahmxvmlqqeB3Uyblbu9mu3AiU42O2cJ6Syiw/cJeBZKSnizShMv0n+XwPRsyUp3rKH
HLX2nVEE0/s/LCpavzOPBsXOZX08FUxProYqO6IUcF9JI0Y/D2qQPRrNt9uBLlcTJxjnMW9NyKms
3/PVFDdNKGANhMU2SROW8KmUuA2HRzwZp7SbXm9Hu9yXXOpIvcIRouSD6s95NG/iTWnpRXZU9H87
Yz8zhNLKrvo/qp/cg1X/glv67YgfGPPzJUxI9MMAP4CRxcbmPKQ/NGEvSpihaAHuZ0CWxya3YyG0
fjWIIU12Dr2Wh5piVblDzQEOQY8T20kJhvwfMc61NxlxotE2umJqbSPXldYuxFg5TE0mf8tbr3ix
Aq384YMi6VwxTX1okFqhfa9x9NyqADhXBnTtg0ENAHXzgVdZXm+dn5Xg4vrsKDRwuArRph4OTm18
jc3e0dpoTZX02ifjFUevjynkX4vjZgj8OubplQOm0A8j3OxHPxu3Cf6ygSfuLSWG5rnmNXu54zg0
wYUixYZnBHvu/JuNnY6X+OhnRx3JsMLaZvr30szvgCXUQbCxeEzfXiRXsmoCzqxzuCszeHORVZup
HBogtLFkF4WGXgT6AO8pAP07vy+8N/guZuekSmy+BKDNdXK0hHLo0OXIwwXaAOb59u+5On7EPNgg
UL+gF5yPf5oSizp/mXGlxLGjRnQJg6zDULGLM1qIVv7sq6h7YYdrrUSez7LlbqEmy2sFS8c5Dz6P
3NIlEcWYDWoOqtvpghPHOyUQ//qZzTST6NOIYuq4V86jeNKAQ6A3Zsde2qOmYCfRl45WT59PjiH2
8ELiDWWNFUD+ZfY5B0U5A7kjoFDLgpNsxV0ijhNnT49OiXridbySeV6bPKQKZ/4jzHZqm+fDKjPf
8nxrto9HJCIn94sfk9XW/7X9r8xobQAGQAOXT+rA8CSFnC07+nggx3AsSuHL4L14IJH86cvtdXiZ
2swKCWgWzSQKnvCLHLfxh1IZB4UpU5LN1KkkuK2jZNNG7uo1xcD5my9XHngwVLh4Ps77cDF54Vg1
wWxIHwv5vee/iMWbqNqqj48Lqc2P0fxeW2uqbteWBOg0FiEcQGw1FjGhHdegITEIp5PpbWtDm9wI
cZDt7Vm8Uh2kMIgYIlsK2QNy9vOhjR30QkWu86MUFLir0DV+CrLS8cbXbI8ZvFuYmh2vZRDXFiO8
TrYw5BOu28WR1ilNbEwy/GnVuC/S10S7q8S1asS1c+pzjMXdQB0n64IOA/k6GhGuPUwFZHg0xZGP
UyA0rqzGayv/c7T513xCgyKTWxlK5WNrpiWbNpadzChspfga1c1eU9asVq6tDeA1gIVQieduWGxm
sW+jSOh432kaYJGoIc9Dnn2tA3dlh8GPQzzYIkkBTrcYUzJIZTNlcXH09Szb1JOhlEDfW3k3Dmm4
z5CnWpnEK8NiTLyOIRjCXVlS8iYrSoosaYsjliTB1qfvbaP285d20fR36EcBH57fDSYohsXGGkwz
jEYTPxV1kL1T1yLVZBaC4a5srCsrYubSQ+JHGYdIizACoPYYp4LZVYWqbP9aDMFDLL6qVc8Dt3hK
6Dw3yniY/4kG10ZB3STAvgYHCjtPuy2lfNcL1JUy2QeQ7Owko8pINYd6Hz8KKvzim/Lu7LSaMR87
ox2+JWMcRk4RwXR2+1HN902phKLT0haIXCWMBbeLNH2nKlDoXKlNS83GCt74EYON+NGMHs4gftnI
Nquwqp0xGtVn5MQqOAqVFWw87IaMjdoE/eCUFSxmks+ygSCBaPAvoZVVfytAJtcdGp/976g1h2Gb
6F7ffskzven3VVHFil2iX1TbRm/J4cY3urlymXkxf/RHHTxFgejuypebj7yLOaLERrmbRX9h1iXH
VtFbRaCTxZbKQU+LgyemVL3rXjxkoBodY2qM0Q6DoJbtukKDpLPE2ViwDx9MTAVW9FsuE0Bu7ZmN
BOQGYB1lk/OzBfcm3qKgbo58psbOE+WQp42rWDspUZCv9e8Qr95OkL38OHqeem8lIbo4rD/CU+zi
eQkidil0HGaJZLZGoh/72t9mpS7xTgmdwMvDlUz34sSeA1E1mP086bwtdQXKMmqjbir0Y25mgGHQ
nEkqXhCpXTWQ7puH3lvZoysBjcUWtUpLAeaV60eYHnaLnqeFJnBduJKm2kb8W7C+rqysOSdZrCwu
dBDYQM65bJdtp9A0gqYX2X0Aw7sNJ1V+r4Tqn6mF1wGZAPPGMJ/U17qEsdBlSr4t+l7fCbPzz+1f
cu2bgtrmo3IWEmexpLDbVjt8swCTVZLbWjtV2lCsW/me14MAfeGjktQuUwsStFRHVFI/NgAbazqc
9MQ591e261qUxasgtSjZ+F5GlPquoahpZDtVW0kALxcKS59COI1C6h388XwHIvCKtkOuKkcPyihc
QFnae/EBbTNHSb5KobmyLj86MufrhJ0GvYQuyrwbloWPQMSxp9Ii9UgKlTrggCeUqUdN3KThsxw/
jeo3Uf4qUqIW1cxpqFtV3bjFyfrRV6EPJWs35rXhf/o5yydRo/uD4tf8HEV5UD1kPvWHxvrayNsh
uu+zlR7LZUYKTImkAxjBbHfBbJ9PNms/jgxNMLAAF/WHIc4M2y+AQ3pkc1vQptVRTn3uAq6U504r
RqfE9Xx7e39cZCL8BjyY0DihC4ig3aIwIytBDDLUMI4J9yOdLjdO3/8+Ah0A7mCwaEiAzXP+KWE0
Zykra6rNYyEKqhOz2V0xKdbcYa58OUoUwEupx6DRtDxS67xuc8xuOVLbfisovwEAPwjho3rA+NLl
mf7XxwoVETooADeAuilLTZ8uxLi1E2KmzRTvNJkSeoZfq5rra460l5ueLh8PF/4b5CwY2vPZw4i5
kGRMDXAM7u6zugnpz4fPkmet7MSLFBjs/+c4y40v1zQqROLE/WSbKKHE4VfAyJtizT/7yiU/RwJy
QvOBP320dD6th5AlbnazEFHGobA121qxRd9P7BYssuslnnDomsnbI0qMspk3CNu2zTSOn8zc3F6Y
FzoKPKdVbPR4X2jKnIQvbkURoUnB8D0Mb0fB7rFdS9OvgbzJUvXVg25a7ozJLYvhFGnZSzEMr/QH
Z8BrEpcrv+Siujczw7gs59SDQ3BJitD9EkRsLVtH3ij0k6WsPpSJ0e9HJYs3JN4d5FNP2paNbxy8
UZYOtyfiWniI4Cj/8kUUygznayzQyyKyMsILvYWkql+7hUEamEUGXvLWYUJsXM/wrtVWhn3xcPjA
VXEEUticEWiL86+uclGLUC05tj/K2AaB4t0Pqp2uVJyujo45/X9RFtdmyOYP/TmK+Cw63VP71kUO
fZLf5VqfZt6Ki7sMmNh/A81H7aeFjdBPo6YTgZTcplT4Nfl9+zNdThfNAZ7BFDCA2CLtc/73R1zM
0D209qiOJy981yhKhtNvMzt42srj6XLKVOpzSNsAfUOMaQm880YhRkGsGo6ThZyu0OKjMjiC9w8l
1rJXqX0KDtrZK+nN5QlE0Bm5hd8dJvBLUsvYK0Gv+fJwlLQv4MXIPlD5f8r0cSVZuzKNvIXnWHgW
odE4/++fPlPdithiBcZwLGFfovZjt2YGTR9ovvQiheVKQvVxiJyvCpXaFoVOCp70p5ftduSzvJhW
xXjsXE7Tb2ZpDyZnuFOqdqvase6gS2Pvvr29tP9UO+Eu+Q4Kv9mF22Cwi9/D7+K5uMuctZff5VLl
R7GQkEWhzndRVil8sa29PhqPEJQeehAdhYAxVbYmtX5tqqldwudR6ZRcvOcGM6oEWpPjsa5hr/dP
QQB2P7MbtLf/Xjpgfu9/Dra4wVoTAgbGLePRmAKWpyPmlWuJ/qOSpH8y9UdVP3RC8ZAX+1BYWVHX
ZpOkY9bQmOF/SxqxKIhq58XNeAz0Q2gIhyy2dRBIf737wVL8N8hi909ZDodYLMcj1dudoYZ20o/3
7YMfbCZh7btd2Yqgr/kP9bCZ971I2QZ4jZYRV9NRiQC9ht+UWnZE8aehrCQdVzJgdDPIAvAcAa0F
TOR8L1YG+y7T2+koVNAjjJ35Ljbw2dycHB958U2WrORtl4ARBLU/R1zcdXEvx2iEENFop62p5l/a
pwkxNod6FN7JQ/4wmMU+G2y5W4n88QhcHASzuj5Yf6R3Lx+JcHHaUJT76fj+/hja28fn+9z+fgrt
k2WndmmH9uPgkuLbgVM6/uYQb+L5D3aw/fmztGtbsuFKbZ6+/PPwmr87pt1tvnn2W2CPtmxXOx7Q
u2BDXdsOXdl+3rPdXMN92dhfdg8Pd3+e7wP7z68/t1fkB7/x1ogWN2tlmYNR94xIs3P7tL2/77by
ZtwAIHasLfYo98BcTtbGe9Bd63v9gNqm5oSn5tnZ9/Yd0Hd7r9grl/317/tplheXcBRXg6778286
eVm6qYpdSilrS21fj39Uz8Dy6unLWoox/6WLicDZSJ1JregIXORvqM73YylhERdF1MRDYRMX8cqV
/LHnljFQo4DHDCwPmshiYNBMxdjTcvEo2bnzE1Mh/o2vn5PY/7z9CGzRPqpfVr7vlWMAZuB/Q87n
3qebMg3VbuotQqrKN92J94krOI2dOq/v84L9jg6HXW/Td4UpPjp/zKNyAK9n65sW2UZxiz6Hntvc
LfL2W7+mqXolQzn7aYvDXhqjODQkfpqYKBtNKHj24foeVk1NnhJu6jE8KjW6Kaq4cgxfnRNgyTg9
KdA+lugpia6/NCqVeDS69qnL91l6qM2fsdp+uz35lwP8MHGECzofj/gAnM89sMtqrCJfOqL6WzcP
VtHZaYHjtzvKnZNJysaof92OeOUwhsusKFjCcEZCr1ps53RSk0aKdemIOps6pXZUS44c/ekTNLyy
e729i7v+gMz000rceSjnK3vmUMPRoQo9S2QuVraitSbvZk06Zg+CuZ9UiYI89ivjv6jrw4BtspdS
zzaSsbkd9zI5mcOS/wAYozm3bM1FSctZ3ZrSMap5ecT3sfC9wWM5PIXCSgXksjZxHmmRcXaF3EjR
YPAtm8huf4j+qyx+zcrYDe48lDlvD+v6ZwQLRzYEagkG2/nKETujQceccdXjZjpZZApoxngaVqOR
hAqohxTWL59r9nbYa2NkvmhQ0zpWeVafRw0ttNc0NZOPpgGn09oGzZOBda7ntOEPQVyZ0GtjZInS
e58dQdDIWZxMlRjGU2Tm8jGFgdn3bljbKqTK0tyk3KTlo9DFdoKN1u0xXu79me8/qxZRGFW4ws/H
WDSBPk5RIh9L8RGcaRvXm2x89dt+JZ+8MpfEmYdHRkTXeHG4lV6ihKVeycehqB0z/xHgSRiFBeg7
DnxLu8N25fbALizNqICcRVx8vSQbukkzar5eHttxgvVHbmfdO8AaQXHKodx1gqvWFv6ghk2lzxYC
C66Im/PHZvi31sp7z9o1qd2X+DaxzOrQ2GW+vktkw9EUSC7B9vYvvroCQHlyXMzCkqy682+RR6nc
6m0pHwthG3lUD6LKzbYA0qUSZdPS9gxo/mtavldqV6jAkKpSI+GoBBp1HjUYpQJUS8e6C7Rf+JQ5
gxVuRMUteCOLv3i84iFQ2a2BRH1q7W8Pef67F8ckVwKrnfYYBIclH1XSqn5qq1YmKTc1JITqfDt5
SbwysVfuHSzfSFDRQEPvxlrcO31VTmYaeKyEKHvxhulYToqTh60r6BnSCCKfU6EaXq8cxtdmdlag
piQHBJLPufieelD1lUCl/Jh3/yJN2hNhFPC6txWyYtMOM1v5XQuye3tOr4ad9aY+thmIIXnxQbtS
LupKoP8AR3ustrUwuoOe2uZw0KX3Ii7edGErhw/ITa5kqtc+5+fIi9s2h0IRG7GvHfOhrOD/92Qu
DS5ktwd47XNyDaAUgssb3riLaVWSUMkiL9COkUcHPoa43/wZy4OAOYLfdZv+uYyM3e2Q17YmcJdZ
PdAiRwPVcz6n4qTRJWbLHv3aFjfN+CKjO1tGuz5/ExNj20+xLa3kEJeTyeORZG4ux896s4vJHFFB
EPBymY6JHCmbtg31Qy0Y1eH2yK5FAYtCajSLPV7swDFQJyUPiukoT+T3Y4g1HKLxf2swRT7CNUrJ
hOYC/I5l5ld52D/EZTkddWFKt2aIWJc5KOHKaXJ5l51HWSz8PLV0wC68kzr8wh8M/NE2WL6S3cum
cLA8tV+ZuyvxuDcpOYESgSu5BMwO1iQnXhxLRy9S9O+5Zo1bqTNJDzQvqGxQRdHK1p5TgPPjkjz2
Q9n0Pxnt4iCbLUArnmUkXcBkIFl4TQDhEh1HIS+bbmWbzdvoPBiK/SaW01Cq2WbLdlCQDSBF8a48
VqloGyOv9oF3efRF839P5r0SrWyxy8k8D7fY1UMp9KkFNhyIY+Royeiw4Zxae6v+HpBxHmg+Xj69
AGU6T2rjiwbwtfzfpEgegjCa7Fa2ZSOwBeNeELRZOro9qd63HhO22/ttzjouZnXuhyBlwVNrKeRj
mIVuxeS5xxT+/K/RP+jfiuR3jGjk7TiX+5rK2kz+gn4NF2u5NpM6DEoBL9fjVPk/U/gxXHReunLD
Xa5HgkD1BAvB650K9PlUSjiKDmaemkcrSUMHYC9jotcMNajp/5fxfAq1yOb0NDP1AiEq2sdmZhtq
kW3CAS3q/2HWPkVZLMLen6IuHxmQ6aXbppmwvV2Tibu2AD7P2WL5IfNfZ53Ph0kNNxOKzElBArTG
q6kn6DJFb7cHdG1XfYq2bAfOckC57jFtkpbUW6v1WtefmpfR8h/iapxW1sOVxgALgp41OhWUBS/k
ZtWprsJOKc3jOGaujD6i19SPtSVtxMh0p+7OatodHqgHVW4d8S4eEztspZ2Ut9+tyHsvvsSd8duK
PVuZdorE44dWYRBLp1TR7dFzDSTPWAW7ETJOrtpd3JGSfrk9YZefZ17HMuUoEgtuxMUdMlUhevOg
6dCwHCaws9ztstsMruodMtVcO2OvlPZMgzuRHiV5KQ/2xbJWh6SwNEgfJN//RNYeBnqaY88l2EGF
OG7Yjo43NH8U4SlIZbtNhb8WhIBVPIsDk9SQatDQOd/BtTBDzoVCOXaozbr0yBVbjcQ1bNiV9AnG
hUkscodZPX+Ry/ilIMDRC/VjqRR2VmN6vOHNZ3zFh7Z67U9ZUK0cs5frnj4YanImKibIqX/Qzz4d
8lYO48v3KiBSHdYQgln+U6QUncT4m1Ba3UraeymlBCyfpwWqE3TemcXFsaG2MYJaoQ7mMJY3ZTbR
2ZezHcAv3reW/BPwZITluYnIUpccUo990TTxTqMX5oUHRS4UhFKS6k6VuvFurLSft5f0FUASrAHM
cMi8QM+ST55/ZLOVINV5gXH0Tem+F/SHqvFeUFCwc+urzDMIT3ZXr9u9VydbdIpT9UFT7mrJ3Ejd
SV5Dj3/krec34PxrZqIwCPgZJXT+a3ph6C3PA2Yifx1ILEykEL5ZiKc7UE219mf4r9Q71pPR7m/P
wsXGRjoRWBbzze2KRMzi3G31WK7RErOOU5dtxuAda3tHyJ+M6RX569uhLpf7eazlqVsC46QdQywF
cb2v3p/qNORu7QbyrjTtNYrRvLjO5nMOBm2Ldj/IE1Af5/MJiUJNs6ghmKJv6vwFFwxbwHQ9obeS
v68V0C821iLa4spXpM4vOL2tY6b/acbahuGJIsK32QX49iRe5BYEwuAUSu/M22fdng9LqvRRSKzA
Oyb6aJdcw3Lw3WrXVNCuDWeuehGBmSPMeRS99yO8J0LvaMhubLlA8dPg3ixWkperCwJ0LKiqDw3s
JeS/Ynh9YhBmAm3wPO2byvZTJ6Kl1SWO//L3M0dFD4AVCHFQFYuVLkatGhVC5PEsqZDXcaXsp5Ku
nCnz7C8WHSR1xgPGeqZ0Ld7DMvwPXSx84ajpae32Wi7YSi+nh9sj+dAouAgzg0NkxJLA8Sw+TxMl
atwGiXD03qon6VWVaHo57e/Jt8dxe6d/0boNhGB07Vfizj9/EReEL1W/DzQzAiOLZWFolZAponAU
q4eIDv+oaXYdf8f+umsyW/VcuQCAJ60s+csjijekyUHNAxsixVKdHV87IdQKxT/Bcre76ZfV1HbX
/jSkd6zKVmJdnhr0X6j5cmAwuayV8xGWURfFQjYFpz77PYTSq9k+inHrgsZDzlF1+zVv5A/g5/mU
EotqGP9vgPAwAM8DtlVQVxOmXSeV8ymtf7ROLJ7wXIOEhbDK9NBo//aIUrbtF9hSmNLCHhGae7TG
duHcJnrHdskokDG32DAVXZQ1gZ4rkw/skQLPnI3x3l0stWmcdM8K+/Bkeg9x4VMg07ZC/bvw3jEs
XTkPLhRnybio8LKuYPazfZb0t06jxexh43HKupco++b1b9P4MCIY7en1ppdY0b9KwQ55f0BIz/7N
qpOMHKf6T1coSE1Noq1gQtPM/Ap/DZF9ubPJBln3sxQvN4a6WBhiA+NqTJXoJIXApeuMynkyeNbK
DrvwTGAGWOLY3NDpAGK+rHVPo0ehFxGUkyazmZvGTcT4ML8iC8T5fOGpyctDW4iu8Y835DaVFDkA
gQLONvVp3SX/wId2BN4XY7EZo23zAeYe0FPS3DRc25fzgblYuiDHZ+sOlBHQnFrkT6A2PSMYxfjU
Bk6dvah5tS1nPwf9Zyv3ey/F7mnl4LuyGMHf8hCl8UQ/dsltCDJZSibDjE+VdRdUr1L7FPp3Tf0A
KH/lHLh8gdD3mf8FWBETWxKJ832JmniJyLOXnYK82wKbtsN4tCtG2suaXfjViSICy9Bz4/Gr5GWP
5dD99WCZW8QPaEGB2oZFcv4L2jA2it4rtaMgWE44AraokTOj6yEnO3MFsXI5scj2zv0ueFTzu2Dx
KX19jCvZDLm3Mq3ZhqkA2GTQ5Acvl2ByqbV6UttVg5DrQVHdJAMASXFhTZ0EUxqasXAMCwk7EDXo
TSezfGkzJSD/xbGunQY609fbl9jlCQ8Ijlor0Aq288UOk3K9kwp5EKgAmdXkZEWo6Q7Pd7PihM9r
z65Hz6J7Goq1uAHvla658F5ZWoiZwnmiiAgKGEOh8w9LfSpVpX7iF3h+kNtDggIMwN/gIaM14HQZ
G7VL0swVkPO1szRGN1av9qSy8k5rUEO7PR+XCaUJABPrBPCKtCGXj7Q+CLPMMMXkFIiDtMkEeXCI
CSSgaNfyhyuhKJpCjwV0QM17yfnKeircVWDFp3pQFDeesaVDBdWtHMY1gcBLrR7GhKoVQGv8ADhU
58X36aWbC4BMwzZKTwX+kQ2cMrOsUZCtnO5eJ1fh3JCHN/bxA4dIN7pZZeybJN0V9dbQcruqhu2Y
lj9rWMPyyl67fOnNnjjkFqjekfpezLikdEkQNGl6Ej0LM2yuemnXjanrFfBgvktV6xjaVsG5sNk1
xn2SCn/9xVG9M2c6Kg5QnC+Lzc7pqjZybqQnT7xTM5U9l7jpWmvoYnNDMEEsFQ0bc3Y5/0j9P82/
r7bsAcyvyGvUu0CVnbZ+tpClabUTHejt7TV8+ZBYRFsMSVOFtvVHPz9NZncwy94WvUMxuG8ReqcI
2GhHWVnLFC+T8DkmglDzA4mPaCxiko7VnTVU+alGrcYOpC7fRHL2DM/0R6WO9ZbLKryPuhCF+TYd
XWWsozsEIFBkFq3cLbxI+BFkwlrf+tq8U0VHhQv9O2RLFveW3yljM3ZjfqJzxioKDUjiTWfAeYi+
B31SbiZ1XRJTZjOdZQJMBc8RRFQpmJGkL4JWZqTXfa3np6zHoEmrVfngq3DFyz71KWXV/t70fW4v
QRBcPU69e1zsv+WSUR76sjH/rCyGOSW9+DWUUWbQFpKuy8eraPY9hEc5P2kvxl65jwrKSnZnD38U
tNzt8JA3NtzLNSDtZX95ngQGr1POozX5UQ37tOILEaF4o1Tz0zDl+1LSbf+5Ggu37mrbwoox1u9a
CzMzF8O62wO++snn9xF6MSKOW4v7xApHhE0mvziJbfNWt2O08UpUMGRtUndRJhoIo07Zz9sxL45y
Bov6IjucQqh5wZ/VBDBzwjTlp5DKMCSsCIvRohWcCgbY5naoi8x7DkWDGRgeuR+PkPOTXJ/GmlxL
Kk6G912R33Tr7fbff5EQLP7+xT6WhEDTs0gtTrLhel+jBh8LuyqdLNmxUG6HmvfBYmXCjpsJQLwy
abctvlSCW3rkJUZxiv8Uh+Ipjm3TLVunfQ3U/89I8/f7tBh7CX+wxFKKk2adDPOQd24TO0P9ZXwR
NFdqVs7fKyvwbFzzjvwULZQnvU/mcanJixZuJO05+OGnr6sFiCufaib+kSFxo8//PI9TYiQXa+bI
p8LWHs3d/k9JxiT6L0iROvFQurc/15WVdxZuHvanYZmWMJIEEm7CUTZ6bdegDNeWA6g9YDTIFpCE
Ked/vyWYZhZS+j8lcmUL9as+3sXeH688SKWj4w/docVye0SXuQdlDZ7zvDAp7yGZvgiJUmPX+DGL
HeryVDyGWPKgq/RAsfmX94qUSG4eIhQI1gg/12YS9yQUNyn1oYe5CCtTtIRwyAIxs/tA8DcqZna3
R7YWYf7fP32rOhARjDOJAKNQ2KSxj+bYSBH/dpRrC/A/QkCgNsjeFmcF2RKwFoUoaE1Kr4l6UGo4
gvto3LXtyp6a1/LyrKAVriPYTv5ESep8QHqUjFYc5uXJ17cBkvPJs5xm9mCsgJyvzdvnMIsv06F6
l9f1HIaF0GR3gby/PWXXAkC9glmChhI+1vOUfvowQ6OPBQ+e8mSatSOlj9l6rj9PxWKq2EGgMUxe
kaCNFsdCgtmqRp2qOhntHVYocK30Q+/GpPiKsRXDJ0ned6MzbIa9Vb+Fwf9xdl49bmNLtP5FBJjD
K6nYSZLb7bH9Qjgy58xffz/2Be5pUYQI33MGGGAaUHGn2rWrVq2lbmU7jOzOKZuNJu0oqyRrTVcL
i3f1RXPPkYZFUvUGBQ6hPoiROO1FO/X/tuI/1wPIk0G7wPDhlqCvc7bvPSEj0JOM6tTvQvMt7p7y
tZrhgnO/sjC7SsKkqZExwYLSDY7Y/tXNx4B4Vgo9pGsu9zfL9FuzlaQ5lWc5JUq4EeeSU72ox0We
5PWpQWDFIdfo824I40McgqH4d1NsSro4IRuiHDoLKzq9JXL0q/o0dpKjys9SSOJh2N83srAPoKKY
InGq/hzi2ebH7mCORl2fEsixowQ2nCj6YWTDQ9HlK1HgbVphyphak4wR2SryqDPfFHYVLhYVihNC
XY9StR8MNr/6qhivBq2HiRruImjAXUE9VIK+9+M1LufbscIvQHaeJkBAnXBcXh90FWpqxESK6sSH
gMf9E8ufXWHTI1h/f05v9wjvZpC575SsbPnZfkSFIwhRfK5OkoAURZpByC3vhWwtA3jr6kHmMSCy
f5PS+pzst0apQU7bsT6lamh30ucsPOqjMyjoQwwpLZ3H+6NaMEcGjLZR8PT8b16H7WtFqbtIqQmo
9S9CswOk11aO2HwunbEQ10qxt2caXr7/WbupxPbAff1Qqk/FX+8Cqb/h797aOF6LNqYlvz7O12Zm
W1KCgBrNkKE+6emvIaQr1ngsi28SYpfuJggINVzVrsPf92dyYR8qyGyQy+JfnIlp7B8unC6rektI
1Pqk7mES+tQ8rYGHbsM2RvXBwOxQw9hpNVGIAUjDHN2RbH2j7LNNsLs/joV9fmVm+owP43CjuExK
VJFPASK5avs45aLcfOUwLWyECYPNSxlCFrrAZ2OR4iTPh8ytT3EOfQZkMx0JUDcF3X9xjXzFuy+s
zCSyguYkGBTSPzNjdUue1wy65jSE6e8RvqUQUFw5ShutW3sTLwS6kKG9w2pBEE3ZievZqwdR71RP
bk7+0XvJj+0v8QGN6X39ED3Vf92v7co8LmSgru3NvJKYuEIfilJzqnf1kcjjs3rMt/SrHeG3/ed9
cTWyaZY/7AupE8O8VkQsqW+WV/wcreh77/07HoXsETgvcuQkuMjVzsw0mh5nhDHNqQuf3fCkKd5r
qW0F4UEv/+od1D0eJUdLOoRjAql89in1DvfH+d7ZM/MepG4nCmjuT/TYZl8wii4c2E3WnCwzhgjY
7kTF9r1HOdu52nkcN2OcOqVhDz4k2OeaHFxuPa3hUqctee8bZs5EljN3GPu24RYgVVs/NUr8ZNbV
oSoLumPGb6O4pi+zcOxhYtBJpoHK4SKY+cyskasOtHZzkoeDP/xJc9/Os93K1C445isjs8dFm8Kf
b0Z9c4q7x9YAYSk5vQYZjPhJ6fexdyz1/4LX+zan1bqZSUC37CkAYTdBeiaHiZ7AQ8u2DRwFdU7E
/dL/XG2tvLJoB3JheCTJRgL1vT4eo275SawrzSkIrR8dEoqmL/xMwv8GdY1BatHHIJrx/0zNfEwz
GnEHaro55TvCgnpTm3Ze7rJs13S2H29oDyrrTf9tTfpkIdLjaOrK1LIDUBVFl9kQ21AaxZwhWmH2
FETPdZNuCwg7KOVswNNsu5FyON8gtS5ka/2bmFan+4s5jexmMT98wWz/CFVf6gHiqae4Lc+hXL9p
/to6Lp6DDyZm69iEptWlQKpOaC1sK8m3rfZJ1VfG8R6A3xvIbAmTphhghMSKcgi+VzDc//7pS3aw
lSGaL+wEINJje4hJH5NF/UpJvjrkf7Kfae/o9E+gcUkNuHfCP6s4lLUJnl0niusHmdewtQY53bTS
1ujW5nd590KbSYsbgF50G653kQQ/oIEoHMLtsq1GtJj3/qY8/pL7XdPa4Y/oKH+6v2kWT+YHg9Pf
P1xcgQLbUaBPY3qIj/1OdDpl5U13W/WbLq0PJmbuuukCEU1ka7oy1M9x8Rx4UL44CA7m9QOp+6MW
6w9p4Kj0RdEr9RKZ2pOne7bWV0cxp66vtrYqDLaG8KPZrWRaFsLGq2+bRT9xQTzXmQy/2OZ1QXri
ol+k6I3+SbvXz0Mpr7woFt0EaF9SLgaAFUmc7W2/ippKEbz21NSfxAFgjBU8u8GE0JKfx/5TSuJ+
JAeYiNW+1MRD7+drpB9LK078AKyVvg6CltmTUIf7bdDlsTsJXWkr3r6SO1spf6lryixLvmKSakUe
hoYjbY4jTCsogCJL6ohSSLOQWv85FsNK2LUUCSDmCPMLTEkTj9/17lXQUSllI+xPxVhsQ/HJkLd9
fe57d5P32zUh5aW9Qlswbac80iipzfxrYjWCK+tJfxKi1un8cK/Rn4tHL+r0sQ0Nu4AlXhw298/n
0lvgo9GZxy0FyvBxEvW81v740c4wwFR91bMjD7f7ht7rHDOvS1CJSNmEJgT6OduZXQujfqZjycg8
pwwqJzXLQyPWn2mf37jRTzX9ltZ2EVSngNZXVLn3uvQtD35kQvtdD8z9CImbXqbbXoqdXHF3BQK7
zWtdIKwjJmuR/cImBiNOMgAkjmHcvCQkzffR9GEtEvHQZBv9KxKRXr+1hthJ4p/1NvkV0AP/B866
3v3lF3a7ktiZJmM+WR/tz/w0HNh9BeiMvRDKx8IQXs0+Wwu1p817YwO+ERH3SYFqnkE1ykCKtaLo
TyOXAAql303lRdfq5yQ7+aNpV/R7Zc1f4PJbY9TWJnjazHPjkMJPBWvg2mTjrk9W3GiNqrjdcIob
q3NkcziIKKjSSa64n4Wg/SkqkFd5tbAPCrnY+iJ62I0RbvpR6lbmYeGMa5A6ARcn606ef3ZDtQKv
njoJ+RJV/FZkf0SrOaNM7HQCnW/fRWutQWLBb4F2pEpPbYS0z/z1DQGypnZ1O1B6zB3J6w9qvm2N
zun92B59iFG9B6B9Q/4jUf8rC+tU/mg89yEO15jLblshGDJwb+QNpqrkjeaImVZm7FXjcKrTUwgX
XOPbsvJotHvT2A71rjWsfQ4HFQzkx6mnVwx2Ity00p9U81Z2+9KtRfMouBFq6ChXiTPX15qy4TXi
MJyq7LHJia3yjdXaI8DLF7ndGs+j+dXw1hh3lrYgdRuqB8TzQAZmZ8wVxgFSyGQ85ciy9igH+w1a
OSg9jZQKAFeaJBhlO/JGO0cM3jWstYTcwgrQgDHxtCHSygrM8/h6kPWloSnjqQj/g9f0qfrBFD0W
oVU4RQdTlJs7gujkg027TCkcvAaaKO93m6a//ejnffd863BgHSR/DOsp60DL7PV5NJUBhXNZHE9N
D5xWL8YjzCJrFcFbr3ptZBapSVGq+cg/jKe4fshgbsqpcG1XybCXrIBVhzgCrhku7dmV5redppR1
KZ600HMyQ7YhuPkbt5//fcJodWbdwAhzX09u5UNga4boh2pCIZ70YXjsZCOwlcS83LexkGCi7Z1b
k/cmfVvW/FwIJRBKeiLFk988uP0BkbVAeK7Dl9itqOQqG8XyHF9dawte2gvo6VGhBkg35cOvhybn
IUI9LlaRwRxsOCmjrQFQfCVuX1omSGIhu6BbbOJrvLbiR4YW45nEU8bvl5G7B773iqD3j9wPtvfn
cXFAH0zNBjRaaSzWsSaeJHXctsMzcgYrg1mzMP39425A/1gpChUL4gC0sMhsS4lXYvvbi4McyjtQ
nsoVe24WWPthIBullogTJiZCzE8snjNpXBnIAqJpsvJ/25jphpxHBUHWJk1ucHrSFqo6izdRYysP
8iZ9qJ/T7/mKudt5IyWlktKAkwrEzxznY/hVKzEo+eShy1CX+xhV4vtrfztr/DRxBhlN0BbAUK9X
xqoEoQqrWDmJI1i9uNx2dPgl4LPum7ndzURSPLimgjc32LwA0ZekaLN6VE9DDsOOeKzpbhq1hyBa
w9MuGMIX0G808UfwLJn5UENI5LaLJPWU1sUu1INz7pp/lYpekjr57/6YFhaHRxyCcFDE0qgyr5by
fksTZFOMEzel7YvfcxzpfQsLuw0AG5hoyofUfhETuF6delC1dKwz82SA00ue6mK4VK6E1+4suwqb
lCYQ4YcWdCAu+mcL/aCVD7idTdApeCDaXSZfNK/ABbRB9qMaWCe/em4aEXWPZ70khRes4H9X7Mxr
b/3QepXf+tZJ8EPHDUK7BesrW8c2/nl/Rm+j2WlAaH8ym5TT59FlP4hyObSRdcqt50F+IFFguxDu
NukPyZOONKR/um/vtt932h7TA5wmDXrEjNkKZrqWRhDsCCfNr+G7lQ+V9CBm3bk0RZq0WwciHPjC
6Bl/tsbLGPt2JfzOO4VABvYYILTBv4d11x80LcUHV2yZtWzEoimc5EsR28JXrbaPbu14n9OH9rl8
Fnb3J2BhwkFzwcBDFR5JjPmEK/CLT8Vx/2xkwmYUfkSNciiFYhu4CKt0QPBWodw3ewlDdDQSEhA6
or865RE+DNDUOs+VvWIS+3i1BgRUBI+Uc2sIfzuU0++PbtnW5NN4GrGh5GtbddmUiW92+ktjasND
UFVvZoVaYFmUxi7UlHhlMifndfUqnChdaBIAK09czGvg2lyZo4lblxps+O0mb5AU0Pdt2b6quvtF
b6M1azcJl6lXeOoJoTQJnFWcuVIvz9W6gqXmpTG+6sZ/beE9aqVdGwXU6KSuVNNRm7UJvR0hNomt
OKHU11jH6xHGpZuRjoHyomxHeHCL+kxsuS9bl8RzPGiOZtFkdn8Nb4/oNE4OxdRgRm1p7se7KJXy
JqrNl6KEAhqbh8zQq33midIBbMej0rjhkx8J9T7K0m8ZKQcHGrrc1vxRf82sAlnI6gwayT25+hhv
inaVHuzmklYp9XGXTesOr+EcMmN0ghXAvmO+hEJNNzCUZF6TQFOQvK5MhXKzwTAECzmRLe4KOonr
6U8EqUUE1YOJ/5nxfhnrPXzVLYq69RstMXbwqvwdjuQU1Xot43FzmTLEiXeNBy6dwjAyXFuuSkv1
2yaHhD+Mu51U0rhI15+5EiPeNihghqc04SHvBqZzFu5olpe7ZaxaL4ZY6t8Hr+GukXzV+mrIY/Wz
qBOc9NB51tcRhorCbtwg8mwBX5Pv+qGDmaQJfCM++GPW7pPS7NZ0PJamAQEd5LzRCiEdOP39o/Py
KjFpJmmncvTGJ7SvMtuXh26/ss4LZnRuQPoSAA1T6JhNg57BQ1HJLk3mRp0/jgT/li2VEbgatGRt
fdSzfWQM5laNOu1FUoBKp3ruOXWXNFvBDI1t3sgxYsvRGvfjjc8B2DkRYU/ZxYmvbebhqqLPIzGM
klMiy/FFDXxp77lxfXE9qXL8gF5HOoPg8DSLgb4smDHuT8zNQXs3j9rppDMJ/Hg+/T4c1U3u04Zk
JNYmbcVgG41uQFKz+Gc4pI63MYkcNYq/MtIw1ys9FEEMFZjpnxGH6X7HCQF+G0jlYahikfYZv/lx
f2i3j2UMTpM7tQ1Mz9bZizzSU62JAy8469Uvtf/cobEMweYueMtlBNv8YucKjqCu8ZDd3JBIHuOy
2GR0Y+BhZzvN8xFyKyIzOKeKWh7kQvZ25Vir20ivcjsY0jUVipt4Y2ZvdiN3KMrlPNsZpfFYdJ/Q
JY1oAtHI0ToJomr35/T9qX91IWONqAbQM70dsBvMvVZd+3FFJvrcOYjDHaxtvGk3EPhuzE28gScU
EnPB2XUURb/Jv5JzIzla6nRrsOjJyuwrJmpMkXCWrlxE4K+3kiAhPtnQIH1ONJJyKfK8YQtNiqr9
hEv1Z+R75kocsrCohHTG1NkzNRLOj4ncqKpQNHF8VoInaUSyezy/DdUa4dDSjr0yM3MGUlGpKA0l
McIJ3p6uMCP1HiUv2GfRNvNcJ6b63SjmIZfMlWf3jRcinPs4vlkUgjJY3BuREJ1FxOW1/jGMT0UP
k96ZGpQNKb8e5tv7O2lpCT9anG2kTohqlcMZn8vhRbDKDWKi3rOQ70q05u9bWlg7MtooyZPSN3i8
zibVEFCBlAM5OaslCfU22CfBFyXpXka52ty3tLB+XDJQi05EQsRYc5IKswytepSj7DxkBtxlmsM8
Br2DxFeYhCgcOSndRFpIU9yK4WnDXx8IUMzgtKhZ0OyG+7k+EF2ZBXJnjFD2VPX3oneG0a5I21s7
2d/WyVGKC7sU91IQH/RVNr3b+b22PVtJK65hAxMlbPevPjSBcXpIGs8Z/lsZ4w1ciY4fHrDTRtWo
GM55rtMwq80wKrKzIJ0rDZLaytv37lNoPZIxJicKU8JZE37dt/r+EL+d2f9ZnU7Oh/hkGILeSLMs
O7c4uOitfNV+Rpfw1D6qG1hqnWwPqvop24mPtO6ehqf8JdzG+/EsfpI/Dft6px3Xjuqtv7+ahvc9
+OGDkil1UDdVdpZqYSPAy6P1qpOUR0lEaGUsHVRGv92fg1vncG1xdqOVfh964sjEt9XFE3Hz43Na
7YpgE3Qv6BPSarG/b/AmKCFKA4vCIZoS9tCAXM95neRpS8SSneEGclpJ2HimfEjSFaWeJStcHvyf
O41M4PQ0+DCRVlWYVpGN+VlxbaIs4fsqfuc2mzWFm+xXRCJJZwFhvDbhen3Kc90vzoILexJFiHbT
IahqK0qlbOuC/1b1kbjJeqRXY6VP/qPfJ3Eqz8iP92d04YxS0YTEgl7v90fV9YekgxsQtWj5OVA7
3muT2ukDvSRQxK8RVizMKtkB6scQZ1MnN2drl+UUaknL5eesGexU7M8lOLSQxpH7A5pmbnYseTuB
FOY+JuUx7xGx1CTSxjYpzmYat7vCFyGqbsY1DfGFnU/DKUVZeOvICc6tVP5YRGUwFGfK1jvN7R6g
qriEj0IwfJME88cQj/vCWzltt7VPgoyPRqeP+rAv/c4bmsysivMgZMco/FKUZMXKh0Ro7bTsbUNr
AIIf+9xJBeHNK4Pz/ZldWkCabNmy1BTAuM+ORSsbvZ+0UnF2a23X9LXTts22FrKVu3LRzJRjITVO
0Wp+Y7kjOS0rV4uzL1DQLcDZCbW5G3L99/3hLLhLkMv/szO7nUw/0DrwDsVZM45yUdIM/1lKoWx/
yuITffkr8K7p1+bb0pyo5qbmVPrdZmvnNU0S+VpZnvsqrS9qFupfmiyyHKqGyFFlcr4NpXCN5G7J
zQCa4MExdQre0kcZManWQk3Ksxb6B7HmcBe2Jv0itxopn2Dn4n3VjOleiNe4KxcmF75vyqoAlKh8
arPJlYAomDmsSOdRy9BRND+3hZlt+jS6aDS0BrVpOJZAJfT+kt6e/ak4IGOUdwg5lGlrfTggESCE
JBaq6jwYJYgJKfa/VLoeXu5bWQjmJplUAjqN7ASp3JknS4tEFIJEZXDJEB0qf9AftMIKNoqgeVDx
iNWnrOj6L6HQ0L+tN8Iu4v17WPmI6W693lB8BPkhhOvQAKAydj1WPTLrKJas6qyUhWyjfU7OrbR+
SNAJH8cBZKPRTvwhrpY4Wdxk29grLbKx4T83cE4pJLKTvKapzQDZuv6OrIKqnqRJdW7IRGwBj9SH
MUyKlYt/aWU/WplFGq1ZUrQKSC5CQdttebNAujZU9fb+pN4e0mksXLyT5hlEDTMrLt3cVZAwp1JT
PCq1G0LlpP8KZX/veZ7m+HqzAvG59XUYhBADkyC2OS/XkycXQaIIFgY1cUDb3Jd+yZKb0bJeGite
9fae50Gs8waQAS5NaIRrS2Q4DVoYy/pclb/b/ouC0GbyVrorPnVhAq+sTK+RDwcwJfPbK0VWn0nd
oVACQ6HtI1UMyyFEvKka0RaSGmuENfO9QThCUZjSEvcxjPLzDN5Q0vFnNVp5BjfTOXlelCTIfXXl
IXzjS+dmZmOT6zwd+8IE0G5WcEFBhoQudvfHRURUri6G/2cYqiOdLtk/7pG53dm1O3Z5H5MqLs+W
/qUL9/Xw1odf7u/7yVd89CXvJqY5JBKl1DB3aJ5KZTiuvOpsRN/lCvF54KRosW9pZ4HLm+4aVbPR
bV7x1u+K0nOzeA7AKhPHASnv691SjEmZ5+6Au1Z34Sl4k7/pn4Pn9sF9Sv8ajveQkTFCld6pjrH3
EPYrLmW+V2UaM3BbVMhJFk1lnWvrA2qDrutSVgliW/uVdv4xNPVNIWkbXbVWQqcb5Pnc2Mxb57Ev
+4kn1WcrJom0E2EKQMovHWg7axHbskchGh76Hu90UNPe0LeCnFa+UzclHKGaobnB3pWsdupez+X4
4BaVYTpxFNAdpwcIdm/ythLHg6zH4HyUXK9ipxjb8e/9fTJ3IowCACgrBaqRqsicNYt3pafX8die
laEN9wLln300+I80IYUHdyjTtTtuYYmmg81VSzIPBMPsyAV51ilJHHdnOgPl5yCphbdqSIyjHnT+
1hXaCveSjyQWxap1lCgXNnmuwOOrh63D8052slE+hHlOrlEQ5GOIMUKvZLXjZp6AYF4mQkadLnui
LFz59VbyhEHtoS7uzmHjWrYuZ4+aVVbf4lEqn2IlVOyeNOG20LPgSNOO9FAiULICjLw9whP6ayqv
A//ilp3597RLlTzL5O4cdGr3QNrnRYBK4ata5vU2EPrs1ATum+EpL1LervGxv5cirw/yVELC85NN
51U7B7/H8hBTR1f6c+jJxamM3X6nycpA+cgfHWIUcRcptAQ2ktA+WSNiu3rS+gdg3vk28fLuRxiH
6UtUK7ITdgL0nLHWkcBA8U3pK8OOOuQbY7/Az+al8YBIXgFrUxu9QH/YObWlujYPIkhmM1dzdHH4
pAejtWvF1jsIrf5aZkXr0PC5FYgP7S6pUaFK02zl2blwPVCNhb4X6uYpxp8D8FIvKmNfDPqzb/1s
MnnjDYix+l+Q0TqYkXzuXdBY8o5A8JUvvH8sF47JlenZDUGRGD2aAVXdVNZetMh9LXXpa29FL1X7
EAmk3O+bu4l/p+1O6X3qe6ciDjf99XavcrjvejHuz1IYokqmbkJIfUHIOrGs2JlQO0qdHYUc2Iqn
7lZs317217Zn+1xN28YojbQ/t8aAulhBY84ob9p43wg/EtdwZMvdDCn8HWoV7btgZ4imA2Raideg
j0uT/v66gY2WzpJ56GaF4tgWfcl6h41NF6pIHNDS0zdUf0FcrAQfS6PmiuJjyQBQlJ7NuDFYlVK1
IwcsFKg9upp00Eqr/Pd9BM3jlKNReD/RK3O9rqbiJ5YZmv1ZT7RL66O8q9Ig+Fu1oH55W1nHhemj
CKcC6sRf4Tunv3+IFDPDqyki6cM5qItD4Gt2aX4phqNKY87QCbZkjQ9aZZ1SNAR96s6MdbB8OzMO
lfErBfidlvH+/ifNY3F8Nw9Vkg4UsUjMzed46EtXy4tgPHuuyuu06StYc4EfBwMX8X1Tt8s54SXp
p2DwXN7z17GFnKeSjsl4Rse1swOC/62bKenmvpWFoIOrCHcE9w1AeZIAszlutVTwglI6R15bb+M4
qI+5qGZ2bqrdvhsE+TJQuIcU2vN2XqEYG3rijQ3suuZGa8d2L8Wu8RRZWbrz/KR4rrNY2htiZzh+
2aAe6UuNcrEg8l0JeBfiQhIluBaNVC9dFnNujTaPB7M1Q+U8eMmGjIW69TeN9VdtbD3fadCvDU5o
ozEIDUawgWAx/TpO566087Vk4oKru/6UaSU/bFPq4oagJXyK/qA76c7fnMsfqMvuirVQZwplrq9Q
tD6IowFlTJr3c3oUxeqiTlJS5cz1Zyfb4kHahLtfyoP7mDrR6/2NsbDTscWLD1cK1e28nWFsMtHT
JWzVxPdp/gVB1dJagy/dxorv4iUTpJbtBzjoeuagSG39KkyUcxm9wd+3C4dqG3cISvprUze5pZup
I5zT0A6figIzS4GiFGatZ8o5/qYLB2Nb7Idwn5Y7cmrCw5g53UGT7GSNbHrhDJMHlWlIAhM2pUOv
xxd2AZs0GLVzqekPQzGojqZF1vafVwo/PKl/Tigdc854rshdoPZRaZ5rqS03RlTH9lCWT2MdrInK
L+wJ9t27og2UR0Sy18NR5TaWe082z6EmBBvNCOqN2qjJxsqgtbk/qIWZo+NUBLAP1RvtZLPLTFSq
OvFDwzwLhaojZSKbqHX2a8poiwOafDkUlCDo5lYMoVLqvBfMc1Ip5bElCg24RZrwvxpJk8v9Ed3Y
Iu6dtFnAG5BGobxxPXmG4OVxHsTWuZLF7BK5XqbsBBlNdLukOW+VSvTWHGAZaroK9MXTppjFQAHt
b2ZuGAKxfmxbyOVY7ndD6ZD23XdNYivReB6KnUqftl4Wtle6e/7TthUoS3oraOWbtWT/c+64L+kI
AkU8W0ups7SgamPvMmTQXiBk9TcavTWRgQUjsI5DSswLkH6DeVrOLFBVFyzTv5y2K75j7Zdnu14U
LIlrn18m4nDWrrEbDzjBYD589uS3PtwdRt1kCX2N/mUI/sOTHDX1JHyN4M+u4JSLx52iHrXoc+6/
pN7gyOWzJ4uPve6UprUSNC99CK0GbBdeJqCPZ9tTlJKqCnHGl1oND34Q00RT1jmtsUZqR8Fal/2C
NfJw/MNDkHL8vKlKcCUhhpkhvBTtaHMwARW2G9GHtn17/9QtGkKqhSicCwSM2vX84nPzqCnd8GKa
wuM4dgcrGX+GZuQY3iobwjRFV3eM8i52Q11BAUXBS/falpbEqkmTbXgJQv/c59+ScS+2r028b/uf
GoGiqNuhhOwTrRwjOTPQopQI7BJV+PCPLsTn+yO/IWfA25CAYS25xSmGW7Ohp0kjDZXYRpeB4G8f
VGGq2JbV5Xbe+Q9WaKWf+h6Vcdkiax1KGb3HWuQfu1brHplK3/G0arUR+uYa5tqQwCtP7YkT9+/k
tT5udytHFLlXo4vbxZ+R9TxFZrMdxNaWP2el4ijZPqWsTPTYmqIP1/pox2vPpNtwbWLRI0ElUnOi
9CvNIl5ECWK/RhXskumPPGFfwuhSRHtfPWbGsZLZhgI4FzGy7y/Hgj/mDUiGiv5kcpnvddsPI4eJ
yzPJqkQX4mc7mJQC8r+Nv4aLWvBV3NCEG9RBCAbmY2t9Tyw1oJKXQDJ7p0hFnp2tKWzuj+UGAs7W
MibKcqhtUX8G+ny9jHloqK5mdvHFlRNUvnelRvrer4+ptleEFLKhwYlbGDOy3pbqYFOaj238G7Tl
pgQQpgrPiRutnPObuvf7J8F5R2w3ZR3V2arqvpZrbg0INvbjV8s1j21W/tK6nZZav4q8dQbXtYXh
MCh/EOyso2F3f0qWJp4wdiKynkrS884zQehSvc385JL24IClHhElzYOD976VBW8GP8UED0PVkCTi
7EiHoZp2UlInlwRxK6UIjsP4eUzCVyH5/xoP2BOa2AHAkrm7XuGW2mXrqzrTmWbIXB9rr1/ZREsH
ghwkdBsU0xjL7FoNpLFT5CBILiWdA07V6b/cvoF3XEjXevaWTjzgS3rcmDxugnncGsXAj5oiTy/D
XoTIpdN30XDo9YsbfGrkszB8LsR/P+3Q4QFiYXigkeZkxYBfxyQBHn+JWllDbLIVbEtQjqL8dn9D
3GR0OeVIZnNlI0MiyfMNkVuZN2RqmF5U5XMNk7AjklC03moYC8tPpVysDGvhhrsyNwsq3TI0xnhI
04uoZbB7DEq7afL6TzBAih+3VvmgmJ7w73semyRBqMGghavObOptJbnSiM1Q+jM28U5Tc0cbL8E/
Q6Gn6BxlPM4VwQISUnOn5rqJoMZVevECpw6tnTRs+zfazVKyCCKP4Psr986NNIsWMMc/KNfwnjdn
b0M3NUPkapLsEsaj96QEarB166g9y1Xab8TRrPadJ/ab2qOKWOayuitKWXYMQUdpxIv6nUry2sk0
5NJKQal2SFcpNNqrltOHuX4s+l6cVCL8jdzpmh36YfYoJpV0sNwOyjsPva9Ur5tdib/aBVY/bPN8
iI5lmIdPVRFodkv3wFssjYbjMingPzucuOenn6JCivdlgs5421BsFIp64wmy/0BqO3+QSW+fqrFE
kMVomv39KZtc+HzGFIruCL+IpAusyQd/uEJLmduGP2aXQU2SveJK6Y6Yv3c0gxRzn8TSri2N8s2K
m7V9f5u4Z2+oIiUtAmTiqXl07I+WUiUq77YG2gZVclpJ3pvjsQsuvbaPynBTiNN1l+9odz7eH/WC
z+dGobkF2kuecjd3rWCOZlGH2aUzTdqnvrRBfjEmn7xyzpZcyUc7swtU1ho5Q109u7jFTone0pOo
CrbhfjUnyvD2Z73GGr7kSz7am+3/mv52D/BNdimD72b7qYOo3nqIYjKP7J77U7hw1ZD6AUw5iSZM
kM3rjZMZkQeayEovhRyox9YMqLyYKCl3cf3nvqXFSYQxlhwTVNo36nNum2RxmjAotX3Kes0xKZTr
oQ+93i/S3P+BGqvWMqHy0uhIx9MBRcwHTfps4QSrJfBsBRykv5Hyoxf4tln+CNTPndzYWhxuveRg
atHOzJzM9TcdAXdoawdepXYkPHiNQ5QtB5vaehrE+EFv0XrTgJeYn+9PzQ0X5+RfSbMQ/rMWVAJn
jrz2TcsPLRxevpmadR0ApFnpEGh7W/FYfaW/BeU3v7Rp9H29b3ppVT5alq/X32hGM3C1KLuktenk
o76r8mgzUvsRzG6Xu8VWLPwvtMGtnKilHU5L2sQcSxGDftdrs2aRSL4S5tnFpC2iahPHT/8G1i89
/hxan+6PcMk1fjA1Dz+bPEvLUmZutVIpuRrgp5Pi7tnUAXoqo1xuYcdAIzxO1phkV8Y4T7v01JxS
ocrwyX36OuqNPUhPeZFv+uBrHP2+P8jFZVRw/NOrbRL/up7PSEmbUW/L7OK7gZ0Xp4wO8OgkmuFW
toKXLn4Wy7X0zJJJnbUDwQfAGe3Ka5O8tORcb6L8MsKPD3VacUi1JLElpVCd2O+HR6vVPJtKvbD3
+7E/1L6f7QoLFYxOGWEn1YPfY2c1m6pQ64MptfEhdfP2IHPFu5KfbO5P0NJVAQUTZRxACtyTyvXX
tpboklDklnJ7q6UJL0mOZkxfsJcJHtSM5RrAecnzTM8tOH5owKQNdmbPHPN4FJL80u+OvfOvnfeT
v/j467NTO8ZxrwQuv66Y1U7qXqPkW6wdXRciHvgm9032ozW9TW7SqXK5P4/vDVnzSAOBE+TsQN4j
pT17ZzV5ag0covxSj/nWjR4ha3qtFctRA3NbyM1rE/2GLkfvH/ryUxE3tnUe48dBix2eykT73f/h
7MuW3MaVbb+IEeBMvoKDpJpsVpXssl8YbrvNeQAHcPj6u+h7zm4J4hGid/RDO6IilASQABKZK9d6
TMlBKaAGNz2AEh2U2w9JTitFxnlzs+tRUQYca0v6AxFy04NA1txq0lxpI8teQNfPvDl+dvhTT8iR
Nfk7kuu15Cbde2ZjDEi3o46CYorIT5Aac++6ZMbM8IQf0m7Go79EaxJky1Yv77TyIcW9R2dtZsfB
NJcXLV+qQ6aPro9yoCbzkc3DbhYKhwF6prbsugiqMUamjoXStpHRJgFTjz2jcXKq7Yda8dZX3V6g
gPhS/JS4x7b8N1bRlqGhAglCE13wTGTIlmF16jYimRoCWN+ApCL5VaYtdRLz766dK4/NzveiDot6
poqTPE/T5E3tittf+UhAy2aw5Ngqv3sd8k1S8pi9QwvN6MBc4LULUjbh81ooa1lkHttoaqfviFRd
T+lBH2E41XDSWlCh6IUDeBhXjEAZm16SCfkTb4izg5VA7QbEXxv39/WpMDhjrTg1a8FMuoIylM0V
co65k4zfXLx3niZmxVs3ywp1SuynI+cMZGku1/vTkOdaSxc7aR+J0Sdf23pEmR8OxZ9mzWinrXoG
/vBKL77dX9Hd+P4PCB2HJ9o1RB4FKycJaw0CP9KWh8acTxaLaV4j7J2SoHrTrcc09tbO8EBfJYkS
9rITeFyAlQsRIOjmReovFax5TTFrmK+P4rGkDv7TUbuWpST+jzH+Y0e4PodiLuzchR2r+m3Hz6mz
KXm8lu23tXM84BcC16Kq07+4skj/9prALtlo2DdqHEyvcJqysme1XWG7ZIAjgnPHTn9V0i4GmRHh
LnLm0kX+GreFFiVrQ/l7Hz8nk0N51/p5fqzKs/7NNp8KxJsAkvkNglBFEi1swcC14+N1CJgP8DHo
f7lZSGay2BiWCdehUYZ6xd85kZF27TgLXoLQPUAOEBgAbO7rzQUiccLnrmKRuqRegb6XsjEoWklO
WfWUJiD4sxePkS9NLBnbbZx3bXf7+8Xbm6TFBHwl7FrW49o9zOrBcA+57eky4NjeOiIruIFIdTSk
ihC5qtEdpU5qFvWmi7dTOsaeYuoM/bCJFK19e45jULjmcRwi5QM5vetBdbMygiK3Y1ENEddsMJ5b
yMLbWzdfguuKtcc2Vx61GPS1bv1ZcuJssZjoLKDsBMkR+BE3FNO1bRavC5vRHBa5gMuCWQCBhk1S
C9jDnLroyZzZ0vi9BaLevO/LoJ6zznOWqT81fQd2Yoh4S672m2ACdxnUbi0D5RGgasQUR4zTzlwm
wiK91t6Ajn21eI35t3825nKqjfpoz7KTb7uIxDnYMnowCh5fbJ7rOTA1Dq6KqWER7/PATiECYbWn
ZYqQRtfY4k8IrVGI8Qow+tYLpEDjVTLmPWdDC9mWpt161gzhA/QR/SKoPsHZrBGRZWmBc99C5ABh
QNlYb2Nz0EhcmNo+5WID5UPVrIUKTRTerN/nOUeo8DuZyt9Jqz6sdud1+vSUWa5HjIXORfXYc8NL
UhvxCzks5nFuZcivvbGjUKSiFobKyw0t41gwlxV2ySJQp1BSEopKLG9lAePesMEJu2VvodKNN8n1
sAujhEQEcj2RFfND32q0J+7frdEewVYQSLbUznZGjg4Qtm1BDTTlXtsyGNGzeXS7yImVgJHWI9yJ
yqGjc4Xs3MqV96ZRQBTNimcrDe8b3zn7gT13CbYPenSAmLq2japDY4MYsgPW7b2xfi62JELZmUfk
eNDIpQEMiCt0+/uF+7QaqWeyjl2EDmpFA6JjfdbK50QGWNpxiiszwomYGuPYmirMdB+6b3we3+/P
0u7PAwMPJANScahPX4+i6xd9XMe1i0o04ZAyWEBNDoGv/8IIQk9k81FhBq/htZGe2FnZAnUbrUbn
sRQSQSjBT/+2pW1rggG85j9WBGdjY+KoywgrnW9QybG0u9j//LZY1SEZH6BxgFXIKx7apeIR/TfT
fjjpf+NUF3bEmCkhGSsn2FmHkxODuCnpqJsf2kJ2zu5gEbbZAsoP8gU468XUvVKP+ZQ3GrZmCfQD
yHN0jvpBRTMFECTqgqkZvLr1AdFneubcOdz3iP35/Me64HZlVhcTg0BqBB0eT9eRYrRAgszBDAAi
6vumtmUXrjS0WOBeR8sQUkbi46eejSxu+rKH81kk1JlSHhSNg5UbcJNyUltwQWpk062vni0A2oL7
1vf2lw4uJiBQcJ1ClOva9YH3atQGTUHR0r2i1yYseU7XpZFY2UkCbG2WgHT9kVUCIvDajKLW/ahZ
bR+xTEX7I+Nho2shdLseTW0M3UR5aqsjKJJOrjX6+aqHpqkc74/0z8v+ZqLB9QmFRzRKo352/Q2a
DTor1en6CPzh31rn2QSunygkWNySQl5yRMKlrRXfnDSq2X1NmcqelFU/pl0ScvNdTWXJmN25xwMH
ISuIwgC8uf6gNLacZgandoRWsdXMKEcDdbpKEh7bqG5GfWFEmPmkWdALqvI+UpT1sFiMOsuL3v1w
kleVgKdFstCyIW0x7MWl46S5ppTA7EXK0KI9cyzoYkWV1sg2zd7+3N6G/zt1YhhWEiVHLN5HQ0yN
+t11VjpoH7X0GNpur9vZQ2srpLHAEivG+5y0Rjqi9TrCKwnqRlqQpCdQPtFeNYLFlEze/qD+MSY4
aFY1ZmUmMFZbv133W+KcUbXWkTy+vxH2DpytWA1+DmBlLdHtZtYgaJiXIWJ4H5H6Jzc/OKCC03wg
xbuWPBbNx32Dt7t/A1jinQmsDRLNjvicz3S+aiZEYxG1My+bar83GWVovADA3iXH4ikf2cEsMmoC
afNvm6HBHLwBUrZuP6DHNLFF2VmSJCsa5LZK94yALu8G2nPt384p8qogrkebHcJJEF0KS5cMi0lW
y0LCYnydT8lptEI7PqjKo15yP5UhV292mWBNiCTKQhmLhZgtcHqRGo/eZGSUaTJA9W35bTODF8jW
M4HVc4Xzya7dOI9dp42YgjyMPVnMK232MCdEoXiDGZ8nPUcTBR6ax8qpm4OmaErglKMedsvwiNuS
UaR4Jj/dqu33XWp3BoAm2179wOOJEZsLQtAi5XEbpZ5R/OrWd0vGPHez87fBX1gQ5ngpc6i85bDQ
Z3hPtnWo47wsTQqd2Wc9kQznNtN2bU2M30ZmJt3Yw1rZogUV9N1GPngQI/OKxnkmDacdsotDnlKc
DsxWj/dn8+YpIlgXFloZprUcVruNTCUGHaa1xl5mtzK4wLYHrs5SWAF0C8UfHD0miLWEuwFBjsNj
jNGpDmt7zM0jV9A5eapQ+rMl+3F3QnHNQwDKQthx0wSut0s+unPBIhM0Gmg8/2V3b2xSg7aA/qff
2WrQL9Ow1dwCkFdE9+fzNue2DRUyQ7g1wHwLGMb1UOsFxGJVhwlNDWiaNL/R8+A3xvCemk0058oz
t40H8O68WquM3vPmDvljeetzQs8wEotCPLc2TaWaRcKigZHDANos5UfXuwcQ0p3uj3FvBwJUo0Jh
C1JuoHy9HmKedmAj6pAIISUUzRPm6F7qdIBJoJoo2R237om9hWYYMN1tYiVidYKPCzecRmVRuZar
N9vMQlQxyLSQZVaE0KWpFZMPmcWiWfNjhTLm35+wHZdEevIPBSGegKhTCv6vlKWF+81mUfrejzlt
ZodO5QHU70uqe1Yczix0qpdS+XLf7o3aIGpOkL9EzL2xgoGrQzjJ5sGwc7XP8JbpNGBlUoS95oyA
KSOtcgDZi4ZqtJWj7b+Y/An0Jei1hRoSGiMQHfDyDOAuKBmTrn3VjXQOupq8r6CnPi5QSfUmMlVh
pbCQxQRRkUFeGyNJn4vF1kGyVE5gijF4mHUOqDptpZM4xvbl1yfKNjJscBRcwakm9jGtK+OOXqZI
oehdkHdpgOaWsAEV+Wfk/0YoW1Nt5MH96bw9xS5tWmKTJSSjoMG1Jl2kfK3OxXf3y0grvBkk59ee
M6Ig71ogdEXhVHyrmGhyKJyqRdoDeokeJ2AjGFbCJG+DG3bVzTXA4o4OI+BN8C7aPuMiXFfqrgGx
UdNFmvmYpOXXeek9oLE3anwkjw5Dm/uW4oJObfIJ9KCTZH1JVzRJQprKyX7qVgVfQRNc47XI9hbl
p3YCEwEK2S37uD/rt8fa9qFob4XiBGJx8X4s9KpFab/qoqp4W+fH5ByjL0+VNNvfXvkwgohkY5oF
mabYgA64wry6DjJyWvyZDetTnnFvTI0HZJx9N5UwK9yenzC2sQCCOke1INxxPfV17IL3peiQnrMB
bCrYkeQxQiuZvsSuGZQJ0X69FX/E4kg6YINqPemiATRH/to4GQo+OjmCW0FG7bw7fXjHorYOrCUS
dtcj6nQQRc2G2kW99pC5BLRcxxSdZGXyNRkkk7e38VHxAWsImtdRiBGO0ixjLMnBxhWNmfKr2nQc
8HKeKOkA7VCRKSftV8JkYNJdoyj+oAkJyGl0jF2Pr1mbBC0OyAnZ4yGOwVnLMwpyt8bTEcNU9qEY
f913+tuOZWxP3Kz/Y9ES301kJY2m1BYc8qCeSsX/qntGuISFz2nsN97sQSwg6A76m+PFkmNubzEv
TQvuGU/W0FargsVUYuXNdNmPVB38tmMVtaupBsGG7kgKXLsmIWOBLBGOIoSK1/Pb2Syp8y0/w4qT
EZQ4wgcVPRmHpJK2Ot7k/TGx4BgFpTOobzZnvTYFvRUVZUMkRZb5e4Zg28uNUCssXzVPqWOGjLy6
nUw354YZfztsobuwcZvifEFIc220TXpkPLO0j0zVb76zc3Nezvmn+KR4dgAG3Q9N8W0ZO+bePQLw
JF6/CLyhySLYdFJt0NWG9RFQFwDbDL76b8la/4wKRyYYapA6R4PU9aiqLmlqQ517hLqvef197o8l
eiPcNEAneJAmtWeksiTT3hUMCkegmGAVkc3mSBe3lqMUubF0OvJmiflgf+TNeFBfS3A6g4jmC56M
kihDZm77+4W5PilHO46NPiL9QmMox3AGqqWi/tHpz6r22CKPcX/f7xpEaRXlPzRp3CCmyqSxlbFV
e1SlzDVMnAIK3xBOPxR1XR3daR6CZkBdLIYyoORc3bstECFuiRrUVvG4vh6q0+k5mA0tzGw/bgFp
2oeJnVd+kwylf3+Qe565NV1ttCMo5YpsuDxl89LF2RCVS8OCYdJqaie4Ne5b2YsbLq1sX3Gxdrq6
qgVx8yGyyphmuRkY6WuSnA3WSdZs1xAu2Q3bBRpasdpmDdx0h3gcoo4wT1NSX+fnTP06uDJDO/MG
CVt3axgDFh4MY9cjylq3KwY75ZFW5WtAirF+seOkkIA3dhwBQRZe6xAK3dDIwgHJy3hKEw5ZCJzz
Z2CAojWF+qaZHu4vz44ZJOW2JjiQ/6CfXnhzVWXtdnprDxHPaoqyOsWs6aqMSGrnYgEGGK2tEGGD
M4gtpJwY8eJm1RilFgTjlbHOvXbqf3PAK8MKTYhP7WT1kkNjd2RInCF629JTYu9+kVeaypQUNrO/
hvSTXr0omeRht+NyuERQ2wWtJNhMHOEYBHVtPzsAvEU9QSGsnEzNV1rgR0cIG/o9IGkSF9/xPB0g
Dzz3UY0Fxa3gE4APuYuWmmNU9y4Ll8FawZIEGtb7LrG3WNhDoD9GvRR1a8ElzHi1Y6uYRmSJQPIV
d0/Nanr6q8ra0Cnr1/vG9t7kaBLDkYaNhNSweJX0LSdpkplT5Fbq/JIOlem7SqdF6MY0jwres17K
XDCDMkULS5JpD1yzeNgVYOK6/yV7w0ZNCh3OCH427qfrbc2MHHVuO58idbDqg6EAF9+ps28N9btm
FZ8WuLfEQ3ey8oDYIReHVm/0lIFU99qk27d97xoKj6w1w90JhKrfqVkWum0xoNbZNi/jUBMfsYXy
gvumfawSFykLgqYRYisyNfWd6Prqa4SrR0EyaeaTxaN5IK2vN/EQcMtVPJBH1f5c6NnD2Oro4xv7
8UHliQxZtHPnAlWEYAJY5Y3wUzDvsiFrqqqaohoXrd053+3+eagsbx1+r2w9pjGRydTvDvjConCQ
oxHThcg2LJYppLD4N3Yu4u64dVKB2M9+WtKv9z1s57hA2hXd18gKotIrXrgNOg7q2GrmaAWdbx1N
7kzjBbkfmaD7zslnIEeHtmY07d/23Ok2N03oUsxRDnr0EQp4qMo91OrH/dHsWEEp10Dvkom2I3B9
XjuvA9xdV2rTEnWm/aQr6DVOjDJQhl7GlbNz6uG2hbwuMJRoCBYTqmQakhXscGuUc0t5gM5G77NW
Y5LA69bKBnRw4X24dfF/YS8ya1oYyGZ5pGQNAJodNWRwstsJgwXgafF4RWsKchnXE8bSREmSGO7W
LyxwGTojbDv3oB8sO1a2l+F1Um4zhBgIsALEdkQwVCAs5eo8TBFZnhU9fWINiBnX/HUr9Gm0Xb/V
6d/x9HOcZDTdtw6OKtX2DnGgO4YLUXjrGFmpGXHZz9H8M3MDDtTT6Ku65BLcm8atm8hC6hsLZgq7
Vk94qqKtdo66hUGhe0ATc+MNzu/73r3jDgDio0gCSSfwN4vSVT1XoEcOafSIJJ/aNqfj+td9A7fH
HVwBnSr4dUjU4Jlx7Q0q53ln1QmJOruZgjYnBnIo1vwZ6D6/rjbxQwiBBfNkVpIbd8+wg6wmXm9A
3eHiuTZs96ZaFmtGAPV3aLeE1gwxNMWbiZdxYBNKGff2znqh/ouVQj8sMp1iB1jmxMVk8HSN2DxS
Mh2tgtN5OdyfzW13Ci6PbibkDHFQbL1mwu4tkKLCmVCtUbMcq/6vVDe8ArrceEGZjcTUjpNv+lMI
+8C9DkJyIS+ztPU86W63olPDCeeSv66T5U8QC7SV9XR/VDtOaEAIE+lnTCC4sIWQBPngzskIJxGv
StezR5L6XcdkAsw7C4T6HNqksWfxqBdz+LFdQpjFnUmUVJNXl9GaMM+WsXZt7iwsEBDwYPyFz4OE
TFSuLrJOGWJFJxGrgmX9pBSOBykoKJcfdB0srlUcaOTH/dnbWSgQDYK/HqRk4CsSFwpY8LgoTIVE
42xCjqmvwCecTystLHYaCpdIFmvHBVFSBZ8buMmghyISVsQqMwxmMTWqXjoooDHbDmP10QGeaa5l
TB97tkDGo5k4ApErEEExzai5bR9baoRMfJbNfj9nXlakn1rtcXq7P4u3vDEg/ADZAcQIDBfFXJEP
T1/UMe/KXotaxTjE83OqJOD766gFos6W/LX0FBz6IIhRQ6NunkseByStg3VqT2OqvrQJD0nsfr3/
UTtn2OU3iZSeo4nm2WZutahos2DN/DkOFethMA6Vcx6NQXah3iYrt/QasmtIGmJ1xR7NOXVWlHUL
EinWsUwqGuvvWVf64GKzq5dCOaPIi07N8P4YdzY/rgeIim3Krbe62FnTGdNg12o0VEtKJ5vPaJmN
dclptuNJV1a2TXSRnrErg9trn6vRNq7GROeWOkB0ZvUSbaF6LmGV27OGhDrmUcPLB72i19YqpLzS
gnE16lWQ0beeFj+jLXge/KqXeMjO5t/eVfr2rNpIXbZD72Jcmlm0JE4MNco6OzBzXkCvIOdgWQeE
tS5l6ewdf0TqRMNp425gb7GUxMypnswlViN36v3YSl7A15Gb7yr/rirQuJui+66x83BE/IieItAS
ouaKiOt6dFNnF2VdAjWhIaHG+Pva/NbrwavV5WSawdwooRODrLp4cgv3iccyhv2dssgWvyKRi8sW
EbN4ZeT2UFpOwrD/ql9LnnxdQPUI8ZSTMlgPra3TBTCkotMPiJzCXCU/+nnxEoufWBOB3vCchelT
+4qO8/vTcsuLi2MXc7KxaUFLCOt/PS1jCXkoZiN50Aydr5ewaXzunEidwtL5ludpgNS/g0JV8ffo
0gStEx1g2uWZg9G6J3+DYP0pR49Z7Mo+bAeNsn0YQL6AFrogaBLWqwSyIQFkDPOFx8sCdac8Wfw8
a6ltj0EyOnQxQPBSLodeqqy2c4zYCFWQ50WRHqAUIVxR2VQagzNp0ThCAJcrnAGZrsiqHHvbDQ1Z
IIUC2cvWRHo989NkqjXgS1pksC/zlPtmvyKVoYdxLWNL2zlCtt8HMBzYsNuzuM8zPXX0SovqVfeL
KvGBdgHVT0IzkO+0TnDfpfatIUp2NITMeOxej6tKZh18J1i4KnfskJl41iRohQ1nEJDSGSmL38qU
1v8+koCaLIi8UKj6g7y/NppZVpHa9qIBVPHFrG0f8OhgVJ6nYTxYtSzrs4MxxO2CJynC5+29I1KR
GF06DlCw1yJVWYMGMpIjOGSsRA9WsvggUvBiqz1a2UuS/XDb/GGcfrXqcdJBQbJMkg2850VIjICa
AO9vNJ8Ksz1bk8pWbdUiZzm5/deJv+f22yJTn9i1YiBlYaMJHzeOcEqofHHteQBJNsnLzyqfn/Wu
ag6mM/wVu5YMrHKLeceZtHU2gXIPdYmblq3FyqumwIkVVT0y393BLUIgwkOzLx5m0r8l2WvNf7Zu
MIwGXV0SaOXgl5WNf9u+zWSdmjtjxw4FGzUal5EaEOXt1nqa67wujaipDu48gSSooub8Dh6r+/vm
tnkEOLFLQ8IkJ7Gp1+VcwJDxqExAqCSFv4yQdnfnJ70u3hbnFbwmnXqqNYhZreWXqlckymw77xq0
aCPQwL2M14348MxtvragUzCitY6TIBsafozzjniNgXaC+8PdOWQvTYngGMiKZ4TlsxFVDXlS5vK9
AIvifRN7K7f1pgDvB/gm3p3CoQAC/bbKDCMi9WC+9hpKvNXUKKcZmu2hIa8C7NnDEiKThFch+ksF
ezX01swJuyfiSx105uBb9rk1DT8ZJIWuvbm7NLR9yEWkpo6kyHEeYO4YGGLqjE5OdH/q9hwBWx1Y
SZxwaCLYvuDCgjN2JZ+13oxQDGIQI7cBm5YAl/a2OQoA/9gQpgsSUa1Nqs6EgTlYWi/tT65SPKpx
Hy7k1GrAEq/ti1v64/zZNfnD2H1qx/NEwg5NL/eHu7dyl58iTCjZ6MsroCdwQ5ZBo/XeNqkZJFlc
2a2/O7G4pBDIQ10BOLnriV3MfsGbERNbluACq0EEddZySV52L9ZFIhtRHSrVGzeFYMS1GAMBgG1G
cTWUJS3UHnFmayK1aXfcb2I9edJU/sqNyi6Bds9OeoyWlGa02yfHSGVtBruTi4sZnbFgKL4h6DXd
Wm9qHpvRPB7q8ZH3T+ZZ6rAyI8I9COa6eGGgO4waDTJZ62Ocfi7j3Pvv1u9iMEIqMBuBsSPcNaOu
aGmVfzfAmMgVSTSz6yQXRoQkFjJpVVZAggMUFgdthiTIKxR+7nv83hGCEux/FkXY4M2Y1EnaYRyY
q974OTn/uiMatxlWHGpmLohGVPEqiV1AbIjbWVHq/uzUFXDQb6s+4tX6+/5AdhYehZQ/xzuIM28o
TWKQZfHMqGEnBXVVDzWjAPqPXdAUGXtG65hsXHvJnS1biloUWj2B5BM8wG77octJZkUT+ab1ENex
X+zpse7rlzJNPAtkuMVifc6sQ27RyrSPznDiZ6MAX1JQy0iedweP/NIWnUB9V0wRjkaz5jU436IY
r7eqeVW62Le7F3eR9XrsuAvUe/8xJGyvsRudFgAPuIuVUFReQef970MPOAqSNsAQIdMultALFPDJ
Gm/rqM20zZFWB+Ysfv0vnOXCiOD15oYnTRNmRZ32tNhPdvUI6pTpX3eXg0wYmBpkbFEVByJFsAKG
5MGJ29Hati/K9BT7F9zlkitrBwUAK9srhKDiAkj39g67uKJ5O6TmglxHxMp8eZrM+KyAv8znDGAv
u6wJOPRd0AzitdSeVO44h2ItQDYOTFYR3p/VneMK70oNcBVcNRvQ9PpLdKB1l4aXdqS6Z9uEcLcV
MmmhbNfIJn8H2hkA9sTgasmmeWL2YCPlfgLfk649xv3n++PY201oOPiPCXEcY9IWagMTro4MW6r+
GNuPsUTviyqBsMsMCUuXqumMZhpmR3r3rUgdf+XnZIz4KCsDy+yIcYASW8QZR9jpT+tkvlXJ8tJm
2d+cSAJS2eIITxezdkrexY0Nj0dr60z71IG4ze/7yyMxIr4YsmkqY7Vp7SgnKDWj/ZhnD1Xs3zey
Tcl10QW5TxSA8QBCCQfufO3L9jjEVrm4SEtCXzXAuad5VrHoQdesrpehayPNkvSYOoMsH/qn0ntp
GbEgKgZ4YKIehyShWLkqoX/bzEO8ns1P60jjOHAg2EPLt/KJH9cPhR36L84JaN/HyvGs5/45Nw7z
7NsmmOBAKPAwgGKtDb6kYQUa5Gg8/rtp+fNxQBJsEGcbmULBk5JmJnaZcXKOmdV5E0dFrVELi7Zt
qlBtjltarCOh2ayw4L7lG561zTTwuqi2oRMI+VPhvnWhLg82+Imc05xq0eq8ziBR+LH8ZT90xcFV
wwwkQr9nJLI8HSKhL9l7mkliJdHx/nwBEDZICIKRBF071z5hQBG9KDKbnEuznLBZq4VqTLW9Nuap
JPK7wVtvtnCQIvEIFCOOVOHuICYb07lvyNlv6HdGv3+Mwff+o6UP7eH+vN50WImWBE/vRzQG66Qi
54py36QFbej2rzEAKuVoHVyKTiqPUd0PM04favrZPIwZHd8XX7Kvd1f4cszC/GalDY5uE1/y0fz5
iGeVng6f6er1/tND7tVSNZrtOBK32qVB4fxth4QNtf7/DQ6+TX3Oqc+8bXw8SDzPQ0+Z7Lrec6JL
m8IOyvtE0xOojZ0fn8O//nJfDg+J7xH6dpQcxTdpJHFdhbM4m+xx3Nrlz4889NfHNjROXuXzZ1+S
Ith1VZQUAUHceptMkfzfzKvW4ai1nhsKKvnvaRd0X9fXoqFWTL2FpqP/K//7vtOKp/M2to2vFMcA
atRIR17vxDKPQa7Sz+Qcmoqnviqr9xBpMhYXmRFhpSyNYxeWMFKeXDo/gZ6Ng3GAupKb5uYhIQ5G
WKgSslwznuHkzIyw+Vp+M07OF4CW00+gGbCD8rFpqJ15ILYenCC1qfHfOIoF5TuQgm39K+JVNzWA
MVfLpJ79iuL5XxiUGXQpQ+fj5ewVsqB4O7jEPQeuQBtlTIBxURi4XjqkJBwHfZXLWWlUkLs9qhUJ
7zvHDUP4NqGXJoQTjdnQ6lwVfTmvb3FBvxQ/vocqDU/dI6frK0BP1H0GC09NX4LjESAl+ktif7uJ
7g1ROMeaQkEHLbo8zuDA6IKK+t/fs6A5OH52KKYHC5ZxuBwVnC1xYP6Ssb/LJljYG0Sdp6p0zOXc
lvOLYzXHUellag7bCO6NUNgaIDazNFRSl7OWhGk/BIScnJaFfcze78/lrqE//YwAQQEbIuwNs0tN
Y9Xz9aymZ2hGu8PvZg0NWff0HwZbcTyoNID9YmtohAL6tVNCLXyuGidezl90intA/Vi8j+7D//ik
0veZVp6a0NfpW+YFQUu9lC6Pb+f+syc7sveuhsuvEFYO9HRV3uXKct56781nxXqcZNQTe/N5aUJY
uDJTK1bVWDiIO9AC5Jn6tNBufFo1meTZzbt024UbKy8UPwxr4zu8ntMh07VmrrP1nJ/Mj+qoPoK7
JP+rOlUtLSEJ9dd9R9kNmy/MiYx0JpuctCgweXyko/f4PKf+7Ie1f2q8g+09BZMfnL/Fn77+RMAW
BD/eIvBwSZz1plYtDFlkh5+qLKmMNV3P2vLMbA4h9og4oCNf6TSq1Ox/IPejFJkMY7OzqKBrwPWL
49TduuWuZxoUv0lRqM56rl6sL0CgqeH4YHePTZivJ0jSvuRUgbreUwFB2EQSztxQh2PIUDiDIg/I
sUAEKOJW7RLEADkbyZknP2btrSm/glgU+5Qa648qGw7r9DlFvS4tjLch46dciQ8MOUb7YzRpXw3o
xD6y2K+GHyxtfDP5ba4rJd/v+8afp4GwvREmoGCF/OPWRyi44rpapVagP/psPD9/qAioH3EvzD/n
EO+VErFK0/n1S+Jp1HtL/OjLfet7XnFp/c/fLxI0SwIulr5e1vPcP4yvk00r+ytRwllHo5qP3adI
1uQm7b+tCS5XFLrI9ooU8zB143DOVWs9xzPYpaEVk7hBnMWgH3wB+Q03UgglWA/kvdICTZcRNN0U
xf9YV1GBR0QIRSiRlC23SDamg7Kex4c++JhDv1kOpRKA4tl78/lEZfRsu6urXxgUjs11QS+6A+qp
88xM2gLOMExewxsQQ/jzXyNYtZzS62rwo/GfSQJczYuiflI2Ons/sQ6TceiywB2RrXBBQCrZmptp
0fGQ+IaUAijb0cMuRCIWeDkGpRrwaSr97oCp7UdfSPKluyaA3d3W3EbmVTDRDXHudhwbsKIgO1iP
7nn+Up7vu/DeG9HC5fsfI8L9WADHMVgajECT3Ne8xkPG5YCD1fL8cA3bp/pkPoWTBeSbD4caDjgC
2Fv6QB7r5yyU5SD2/RvtcEi/A1SIjsXr805XW64ldkvOiW38zMcs0PpTNxWBUv424ndrCnPl7xEy
9+pEa9O/PxV7zyqkWsEij6gEQBqxH89u6jnXV0bO06zQefzIKBmJB63LonwYZ6h7lhNNazVsIDOj
tF/KXJKc3HsuoAliIz0EQBf4JMHdx3IFX1WKtYjzt9H6aNvIOoxfnMRL09B4N970Gdz3PQHF+aEH
SRnU/8ZP6DGRHDLbkSl6NnrdN4UyHKs31Aw4BForKy1yhqyNTj6zL53rZ6c+9Y3O7xZJnnQnMAIM
Gfkm8I2jr1fs7LWdfjWmMlHPqoP6CfaRbtCxl7yD9m7RSyPCJbEwps05hxG3P8zWl7yjYMau+IfE
f0RA7HY8XpgRL8yCs14zFAX+s9ie7X4b+Jcqf0zTyDGfyzngU0PV032bu9MHMAJo6RFC6yJRcDPb
kJ9dU/Wsa4H7whPJz99Iu/0Z0j+/Lw5pACx1HkmjnfUkAdNoT4wsAiK41cKEWGUNheUVCjEAz6w/
1KmrwLaN/CdNOGjP/RxPxZkaLsfNZCRZ5obT0pZBbsZzSScX7++gHoHEnPWmxw0GLiDQRwwjXjSQ
qIHWIHEYdF7beIDKRDUpxS8Io43fU1Q8gdDpVtwISCmB8RnNas6PYVlWG3RASwG9+n5S64Nq8mnw
AM5AinVV8BD26rYyPxGO2CSo9NL40qi1Y/gLgOs9yniAwhzaZQUm3lrNEurSTPnopm6ew/tLths0
bACS/1kzXTjjet5UbgUU+NkfAIeg9rE6VMhKrR4AzfXhvrG9B/P/I+27llxHkmR/ZazfMQst1nbW
7CYkVZEsEqVeYCWhtcbXX0fNzDYJwoi7fadf+nTNqUBmRmZGRni4I8n4pzH2+kClW67PqSZg7GLL
aEapNlq0Ggzfkr8NVq32wyNLqod+Kxu05m3qc0CiBaTCDfx06kKTSncNGnBRyEcXpQ8ypVOg5y73
ArfNIz0bDi6td5klQykzKgw6f0GPoNaIicY7x94zwqrRE/mgREs8neNj6OaMu5iW8aV9Ebh5UBvM
UxEnQlTqOHjoQY2cZ5bk1v3pn7vBL2d/coP3JVR3+gxm3J4E3Fby9EYxOWSa4nJhp85G6+gzA1c4
wmFQEk2mWYGeFORrsNACERrVR1Z34z81q9qMcaAGJN/SW94C6ZsVrYNj+5GpUT5mnBeToKP33s7s
n98xmdkw85KUdmLGjhutOlTQz9rI22QguioXz/dndzYeHYEHY983A87yiS3ai7q6TxPGpntdNN3I
YqAjyWjK0X1ZO5/lPhvU+LSwpLMhyqXRyZo6Qx73vZgytrdCVAZCKnGcYqCXS03eN3aRGVAcvz/Q
2fsLiHK0WYyNNMokRmNdDxrFVcYg68WuU1CRljr7vyX3+N2mFzYmsYfrZmWcMbBBcSp9FBOdTuxU
SwHC7hfC2tk7C1g93FZ4r6E56HrvYc0SoUQ7vy1HphN9COKGTheiivFCv3FC0IbR6ElDS+R0wqoU
irwdnot2muro9EVZKXC3mUjoAwRxfGFh7y1Zm0xd77l1xKWwVjhmJxF274xpkLBST0tNabPnycW4
xmPt4tiihyp02QaW5EirEAJ7hzzQm+YDWIr7Hjd3PqIhbSTOAdEqGoyvDbFF73oVwibb/wldYoiV
T5jgNaWhgi3+lfvw0tZkUCkyY21SF6w97GkEE4pPKOaTg3K6ApnHfbHOlrIqcw54aXBcz4tZFGtf
kHoFBkO+gTSSxQkv0ff9+ZtziQsT05SVPDBNCt4x1q5VPtaH7VuzSZ5kRvMW8h+zp9GloUkwkbVd
04OjlbWFfFhRrgwJzCeHBYb4fcCa5e5Dx5/qU+7VpPPFBb+fjWQujU+CC7lLwcWSJqztKevBgbIJ
wFlwEJIcE9XPFvb04lAnN5yjdCUIkjHUEnTwlZpGKzc7UOU62/rp40B3alQZfm2VS70Vs9cMqihQ
pR7bptB1eu0vfMnnMYtePzuG9saY3dFkCW39VpHtuzNknJNVV7m6nGkgORGNYQn/P1eFQzc0cEYc
mJyhyDrZIGyZUg72KBJxlVpUpyRTew1awTqXrpnApMVtya86XlMOir/wcJrLnl+ZnmwViu2LqsKD
1RY+jdASjGGF7VlsKTJokWFQqoOWTrAQq85KOvJW6pFozW5YmrD4hzIpk98OoCpE2uD+9pq7EP+c
EaCFrlckEMq4RXKatlE3IEi/HqWFXMDc/h2BatBZR6cCYAHXBlwqzzqnLRgbLZ29mUFrNgNcSHXP
SLouBMizaQfIJqEfAlkYNJBNlrdPhSpy+Q6xqMZ8ONpDpa5RQTo66pKy2NygcHmgOgdqFejpTTYQ
eK2i0G0ZxgbypA2B+1dSDQhwvW3CsYOa+NUhyhbpXMapmt7FQJeDCAhISqiET4KXzJHops9kPL6t
GIIZQC7q5UF4ckh80MPTJt0sxfZz5QloloHuERGTgorPxGKD3umhDxXGDsmm2O5aM5JIbqiuxj/e
d8PZkwHlSAFqORgcOg+v3QTSLKHn5Q5j+/1bS31T0qp1v8RyleiZWQQqC0YaWi8K1X8N2k3OLFzS
s+t5YX0yToove8VJR+vipk5N/j13n0N5Vbh7AVnhJdW9uReGNDYQInTDIx78yteD7fwSP+p91u6B
M1RZwPkVkg8vXKKD652UIfJEerFLQiv+LHP9BNqTFAmzNLOEFYN2b/cncQH0GF7vr8GMewGyMwKR
UQwBD9TkAiwHiK+lMtPb0DUnQw6aIKiY3jcxt0OvbEzuubqPG5FFG6kN5iWjpWKDp/itWNptbXXF
LnB3HaV5kB7M0tZI8z1T/H9/wWTrJkXP1kOIunfa637ZmAXYbqOS1ztEZ2Dzrxx30+QcATsRKdvO
4JV4lZcLGKnZmWZYZKIBKMBbZOJuaMouu7qje7vnmrcObM1UECws5g3xL14hMjKw/2NjEnfKEsB/
+YCZ7s3eDLbeyluV+tveJfjHrEj3iOTSit+L5HV9giS4dn+h5+oNMA8dMYAXfvf1tYsHtcB0UYcC
+8vu7cMlqUqpsVlZoWqisG/j3iUtKS3PPC4JbI9zNzkkLw1P63x9BZwGtIZ6ux7MUnyQ6vc2eYnE
hZfXkpXJXpFBFds2BbwIYnGQqMvrQxnL1hAg5UbXlPGXJlNBRhssejiIJ7sm8/49mbVaabvdPjFK
E7wE5JFgNl9lUq9y43T8WmornnNTPPyASlJwfd9olQcdLfTQ/wOuQFyH7iMrLrUH/B5008W6sDAN
7hmuQ8McDwsxaXtV3okmOm7I/gznjEjwpOyUXadW5DNWO/itTxKN1buVp55RVvl+JtS6MgWVUZFd
VymOtEv5+9+k773vmywzFVWCm/j4PoDtkF9E1i8yAiM1051zcFaxauoPdqCHRmHGBpTLSKK2hDIS
FUHHfReYu4nxevyftZiyf8RyqwD2MAw28Ia8Csj1G/RKd8NDH/wVZ7u0NDkgRalgylxBHTjGkMtx
0jFkeeWBkhignFcXNcoTokR0cZiRen+Uv8HgvfkePfLiPRniNIkV8df22xn89SQHzNJbgZEY/4ZF
78jhszYyvSGV9b19hnIWOSHVq0L1Tis3iyih2esKBRygm1G4R2/O5Ht4vuQ4xxt6zEVxTkMrPcpa
Wzzw3ClmGM03ErTWh70qre7Pw9xzEKxnf9qdREOJKNRyFcEua0JY/qX8dhSixoa1cEov2hmPuYv5
bvyWa10oMiO+qwx6raEfQbVb8rUwnLnTEiQOoMJDHRLvrslwGofzWRCg0TAjfO7359xcQV4y0Ian
NME9YDkPC6+t2e1yaXEysMFFzYBpYTHPDolQAaynthHSiStBa7beThEe0O+2MMqZohWoKpCkRtFz
bGqd3LgUzYtQrQYUctdoSP29+aHpQu2M1KG6RBswu3CXtiYvHR95YZkNezzbarJ7aWVwhUvDTtOF
pf7y3xrKdEuOxFegvEBIiGjl2kVkr3eUvGWAsaZltTZzaQtawQOzjlcmeUR7EzFKQ/1JdrJLIvO4
4c5P/MOToqUljsKlVR232+23IA8JiQCQkkzv9qAchoThMepd8OIeJZVZq5UJ7hryg82/4LS/lF73
jE3O/lYCQ65bjMu5GYyPN+OtNltTXhtw3cdHRW1ItDmcv/Vn/T1XnwuzsyPVinRFc0/L780bQpQx
mkMClkYTLFqlhSlGou3kMFIo1AKqhk82fRhrhRJBsQmoHb0Esn4NkT1PU4Yu3dOUi8vK6aVNmIjp
ky8m9EpAac4M6EF6aFI/wl/LWpMbeGlf4n9otnOVhRNsNv4bxTbxNoZyMz772m2owfeyATq1yCto
jinRhG9Vh9YCS8PdqKyO6ccPpVkbYVUTWV1Cu4w7bbp0YEQHf9oY/96ArfMkk702RQa+HPSB+eCY
c08ZHkFT78KeXzI0OuzF+SkHIBd2kOy3G8l+4+sMFHfHDBOaMQuGZsP5yyFN5jMQuRRDQhpFSoj2
skE8UqP0qxevaB4SdORUBHQlHOQN1L4p8mU9LZxtcztv7BwdayZQ4Z4uZ1w0ihvFMJ8VLiTCdgL3
zQchqX1f5akfB7ovNKXyTY6KIymzNePqIT+c73/ErE8hP4DmOVStAZ6dHOpVkjmRHFaMnbhmuBmI
8v5cGmblkoOp6+7rw3p9lF5x6kBR875lZuYCU8a9hwI2aKbhU5N1jilOGgqAB+t1SHZIu7T60GO+
CySYjtyhJgvh3txyK0i6IO0yTvoNO3cXyhEPMRTG3nAedITIc/GToMcjIw8EpZBEVbR8k6jc6smy
7g91HMlk64wM2nhoAN4GNojJcZ93OH+4gqXtpDWU5C13P6t2CyHoGvh6LtAadqk+MjruPYOTLSSw
iSB3SLTZwSeT7iSm0ER5Cew3s03x0EZTLJTkeBEH0vXyxSxNiWkOG3Gz6xt9UP1BS6olioYlKxP3
5MW0zDwfVoZSddd7/xhatM4R5pNVwF+niRbuRCtun+hMX3CXubz2mElAig7cRWilndxVvuhB8KLB
aSuDisGVTwqzTWM9DnUAS/Ku1goI9XXfElS1KDUq7fTjvtPMwK1wODC/lElj1DqlnvUznomboWKB
HWWP0ucIxQh1k5Ee6Bfwr1lAIZS6ow+H+2ZnABHXZifrOvAelcgpzELRR+xdjU0AqtsphtxaRUNk
dD1mkqFo+ITYexceaeQ5BI3fNk9KqOXFQnRye0bgY9iRQgJUhkh5THZO47ZliLcsi/Bv5RNvs1S0
Gf/+9Ua5/v2TjYIUOtdG9YDBguVGlFa876lILarCsEmKEw+JerrcKYGW96t02FXNko/dbtRr+5PJ
RhICZD7j+EDclz53h1I4O6HmxI+h8z68h+JealXpKyU9AX71/kLPhLvXtidbK5P6hssFjD2KVNSs
mjIjVHronvPSKoCT1vlyqZQwBtA3sw06HBD7o8EUyirXR0bNVn0o5Mi1c2EVAa1JN+BMkuoIDZRS
K/Kn0GHpU136jQYhL/DXt4kncCQqQlEkEJ0HtLCJBa6Hwobsb4Y4zDLSe233EQ5t/57S8fCVSi64
Su9P1O0RhHm6+OrJs2DowZCsiEAIFVAlpEvR4oDbDr2N0JXQmlxSaZnxCDQtjLjdEet5I3fDMFUm
p2iWsn3hmc9XcnCOa+P+gG6vIzTlj9plwHKCimCKS6kjueWSvhkxMDHQjJHa5+WK8kJNyp64SGuj
WE3TpRTIbbCDdBfAq+DhEH5lm6/XXlJqpa7BTG4PYRGYXhy9d423pJU5E1PACqTtRo5myIlMKYWT
lo9dx/dYWywB74/WZUF8fleDUSaMHKNpwM1VFoMm14Yfv4ALtY6PcZITIfhcwlbNFF/wKRz4QHCF
QHdkyhXtlmEN1uSYtZ1dds7VXBP0lb/ONqWmy2TQE55wC7HcTAkaJuE5uI+h3Iuyw/UcU57c17SA
Ul1/TEmJ3HCs8hrz0KkPoSb8hfgNWWg0ZKMCiYZ1LOy1NTyaJMlvI4AIItxEgDFmX/Q7q8aqr8oM
cTxSv4j4j4/t8xIv8czLDdVIzCwQRyz6Bqdz6/ci5LUQfNheSlDH6olvOatqIz1USN5uKn39na8A
u7fxdFx4g80cYZeWf2/Pi8cJ2jLjyGUzzmYaMBNnJt2C0QvQTX2INMdbOHmWxslOQhCKHcAWRmGc
9E+m5Q+ctnLXsYpuUGdf6DzawxwkECsz9Ei+VE+b3UoXc/z7cLgYaSUPfOyEsJ0duoqAOElzNxx6
7lTa01Uo0NYbzK8aP/+FlM/V4k6j5QoRPLRYYFjKtPCdV6O90G0FlT4jwIiChQBj7hZEXgnMhUgN
ollsKgyUVEiuyUoHhEq36Rq1UciXKxiZogEb3XrvQ7kEiZk74C8MThlz2IFRBq9pcO0CwN+TjiUs
4tgtWtyFdbt9d57XEd4gS6/3JasTT0Kiu6vyDla7eEsnalmbtfiXRgbaCFB64JC/IbilWrauwoAD
3oZ9qih+BRkprWICIrB2zhGZWsW0/MYkP6VjRKzBBhblWO2SgtDM5SaAOxhQU9yi4BAcf37htpEX
phntJ5zdqt0q+qhXroH5XIqdWPyWSSRzaWW6iFnaReg/hBV+FxP+rdOgpfaWv6QrlPGXEvgz71bc
93i4jm3uYNmcPtH7CtdMJP4OSYstvkJIrnaP8vmz/ZQ/bZYoDBE37G7Yo+HXM7iM8I/J0mtv5ty7
+oZJ6NaVgxCmAr4hRPsNeEj8A7eG6HX74S3JFs+8u66HO7lX/IgOpHoc7n4g4pfpmuSZcOufVFes
cqkYNbMt0EEC0NQ4tWM69tpbqKJ3gm60tRP0r0Uvmf/teMNBFBVAxV/IwoUv1qzopgqXcnZhQI9I
NWLr0TdLjTb09BVuot0P65iZxwwG86e58XMuzBWhBOU7eVwjUhjlT2sCWI3rkN7X21NtNUuUhXPh
Bg7NEc8N/Awo1sZNcmFPkJk8C5Oas504IO264XRW3gUf/hEULoQ/NMUjPWzLJF0a56wvKshW46AB
tIKf+GIdIJnWhi1ray/sesBTJVAfPNLZ7QmJo+MSXmcGZDbmqHALgJQHxE/8GNleDLOSw7r3qgzA
kljPaC1UVKf2tYiO0MMY6m4ka4kTYQ62WQYezAxK8NyRkRCAea3e9DYTbbxhHaWsWqZWBRBItg1Z
TfJOLaPyhSq+cR6elxrdfEWoo0TmglPMTdbIJAQGayQxQIl//fVeBtR0K9Ss/aQNLGmsVag2Fo3D
ES+8HN2nj+xGKyXki0Goc9/0TO8eJu7C9GQjB20ugOsZd05/BJMu+vcqzTk2mkIEn3DPdKHrr8i9
qbxPXl/Nh2ZnJYuN7bM+iocAyJRGbXc8Da6H37lo6lJYXO8cCZDFSVWHIZWKftDjIr/73G6/NDWZ
adHxgRMeYOpJ0174de6SkCLMjkaAZln8Atrll/R3egOBmQAybKAeRNvJxBqyb5JbhLhahZfynX6S
Np3WnLmHUD9LqrllQCEDprVjYZ9OnG0XhOjPibUlyOeejq6xsCNnsjQgvv7zWyYLLXU9l3CUDDg2
Gk1ByWQIPJabX8pYzLkylNjR2Q/sHH2jdNsIuRT28sDZlfAYKCROTFfvEBomuh/a9313LvIWLm1N
Loae6linT2kc3RqaY5QTrw4fvk3pvbFN3mWyXluZ+qMuWJ3LvV1ZnZyoDaodZdCynD2WAHrCbJ21
uG7ORNQO+nZbENZ4HwbVswS1/Lo/4DnnBZ8NsgIiqFiA5r3eJ75TJUMdinhpyGrTuKQ9Be3rfRNz
XsL9tq6ygL4Ivw/mi3O0GHzGZ0sMLuoByoXCJ1dvg3jtLUT0Mz1l47MFZBqjDgeyTBNvZCtXlmIK
Q2nRTtY/uc9oHT6UIGRoLELi7SccFE/iz4Z8U/oHVxKvN5mF2RTnpvPyGyZRaCnwnsv4MmenQkqh
rSksI8FMuEF5VnIvt6sw7c8uNDe+RdCX11paO+gW5ylP2nXugF5AJW+qGPKufcKgQyTvOSKECDGI
mIX0BxvzAOakDYpKJM+pEkKPLuVhuwdOgr5bJoiQp3KF5DMS+TgyRCeW9IKqPwa0nDz0Xp01pC2G
+hV4/Ho1MF0NSS6FEmyJLcVzmiXRgU0LSA7kFZvlatKDy0nlEpFz9RKIJhf/7vWvQSoVyJUyWWZR
fIzArJIUAM69QN6FAhdZWSRB/y8T3S9WQM1XrXkhVaOkShgyxE21lhOWWkVZIvkkYjKpUTM2qqGn
kER0qycF2jAJqAQAnU684p2Gdg1NxLatHRWNuuFHjKkqySi6uaR6Ontj/Ll0N+rhrd+gsRNU/3Zw
ziEQrgonpQfdWkqolbdxdMU1XG8hITcb8l7anJ42slj2CUqutrcVVe+0DzT3yJgMeCEiPTKFhY04
U/PDDkEFGQ3U2O03HQNyCwHZIHHgnbq31RpjtwutHMCklLwIezCgvaeZyueaGKkqlZrawm0xP1oR
uU3UVEb6jsnmEHjf6cUu5m2+0RrqOKTH8IlHo1BB6BV8SuJAWFTu6u6hX8LGjb95emlCGO7flqf9
wm7Kxtkg+LytvLCZGhKuMNl0mzZm2RyO90+72RMAsQW4y3GmQszj+kBFTyg0vruEx4P7Rel3dQPQ
wEL1Yv6ku7DBX9uIs571BRo2CmO3AbkIOIM87fHbMdxtoxJ9bZ1+LGn1JC++f2cHB8gkzwBTjbfT
+POLo5ziBqpn3IG3Nz7M3J+4MXC5WaOL3z2J2GoRPYbc+Lt7W1/bHgCA93///Aa/MDCJnCShC0Ql
gwE5sBzTA7DwJW1Q0uNRzpMyMnDHtBaJkm7baiFo+402741tcjXlUgwHzGE61Xe7t70BtBZpc+B9
wDa43earh4c1S7STFBBXW7oW56KnEeb67zWb7LrODbLA9Wh+bDvY9T9veI8QXkeD0Oox2pjZz/Nr
fH5Y20CQHC3kEP7Spv/T/BSVSjEZzbUBht68MNv9+ABwtEdJ7fenCuhHM1jwotlDBg82xP14ngJk
P5nqbkhLhvFxpIZAO+56FRLFld6f1+DZ+XKW+Bzn5vbS2GRuIcoRuEMvII3A6+FaUqNHi3ldcNvx
Dpj6DtYOJ8pITg22w+s9lzShC6X0iEeqwsg2tKFaxy+rXnqzzeUQ8KRHvgLScaB5n0ag2BeyIOGE
9AvV+TE+cpKAl598KJv96rXRvUe50B5ULiR2Y4fa6f4Y5yLEUdoekkSQCMUXXA8xkuqYyxuWtwPx
I+/f+/QcU+/9klT2DCAWb4gLM5MxUhxUTsSSw+n1Mp6antocAiCmcvJxdomH/cATsqWO4OXeqhXI
d0Fe6Rs9oTRFA3dXjYrD/WHPeg+wIUCnMqOCzsR7Mo/NabaXeJt+o/ZRa4r1CkLZ6KAQF2r784ZG
fWEFz0Ys7/X8SmzOKKnsCXalyaLBfdCOlSR6E1qZ8nN/SNysH6HuBUr2UcdxiiqEaC6VxTFMpXqp
S4Q6DcbAqdHqbWdAMOSEpt1vd0xOQf3hGP3oCQnPoNKMD+hK9jVQ+9n3v2eumoF6M3iQRp0xIHHG
7724sZyYUhjXg2tpu1bdQR6doKyvFs/RJt4Ka09Ua3Vpx7JzN9mlzcn1LAuOR1VQ18URxCH7Afqt
kVC3OxlwM2J+kq1e5apujRSsR+1pYcBzC4CmI8BXgHYCfHZyXJQVPzId4LylTlmkGFz0InuPHGiC
ukQH71nQZaqcmwi/KHj3UhJ+9o69tD65Y3m/GVJe7seh77TioDxLkIQHH1ag/oD9zloY6y1IGMcF
0oEjThj58WmGbpCdjqF8kbdjtMNUq9x0CzXxJC0MGvSFy1oXaJX3ed/o7F1+aXQSA9V+n5QZwlvE
7E8vzg5QLrLbl2T13R4Oh+d0u+XUB9Wy1Kel42LGrcAZAHwA4nfwrImTXRzmgROIZSzY7A9ISlqk
eTVw1XSUeX+AMzHelZnJjkl5NwqrLsNhIQyZOQQy5pTyA7V3UIG4b2ou2wJoNyJZ0AiCXHf6ZHfF
MBOGJhds5CLJyJj6aB5MtSAeOQHPurA1xm13dZHicoM17IuRZB0ZyuujIBxoyOsJbmuDM97VvBoD
q1uv1hfGdHPYjmYg0gEJuvE6nfajtcjEC4UrN3a3Dx8YjbPiHdLi36DrMn1V2D1XOq+VmtIcF4b3
y0J/M74Lw5O9J/hCkIDRprVd8cEpNtSpWnHxyvcMoFqb6l1iv+Je9VRxi6ab1Ag940N5j3g9xvNc
gZ5ISaDs+Zhr/i63+3oV+s/gp4hYNdp6ZuGQskF3RqmVCJt195zu00httorNBM9yrHpa7JIi2neZ
KeRq6YMOzMpOYn4oIFAK6dCeIoGVvOfgQCkVw2XxzuWtDG2+ax8g0GAbM1rLarEaokZJEiD8BFlv
OcBR2IqED93Yvb/LhZigMQjF9op6BpsJ8gK87u34j6BcbG0ft9K9qRzX+OLWUBwfxWhZamwBDf1P
Za5yFeiQtwzI/PAx0lGg9NLT5cf7rjPvOahJMSiEQ6pzem+EXt9I4wIyhreXkKtyXLJEZbdkY3J6
NSmK+0UGGxveRPdbtmGX9vTNofzr/3+OYnIBdV3Wy7mLbQayei3ZV4AqPIVwEZJvnPf7E3aLtZnY
mrh82+eJ0DCjLYJmQSG1uEgXjg8OyQij5ka7YdSTEi+0K85OISAweAMjeANn/rVzxL2YlxUdwmhV
1kbtQOeqZ8JOT9tVEQNx1FXdU+LRS4xVt7jQcbAoZoxS9KP6ymRi4zSIpaTB0gXBGz2gX41FN8xD
4jMjnrikCQfGyc4Uv3x2m33T+0LWICtA+HohmByj0pu9cfEZkzkHbrJP6CRox2p/YlAogxcYsqP7
qOfk+1jijPuL/FstvWdwshkDIR34rsJ887lReURQoBjgB6uC16rPVIDkFgQEUlC+qeJB9vV4FUpW
+sl8N63m4Ymt018MUITp8/2vWlyNSfBeen6dSn40ul4aWWH9KDCq9+FmZ0WNU8Kv6pfW34aYkoSU
ohZSG79fOC5u62zj9QJ2BoR6EO5AcfXaERM2Lus4E1q7FDe+iBzxITkonFqlOHJfBSchnSUkJFrl
ArQV0DISEOWR8Z87zuhlnOx6h+YXAbncFtrRJtfuRH4lLOJs5o7S8R4cCSwRhE+z/z2qYzybiPhI
qJCvgw4LKB4TfiVWptuZkb8OhbdSOQjcaWGB5q57UCCMTBmcROPlcz07HF6VJSVWHdQ7toz/WA6d
OkDZmMv9Q8C9dSINSp91wRqME+gUdKVE5a2oF5Cv06cAmhyhTyCjV4/B4wvP24nvhpQjlUKNJqsX
3nyBh8gBkV/xsDRTEwpNtQqkWm9BZBRNl84jkFWauEsAJRF+/7k/IePxcLGNbj5lMh8UIGVA8w+0
TQPWzoUtCekHgLmdeGHM0zfA1BAzOR85UDA0IQVDBRgOfearcw5ynkGvnNWFQjCqWI03XF2BLOet
r5OF02JyOt0YnwR5rj80fFrStF2l5/TdiU8DvfYby2c0pjJEaiG5NrkKbqyNzn8RJzA0JVdUj+UN
UcwRzxAKgmwOpOaKfRwu9XYszutkuzuRQnepgDbMZEXrbmnktJXUagfCnQBt3VxiQUx8kV7jd7Wm
bgO8BYgVGBFcKb8P/ssh+kUvQeYX1LfAossm5FmMAHTaUIsA+pL5WGK4mR3lSGmEowLCO4B5Xk9p
HdAgRQUU3w54XYhUobKClcJZeX9AEOlFP6ViFrhxGefz/vaYasH8riWuVxppQ7DRAL97bXgIcylw
erSfcbXnPIl135odi4pamrgs4WKvf+v9Jn6iZC5YMbTUWzHVow0vSl/jofgJmbg1S4lPjxGwcPsh
ZYFbooX3rA9S6/6Xzm1kFMLRycSxIg/x5esP7WLaSyMHH+qXxigT7jFmqnHyoizU5AD9nZAx0gCC
RByxUpNwtGmcskU5A4SghYY6kRocwNJ5iI+iHny1ZgWae0oX9K1k+CvBbLV4RRs5SmUgNz2GmrKC
aAHidd+glgLMcQtPPfLyu6YekjKsw3H4Lon9FuPIaoyq9PUOaR3XfZNaPGO4RBX+afU/Prv/dL/T
wz9/f/nf/4U/f6ZZX0BLq5r88b//Tw2BxffIf0/+Ruri+73+W/rzt1P1Xvll5X+W/zX+sv/5y/99
/Uf8rn/Z0t6r96s/6EnlV/2x/i76x++yjqrfr8BXjf/P/9cf/u3797ec++z7H3+8f8V+guxNVfif
1R//+tHq6x9/jMKRmM7/uLTwrx8/vMf4m0/4C2nhIw7/5++7+Evf72X1jz8AKPr7L6p9hCQiB4HJ
b7//+QP67+Aig1ui2Q233QipS9Ki8v7xBxKrf8fGQqMxgJm/lOHYW2Va//Nnyt8Z5HzBYwai/D/+
/WFXC/LnAv0tqeND6idV+Y8/Rne8cAv09UGvGw2VLJAUYIKfHlRex4UD+u/bk0x5wb4O2lJjc4le
8L5xc11bQa4CcCLsO9hCH+P15vPoisohIo+eFSgbCbrwWWabKj0M/PFi2v81usvRjE58YwdxgzBW
MYCyGw+Bi2OXF/ooCqiaP0nhlgFlXk2pvvx638bsWICXRXUGwFkwU13baAVABvqI4U/5U9zraQY6
Sn4LYL9BL0nw/ALWb4fzp6lJHJSAJAnOM0CSwejCN/4tQYKuPivcZ+wcQhAJZB2Jwk0bqyJ6Ipkj
yyKd8FQWKwVsyiBx2kZL7TY33oKcO061kZ8VD22AxK7HziPFBb4UXjx5UkiY7NmN/pevRDwMkYtB
wxO6XKFTMTVQ+KkQ+xzjnkteZM5Fipp20XagmvIkMIAURaMKyGg+Noq3BD+d3A8oJ8Ay9gIqtNBY
QnPv9dA8znebIe7cs5Su5Nqi851yaOuv+74zjQv+ZQVYT5YV0Jo+Res7jutlQYDxIeVkcL5eyD6p
SgS4Jl8OK1ECZt9kKte8b3YScP1aRbfy2DqNBhScJtdj49C2XKFp0z3HQqwO4g5xNxSzA5J6JhN8
ctGSItfNNkTBCAANHgApgIqAj7q2R7E4uZFSD86JsC2DQy98Of0S0PR2TMjSo7N/JKQZJdxHV73Y
6lEdBHnAFtG5AeVznz2AbF9tesi2EK555PCauz+Ft55/bW5yffZK5XJ+VEZnEcSYHdeQMFTvW5iG
UlilsUGIgZoui5eXqEwOyYCVghpQqPBccscONEsUCNl0t32kuC0PYJMglnh20Ku0Zk08CIISXD88
wFDFscu2Ilp7snThVTC3jNgRSDDjuwSQZV5PccHGdcsGLMYMdVy8BNCyHEfgQw6b4n1h7KMHXp10
GDtQNqhJjMEyIJrXpnwx6F03r+JzmG66pN8qDsLWgV+5tK+x0VfKGCjQJdDFyTXAfrqUcIuA1NsD
4PoTJiuchUGVVX4enwew3rBqn7rZdyBnLKWKfpJ8RbUuVVUqaZ5UDVu6y6qXRGA7UW0bNz5FvOzj
FI4DUIGEiQ/90ZKKPktBrPOFvTzniGiIAX5UBp4bAp/XMyXQPtXGQxSfM1lYK11zAo3dEn30jA3k
6GgaS4HIAPXtaxsoRdauwIjxWaazzOwD1gV9b6MsuNdNHhIOj3gADANjFQO8ShMzitNJSV9kydkp
63avUAX7ojgBwLDpUMaJCrSaKBNXydzBKEcSSGgVUeBidsSm0QpRdAMzLx+VXuoCtcyiilUdTymX
0Ga3lzB0unm84qCjCjERaLBfT0blSL2bIat9plEDdFFlKfxWzYdj7n5XgdGmBqs8tlBMYv3T/+Xs
upYjN5blF3UETMO9wozlcGhmuSRfEFzuEt40TBt8/c2h4kgkOJcISaE3SlNoV11dlZVJUpAoggRF
9adkTAPF10kcmiTyzNFv2VUnF/aCNc8aA6EONk4T0ds7zd373z84QQ3FmdImnTgRtmGJvmrjXxB4
gBz3XZLilTVtUHWL0EQMKaNVRrJtDMR8q/t1xdC8HFSP0nscyJVFkYxb2VaUVpsyfYOqpnCP7kgj
/NcjKBGhAsYz35taP5WBrQbQQEbEAfk/YsX2kdBVbx1Yi06N+LXWAJK7zv5UYDUsftn5I9JkPVb0
e3fx1fdjswAJ54ISHPpFzsxTjhkZcqAdxaliApUPm9uRNpbaiubZG/h9oc5huL/5SJao29+TxZ/d
FAyjdQNhM6D6aJv6vBf0LLazQXPFyZI/Y7CPS23VJNumvlPNnYYmH8fP4gdPPmQgX0LStfX0qD2a
v+ytQXboJLvPnTB33SC/RkqtTQJLP6YoIE1buqfuyoJY8EFlTqjLW0dFbZTdGN7KyQe/Ra740ICZ
LgvQ6Of9MZa0Ld8lcecDczAsYJoBdXTfAQEfNpLsqCxUGosTz1A2Wgm2KtgNejf6BA9Tr1or+wrk
BshVN1f21k5f+AM6VjtyY2lBNTwSHjroFXA3WPqDSqPJCY3qgJ5dl4Q60LDxpoBAQW0HatgnKC4v
5Na/AMFxDPC6+OfrZyE5GOiFE3dEnLQC8BTwl3b06NFNbwcOXafTYUQizc5CVKACe28l97ZzYB1a
OvK1e10BCYzOg+836Dwf4wKOg/gHRDEgirIsUK9/3ihFBXl1czLFqZ06Py7NlTc99KgMdigtJHXQ
8u6ey7CnQWyhIrDkWOduYW59fpUNbJSM65gPHk41+BgGcxU3QJLQbTvQwHY2XWHsp8Vc23meP+6i
d7tQfz7LmgEKPJfERo1jdJXbyNOgViXfEYCOp2ba6Hkb0eI6VW8d0mBJvtHk3rL6kHnOXU1BmIG9
w38PY7iwCGc38OVzoLQFzC6aE1D9/7wIGuOAJxtMniYWqnrvFDpwipGNWqx1m+g3gCnnTejKpbWf
e6f3WfhgduadMsDSEBbDLNGGyNX7CAyyXF4xx/O7fKPUIxkeiLl1G/GrCVV+FLrjDySDBNSLooeh
/rEwDcbCNJz//uFs0yQxHDQQyJPz2tPbqbtl06Yhz/zN5kEx3eMRCebbf3sk/5oEKH8hB6aBB3v2
UkTrSUoUhI1PSfdQxPdOCbkkYwi816JdEfvkQCRHhSaA+s2hrXYdC4z4QPq7XL/tynsdj+lk4dn+
tSB2PpJnLbK/vmi+G6ZSNEznQp60HeIZh945vVwnhrXu2+fcfTKdFbOr6xyELeTey6A7iC/rt8W0
NfnBROs2u5E60mTpyVRrmx7djC08AObh9mzK5ng+nuK+6zVMWS7Mx9YjKUod6Z7UxrTkH84hy/xg
QEYYHEsoMAEJNPOXVja1rpno8lSJuO4iDuIWMMmmcEaWHjoGketUxmXooX1oBXDEnwEv9WOXgx81
GesDwi8AGwAZRaYoHTdp2S3UQubh53ki0KQFBXfsHOyd2QHKPSJrEO2Bjr+oMd0W6l5uYpdL7uHS
fH80MzsXdg6aXtJjFgpyRaont/ozxc/2s1FfZWaQDJAFLTb5dSPvDXU9kUV+4ktu4qP5WSBfF2mZ
mSXMW4+5WPN4L3RfM+8K+kLE4/cu4GtT5nlG0e0K4ku07+vzghq4J/B6xGsFAf1T6R4HjSFBz6Mm
3/SFL/I9qMB9oWfHsRjCrnmyB6BJo3RCycS2Ahes7umfhkU2uLLlHq8kBOh3U70ueuvaRVd674qg
JTf9wLaDre8EiqZqoWR06WZBPRQQW89BmeC9YvjBh7XKs9C9R+RJgqyFhm0DqRQ3UQhIRDvkIWJ0
3PKT6hb2yNfej/PEfbA7C/gkSwabFrY89WhpiXmYgZPMas2AxjdOGRS0WAnyU2/XCT+MHvjiK9/1
/MxA840VpvZjBXX1xBJBBudW7xdbey9dcBD2Q14VTGno3po9TaAe3dOJO/LU0RwBzu+yvbbKsHRx
sW2REXQE8btdXC45qi9PovcDCiwH3p9QHwBjy+cbpSRUWHmC1bBSDoW13kfqaW/Hym/dOow95SdJ
GQJUQuJ91/qafmjbU96HOmLLCa+LajL3TrKq7RvV7FoQB36/298haTP3BpqVdwI5CvaceRjCbVEj
Y+GOp05eV6Ly2+zOSANJs6DgYKxDL1nrC3W1pBwEZPBXv4r+anSug1EGmWF75rgkylfM7DAv4N1P
0W2ma/U1FBH1wxhnxi0dE/0loRzsOW5DgXgRVhEi68IPMSHDH6VcG8m/ik1/yNhuzEFl+05gCcKs
q/Tnrmb69WTR7pWm3IDQ/egk+9EgxA0tMvxyG9P5IbwmPk5icB66WrToqIUFAyRMCUr2qtT2RmJP
/aauenVClt5QQUbxLNXHqT6lo5lbQW6jIOCzuOyAC9KKcQ0dPhMvbtkQfVtavPyJmAprXJodIAm5
oMNvZG6yE7fSsCZSGdthsAnAwQPP8tBwyulhig2SRmWlGzkwYKxqVHuVd8DpJBD4a8ddauJ/CZUy
aBe1yAf8JqUZ22+E1mQ6SN4odiWBVZtWDRJAzTYbvUqtciiOxtelOZB+lY5j/kuNxCqCwjS7Icwt
Plm+yhQZAqMnZrsDtBH+QRUmAAu8LShQk3Zqs7Dss9y6po3bVNveqy0w5bVZWwBLR6kIy9Fs40BN
uSz8gvemFnEThLDAQhRutUZwq5x117kpr0KtdcFQCylPnmXKB3JhyJ48MxW5DKokG9lwnRdstINa
m9Bl3DYVlA2a0m1XtIvbPIDyTpoEckQHxroZU/IgcRG/CTaaf0bpsKe6zDkyjpwgHZ4ng4NZSFMV
5KObSt8YbTv1nUoy3c8shfQkFrQFO5jm4b2h1bqLBTWMB8i2Z60/tETcw/d3zKe2oHedY0DxpaWN
7aGjMmm6Teq4Wrw37Uy74vFg6kFDx7Xd2hNYmFgrIK5XtnjoxhmDQnNm8doIIFxhGH6tZfHknwck
Az7Z57acdoQDZLaGCr8pCBLdIHDLnkSCTGcwtnoz+o1NbLT1M5doodnqYLKunZz9iiUbZNTK1i6h
+MuMLrD6AqNPuGWNYVwU6Staumkb9APXt1nhSRUx0Z4BKcLJkeEo0qLyZdX1ZsRrW98OstBi3+hS
duP0JbT7UOdIH8Z6NJDVAAT0xjN4rYWaPSFSRWYqPraV6p754LXQwSnZCJqmAa9/Xwhgid0mhiII
DhYaZgrUEsI0NiCo29HhLHpqj7xHI4TevdBER3MUcWR252E34ETqrkSiUFgJ3tjcNAKig+oSAi79
NPgDwArrhiGJ0yctGTaQSCpek9ilO68qAFESWZqLKKmnpAymutJu3Zaym7bgEEZDHAcBAMvCEhfM
A6d1g57Q+MqmICqITSV5lCeyET4ENeiBNjneJE6d9FdK05FTRRnYe6FOOfwgaEQ9Nme6mECpBkpT
VepqexTD1JnvTqtuWz3tZGgUmZcEWtyvjH5I+xUvW3fDx6krAuSh6htAIyBjZols+Om1JjL0QlgM
YiYxRXeDayd/Rm0qHscsrp5tSsCs4FmqeVFWR82ropxa4yY1HPclLhznhweUAAC4kNmsAp7irz53
eC/QJuyMmyHlAw/KqSmPYOezngla7/swKc18jMasAFubVhux71aG0MIkM5I8YMSVya6s+sbFlDK0
4VZTcmKlZ3p+bglv3ZctwLgebwTgYaqV9JiKSvzCxYY3dA88w1vCPdBaqrjXrg2dWMpXZQ/s7lR7
JmgMBlOD9ilPQlcMQ+lnmUV+wg0AUjOQMsyHqRuizozxDCNJr19zYCYBd3NN9Xt0rXQIdBRsTpNN
yCN2PlAjDbLStzUbtSKwhCqBVySN96iY1B56M5Eo+hFb3tK8kkhMyoI/GMqrdpqVjh2cWKz/6RyS
n7rWjV81q/F+FFAOOhj9aL7oINq4GTlS71GTUoT8fe1N1b4Z3QqtzsJ9i6sRniKTkoLNcxSgETfs
6bEYNb0Kem8C22MB7QTfHZEz9s22TR5qj0MuvskhmZt3qfxhepU9+UXTiGue6oAa8LIHyQMatG7V
4LE+qmPHYX45TRr1c5VzzbdGhhSCnZGjkbbZ42SLBlCNGNI8AVCNTRclkpgIx7ys+22QEdkyowIh
JU2Qnvc16NTEvj3pNgjlx0LHQrpjbfg584Y2EEOa3Ao9RaWUJ62C3iwukcmf6JDbG2IWmg0Xk9t3
PM5bCw2vSb0aG9X9QeGufWIsbu9GlHAeJ5lNVzGFW6ob1a/jIoUUZzeimNeVdo6Z4MI6yEy0vyzW
yhdAb6xbMJP1SIvgogPyMnNcbBoDKLegi3GvBfVU2Lup9+hr2g32g5k5hbFqU9fZiZpB0snM9GoL
HFoDgSzi1l3gWQ32r+dg/n1qyvgg4skz133iYJVso82ROq+0kQVTZ+BpV8SJqgPQZQ9bjVbsuWNw
6ZjvDGmoOp2cYkvHycnqoMh4UWo7KRwxQo7GUxbQ7M6gUv0tpymrzIBXhVs8WOhGp+B8hpQO+GxY
Rrh9M1YIHJAXVJZsQNjXjGb9rHEU6yPTHBsSwbmqdu+OTZ0fobEokQHrW0fB1cbusNYJ1s6fBILF
siZ154+m6k4OoGkqGIUtkUyx4h4vF8XsQ5ewDJ6tNEAoI/VJi7ecpeSIjk3LDHUt7vq1J6QQx3g0
GuiaVYyNW4Un33EUjhcH5VmCeZ1laExZ15Xt9X4pu3yEIGc1eMcUz+GD0/Wes7JwQ6W1P+odbhGh
S/kytiC5iShEVo51JnUIzcbg7woNb4iHKFVlFoepkbN+V3taaQcSOeqtbrhsRSvsShCreHYWVGNZ
aFDkVMnGrhRd6c2U4gZooZyN0GBscD0rQeXWTBT/oRl1jHQ+r/IDL+HC7nklmmvbHIQMnaEggEam
zHqzutqD1Kfq9LfSkaa2GaoBrlV6Ki8hX8WaHKp63vRLIrL1giLVrXJTqTG9aYwiJ9fpUNAqNOKE
3XJHFa+4iewi0uwq2RAHrNd+rWeNglJRorRo0owEMN1CFLcIGxLw1JDJ15OYoTSXS6De4sLKojTW
xggouSTfWsD9utHkTuNjNdqxDcluWhwl+CUDrxuoCivHTZ+BDZYQlqmb8UZPULQOk27Q7iwzV79w
FZtROqRu45eIbqtQaVJAjYvbnR4mfEAGuspSyYB/MxIJUEaToPmwSK2HrrPA7ZTavNlYHip4Iqu7
33qKioHvMQpCS5m66U+XoTAbSC2JN3HRGq8GHE4J5iF0hQWGp1KkkE2v7QI9Nu3nxNHQNSWECd6a
FvU+hgxfPo0RmZr4BaRuiAknvbGtFaW9c4PdaAnfHZo8Dpy27vXQSozhVh8rkQJlW8hphReBTiNd
JAIsLdPIDr3WUeuYZS103VJeDqB26CmEzjtEXP6QVWmxcxGA1z7eDuy1UEX83A568yRzAwGjy/lv
Ux+bwa/52B6dKZM3iDWLl3zqrCfm0LHyrX6IgXavei5BrQeCCmDSPdsJsj4rf8CBgysqqUlxJKnm
XVsSd3WQtpr8STJH+51XlsuDOm+8g5Wy1ELQa3rPuVaQnz3C+zZwGkl24IAtNL8eqnJalW1DSZRZ
Gfrn3I4NTYieANLiZGkGYHK5ibl1gHr+AdT6pCH64Jru66Zd3xut1VwPo03ySFo6z9YFCDnKOzTG
jurAFOseaZXLo+v1UKw0NGHmeGKWxS2w5iCIr+sSp3CYbPQ0txofk01HHXGd2p7ga9Nuhh+i7cY+
iAclb6RHml8MKVzAv4uBnkU4a8RAMTc3QyctcRB9Pf2urYlmod26+a/vn64X0hwoigLOgAoMYBPz
NsTSYXXp9oSfJlzterOe7HXfsJWsq8gUC+nG8yN9/koG18JZ0sk8CxXM8k+eB0GfhLr8ROWxRQmZ
i4eCrGzjirt7vBwW5fUuFCVcMEaC6fBcUwbdzOekAacE06ab/KSKsbmX4JqKWthdQUox0DqsLbDn
7DZDPuDeSISzK2tci99P74WUG7DtqOUCOAe5Yjqvi9CyNDqwlJ/uXHScgGAX0cK6Ib/LqUOj0vp7
Y18bp/WzXDGaZ1GbOjOHzKyVkzcSXC3iVNjqnAewyF3pDASXZZEANgCMyk6OSJpg46sQ3eqgoZEo
e1dNahU+mVz2B7Q8KuAG+e2BvGdXtE27Gp0cGigo8OzHzP1RGKmJhK2yA9zg9obHLa46Dwkxx/GG
yOzcFygptWsCgfoVEWUWUTVAQRxhwIpqCnVhBIHIWVkmm/59wg6DB6bKAmMy4DmzwctUY0lWFSgo
lvVPC86Okl+OuOXsujd/fD/Rl4ptLuBLFv6xkYl2Z4nc0gXzT5k24kRBOEO3eRNvPZQda7jsVrxB
1Dbsq+qn6kVQOcRXU7mUcLqQT8cHnLsxMWDwNs+2dgunMjlAOJ4YXcXSXY8AdxnIsaJXzxTTvpu2
dbYDCY9v01dtvG+A33eZ7Uv1WOfJQuXl0h4HkBOsBOjVBERxlhO06sni1GoBCYif2fiqvGMBjSrb
d5prvAr/y8yjHG6jJwoUVdrMhySdNNrG4OJkxuTVdNd5vG5a5ESTXVP2azKpUI1ylenSj+spNIDI
/P4DLvkwBCt/2z9XEj6khZVj4QatR3EyhhyETaVfQGBAn7Kj/cpJG5QgUjKWNBbOO3fuN7HN3lm5
0Fc8X+ypHYax1AeAD1C1z7dsvLLKQzEetYM+RJkMGnAadu1ez+FDofFwmJaQihfzmx+/YLbfiajx
/svxBYr0G71gocaQ5LS3GZF+7ZiBfn6R8XSVW35lLXi1pdHPZhwpYTvPbcx4rkCVrfdbVnlX1mgv
cL9c3MUfJnnmPrqxYlSdT5SZAi4P9ntp1av4hrJ4jVf9tVPTx+930mWDQFXh+jVc056Ni8SdSzhg
SKhMPqFFZCjua2Qq1J0JPMdCUeHL+rngxIbHNv6HUj5HAR92bVVNlDEh6f1j8QJB++wuXZU/6wfs
2Zfi5/fDumwLfgkyr+ct++47P9gqm8mbtNwE8vrBBKkqDbJIv3UO5KCFdrRga+4G38f1wdbMGzjg
RiuGGMho8FciokNW7EZV4TgFCdgze2CXq9Dc2a+TilC3+d72l0LN3PZs/cx2GnutsOj9XgSPnp9s
nmk0QfMzDbNABk/96eXlTfn3I7glvrf8FcV2Xs0Po55tVYfSNNNTWObdRmsCfnTuTJB1+MMuu0I2
4YZf23EIBrrvzc7363y8MzefMLsuhhTriiDA9t0wf0m26eZ7G18u1rmR2UbVaD05aGOCkUN7325/
xdti7e3I1lvnUbb63tjS5jkP+MNG9VpW6jlg/fchu93yB/JvgeWoeyL0BIMahMB1NIt//nmWeklR
dDG9t/xphUz+Bg1RfrF0ss87/OPdgAn7ZGXmmTmTpqKVR++7NEr28c2NP63Js7We3lBRTv1+iZD5
K2Z4ZnB25NBPO1G8x9DwcN+dViYyCHvtid7U0E0YQxeapB04wTykbm8WbZ8X/7uxzk4ceo26OsbL
795dN/6VjJa8yXlFvvv92blqTQLgPyRN7s8K9c4+vhqi+Iidt+73av393vviJXF83TM7CDAR8P9f
xLWyNJFGpgFHKeo/IjvYqYOkOSDyYVVclT2UmFdvzfC2YPS8GT4O8C+jJsqnuHGAkp9VUXkz1NrA
ETyNKlCuiEwQwa7L1udjQDyfWxt3HLbjsEn/fG943l57BqdhtH8bpjNcVMs8t0RLJCKYaaund1ks
f0wasqUtAkUEiyle70hV+Fr20JBkX9ZbIQ7IeW08VFHFkAdT1m5zekIphWn3BuB20ljrAMzEQBIZ
qFPRjcsfvv/muXeYf/Ls+PZMDHJsMFc2uum2SCL5idig+hd8b+bS1KC/0MC/6IXCo3i26VIpmnEy
e2BwkNdYpRFaRc2+9auH2FqjYlmmYYmEj13dlr/6H153ImCEMidwfnnxjUEOAIvYzUHTzV13bY83
cloLcyMBJfn+M+fOH7MBemr0haEdB2GENvPL4NlJ9ZacZ2NdTTsZ31rmlmVlqCiKIIty5fOD/pc1
EDOiEeCdoRr7+INnpq05FDWnCLLz+1jrI8Pp1yVyIzUKR6h4hf1wRPbdGbYu1iOWyNowIH6d7tjF
3Q6tIAckp/7TBPzzSbNlylEfbSemAV5Z9gHT7EjVL8kuWVvIWZWCr/7LdP9j7bw5P0xAnE2yIJWF
2BBg43qTmMLXwaNSvGqVQH5tibHokjfC8gLQCvZmlOHnMAKr5gbg95jwmtKtPqGa2eTTlV7ifvP5
YDiBK1TxBAD0H6sRzgk5HP3FGuslWO3FdQdGDN+ggZJ/TqzCaTuizQrDbtltatxpgYhRhkuSgBrb
7yf4S6DxvsU+mJqvJ5ON15k2Zpg5R1ZvhkfGx1Bl/ZVGdtlrZ4X5IUYZPq6XbuzzL8+c8Dn5dZaI
x9MFUMXPa9vLus2VC+CzpjZupla830PjGYDr8SkZ1914HPfuhNqAD2xr2NUv+sLQz7fkd/Znl4BZ
xHHX6YAuO2Pj+sQT1PdkPiz5tYtmKAUuBY2mOpqgPw+Tof42VRmQudaRg7cWI9Lv+mozOIdJX1et
X5cY4x2kAdDM4hviairu9G41TAF0mcKBrSYrLI4o3wX1Ijz14jb78GmzGUhiVY3KKeTJKK8lCIN6
6yz0QlC67B7zfI3nJjoI7tjj0KNdf0JTw7U33g3BGD99vwkv7gSgvZDAOWPk7Nkp7/Gs9dwsA3iH
N4+Zx34DrJ5WL98buThYdP6dMWzokNNnQZMLVI+l5xhsDQ42YPCAKojR4oRQKmri4Qq6Mwsrf3Hh
EdqgLotUxReGyhrlYFGNuTyhCpXvzH4qXlSa1wv8oRfn7oOVWRgqPTMuHR1VW7MY6VUsaLJvzTRd
Ndbg3X8/g5e9o4NwSQOzJ7Krs1DApNKkdpviijZAM4BmPNTUUP5M0D8PEIrLNnFyNxz+S/oafXn/
mJ2F9jHLzcwesD1Ie8i05ya+58Bw10er9Hl10+rrpTN7cU4/GJxtlaZw9SJ1S8C2eaZ2jZRd1Iy8
29puZi1cpxd3Jai5DBvaK+hono2NE4mOPLPGESQi3ufQSg/arqFXXY/CTtrgOVsU3Fkwetnpf7A6
G2DV1L0LunJYFU0E0h3U4Yk8dhu0VHX1wYJgCEjNRUSqpTPx/2yhf8Z7nvoPFzoriVWOQws4rAcI
IvpcwOIPdAbwQc7v5ImDFt7R7wlfOIqXF/QfqzMHo4+IWmITPlizhqOBOBIYW5eIBQ/zJR/xfpei
woKENLqokZr4PDi9I7wuTOybKo7QItePt0N+cmmoxLaKnDFAgbkJrWIP9Jg/CF95/z7zj+bB/9nH
lfrZPsm8WgwEw2zrBNmmqrkqnGg4F/fapfzzJSDqJ1szX1DFRqGPCRYy0zZJ5QGnQFEbXRssC+FW
t5acgiFejRpu8joJAYQPqX7T109e/8KcLXlJyJsh97RBjyddjJvP6/nlasdjy6Tn2OLL+07GjcP1
M56fFM0qB62Vd81Y/tR6Nx5o/ZJ2P2lPEMestF0+bOJxDHPS74h7xbyldqSFL5k/+DJCmWvwQZ44
XnAUPVJ1vLJIczsipPreO/8/K/L3oOfY/dgGPE2j5wcUWVH600Nhkbr3Q3XsLS1ieWjhEjcAKHLD
EgfMwpq5NPEbRB2Vg/TZUaIiXGZ7veCBAY62779uaR5mfo6YNee0wzUV00dDbezxySaln66/t3Lp
dQbQMVw39EhR8JwdgH7waA44Blpfrnv7xtRAxgi0Y7bKml1lLNWeLg3po7HZCcjcdJBWo+BUHCZf
wCR73kJUhkBO6le8qqylObx0V/zV2maguuQ4s0jSVYNpyCaGe3lJml99utWE64/MWYtf30/jJUNg
ZMArHHqx4G89//2Dk46JJVyjFeokGQunFgebjD/aTmymJju6dMltnldlflrPYucgDfFQAph336gC
T1qU+dVpapx1Mf4QslpVEw/ccWd6e6/Vd2b25qGd9vtRXroUPpqdbclEH8zCSh11AkDc6XcZeyyK
1fcmLu3HjyZmwdlkSdXUxFYn3j8KfuwA39TTVYZOarc4dcXS7Xpp3ZDOgqoq+h9RFJytG8liZpKG
qBNwoQErhkA6t8a4cQVahVDo/n5sX8Nb0JGYiATBWY/wbE4GPvDSKtGfLk9oj0APGY21HWmUtjCD
Xw/ZJytz7sreLfIySzR4cm83OM+T89g2wRIx4dd5+2xkdpITt5N5msIIVRsFgWnjxXxuDN8pFu7n
r9vhncHFQOkSRXMU5z+fqwr9KL1g6K7qnG3qbtEdHhXJTzABBlquoSljIfH+lW/xL8aYv+2dJ/fD
OQZ6V2k8N/H0lHog3V+IeqThCxlNJEx6AB34tnk0st9EPVTW3lG/FV7abUqAkWqRSco36fCaZn8o
eknUrnbbjUG3RhMmuEnECMDr0joszc9s/zYCeF1HYH6q5kZNt8OmD7ntg2LeThaKnF+KVoCigMLH
AhUM6CihwDQ7mbACHWnpwVRRHkyebvo26vg9OHZ8Jsb7WlvX7koALiugd4S2mhxa60kCHs94PWjb
kQd6/ZLXLykSUpW1NdKFUvfXbX+mYdTO7P/QK9Pnd7ly0XcyOVZ8crRpFRtb1um76Y0M4l8fLySY
wPQIdmAcYZC0ft4hnc36fmx7ctK8dgduoFc2Jc6mqisetYZc4qJ6f2N/9PTzIs3MXNU2qmKS0Htw
e27rG3ZImB+HHUomwLb+SHfjz37zvZf68uCYm5ztqdxrKmZbqD5pa3mVh/7rjRXgOXe11Hb75U11
FkXAQx/nGs8A8FPNYo/MKyH5DiqL+/ZRe3NWyJ2Ap6H3gTtOfBkVYboU8M29FmiT0Gt17gdAQRtp
wtlkDqaZdqYy0pPagV5xl2z1SCw4rAuDgg2cFPC2gq/emNfmmQFMZhFb6Yls3LWzSnbxb3CI7fRI
26QHsrAZLw7og7GZexSVa6Zlbaen7Pqo/6xfmtUSE+HieGZzVmh5NooJ4xG79Cbb0KC+0W+f8mvo
16/IdmHrnX/s024/L9CH8cy2XmwyJNcojHUrsiGb/MrdsUO3KYI2ijf6bbbVd/muW1Q7nYdT7/vi
g9mzl/3g9SsiMy/jND2lW7qTV3Jvb/sruspB3LowwCVLs/dunY4TIQ0WrLg+wTfS+ymAnQPbLK3b
+Ye+zqQO9joQlHnogvo8pNr0SqvQzPSETHhk75KN3Jjr+FgvHamvRV0sGSCgnqEjIYNe11lMiKbL
xi7sLjs10bQygiksQ2vP9+BD3k6BCULiBgorkBTfPPzrqaSuZnrAhJ7VfTV3NpVjA/hv3BroFcFe
Se6sTbYu35w13S+WOL4u2idL76z8H7YHlXqXlByWhpBvJz9etdFPM0LufSG8/urscXt9GNKcVCsV
DZrSzkNCc09y/cxvXldomDyoVXqXPKGLYiHauUDw9tnebO1AXDqRdoA9hV1PAicC13m4q1ZLdYMv
ambACeNqRuci+pOhQmnNDDUZ4G7I9OcnFnVX5YoFZfjMV3hGb8DquUFTrboxju6RbaEFD1kzdSdf
f4NVO15Iai1+xyyGAbu65rIB3yF25RY0XcFw5d4CAgcEd1SvkihZZ1uxGh+LbfmQX3trEOMExcrZ
Lq70xS31YUJm6cSsrCizQDN7qq/GyU9D/do96hEI9O8Xc8FffernuZ/dEanLXAQRGHMbovzpT31A
7oafr0/otzx062wVR3GUL5AifPU+4NQDE+k57Y2Yce4UZJtmLuSlzxuLQALtlx3G99Xq399+n63M
VrMqa1y/HqwkL3Sn7w097ALtbsHNfL1iPxuZrVRRGQ23wCx34isbuqZXaTDtpzhwQ+3IroaXXZDf
tgeGtnr/e8NfpOHPZwZVl795CWd3YRvrQPor8BJqa7qL19pO7PJtsuvBxQtS4HW87tfdBjFu5Kxt
JEn/j7zzWo4by9b0q/QLoAPeXA5MGiY9k6LIGwTl4L3H088HVvcpEslhRs3tCUVJEaoqbmy/9lq/
KTbD7pym52koyDfg2L5EaNh2qeuq6jCbZqFDXzl2f5pr6ZA5l8G++ik9xlfS7dfd/ezsw/uMtYIb
NxJJ2uoORkoBRZQ5y4+1iw6QK3FhmXvdVV2EqC8QTt+dQ22+CUl+vCIXRTeKechQ62SHVssHKpgq
yFKeHxu7IvcbeJZz672W251xe+4KWb/8mUuaIq8BpmsRj1vNpWb0Vdn6RX5MnNuzSMblO9/3g+AZ
SYy/9TJWERpbrVLmnBSeW8vgiV1eIrZV29o+voJtZ27OXLyfPAQ/trfqTK5j7Mon8fYHWfGgzZjv
TtOm3P7Jt7mTb4fd9IN/dviq8TtGsNvz4M3lzDrtMoc1JioGmJJVl/1W17suREuCFLHo+GwGf1vv
0Y3iT8QT6g0gn/DCPbNEl1tq1Srg7b/B1KsF44+yMUxqNxzbdHOl6wSlVuiY37358aHZnWlsvWLe
CiMQT/6LY1m1VQnloDYTsIqDZp+r7axvhPXPXk2gLrH0i46fjcbTpb/dGOd8OD9Jo3DuvwMqrDZz
W0pxnWqUPdP9uOmPHVkAO/G6beO0tzfaRtm8cC24V7GIrtJ1n+7Iu1GShHJQ7O6+nrQ3/YzVpH0o
ha4G0uzEvI5aitiAsZAR30wX8lbeilv/UdiE2/I7wIHN+NON9+JF403TTbENLp+S/bSxXrpNsC+J
iaTtsMn/hK+a4TTdnt977yHapM65U+KN7nD6rX8X3VbfWsuQz4KIImPhDRftRt7y1nKFn/rD8iX5
H+TsNvn2P+/9/2Wy5/Kbmv//W/X8/3RIpf8l7O68llH7mv7r+Ltm5ot6eq+E/tfP+Y8Quib+G4L0
gsMFA4EKP8fQf5XQzX+jvWxy6MoqOd1F0Pd/lNC1f4NdWPhwSBchSbr8u/9RQtf+bS14PaRQZRXB
KDgo/0QO/c0Y9MOCwYMMuhKACZQQyWGv0rBZUhdt0VXdcdLaTSG0hM8pEmltOQGMUSZvaOYfXTq8
DJYY2gTg13UZvaaBcdNj56UGLqRAm0yXp6a/kAbs77Vqkm11aLdG0LgQRvHqUlFUaYnQC4S2glzf
p4js2qIV7kBh5k6c1N96/6aLgOaEF1lx6JoZDxZcxQKcfJDQETr9qRLn7+ZiZR7LXjtKT72uXmY+
AoNQ9W0hGI9TjjKmXiALLFcvFjoOShveiLF5izjED3iiuww9ErvJxX0vCjdYVXhxVF9ziqGVUEHN
D6qdCKhBmMYrYdbvIMdGjiEVio2sSU6T8t4q8KUfNUcDBtilOtZwm3ianWwy7CRVr6EA3jYCGpBK
jpBoJ2MpgmKYmPahbZWoh0NWxT60gxbgGz1i4nn2auTpBZ4BvwBBVXwFMo7Zy1hUz5KMa1ohBo4w
CA/amN2KkGQVYzacQJtfS6l8GDtRuWm7+TLFuCSLpdFTVeugKAhUjpqdTHxeLvjmHW+pboeQxIue
N13iwASvPKsx1QOvcM0t+jjf9uhwz5Z+10n+r2RJuEIm923kDLZZk5vojSRXYy1dQ2D9k4cVP7dQ
mq0WKym6T1poQoSVKsFFdCJ1pd4I92XDhVrELJapie71Od9VpNwd1BW07dgUg2f4ipdHg2UP03hp
lcX4g3ItQgJZHW8M4Lbboe6B2LaW+K0w4FPk9YQiCRoHchqRuEytK2XInoW+Ex1Tir0iH0cHTWcG
NyxG29Lb3VSKD6KW7geZNdrK82PkW64cIPqmKcfJaH/PTXRQVH8jpAL0abQybElNGsdKzRe/Dsgh
CpKHbdJlNkSOpGFr50dShF9Eg9IBZHXAWtN9oMd3YZv97AuKvL7yxwJg4fQ6AJJRHV/aoIWTaHA9
4XOfS/PWKLMIzqX1exjLJyWs9mUtvzTz4IWyHNtdnz7HEaC0Qtdv4cogcYH4hjMLRYiHifBLmXXF
ESvF1vPhweiQJquVeRMiZoAoUXRRJPkma8f7OGDBDpX0Heqw6Aji3HHbFKD/NVA7wGhMV28UbPbQ
JyqbgybjPhOG1Z1YhS+dad0HlfJNK8TvkQjdAR0MZxQC0IkTRiZlxxjID0aZUqjJgBxlLnIB35M5
fW5k5D3UKr5FXhCxnudYbh97adskZYvpSOSVObRyZQTspoTKz9CqUaho9FYRHK3S2kOrdC74z8eq
LYstPyv2hjF5oODmisV8F+Z4isj5RWpObLwOWQfxstMBR4IShRLyalT9RS6GO11VbMUIlr69znHi
LEn7ar6dDd6qQ5R9mxBN8aFkyqHkO0klXZqD+EPygcCgXnmlWc1g9738yFkdOtKQXfayRdXezA5w
Oi/zUG5dQU2eaj14kgMMi3qr5VuF2ek5x93MNH6FSqE7gto9mHF+J6AO48WyMMHPU8qNnNz0xihd
mEp0bK3EsNkLTtBEiRfoN0mTbox5i2KWEwa/GlXdhWgp2GKKrnKeo5LTiPn9wnCry+4YYiJHENEi
n9I89H5oHirFuBOm9gaJIAdBgV1hYNUVR4KdBKXGim63Vtnvrcm/p/R/l7WvfhE6+Ft+NwE524Lc
vUj9dBENL8gb7aYmliAuyZ5cmrbRTT9kfVFODkUdjZZ6z5YMOVwIthCp1q5j+E2mOl83VfikyM2l
VKjf5Rn5lHCaEBKo5uHCbFjcqSJfmmKf2uJcXkZy+20ojWd9lHNbzKtXU/a/D7V0KGP9QizQE5/U
qncLZAgc/OJqVximfmP2iog7m4rUU389DUu7uEwqhokcDVxm3oPPlaTFXqkDYPfhsymNHuNgi0RW
NogMXe+il5V5RY0QBLIs91HQ4Q40hvSn7X9ZE5OEs0TF0s6L8Z6swIGdqyNtxOMxzi58Ufwl6Ghl
qlLFrDyU052cjtdKgmdUbmwrWdr48+xoJOpDgtRMuTDQxHJmHNR85JqP09heVWjpoaaTXuty2tqd
Xio3SHy5FQ4kac3LAy1uD9kMrJooLKA/XSiz56fo6TSIPTkSkk2y2iJrW91KSLAjpFScgQScvBew
jYUoYS6WEMQra3U9FN4sTIlGEeHvRHBKGVB7igaV+3U0fYrXWpqxqAOC1VreXstnvEuFFtxUXeJP
4hEFpzhwslgdHtWxHjdFlOQ/RSTfHhrqwpB5etQ67Tgs0AJJNRVcvTHyFIhH6yWSYsxZp0LUfsVF
bZwzPzjJakKWX+gQwEcR6ScQWz0OU7Ute7nqxWOs/QleEXjD08pA0mH8Nf1q/cYxwn9O1f/Y4upB
lY8qUkAtLR4szUNh5yema8XNX7DV/3VxOp4R7xbdYoD0wZ7o+vfwL0jlbfivp9f0d/MxNn/7f/8b
nOMqJFKU/o/d0FK4+m9wLv7bova2yDcsxNW/Q3PZxIjIQEUW3Cirl8D9XWhu/FsTAYIQsCM8ivKC
+k9C82XG3wfmIEVBU+GoRsYb6YY1NccYy9mPjKYBPommZJ86KkI7BBqlHriBfCZHubymV43xolje
20tpk1j146YUImFSJQjBxz4pH4RKvovGYoMgDTr+4rwXFjhSLg7i9t203P7189/bF52cBQsaVuSV
Q7kdWhhZ/Y/NBpUwzJkyNsdmnjZm22/L9LJO7lA/FJp5007f6/SyFI9B6/VSvx2a/TxsVe2cwbSy
9G7dewkJRQscPEXktXhz0sThMCGncpyjx/kmV5wxstN+axD0aLbqTdtA8AzS7H8KQKwlLpqbTPK6
u7L0Qu2inXbiYFeXGKxFCl6rlz7Sz9CAx4OUYsh00zycK5h9sjLAG2lg9tFeAGe5Op2ybq4CCy7d
kaB01As4/0+GRqOFYLMpziSRT3KczJFCCVDW4dBJprTG1yLiNfhtyxzFfbkz8vqYJ89WXW6TsN22
QXBZJBLaPxqZl+FPK/zuzKchlc5dGuu82dtHYKZrySrfYIqrSl3stzICB3pzTKzeKXSuyyq+C+60
wo1VvEtaF+aeXVm951cD7zFR+n5mpX6yQYBdkUsTFZUilLlaqX6UR6KZR+1RjZ/8AShO8TsOZKyz
kcoyRNsob8ok3I+LG9VQXpUpqjso2zUKqJ7vkUT1WVbPoFVO0t3LmIBBgNfIYcRBtarPCoOMcFym
tEelkexauSxqRwi2o2kvj+fC0tyx+xNh9RvfVuKIImDpJYp8BquwjhmWb4BEShIDzC+/rb4B5VlI
sWbcHQPExu3YmhTbHORzELuTIsJbMxpaJ4sv+xKffDwn+jqcRFHqu6MaYtHgZHjymN8i5dqoNulw
9HlnF2531rzqdNFxwGuEAEsdhXtjtc96K+7ALiyM33k3Z5vpehoddextTTsATgKNbsPEGHczNkxf
r7aTDQ4+iIQMpxEXDbzHVcO5XLXyGPXWQ1gcTfmqArQb189ReZXG54QETiYQSQ9cxElJc5Ywsqv0
DymXWem0SngwYJdU8Y+sOXPGn/ZlASpS/0EeRyETtuqLBkVcqus+OiptaStaY6MCC9zA4YRzJF50
/3TkYMjAW8L5kjiS6PLjQkGarYkHU6Y1M7R9iBzFs/ykwqA+Z8nyWbfeViPxASvfWqWnU3Xqi7zl
QSeb2Edn3uJP5JJEqqIz23xdB6Xegzsck4QhFcHoepd3Y6FohhDFR+Mh1XU7VNOFOWVXgoNwayTi
z3xO7vqzrunQDABOmRhzrcXT0XOUAl1MaRHH8hvFcBDbDstDUj98PVcnRyo9QykKGiRlLRB3qyFs
1ElfRB3iowYhD2aM3TgkSqGi3A379Nyd+WljLHTd1AzwW2sLnXFoWecRpdC+Q/XU3JE8g+cn7fQc
9yDFzs4VfZdl/SGkoHMmgGBRlHXAfuqqc2GNDKyQl8kRfjVvmNtuvO4j0qpnquTnmlndi7KZWJnQ
VzTT6Pt8Th20oHTBuBTOeVSfHsEfO7RG2tVdxcU80hJkRWVDarbqNr5xSKut6grERd/FYv/1+jip
ZRjc9ii9i0wasTDm4B83M6mXXCoSpFxlw627Q5Yeg8ElHA2VxfQOt0tVRt3q0Au7YZs8SLFd/m7O
idecDjDf8IZ+MiyOZG01wOI8hJokRMlRn3a1ceNHB7/CT/DH11093XIcvyxM7rmlTKCu7rc0DYY0
kcfkGAob/0q9bpLd5BPQSGcQuEuU8nFVyjoQK9AUi+YewnQfRxQOvTFSmc2Pon8t96TlqkNE5uzr
zpyeWO8asThAVo2UfYSvJY2g1GjP5p2SXmnTjdqhe/mIql8anwkOT6+wJZeAKgDeiLzL1lMU6cGk
GLUYHpv6hyg9leeij08GzVB0TmGdcIBS/6o/fY4XnCpL4VEzfo3trZBvIzQgvh6z02COA5diNPa0
hDhI+S+dfJcVIZgjYV8W8VEK7ouRbG18K6VX4rQttF+o1xVHKKbqpfZq9ZmjSmduzfUILpuLJUFO
09A1DCxXy480dNToRVAcA9yzE0wuCLO+7t96DP9qQYfjbyC+yMb+2L2kGKtyxOT6WMypO7aXKZk3
v//2zxvhzJVg8ENwR+XxYyOVlbAWdLE4Glpkq/6vSt/HyfYftwFaAKgxRsW8ztcB7yIQWhWCUB9x
eYipgYgZCPXgn4/WEuhSGyQDAD9nteJgM2ZSX4bNMZL2sQSfKtyaPEa/7snppHMzLXEfYTU45qXG
+H7FaalVV2WVk18wSkJ3fPWcovvnDrrL/feulWVhvFvXiAbnQyHSiho+CHiKFOM5pMBJEoFhogmg
mtCmwGavt45WmFHc+DTRAWVSX0XBQtXT0VHhDm5LVKc3LdU0xwouEKWq8n2en8FAfjqQIIB4IeAe
ip7Oxy5KiZ5oqEo2x7FvLWh9VeZ09XSOh3ZyQrx1k6uItc1LFDzVx2ZQN/enKSBFg/yvqNkURIrZ
yaENAsjbFPJ3MXnp55euQT3XlbR/vCLh17IgVU4JAHHrq1gyCnmKB6M5tpBcM1XCVuJWO7e31nft
0sP3jawOiVnI8H7xScPgvL7TxCdfBz4tf2vi/5+lj36mLBN14iS5TkGHM67LmVS2x8aIwnsgiJY7
z+E5FsRJWumtPyaKqFT6FuOY1dqfBwTqRUVoj4HpFO0P42lsLnzje4sG7FOsOhLVHLPBeNBupC3u
H1uUuD2FUuqvSalIMFyCedGN4jJKBLdoYqcuHF1wM4u/ne+7YFuMv7WptwfZ6YqddY4D9tmqRjoM
mIG+AJbWQiElMsV1JYjdUexeUa6mZhW5Xx9An003CZVFMBXfVQSAPy7oKI5UrEwTqlpNnF4UpTLs
A9XKHLGzLNsYqLScaW85Nt9HP8t8EEkq5LHUT9B68kjpX/aL7jhg8JhsZzLsItYTDsrW1k6w7hoM
ZrO7bLipyhn/jkNa7iPxB5YcTmrYxJxZ5ijC99l0ErTSXQsXF+u+TzcD4ugzZauLQd5kA0X7P+W+
RjIHY0kBV9CbIvFGlOsTT+quw/J69G/jBhsntIMmHbdvBMbt/neSbbtLs/RmfaPso59xEB3MwNYA
cY/+mYP/xLZnPQ7LxLw/k+tm1qwu64hp7cQ8xAYZs3sx3FiLDoktICR4lz3OeKAcZw0kM4D/xWLV
Hgy32k2hqzZe+6jEB+lPK+0b+Qe1dW1BgU1ueC60O3l18KnYibA2oHRAjRVXR0JX11k2GhNnq7FP
RfFnpHdX6lP8agg73drkdXs0u29xXG/OLJXTlYL0HppEJN5Boa05nUoRpf5UxO1xwFvHbubqRY2t
72IcXFnRfJag9cm6NCDDSUj1sx9wY/84H0pcR3mHJP9RVtJDNh0bvCJLUXUNgmX9e6zcZL3dVOeC
vpPE7jK2xLSEtEuwcZJ8H4yoVIWe3J2MFgSuERs5xqz0cXqoQhtXpEnyiG9u1PJMBPV5uwwv5Q0E
tk6iTSGEnD+PfnuspG1JF3EbgKe/7YNNIlyU6MnanT38wEt4+Pb1rH5ypPHE+rvh1YGTTXGm1mLQ
HQXtqsARo5HPZYWWitH6iKGJRXObWBeDsvXWUniXZmrYHUvFwzANhHV6ne0S8YBnhC/b/o1YeeLw
6+t+SesX19tMIquncTdTTFmXK/ES8nOlYUNLP8e9rpNzttUX0VOVTRTsE8cXb6Xp0uzs7kFNjx0c
VBfaQvIP35brj1it4qHRUjHUWU5m2gFrkVi9Q6QgEKqXT1/399N5RHhyYa2bVNpWh4IVjJZclBr1
j/m3jPxcfU6K5kTVgb4ssQ6rk4clzSxf8O6EjHOtrXKZq6mtrriPQ70G8vRYq481JjYYNRXFsazw
FiINhyCPuFNVp84VpGO4ii/qzHfyJN8V+aY4J9j32eb58GWrNdwNtSL5U0omPN7JFea+27HHO+g5
T1ygGL6wqZ7bq/kijX98PeYna+wtNSFzT4OhJ3LSV6kDoVATwYyWQ2rbeZXXOJ0X2IITu6qNSJX9
8/fkxvafwN193e5bWPv+0l63uwp7Q6NSmqTyCQr3xo/sd+T1TuVk3rzzXbQ/b2tPuegBtC4Y3GHX
XdZe9jAcWne+Ea+nXex9/TUnw08SiHIw7AIqpZJKaeDjwhBQ4pONSjYfXGG32f+IvMRrbcnBZvlM
v0+Cx3VLq5MklbVWk2pamrblZb3P3dH+nSN8O9sqqsatOzkbyQ437a53wl3vRVvAXe7oSF7kgqLc
iIdgM99q7tf9P9H4X3/VapMXGsUCmLHmQ+dMzujGv8wLXlSX/aayJVs5SLt0k7qF89tu7doD/8kv
hJc3wlbeGFuydXa6TcD5p2f0uE4ohOvvWq1OqSmsoogZrcEpvomOxdfk7jGwfz694kdtN5e+Ldpn
jt31qbtuc7UyZyx1GgACS5sSfTY8UskcrcaZMT9x+35rZyFGEikjr/O2M98dRpYoYMGWa+bDvBkY
c2Wn7eYdwMSL+BoXGQhLsXMj2L17wbieuas/6eKH6tDqpB0UAI11jEEwLn/AX0fRDnQbBzkJD4XF
BfBcV9fX51LsIEO/2Dugw0gp5+P2MpOkKOMkgCa5mbzu6od6MTl/BDu+yZzUDrYJsPln0W23Jb/Q
+T3X/LJ7P5w1S/PvKh+rGeXJEddxmMXHzPa3mo2pogeazfkx2/IeF66taofXqCK6kZs6iv38WDqB
e26LnWCP3sbg749YP7VNtRXbUaH8oj8Cm3Whiu6ajdOduUPl5fz4oq9vkfe7VZUif2A0EX0tv+N3
RNwvO73dsY5niBaqO3q3s505g4unxNa02UWpo93gbXMusbAOfpfuvq8Crca86rqoGPwmPjaviQfu
eWNB64Ac58kOPlybzOOrYMtK9gil68d9u+NhAp0l2haXaAo4jQtC8lm3uz0wPzgZ3E7On9qOd4Ib
O4ltuSOURWFvnvls5bPhgxZNgUdfbDjWmfQwjns85Zd60kZx+wOc3mBn2N0dBGZP9gp7csSL1i33
1TbeBHf33WbYIKqxFzdKynn0Cqz5AuT6Q+QKt+f0mD6tm0BoAseDWSlMAfXjLhrRK9JrMUmO48a6
UZ4rL/tT3mJPuk8g+rW72gOKiU3l7dd3w9lmV3fjwOsmKCaabS+7rXpX3KHJvbG8+aLbiJvywoA7
Y93IZ+KSE54QuWQKozxfyGFaiHCvjgwx4lVVBmJ6nC+bu++GXdkc+5EXb2Z7tO+3t5eXT9vft79/
gzK9wdsJuelz3P/lzvu4k6h3kBeDvc5SppT+cbizzIp5Z1X50X/JN8KrhOzE2UPh9CCmDeiwMD8U
XjBrauNUSpXf12MOG1b91r2EN8FL+DBstZ1wDyLRGx78J5bUFeZTRYl27JmZXcbwpIfvykarHopW
FAulpefwf0Wv3OhOtQ03mje4MpxR/zo/c+u8VVS+am8Z8XdnkzQlfZpoS3v7bJfdoaNDVmhvXdeo
KqRuslPc6lG7bjatZ23bbfSQP1pHH3WM7gkTVvNaeE4fz87AuTFYnVM1/kVZFSrLGIyXpEgOwfZJ
ckwbiWQnvTqr8rAELKsh+FAPWt28GApmskwK4qi+BJWDVdVvbTMf0h+DG1zZym6KPXWPLHn5CCfg
HInskwX9oe3VlhpRqRtVnbZvFFf17mW7OYNpOD08lzqQTG2Qsh1/rKI1Nc+VTqkr7tkMuoId7uo7
vbW/XrTrAeSnYoZN6gbr4KWwtgK29BiBFmksd0eA3vKQXZSDeBXGFi5J7V087TO8v75ucDlV38/Y
Xw0CDQUKtThkrBYt/sFy3NYm2QVZf8h749irzZkA5dMmgIQuHlsA/9ZgHVWc0zxBZuSYZoWtA9gx
z70v1xHQWyfw2ObVSyEFaNfHnadbIRZeUd3ztCZqt24r0p64pZ7px0nJZmkGBWqV9BoAW07wj81I
s9nMgDH7Iw6E0Q6QPSAaw84EL5EOobgTL+Vi3/0oDg16Bl/P0mdNv+l7L1Q30HxrIF8HsMWsrYXM
aTRQtqerQoSudN3dJ+qDRpmq2/fylS7farkXX9cg9b9uf7236DkxPO0u9D7wBMsUvzvaOuyVq7hA
kjGKQpx50XU2H8fwolH3jfH8dVMnT8i/2kJDYUl5y2y2j22ZgyoMQYAgJwaG+FTbVnyH+Tomppbg
uwUusHBTDJwbY1QadWNL3srp219+4+lKbU/1U9jgwfZtaA5pvxOVQyJti9zzgVm0ji5dyAftQWov
9MKTEhmuhXqmrHaS+11//mqRwLsahNpYrHGNvTyBC8L02w7uE+sP6CBLsVPLSV++HrLPV4eEDj0l
CX3x+Po4ZBGmwEkY9uMxMd222TWe0h3KQ38hq175VEgPU+p01r5PrrXn7qzDyOetU95DXMpCM2GN
nIjrsUV6DN3Srr5XR6xym0M4+Tbi2hTLnwZF4u21y83azso9BoJ4vhXDNxy2z6zR9fHM+pTY+9R8
gLeforKrAubSiFDacTFBBb0BNX8ghXgumXJyQr81g5oLuGt0NdcyaJhai0ZQWOJRuwzGq2jwygiR
f8XWpNKOcF8/M7Wf9kpdNMipxKmYFH6c2qnTx7SaaU4qyTzvjGrX5F6mZI4Gi7QxcMwsd6GKAnxW
XsVd9xpVzSvVASeettW5l+an38JDlyzxEjmuL0BlTvJCWr4FaiUVnnQ7x1e1cJtA+TnT65MDnUHm
LfCG7+ReWssczFqF0LUYSUet8dTpLj+quCIL99m9XG7qyxCk8GLG2KFDK9k+x0KSZGeix8+mmYo1
dq7gS5ak6sdx102/NIYylY7p8Ge2tqn82LW5S8QOZfioVefqlp8NLcNKhu4NPLbOhWdKI1tBuCze
8bprvtWHivpCO2/PjOs6HFz2yIJqlYB+Evqv8YT5MHfTmDTS0Wi85jEb4UrpNd4pICkw2JUzxZa5
RO/6+Tkz8gvr3Fvrs2mlpLxco3BbMSr5OKjZ1AcooNQSfnGeld63dQ3ePHXV4c7qX8Yhs+PmcZQ1
r8Vac8RNG6vGbANF8OtRWL9K3gaBFzAPEs4LSg8fv8JIii4J0bY6ysjHpF41PErqa/lNTjb98Bhx
s3zd3EnhcmmPejr75q22sq5J151mNmUiSUe9uE6Qd4lJfk9O1R/m0G2HnXw9azsFfJG/sXy3KR/j
b4SIGJdsR/2oZLYeXOqaM+aRHc+e2DsBPtL1D03DYacYr2bMdKfMQ+n0668+Cdrg8Mtc+oa6UOzB
j30cJPgItVJWs8q505fYmIN9po5zTuvnJG3E2CCgtpREyBcyFfLHZuomjgirjPlYNpWtTU9x+zDF
20rVtk9jGjmihN1xfm4BkAzkx36Iegku0FeEjqIQmHJvfWw2UPyW10ItHJMRj+ZtNxedeIHTNBsg
zpVK8QrTH2PXCgNBvUmbTCuR+Xwr95VScycXUh66tZrJBGFDrV3JcWItHs6z+VChflttRbmu1QOx
4mI9k3FqPI+YBWEobRR16gIbrWICVLGVf4VC2ReHuQ1HcB2BOjeXTSe0wRZkdXb0DTHBH1NMC+Mw
8/po9tGsR+jDA8G6GoRWtTZl20rxpRKq5ezOE5LeL3AbzJ2fwT10CkFEQNuoLDwyWhN2R2/qOf5I
WhirblQX2gNsRRzfI9UfLnPFsIhcx6Czdl3dgdyqq0aUXAsp8p9mVYnYuwhNW9l13bWAuCvsESHy
zDXhTdDCaw90bHvt0Zz7DKY2gn+urvZW41CDqR+7MJzig5A1keLiXx30djZUo+wZELIFd6zbunTK
OJQkwApG8U1oRNj1kL9jylGItsBMiqh7YS0iddPFENWdcBV08QSup8XmWXZIsvSvOI1bx9EX9bth
KP272dKQas3jfvzVB7CEbTkCuItUwDxzeRat8q1Dnu1x7oLiMdD0ELL+aPXQkfqAdEvhJygeKE2B
5vsgGdVv/gsl3EaznAQegDoT6rNV6L0NSJCaWtdEVvsoCdkU2UGmhYfcCNEtKM0+QPFeq7iy27Tv
cZpXZsW0JUONfnIW+90Oj+WksQ0/9mfk/7Pkj+n3dB4Zw/zaaCqMxONeaB7LUss6bJ/llKpREi2w
MEvOfjVi3EWOUImlaHc1UuAMSCbxN2UkYwJUiJA++mGuH2fdLNG48IWlVN1pMI8yTO6xAK/i8lkL
9EZy2ippbvIhhEVe63qW2oNfS4+GgqG8W9bp+DpME9TeuSmS2QlF8MVtGbd/zI7SCup3Y+N1ZWyU
uyxc5idOR5QdWjBuNsXzCRq0hM9IGIjF/WzJbX2Bnefc2Umul9iaySlvF/QrtOa21uYqd7qxtDD3
DHxRw2s97PpLToThNo0NLd+3mh4gGiAqieSo6sT4p0ZcGt7cEfy4JSbhCxV80OHY+JnyXZfagmKn
gjmZLdWlkDsFJZCrIQ+xosqZgNrG8Ny8Y/Kan5E4qQ9MFZaYZPW7PTKj8bcwqwwBbl2ePVm5ItT7
3lQGdMdTlY9Ri3Z0M60quEf9WUg29YRfzqGC1r4JQ/JQd6qIl7wrNJnc2cUcD4exC2Js0C1fGGxl
CvMr4BqFvp1HoX0o1JL4uRSVpr0ysWmXLwdLDn4AaypI0xEabcFlBOS2p2j6TnpvANsuze2PpjPw
k+buj17HYh4eIrPoZfaZX953ndFWjj757W3X+/dzmyaxrZR4XThWqSqZ2xqZ2G8xpLdmABS4q1GE
H7tsPxW1CXRugls4mkGZb4UoZc3HQVUca3Q2xZ2kdwIG6Nrk34xSorLfC11DyNGQ91Fiqj/GJq+S
G0K6vnWylHP5QdRqtJNVxa/Kq7Epsa3UyzjjuDEKnNtaSX4mvZ5eDigWdq48aMF0QBkhDN0QNhVy
KJOCn1setJbkpD5dcSQWe+nobYiCShHHqQ9xwTeOpCQGCZ8CU5sPWVhNGN9NwgRAfRYCJ5XboHQk
eVADJLW74hkPJfGhiIbwOc6GIXakVlIisEzRWF82g191uwS91Luk76J4U0ViZLJFOQDscZ4ETxS7
lhrh0qJbh6bcEsCYqD0HLWARRY5F69scKLNgm4HcU3+BRt7bptDOL4EmMho+Q2/YFM3UV6UvBcXJ
yUVdhX2ZyZswD+EMIEExcJhnPCPbMtFgd49VxBXZdFPwUJaBlbhZ14QDSgEgMW2DdHp6EUxJYNz1
i8qrXWaiAai0FPvGDhBONd0xKDTfqUWDYDPQggyw+/Sn8UX5xQSRXDpJMwrzRkoD9E0gl6u5p+dy
5uhVI92NWjLCzUuN50lNjT3lBqO0B8UYEjcdBDIQbdErvTeyL5WDltV8dgTEDcfZLgWFVYmpbk+D
glZCPY7G4gI9hJHjZ6K/N1qub4fDv0XNRrR8BOrESmX7cGi9Rq2iZ15T/1/SvmNJdiRJ8lda6ryY
AScj0y2yDhqcJ7tAkoJzjq9fRVbPVIRnbGJ7Vl4f6nVUhYUzc3MzU9WQgUR6XyihUbqDv5bcpIOw
dKIi7xjJfRibqtqGr0kronOk5eWos1l3EFtTAXlOR3CDIkdUJuGgkNFjcNxiD7QWnsplz1of1Koe
d9LAGALvKyWpWbV2mgZCBw7TcYyMi1WKRFsrxWJb4ySALzNMs72WBM1eqQNcHr2i9Snx4UpR1cH6
ITPRByoDVrq4VvRsUGOo1zBcgwJvWAejXVf8uHPhKXgSCiGnGhna6Ts9qtvhpfC8bIG+J/857nu/
1+Hj5NdO8fDgLJGPcgaIO7dgG+exa6peEtZdXCcgoA3SUrUTzvddvW5w1+dD1gGIWCkaHNvQyQ5U
zZrQEGRGW7WtNLqLvIYBnc/KOiFIg2p7n+syzsiTZNiq6Lf+UlMkd7Hh+fY0uAFSCWHaB69FU1fg
Oh+w38cY7BQWN/bcSNqyjgYdhbSaJSyEIhwID0sfo9SVoARiqyoijZowJ1dIoSsiJ578Cp3StNsX
qhp6uE9zqTFiP1Rt3nNTdCUVSQOCByYFaFj0NF804iGPPxKlRsuS5/mxXbg1E+lyJ1SfqqsxUJ9s
tc5D434dMEatqfmDr6YCC3W8uIYUY1hCY2VUM64wubhqNQA0h34JTIsrkrLOBGGVyHn3JgmMACoP
F2ghnwEkARwWRXdW2QBBBMO14OIBO7wf2kFbokomDIpijKWkIv3NudmjMgQgJsLVqz50Ysw+Z6Eq
f/Ral0XgqYqjjmSxly/ksddSA60TomZwNR79aKHLxz2CUzcxxniM8DCo+P4BRe02HzOzaMFl1/sH
RvC9yI+3cZoniCESHtJhpO7l+rHpedQPFXFI9aHkBV9nYrYp9IFlQpWUHo6p3rqjhqtEgCyX5Eni
QFQpy1RdZNS01MWRnW6zREsWbVq0EbhNVGVZZj78kdbL8kM6VNK70tTykldrNtZLQO573W8F3A5D
qTUgsWWAwrZSsZMOsSYgeAi6/G0cZWmTsmWUkKhs1AD/VsY7KgSXDq0mDusavGRPcj/kR5z7/LnO
hvJTLL3UwpzmEli1QvkY1njdoXW1DmVHVQMoUoWxBL/ecj764zpQ2OwDxLw5Qq0Q2gzgkOICMjTo
eCeRhuuPCF6dKbj3R0AS3VbuD/w4Fh/grRKwtbIxKyFqVbjcNENpBhmOPHjKVcEFGmhKgYLygkVE
444iSVxFKSbWpwLv6bSNDowrVRACgAbfS5xlHWjHFHT0B6XfX7I0d58zIGFqnYe7ftAanCvig8kK
S6aN1SZK0dqnI+08PnU4R5Hu9z1k2iSlKNDW2KlfYh+lizLVxmSVjSwTG3WLLLeZVyO/56pGeGVL
mVmzSMRfilx139O0is5R43Kfasg0pcENWrKU2b59EEI0eetCmwyHUvB68APEEfvQMZn2xOEqDgl4
x9hIT4MiOYD3RMUbU2aYJwlZiXOtSsCIR102fIR+BLFN16u4bYHbHP0d9QhaJU+VlSc/kJjHAuEq
gItMLbAkRqJHIH1cVY4rj2ji7d2K3XZiGSPAVQLQFFRBFhDcuu2bNOS9CGy626HXGKxPAVi7Og08
CygxEE1JvLMosvkuSips2JxRe8AksPahriR8xxqF7/IuJKaiWGciIWxMF10b6E6VRuklGrN4V/lg
LdG5SGmcRmkrsHT7UYxuaM5tEt0XUw8SumPLXDivVl/DeMz5fS+VorBWpSF7lUSmKI06cJMXN/Xj
JxRQvM9UHSWFZGUPLuc2Q7t7HXHV45RrKEjA5Om+acYy0huQLDluizjTgj8TEIhyftkbbsYmhwGZ
Pog8Ig20GocMsUw+0V7ooZewO5Ed6gtYkNzXLHe13FBTr0ICki8bgs5FccPgpYhhsOzQmpJY5Dpe
IymzroQIWH9WQzsM0RBz7LWoyzOzqsJyP6QJe/CEwo/1IBwr9MSFWuxEKpuAKRkw0WUHH/3uN9pQ
W30XyiLpO1e126gCv5MLaiXe7Lgcby8FIZrFCuMAnUS/g+8OBy2AvDoH7jop4srXEjx3UJkR8QZF
yDuAq2zA7aUYvpi5lwABfQCkwShdlNqVA4Lrsg30pkbRgfjeMAyk9rUoXrpVgGlHXd1/kKtY8c22
ULTSVNQeeCOWb7jVEHURR/IuD0riRyAgMsu65RZRzkoQSwYGSnbihB9SIvQFX+oZ5JdikuetUixD
t4kH3S/FVFsnaqdCF6tvg+cwQ/yAKyXrOzJqBUjgCjeH/CNiOXckqpvxPPGlNuVxeSB2IEmcCygJ
FXk3IjYdNLQOoMS27iq/hMfPxEzWyKC0XmhlMt7URBEGCW8rl+cf2rEHfVDoshqqwULfRQ7mT/bB
YJL5PfGiUm4BJg3blmh8L9ZGrOJC9ni1lddeJQLNVQWsFwDyEGpgIpHlUGXHt1BVEoHfFqXqI7H1
v/7iTeSHNqhsnolACgUqIrRJSWAdi420KXFqgqm7G6rAhfaVoGsYY0+7+CniS+UzCETxKWmzvF4I
eRzGTpgPIFwRyjz2dU9Q6grXi6uUvQlRyzF0Erzg3qREADub1ij+FoGO7D+mSui+K6MGDuJQGtAa
OWoZmoA7PPj1jufCcKsmpdoZAeenpSHliGnxbuI0Ru/5dtDWUZnLg+kFfhXofeH22Uyq8l6CSJ7I
q4CY00SObtb18YDkGL6SzyOHruNso53K1i7QidJYtfD0e6rtR/u1hnBWllnomULzHtVFKi3aa02R
BWwtn7OEjOtWu3Tg2pf3vbdxH5VAD4/+KhoeZozSHUwwivQngN4ol4I8S6ESfF4t+NnohdpZ881O
l3xPb+AtjKg5yTjW+hzlBj1IZPfASoH5nLJ9LIBFVKYPDIhsDzlz9pIuwBQG78c6YD3rJVMIdajN
pQ5e+S77r9WEfhilBsmMXYZi+8heWKRPBURbEbsFRZU7Vy2YHR1VIBX4IW8jBoZAszcG3AfgMmoB
7lCJN6VSsupET1ZCU1tx/TI0qfX7Wk774yqb+WOUU9r9qjrLsYxaM8PAXiK5MeRz0AGdc2qMpNwl
uHx+t0UdjB+2qHqUF4ytmFUse6mBin11ExCGLgPwyXGIWy2ZmSFqofPD3+aAoVHAwSGj9Pzd2Xs9
tKAcFNCeshcPWSzVlm3NChGNaAd/IAH3Nte1encdJzYlpAam9DBd4m9wj/QhmC0uoWhK6B2snXCh
CU4x7IEx9uOvSrPLGBx87vvv00q3Av85UA09DAB64ERK1PEYI7xkXTRMXYTGdx/kZujsnscjMUs9
ZD0Tf3gZUJp4YCCdsEBldYBfHTrdjbPnZCy/Ii7p7EoRs0MMMrzdmPEZ3szSK4Qu5vRVqErV9w8F
Twkgad+YSrpvrE9YP4td/FBEMA2QXiCQygxBneuwpOvof9pBSWxqbkU6myYXQKqLdwWk9y4K/4lU
pAMK6wqaGVqIt96L0pEazKb6bL8Utb2Reb/FlFO1obRxldpLgClP190X845en4figX9Nlv4pQFup
tIxcMn4BHbOHFrkzswemNb46x/80/hfcnPJWbdmVmTrBzdOzsMoffd0/yevYZPbA7vtktj+OvgGm
sV4Dz6mjXHR1kqDEk50F4g66t8ou8Ypb5lsV7PW/j4xyUN8Du7Y0fX51ikMkFYtGBMQdcatsFZco
0XtE26tZDaqZIdE4d3lkc6C0YIhZuZt8Ee88kJr7R7B5zpSHaUfx55BA3QDyOXRPQrvhdkiczEAU
nuMyCKqIJmgB2rf8UbuETnxR9ijNJ3OOcPo+am+AWUnAeRAEkBKJVMWqVBVQs6CX7yxAlJh0x+qg
7kC8sRK+gt2/2kmHjXFtiyZN8WW1R+tDXEAVKt4LDrvj1/+DHXFjgpq+emQaz2dgIloFS7wmnMJq
Hudc1Z1tx2sKuvWQ8kbzmUjdi4HbRnyUF8V5fO9eha3/hgYh/tF9/X1z34FdQcAZNkB9gOcYatu3
W4GXohisDllxjp8gwbA62pbVrwhaLLcuedQPDoiSZ87TdDKpzQCLiE3BSTGR6VHRRqJ1UYMMWnFO
wH5M+F1tY9vNNDL9AM0ATXaDa6eWiJE4yHVlcnVGLpm8WdWmf8MrF4+hReqAVxHIlMCYNEM60lul
ceDJ0icNkYwJgeABbHACcm8m+OB/ekj8pitsOnVLKuMw+iqy5oA6qBC+SY6Gxeqpxa0U9IiP+jJ2
5BXAOryha4uZE/hTQmmajyvblHeOWyT3GzSmnZERt1Q730no2mbtfOHGBA3/FojCHUXvLIAPjvy6
34L+eQYvxNNF+e8lufoJ1Lo34HblRQ3DzwjzuAGQSc8NSM0v211loUHfyhYQwkuMB9ZQrdg8ffy+
0elgDD4P7dzQDAe9B9hHYel2o0vIAfhBAz47FE6CfF15JgI+xqke0422ntvjdADwbe0a906tdTVE
SszEgIfm2FKb8CRtnBOAel+/D+oHomQa1LUZak7LpKrTugI0kY9WVbsRct0ZgAi0Ul0z9I50K/xt
ILh+zdAsbZ0/GoeYmwngv4OZ2wN9+yMoT4UqtJIyIcY62OGaX0on6Z1bWdaGM+R96bhrW3ohNiHH
lhwXmhm+mszicEAS8uXQAJ12ynX8SOP3ifkmIKJ+k8KDyA+xHojAfjzYKq1q/VFuqvPTy+4NUC2G
1IuCpHuGvAWkAtxmgtwArMCYyE6YoTH9yXT8M/5PBqiy7XZpLlmyfI2di2CyBIIL5OSbPqB+A7rP
//zTOamOsfz+0++dkxtoOhVvFELBlvyE+tR2DxrJ9xAqiE/R0rvIRgdEn2DifUuYBWtwiOmYRbVK
7cLxZ0KEHwg47Kwb4DblQDsFrPwqA8R4ZSJbaPg6Wg+AgYvWEjCoaOxB5pRkVnqIDA2kdfwMsPkH
sIU2T/krXoTGO7ougLndiMv2lKPEB+lPH6sE+Cn/hJp7bxcW6l+/T/49xpebYVMHSktcr83QYIMY
LF8zW2WrHftHZatsert5Q0lpMxcb3bmAbyd6erJchZcoHvNa4sMzg0LGKpFeqLAFP1vy/g6EFdaY
01F+w52k4c8cQ9//xfhf2Hnq6JYo58peHzZntyfJQ3TMT741OpqevftYcZ8kAWGehfOpMll0XBju
VjVnJvxn0IvhXwHLp8+vhg8q+VQROq4+R1/CO/MUfWoXdS2eil061xT2M6C6tUTtaE3IGyVU2PoM
0cQnyUGXnrwaL7P6ZHdu+ZsBUTt3HNJ8DAQMCN0h/MuIOdwgt1gALbpi1/1Gw+PveWYOp6+knZ00
xVPorwc2joZwihXLAAimgSgXF3q5Rp7hSVsVGw7UIl+JFeyjGe/K/QzhoFVyZZA6JWiY5pIiwSnJ
ISLyDPrD52QpScvO6B/QmVGtlHPy6EEbppo7nvRumbovwZaGjj20MEPLmVrDsc/EMY+L9pyFiyfg
/8z6zd0VGenW2en3Sf1xtU6mZKQZMU40DKML8nZjNnLDteMEyygN2S7Xqq0u1WX3oEKUlTNSA+zU
ZrAo8IfTNTtb5Ntm4TsQHV/NNS7/OKRoM0RvOPj7p7o+BOmoCwFN+W4U4ONzv9NOWUmqZb9AQUIX
z+4aVfkStcNlsl4/d4th5S+DOdKSH3C/yf51ey/11G6yIY3QkcIibtVAS/OwesrIy263OC9aQt7X
j40x6jluR9IR5/Dw+zJ8P3qv9/a3cVC0CCD7QnaZp42HSdDVSsqdN7D6lBDRfuJtyHkQK9NtuyY2
EMrHxeLMQalsJPb6Gdc1/veK+AJu88uZc5k/gHJ//iDsDbQAo8VaoyK7Fq1ucSG77BmqsoWe6eeX
zcvT0ybSRx2IU7sw4m1pr5zTabs9HJzo8ff5+HFBTeaBYcHuRHs3OJwo9wJVi0xRS8wHIAn+07gK
7H4rOpw56qevw2HmoNPnHMYURfouJYBfX/72A1fOWWtA+d0OlXh+AUbIGIw5RPR0vVCLe/P91M5O
FGhAFQy+nzNcQ9twM46R9vj0z6dC/nBUBHAZ1SI27gpKMa+Oevz4fTmmy/mXAXxHUdcTJEBXJdcw
AHcDYgppEx5+//6ZCfp2DVffnweuJAzT9/NfPiicZ+OsaQZ++/3UZh5lr0iFADPkf6ghkexus2hX
qmQ7vw/jx3OIWgme2rU1SNNYucU4EjgQFJpJt0VYtyBomspmFv0Hawpti7qcRtdPO1aBLXQ1mI0J
PiUO0T4uC/Iek0dzsPqt8zXnFuYWavr8aqHAFB/FjASjwhOIGlySfs7M4JwBKkwMhghtr9NKRchQ
oO0LakoEYO81Hil44eGpR2Y8752zDxczATqBgpZFlj48QdArYjqI5/Q5QoZCDAi/UufCfDpywVpd
G/l+tF9NW8TIVdRLvXjesJv0xOnZEtQD+3CZ6rPp1ZnxfG/RK1NaC1CkL2A8bKFX+sQqMeML7m1y
yGUDVAWs+FSbpPaAmEllXkWceD4nvXEkETTiBRMtEce5zTZridoMEYBkIgOIyNnbgnbqdeEtBDva
g3VlOydTOx0WykHcjGma1atZQ4XdLdMAY9pAB24mmru7IlfzRXl/4M2kLArx3UlFbNbo1nPA0zve
+ebH01u44TM5dDFNwbGx4weQ5s35tR/x6LR//xrCd7BwNT1+jPcEA14PnEqoIOoeCFNyshzIzNa6
46ZvzFCxqJymXDn6MLPyjtZbpAvgAdB/dzB37sobE9RN4ElBX4QMK57l5cZbuUZrdou5GtHd9UDc
BFodBE6Iqm83kzJkadsDJHw2JMAbGz07/z6Gue+nbpmxTvJMTPD91Ve4z+wRVVf7/8/CdFyu1luB
/gh0yWBBIJzh2eXM19+L7iaKvv+eIcqFqC7H1y4czNmYLkl4kSNyAUvNPjnxzHrTNdsJET2BzjUo
aUOJFA7+diiaHNQuepdxOJzFRjnql1NHVqunrbG+fP0+affd1ZUpavuySgGF0gamMjwgeN2yko20
1P25aPVHWYseErW/vDBAe1fqYvYS8nB4SBeSxTkckmTW7wO6e1auxkPts2zMyy6INERlh9gSF2sI
m5I5Rvc79/3N8lA7rU6Hoo07zJlvQLB6pjxy159cDYDaZt0odLit8OVTMJGQnXzObeP3OfqRI6AX
YzqsV0cFP5/NghCL8fCAnjIyEYTtLMCIPMKvD4fD3HzdvUyuhjR9fmVO9CM0J9cYUrhAene9/JqJ
xGc3MXVbxVHitw0HA6unDQBk5LMyeDK7haej8OO+vRoGdWUNwBQxdYFZ26y8bbo4n481mnrJzGDu
r78mIPYCFyjKIreTNaIntqwlSTy3TynSuJ/QvbxkJ2dmB9wbCxjFQGsB/mzIFVFW3KxDIxrLIOKC
ls6+IsIhW8g7bukZlTNXLb03omtb1Ly1GXJ7auZL50FX7cEE8G/jIU1ezoQs926YKzP0ey9EL7ki
9xgSb3Nr1wGyYaZQN80Jvf7XBqY5vdrGbuUpgNXAQLccvooL//QeLoeZozk3CMpNdnkzwB3DhmoH
DnC7tvcvcs1MRx+CACKIrFFXhgLM7SDAo940bh9I5xHEYmA2W4QjQpaZ3XVvxVHMk5AWAjYZRKy3
Rmq5hYo1mmzwpHwCKvMxXQFnrKMAdniAc1mtmrkH0Y8a6jQsNACi4RCJKHTaUPt5yAByBABBOD88
GRJKQqe0JujqZ42vQ2B9fX2Bsxp/Kkc1vyvJs9n6ey/bmx9AbfKR9YY6Q0PHGSzaG+Its97ul+1W
d9iEHCTjg7HQk7ibO1o/M6G341apSIHla79VMowbMz1auFofHmoDfNwm2e+PR257+poKY1/Ox8wK
T/uQPgs8UlwQhYQcI55UtyvcNj5Xy1WI5MqhddSPdOkcDuACmTnSd/fRlRXqxPVgZGa9ElZY2dgh
gEf1Be8pbk6NQ7x3QV2Phjp1UR3VjBTDjriZkiDAewmOu9eOb9bLy0tnQuLOQLCHP85UhUS3tLwH
hgXl3KlcbXxB/w6tVJ+MAb7X09fy8npBdnPmWvjRofC9w6/mgjq4aet2CZvjN4J4nTyF6Pu8yCFx
cnsgy62OwmOvu+cQRCxo1idzr9pv5/nbelMhj9TyQVjzsP7wAOsrCxJ+KC0sPPt5efHJRJEdGKk9
t/4/+GXpQVOORKnqholbmK2WBqhMyaY7NhspNvKeHD5mXK80zeCPMULvF6h90GVItHBODUyIFKnd
n5HX01O8UJDMUYhqs7qCpZ/233mxEPcDR7QLCyllE4VAwMIMAuCTk4P5FuLERmhCt1hfOh9fU+Jn
Kvd/5fbX18esz/tJjzOdfRRB0L46kRCr1I4I+wRo6RgJGmEXr4X3bBufkk100TaFwZme5a+KPbP4
/dzf97NXNql9IPBenA0JbFYmf8jX/ZNinTOw3/mP5cKqbOA/F+57agv6MthBTNwAyMmUZn7EvXsY
XbRTzwjaohApUb4HHNiVMObiuVyjb5P0ukzC5ezWuxchXVuhHHreqRlUugvxrD1VeroYF50I+BlY
ZTtz5mjffe5dmaKfezzgYXKiZOL5aTDHhfSYLqC6Xtjay9fE34dQCe3rX6rlGXMFUeHnlkezLWoV
iAlYUUDT1+1UlkMUJ5EiSucVykYM2o52sv729ibqb/v14+Pj8/Pzdvu6vLBTuQa93/rMNXLn+oJ9
CdULdOJKKJ1Q2yn3ZbnTuFE6+2tQ6BLZ7i3JqvRk49mBXa8E27WEY2KPjrzgzGwnm6yNKYmX4aVx
ft/ZP3qQJqyEAMUx8A+hDRscTLdTEWgAl8VaLKMrLc+IVRcm4MGpyTxXzlzi7q4tkGPyk7Swqog0
3xHnA5YGIgz5zC79Zw1VfQQrW2CgnVKfGdX0q299GhAgQOqjkRSEK5jm21ENrBAKQ6MBAUJ2A+7n
Tn/CRfopksLYr5/RWDebm75zmcIkFBRYYE7ACsFTa6o0oDfKkd07G6tNuT/vrBdrA4JgAHYDdPst
doDckbNF0lf/WO0dx9GdpWnaoKgtdeOwmonZ7zjJ219D3SDYXJzWA7F+bnT1QX8Z3orYFB6F9bgF
X0n7UCM5ePJOM7M+femPWb+aAup97Y9dyrBZLqP7JjCz1qgu0IwMzqGj68W6X8YbL1+GM/mpb+Kc
34xSr2wWEO8i8AvMu7ExXjY7a7dLDWsHgC55KabWqjOSO7oKuNOi3BqY91NI9FcesurOQdo3xHn4
fRbuxAzT1P8FdaKitzKNIUXXA+rkbprjBvRacWCtH4HyNe0ROVLuExFj9DUslVnynzvzD1YzHhJU
EKHCI5e6GUc2aoTYY5Rzb7SIG0DoDK7U6MIdJ4JWjNVJN+7MSfsZQk4Ujn+ZpHd9HzJd0HvqOcck
S+Ylt+di/Xtb+cYEtZXTAMj/zgX9BGuLS+2b1DcwGb0lj4/gY3FEZ6674e6YEFigog05Y/Bf3joP
OSmTgFFK5WzkIG2+ZLu5ROe3phG1Z0XtygI1azJXDIgoKgwJKah25euaWehv4OMwoOcK+vjEQh8b
ORZ2sSzsatNtcmsacGJ7hLWOsRE4IYQA9pINMgQzPKCZEqHvtOQN/im3QUwOTYZHMLrp3UpaxBtm
Ueue5er+ojA7cmKsWSLsO1sPGk4AHKv8tPe/s8hXSQKFS7k6aRXlXBuiLqzcPXPMrdDCgKDREL34
xuh4y8rmHiurJOoqQ5jmEyiHQwdA2rtHsEguWLtx3G03f+1Ms0nN9nc6GUhWqFpCK/t2PT238sVS
CNSzjIaZepFtpzbLFsoEj8Witduta/7uAe6E7+gOQf76vwxSHiBU2yBVQZOClDz4682XcqFY45o3
iXcGB5f7+Lu5O804t+aoZxzMJfGYhuq5Mdt1Zfu6pZj5aiSa+ZoZgRWCI3/AvpjDdt25Y6cYHIAi
BQIpKJ7cTutYBioUu3r17NogvXDqFRbWYp1iJkKZM0OFvYJacHnqwQyiJKdfeAfNDh2wLD3/Pot3
ksN4/VwNZ/odVzs4VtFrUnSden5K0UTkW9HBXWhHbyOvR7sxUiCLSQZc5fNcR8idEgEMQ4AOJW3k
FUDOeGtYVoogA92CCsL0Yim/ysvYKE3IPtnDKXqX9r8Pc5ot+ixco1Qpz8OGbsF1ra+dhQIsZQQO
BPzB6Isbu5kcxn1DkI7DpE5QXOoMgGeCG9wk1c7yhnE4izl6a9YSZ/bGz7ThhLn9ywi18yugDutx
MpKuw5N84o1xZrruhawSqA/Q6oVuNxxpahiy52lKKxcaUiTsa7HkP8qv8Jia/HGuvfjOpTPd2RrU
xlQ8SWgZvLBhVJfnGsCHd/UuPIkf3Gczh969U8ubmgf/MkIFaHUkt4HkwkjtE44lfEGyg3fgNuVK
2YKeonwRwOkG1sjP3zfdvSN8bZbyFFqWK1wQtWBnBwET6V4hLbsrvzKrnukQv7ta14YoX9Ekrghe
rk47lxA2OIbvCpBQlgR4l0/GV2Vub9zbfUBgf6eUJ4FqKjDhAhcJwiR1zwaoYuJ9d1nw+8HQJb1a
cyYSAfHl92m8k2zF8oHyGxyqgPCifHHrKdK69kDkAoOlkRHvQBTTt4S3ypYXj1seGjAaGO9B9jjz
lriTgrs1S52ymG1TAKJhll1CWAFZj9GRVg1uNd/yFsizEggeLgZL0JNdrjer7m2uuPndUXnltb6x
q9dYd2rfRoyrVFIDQPYTei0l8O0jP/AM2k47sxM7aPRLbA5OZIGEbOMeQdVsyJv0W5QF6Cnj90Wg
YVw/cLRUdNi2btVpMXC0UICJHNBv7Vsj3icH2Qw/Ohvhhc6YkrlWrGCB5jUjgdhHsfBXtZ5PwITF
1AKKBmiL+fN3/ft7/x/eZ7b/czaqf/wn/v6eQfk08Pya+us//ndT1eVrHLymfyNN+fna/C37+tup
fq2Dqg7eq/+cvuy//+N/3P4V3/VPW8Zr/XrzFzOtg3o4NJ/lcPysmrj+/hX4VdO/+f/64d8+v7/l
POSff//j9SMJUgO/qgze6z/++dHi4+9/AP05oQr//drCPz/evib4L7fgyvI/y/Rv58+yDOqsHO78
55+vVf33P/D4/zdcqJDKQKiNQzpdvN3n9ye89m+g1ZZQNJEUXOvTQUunL/77HwzH/hvokdHNCv5t
BXK+Mm5IUFJ+f8ZL+EIVGxHVHRD8T//df/3QmwX6a8H+ljbJPgsAePr7H5RXVFg0ceN9gYZdwIEm
yojb0zx6rhgpyDCvQXRCAnA4BEuwp4wgsNmWxYoRpZkbmXJX3/ZwWyLbpQHFiVj91l4uiqHEFAO3
Rmu3EcYvfPJecggOs7m69+T3rk7rn4Y0pLVw13AQ7aQGlihl0IOZmF+nlbooQCSoqr4ezalE3bEC
PXaoVipgzwb/BeUT4hYg0izJRJD2tN25HtyJ2DVQjCiuhJkwA0tODwimEOiCkn165FCmlL4MUy8u
xXXR8aoOJO9o9KLvztxed9ZHESdZOU5AVhK6Pbfr02Z8jpe9IK7TrggMoZXODSj8zDFX882ARtWZ
7UDntKdlAsm8hgfR1JuHrU7ZUz0GEpyquEYjTsPrkF1OLhno6cBHhxd9gNkUQC8USGUL4tiuZZdR
5JWvTZmASRpCaxVQV50E6j9GHEsoNim58tqEXe5ZnFQzuHAhjnTO+noE+Q0bfvkFGlSMIOXbZy9Q
+GbfDp0Grpsoksyox4czw6ObI76HJ4P1HGGbApq377TCVTzfVB0reqD2WwsB65s1V2zFKPAMn1FF
hx0VvXeZXSI2L7lbQyixYioCUh9hpquFjkimXwEpM0GRwQ0gTxjP20mWc7eQ6xaTzAsMmG8gnSZq
9SZUQWpbDaHFQAhUykF1rLELvwQB3pVv/KfLuXYx9yYBj3EcESR2wZZNE4SLmcK6tTBKazECo7Xg
gZwo5Y4VpH9Nsa7jdQDeYvRkFZAxDhcRUwo7SenlGZjtnV8BBDz0PSZoAmDj9E6rVT5M6qCR1jwX
FU9yk7oO/PVzi3K5E/B8Zw4xG22aYWxspqih8uUGnFP18VwZhz7HEM2bsrM4wnD7sECdY1aMA2mQ
AnmdK2JkafnwHMp9ZP0+53eN8DwIiPAkRpsJ5WazoExAtubBiFg1oE4rsgTpZvAVBv8TQ4g+wSwq
8WhuoM4vaOTyLJUKea0JIHziUxBDEW9M64/fx0P7WUzapCWrTUIYKD7RJW92LMUwiAd5rVZVAigg
3kOF0w5hnJEmLbjw+K+bw0MYlyILegaUJW4PTFO7ZZX5vrKOlbIhUIc4ib7qyNKMxMedVQJwCaT9
Egr5qARNn195h7EputqtA2XtM8V6siJU5Uwn+Z2Jg3j0lFJA9yWv0kdfixM5ixlPWbd1cEFEAdbK
UfkoYrWdOeX0xYEVgiEoKQnwyLgiqFePGCrx4KqRsg7Ylypizln6UiWiFXDav5bsBSmHhloVJBxk
iBshO8rfTppfFxqonTFpgrvhsnJbpMucqbYcOBOYcObVcW9Q17aofdApoA5ocJ+vW7Di8vWLoOZG
10gkVYeZUc1ZorZC2TWsm6M0tZYzTfdQ7iy9khRsQWY33X1LcArQi5jKj9PnV5uug2IsNxawxIeQ
/QERkW+VebBHFJOuUrWaObhURgH3Og/BDQinA6Q3AfWoGQSxrht6kQsZvsSD7o94rCLZAH+hjhj8
JGSV+fvB/TE4mAMSELA4OHoF7MS3g5MyKNaADrtZRyxDYuw9LQUDrCV6c+v14+hCdhjXKosIXcRj
nz66bl/xcsjxzbpu2gdPHRJL08DU+/toIJuA33sdxWL6QJSFKxsQXQFxGTWeBgxkmddU45oD6jzU
xWZwSz1OW/EtduMc8HMZxO8bkMjX7ToMw+aoCb6q2VErx8oGXJYSxJbQbSrhwpf8xqjEXv4Q6lzK
QZ6pBC+qFHLnzGU5CEj3GihX+6oRt0IHJhKjACPuMSlTkI3VeaY9ZL0vfGVDVrxLNWiNIV0VndHJ
qlhKyQ+WG/DFY5RfQOvO+0IzEFER8hMID/8PZ+fVGzcSbetfRICxSL6S7G6FpmQ52y+E0zDnzF9/
PurhHje7rwgfQPAYMxgVK+3aYe21jCd97oOnXiuz0quWfnyfzH3+POYJfJNqP1h+p0DO5A7aWP9S
izL9mUNC/DEJIhhEjaIqX9QMZhR3EaP8JHTovQ9DkQWjWzdx9DVKVe5IMNDY5Gh9o90tsBxPJ0hJ
M+OodXDQuxiUpL/XyyIqHS2zZ7/RG0k/RrEqPUwc3p8iSOQOvWzoTH2ljrMXLRwGZBYo3FteEUtK
7i7yHHYH2GF1GE/zUfoYQpP/dTGH8vtotiZElfX8lWuQomaZ9HRoZ4oMF+2yZEp0aPNyUDwJCbj4
kA19/6FQ51k7BIFdP0wwfymQzKP26nZdAVNqRsSdO3Wvik/tok09DLRJie6SYts/0rnTniw1aB/H
WoHNup9mVOSCfpFeBjmpc6eP66707BaAGJTyiQ2t1WCM3+IiLJd7zk4Mdecwat39PIX5Xj/sK5vZ
5rASBMm0WsMnghr6xheI1SRq1XEaz+jCF8g/z0PZAtIVY3SUF3vMvIA28/d9UyY0f2d2/KErOzNm
fbQC0l0j7UtHnpZJdrVZyX8EVTbZjpkm6lmtEzbBUIoGiaAlIgle1334pFbCGg5BJBn3gyE3vypU
NOiATU0I9lMT7F88k75yAw1nwQV2IPvUjfJDUy31rz5YGhxOCPb/SFWIYnkxWHFIiAFV0yoiFj2O
lR18iMZsGQ91XCzvlB7akiOOlHXfzVL3jjbp1HA6u+lnT8syiMFxgM33Ey6/7EmzEWYHOMln/b8g
mQdYc2oN1seiaax554m/YfPwIsErryV//JVNyMZvr6JCzON5FPChjiehRceh/iNlhbdjjlZjvdlg
+CeAeCqEMxBMbkayJNpUejmczlB5K+8XSUyObbfiOCeVfCjgR3XifuoSpy4sYFsSBgfmNelYmnPt
yIYdHka9TvZU7G5YYkS+Sa7Qem8K4pxLkz9pUyo6PZ/OOKAzz4oE2FSI/96e+vUzpukUmNFnUWFm
gnxqM0jfk56J9eUsTAPa8NKNzO6hbwWIxfmPHeyBIm8NtwoCYv0RklW3WRLotOFjXEL5DJ+s8dwH
enI0K45y3swDLzWBoxZP8j+/nTxlK/CdCoOGxPfmrcms1hxXaYBzXCX2wej7/K5tyv6B7s3SK0mz
7HiM65pdnqZ1PLYMTw7v11w39i9HZGhhDpXVSD5HSQx3fKhXPjotAz1Qg7QT/K1n4Goo5JoAOsH3
QOx1OZQ5gu1skGs4y0Yw36Pm+kPtLLgYY4gH9WABj4KWCEZbqo9vn5ttFfY1rwEKwySQACcI7uhy
ZFkq4rBUteU8TbVr1+pBtoa7sbdf+qR0Zx0l5Onj0PG8afdx2U6IzdmRUwV7/dJbsNf6HRA2kAzT
iQNISG5ss43siD10hXJGolh2h1LWVMccYXVPpgKue/KMqLw0wsVwTu68kC+zk6E9on2Q8r9MkJyM
w586NnW3V7riMe9lyZeR3PnUje14VKMcDmfVzu6LZrLvijpCWmmuO2cu5uBY5En9hB5z9+Htxb2+
+cwJz4jNwzeyxebAymjhVK3ay2dtmp8q/I+u0vYSVDcOKURJdIORjuVCbktv1QxWDMdoOi9h1/mq
OtGPr4v4J8kjeyfBdz0UJT5YPFA7J0mDkNvlUcm1IS4jrVLPJWowjm10812bL7mrT920cx+u3Urm
s0LmVxZOePQ2NhOelog529q5keP6Ue3a+SAPhnhfIFn3yCuOUFkvOteYROjayzzsNaBuy80cx/UD
8M/XH0qamwvZ2FljaDQpnBVAh+k4O4GdeGP6U9J1z54PrVWdUM1CLWc8DmHpFvP920fn9gfYZNFX
zAA/m7Nj5ZZm5+Qbzgh+ef0UHtJ+ItlYP5j68lmRP9VKfQ8BzzmRrGd5RGwk3gtVbmz3SkzD4V2J
lYA8X2533TP+PCjYpDIfPjWKXj4QQ1u6GwWBstefc2PDCVXZcIwQWKItYcWomUmX6J18zmWNsmRi
Ik9gDbp+NNN2/DxKcXBo1SE9wuCduxq03Ye31/vaRyH5AChvrfpy6Lbwbiua0FCYhHweWsV+NGC9
PSDq3OKHiux7UUh7LDXXBp/xDFx7ktg8o9skQaBI8lLbhnyOC+QkAAYVD2FgZcdVp+ddlgb5kxSM
+rNVmvXL2zO9SrZytNc6PdlsNPCox25OlpoFEM0PTDVTIzco7Zc5mT+XEiCpHkbuBJLjMlr50d0F
ArO3x74xa4a2qAKDeOBt3aRG4lCPJkti1rVcrC+2GwxIk5x1JDKg43Chhn97vP/PXP93wE10ryFP
o+o9A9o1Kfj6W2qlx1bLn60KUZykfYij+KGo68IZTWVn7BvXB1ytYH9XcVoqYZfXZ0kzjeC3Vs8i
t3IP9TaFpoABBsnBSHeG2oIpV2tFfg6EB/UQTtQW9B5X6LVqcwb/Y1kSDKMx0j9YhfCXIPstx+1T
N8N7lNb3VR2/H5fooP4cx+FLgvBeKEuHIIVzR4ZpI/lPraG3H8UOBuDG5dLxfcls84dAnetyKaxZ
mKgXdOrZQBFmEKUb19+TAp2hZs+M7I20WXTCfSHXxki1MB08efA70R0D4x5Jt51Q4+ZAlEuwjyRF
0JG8nJKoarudgmat3tlPY/M96aqjNUJCqvxrho+tRbiECg2KkaC1N/6ZkUwT2HRLPSN64BUCHQ5x
p2njQUrNnWTOtbfCSODNMfqksMHyXE7JRlRmMPRQOxtJV9yF1Ll4hYcdH+LGu2aoBvMBdCQzna0T
ocAcooQAA85aGwC8tPrxvs2UcHEaoSKjFhvLQYipvYN6uLqfq74/zHhY/ghL2idYaYed5b2eNNq3
qx2ksQeCLrFZ3i6S9CFCUe6M0BHaUe2COsWqO/S2Hbq2BWsJEY51ioRg+renJU1N3h428pwPyf0i
Ar/r+vtwr4J0bV3xzXhKoGqm3CGM9cz+Fa90cy6lcrQo51RtD11eHuvK0Jx+eZzl6UdQqy/atGN4
rm+BQZMC6wbQBq9yRQH8PWKu26M96ApOe1EsL0rVDl5aBOLBEv1ylkYx/fMRJUDA8Vmrv7RibJ0i
iVSGVS4NTlGnFo8rTfB5gC14z4pcHwqweHDBkAZScEG3sUiCMokey6gglblueJ2etqexDP/9vtFP
gpNLuz4dJVy7y8XLpCYdopZRIj03vHQiWVH2+R7m+ProMYrNGGgNETQbmxdwMYFeTR31cmsK6jNR
kfKTu2+/1G2719m7fvBlEMsxZjQZ5AdAzW0Q2+bKEidZYpylCuU+o8p5S+RCvsszVTshXzV/jqR+
7+27Nb+1jQAzSR6ac3G5itDbgZ8sO+McNzpaM1GfJLMjk2/VHb0twz14yPXRWMXXwctwBjVyAxsj
WRZzXy1jbZyXvDZca1j6I3CjPSjXrUmRx7OJsgiFtW0JxK7QsEHS1zibgE7L5dlO4S5M1B2rdGu/
CEzXPgzqH+RnL5cu16vOULtcnGMrbl1Sytm9yLTxDn2h6M7u8sStkZE9/KspRHIZZ0ABw6EbV51U
pS6mwe5145yKavCsKJoeia8qRLAQEX17qBve3zqWrRC+4NwTs15OEJGjtNED2zjXlpmdynyWHrMi
FXdCafpzbzbhfZFF/d0sCc3VRzV5zKdZ2e0VXJ3azbUgowOChDKnrljWxkjG0xDKQ1BQgZYLfOrp
odPDg158E9lZFIpTKp0TCnL3kPN+MHdd7htHaYVWQLkpXqvtm/tRNbYcBotsnBFNQ8u7jSZPj2aA
rUKpdtb75lArOxBNe3TJbqHu4SSZUt9b1MBFhJiYobXT+C6Z4wwVUWmY9lAj11fRIh0BDAvMhlj5
6C93N8+yqNZbTZylMgDsmZntnwotn50n7npS6yh4BwblNHyWjZVuFyFhXWVxVhur+aEOtnbMNIo/
Tpy2/c6FvDkj/Dx6DEG607t7OaPSpM8c8nHzbHfR2DikxMbyOJZQqrpv34ybAwEIo4YJPg/M1uVA
Sm0ZRYsq95nHuvicBWZ+J0tytQPVevXlLk/++rqtKW9ieq7gxu9vEyobpYiDsxHa5Ve7ym3HSlrp
GcWR4aEfDfkxnBbloZik+ZAIUzumiZyf2jzv39dKdq+jqevKaZAdzKQOTpY06N9luvG/oP1VPZvR
KLwBsc/fIOn28j83dl2zcIdhrNXBJNmbs2WODc9b3AZnRP8CtwzJFIocfvRs3tnyGzaKy8np4u3C
v6eWf7kVvTkVKaWT4NzxfCngzaPoK0oYTJqsQ/wLdeb6ox7BwY9i6hAVRwsJxM9Daih7U369L5vd
wkHFHeZErLjO1b38y30sM+D2chJZ58BKEq9K5OljI0V251lheqQeH9wNihR4aY5b14xScwBN+BTn
dvM8RmPqZ6n1WW9Q3c0w/DsB5I3twH3BH6P9gwNrbfIGstIPdteH1tnqxfxRhFRKyzysXhZSFTtX
4/pRJJojDgDDgbMkm5s3o+vXHFFRpf5oIzmc/9I6YAE9jaCV7QTVPxsXBA2J2EFm4rdzIS+XfNbC
tjdKM/dL60mg2Yt8rTB3MDzXa7fCe8mtkSDGTm1TqUyFwhGKJP5SGIDBJ+W3Dj8yarRkfN62KlfR
AG29lN7gjeHeKIx2ORstRaI8CkvQ5Tymz1kar4nLyESR0EgeuDrD8e3xVit1cWCJUikGreE3hS+E
sy7Hi2QzL3vqyT6KkvqHmQSIN9DZAKZy/IPGquGOerego6rZ71V5+kf5M5O+eF6fNU2MfSDxvrku
PbK/GjqPpT+koe4nxbIcKnWaTm3U/UmlKH4uI7lxkZBUPrw97asTug5M7yAN6UTR4C4up631uRYu
uV36U43CkaOBV9Sp3geh4swqpZBjvnTNn6Sa5n+9hQy8QqNZcZ32xS2kJJaSdiiQpfX7pQCJgWLH
geME7DUbu52LcW0W17EMgKnUFsGfb2F7iVEkaqbllW/UY+AVTWWfERjWXKVUlHdLJEf/obOtPwQd
mtuOGcbqOzq5i71kxVVEvX6FiZv/KgXHY3a51KMVRtTsq8pflEZ80CVAHLIxrWV6SvyT2i9+Ms7F
UZbL/kNu9MboxFk6v8xlB0TdTsUDzDHmsQvsnyqYw+Niw2ErGskN0q768fapuLrmr59Kvp6yBcm2
rfWu4sGwESCt/DRARC5TracCL/tUFZb28+2RrpwHRsIOU6gjk0c5eWMhKZqk6FAZpb/YSuzVYsgc
Egz5jh2+Nibr7VqJziyIzihuXy49XZNBHYtao7gXdKlXI3ZK7rQR+UvXysnoiqIzpvu3Z3a9hsA3
obxYHdg1rbGZGbH4nHGrxbnWl3D5UNQobDsFCJv6uZrKZD7863Cw/oMEw5SsHdRbbL7Ra+PS9Zl1
Tsce7JFJQdLyZdT6DBodorD9ZyDCCtDiRvEbIEAnCXe5pJXetLU0W+Y5VFMNOUrZSoZjIewo3MFz
X5+QFSvKGLjLKu7fZh1JqqGoPvBc96BJHIKc0hFTYu2Y/+vduhxl4xTAXIeycRFb5wmsnQvGOIod
4FnphzGIkPZ9e6+uLQGhGzA3UkIAS67SKBZo2yUfJNCj9aCetKVBbpxTNDixHiXOOJo4C0YH4V+j
iXQHP3Nt8HFDyWxQxsBZIGd0uW8t+JxmNCL7vFiTVw3BYzzFFL7bj8ugnGrp49szvbF5NNsgG6AC
X8X/2ZySsJvLMcFDPPd1hkzLbMiZ5HaWSO1/dBeIiOnOI7Yi0ll7ozfTioqCAUTW+T3614cCw+YN
uTWdkikJvVwX+s7tVrYm5XVA6iTUVFdw0JYSyViiSIKjsfOj8Ekv8vdW9556hzM074dmcszhezMq
91IxnoIv7f0YPfbGzx69ITyYt1f41RH623FZP4RuEpp/1lrcFQNFaA+FNZYt5Xoh34fKQzd+QVWy
8foaLeMwPuh16xjBI8zXTi117jK8C6ND8C7rf4bGcKxCv9DFXdl8i0EF8i/CNiNz/Tx/FpJyGvci
lFcs+dXXYi34GDAMtPdcHr8JQbuiy6bON2TxMMEE2+v3mcrJyGBN6T6Gae8q7R+BOynn+oNWLIe2
MzydVktxP1YPedO4Rv4UtYZbLE9Eih+MGRjJtGd0XqtI2+9ca6nkHklnXQksyE3TkWTNej8z84p6
wmhUtHG0reyqS9RnjgUmUveyBiIfpw/N6FGdszhw6snqHRmD+2zNI/JEto6I08e6mieg6L1uPRB7
TsWhzxvlKUl7pXHrICnQCJes/NeShEXhVGGf/KqpO4WOYvEET/2SfI/SRg4cQ20SMi5FZy3HQkuR
NcR3G7y3D9TWOK3niRtLFIF1oNVr/e9/RW66HgPv4Zn0W10HmxN7xvBfoXzvotlpEEApd4bb3CNe
D3xeWp64QmvGdZv1V6gRjRMW0Qf1yDEQE3y9Y2a5upIsj1ln2P/2Tr6Ohy011+kh6LJtdoiU0TIC
GHN8s68dfXWyUiiK9uKkbWXqdRgonvA1XyEIW2fP1FsLlr+EYZKy9qjmGA8YpszpkqpyFyBav7o5
S98PYzjfK/NsPgaKPnlqMcL4GQf5zhu6Mfrr16zK1YCGYN8iHl1fv7/21K7qBPiQ2vqSPrdHMuuf
gD58FIZkO3aY6/dS0Iz/vs4rgTWpWeJE8LGbi17kbYgAktb6mpIPTpFIEZYpGh91e4lOb5/Yqybt
dXq41iQJgaavGMLL6ellrpFIVztfisDDHmfDDk6V2eco1aQxXWZhLMB1G23TfInKdLAOEvwW1Ac1
KfwVGKnxtW8H6SXtZxyMvF8a7qq1FJpjxlnZHBrUkiFjLAoZ0hcRVjuB0PYled0c3OwVx0/PHKWO
y69vxrU2VVut3yhZhbx3mNQUTJfcK0sT0qh2GJGtC8Li2PaiPKXSJP9oLWpWDokc6SjVSXEsZKl/
SFCL+6wH1eIN0PXvbOc2hnr9SuwCkTgLTfptc4TSdCHRW5itb2YT/H910ry0Uqh68pQtbmhl9VGi
j9k1RGS7EHZKTmgVeyiILa6Pj1DkFQJh03dDjmN7jks6Ts0wHFqwCHTwerkaGKGnTotkHebAnHhf
y7j9zP0O+mM0tFZ/bJqlotcPBPjPcQg0xQnHrh69TBnqZyufDbcxyCcQdMLRFavWXGHZJ6wwtQRR
/IznaejcIitI0QZDqH00UIiXyKWCojxkUx+0Tq9M8o7TtC7lX2/P6yypZ+PMA+qhpXfj8TbxMgtQ
Yp1fqkp5KJpWeR/qJvkIw+7+7Fyd9XddjQVJLxVXSEOMbcm6r00zIRPDWNJgekFIdc3t2gQSITuw
vDIMgk+TWQaeLkXzXaP1XAR1+ZZpdrJzwK5N1Kokhk2meXmN0TbPTlg2cUV82/qlOYHHHeOPgcjS
u2KM3XyG0kwk7c7Lc2tEjUIVfiMIIh6Ey3tntrrRpPrS+WKBhs9Gl8DrFj1xzV6EB87ZeMK/6Hb8
xk2a6XVvKWvSNEZ0vYIRLweNCWRmO1E6vxji5oWKcey1SUG8VvfzYdABLfVKpJ+ieQZOtYji/zI8
vfncY43C7LZBSW6TOO97tltUonF1Ix+/FdDTOJGt/07zNr8XutS66dCobivEriD6jZNNRo9An8B4
bZXazN6Qu6m0AmnwhdzGHzLRVk6jAxaqrUmc4rqID9oUz4epL3s3JIA6tl0tuXqqv9eGPHC7Wq29
shjDL+bQ7RVjN37PujNrREZXHyC6lSLycmfkftKTXBkrPwwj6C463csH3XSTdlGcmuT+i4Xo17sq
s/f6nm4tChV1i9osmQLoVS8HbqqyGuTKaPwhQWGNVrg2RLhVEr18CnQu/s4RuHa4aGiA++A1BKR7
ZTPcYvbRCIN145epWr9kulYdddFCmG5UM3S+lRF/edvG6Hz/xsRQ88AyEumSL9iCiuMwiZIlthtf
UpPlKK0Hr4ptZec235wW0tX0fJNhgxLychVhIRvBfIet30+BQGBAGbSGvjvMv/QuDrIFT08KyJHs
QH5uDIsqIN4y7zbYlO2pEfGSj9E6OXX+DuzKk8z8MQfWL4XdTqbsxvnEjSKBSKqM+NbcnE+zUuyG
wLn16w4p1sxwTdEdxJx4vRYCeCxPbbHb0L/+zs3W0bNACyqPLb0g20WtRhri6OEafCyT/SU0si8g
WMtDlYExiYx0PtiTBg8BbquTJlLpEumX2GrdqJxpCMTxnw8SJgNwEwUl7PWrAvFfXuyUlFXQFsvg
x2T43kdTuByzoe12DtJ6ULZzJkkMv+IKYCM3fnmQKnuS6zhWBz/V8+feDo40V3mzZB6N5R5ulMgx
tY+jHu146DfOEfA/mgYolbHaW7jLpCxFQaFw8JuwhwqtHB3I/b7LbXRX7zF43XCXgRpSgeY+QkeB
Gb6cYV6Oct0GxuDLShd/0AKpF3e5lAy2m3RB8izo6XufBhY1qkjDTnty1Uq1a0ET8MvU0uRoDK3p
pDxjz2EVT+8od3+r01a5w8dt75tUUt4NWmTs5DluLRDg+bW8BZvtFdQjDIO6n6pw9Lulc0fDHhxb
GX5oU125VZOd3j5pN+6aAYkExAX45BTr14/566RVYtToBV3fqakZXOQ4TCfLst9dqH6Phs5rq2V2
wZd//PdRwQdARgaWhdzcxjInvejNvopHvxHGhzY/07g3ZKeUYrXRHQxyCm8Pd+Ogr8g0PGniM57l
1W7/NUlrTCoJHcnRbwdxN4XmKbQ+F0l2rNKDrRWn4jf9fM7bQ24bhNZHllr3mvakqEBhYRPrWPNU
AhDORt9cLGDa+WzdD5kg68TLcep0eTi1elzehQjd0SdqfcXP7A4KugNObkcnGPuiu7e/6MaxAlUt
iL3WH9qBLhdBCc0gTPJ2BBMaJY+qJbrTnAnzBPxSvZeypTz++3h0YQBk4P5Rk9oswNJPitTzzPuK
vnhlUE4ON+9HqJVf8UW7f78zJtlJ6opAQKh8bXY47+xOLEkz+X2YfKuDgO6W/ypj/hSKeg+dceOl
WKn6QOrQNUTj+2YdEx6hRLbj3p+FOn9MpOZT3ybf5HqoPDlZlseQvmYvajTzowhKOobHtnkOpSU9
mHIM4MKOjSR3IFr7QysO1BrTZFcfWiYG4Nq2nAj9Nicp0+kUZZp6BF+/G1peX3neOKCnIPHQ+6Wn
4PIgtKWEoGqbjn6im0kPxqjP7gkdrA9hCJQE3pS7MO+aFyhGw7vIlOKDoiaGN4qCSJdG3GMVaZMz
g47zutqaTw39yMeetqa7cihQb0iV7ohYX+DImfU+yhPJi+yeOAe1WzfHCnlplT3Ew6CRoO32yG+v
6OQImHEbTGBUZDLXeuLl5Kayrewm70a/TnuY2pY+/kC/W/gxVqfkAHq/yZ2o1T6VyzC7HbJQdMbM
00Gdm8Qb+nE50Ezd0y0/dA/NGAUPVM4InOVpPNlGKE7FbCB1KcfZodRq+ZD05T9CjDAbfD+IYNw6
Amxs1uX3N/Sa94FhjH6wVIGTjFLlNp25x9V4bQsYBQdyheroGki/y1Fo28nltMAW6J3UeUWqLBS3
yvGIvN/gmROETW/bgltHTrwC3LAHgKc2r4wiWq1dlmjyRT6obmqZ45kC2OLokTYczLSMvK6zyqcx
M4qdjrhbI1sEG0T2CgjUbcdtOoD8DiqsUDtVwSlWw0/JEsHZOBiay3sxn7tOO1XtJHtvz/j6yVkJ
K1Z8HXRoa279coVF3gvJGpvFH7oTHhikyuH0Yoj2QZFOc+XuFimvQ/x1PBArr4lI+t8uxzOHpJ6L
JF78sRpPahw7moLgSvhSK7q7FGLndbs5O/qQ4AVaCfe3xa65XxfcoI4f0QLvNXZduyk0Gdx0w3aU
2XySAOd69G1zeYRYdk7TjdP7Km1AMIIBpk30cq5dpWUAioeFNGL3vVVyL86+j+IPoj0707yxqAy0
8t+s+tP6tvIbJJ2pjHK7+EH1FDXPMkow/Sc5nV1jF0V2/aoQkbN75CrWWum2OBBBGCbklcUCaR4n
hg1iOMSRl6RuS35Ad7svEGo5jXoaxB7n5I18J27RiksgLbU2QW3CgCAohw6cxeKLsB0oCOvd6PI8
WEc20ni0JyC2Ekq8fmlEuTebUeZG9RDvRAW3lhprvXb70ocBTOJyTwF0RRbwgcXv48XTgYGQA1FA
P0UuFnlnW2/YBOgsSKqQCSSe1da9+MsdXJQJwFGpyz5ZijPpcsghTqrBPzW4tLqvatXs+J/rx18G
WisDIzmXdVDM4Dr5vwYkUz3R+zsrfmxk9xI+9kcQWLFTFVK7k2K/XkZGgq4L6CioBW3LRi6qqGrb
MVD8dnFy9cWqfw/iQe6o/czhziremhSmjQzbCui6gq2pjdaYdharPkXZ7rForMgxLEk79lUnfXvb
mK7P0Wb9VlwhD8fKh0G0erl+Xa00ZmjMmp8MBeKQpoHs12LtTejarIBQ4PzzAq/3UF+N3l+7NJkF
gLhRVv1+0D+oUXmSGwQBjMVtMv309oSu7SdDccuhfSYmuWLvwg8XYo5N1VeC+Z0me3QL14t8DGf5
FNr9iUaak9nrOwmc6w1jUKjpKOUT8uEjXc4PsusxtbtB8404cIOA1D/qCsfBDnelIlYDfLlfjGST
+FxxdmAoN+e9aJYwS3KmV4lO8Y2h+z50VQyjm0DIoQzfKXple/AQITtgKqGXKjUATo3btyz1cw1d
7M5jfH1+SPkDFqYi+Iq13BgXEmOQ4wSy5ldp4TT5Hy34/PZ+bkHAuG2vRYXV42SJedC3axs21tIq
GqVkOUkcpdfak0XB+67UZ+yX3KrN57iOx8LDKycK0IwmU72+zcLObWOpnw5j302SG6kG0NxMjorE
tfsu37lIN2w9/T54/1CegNOiZfHyO+16imgpFZpvVq3uZGlmnvq0GR7L0K69mZYa11g49ZoWgE6o
rZ+91M87x/DGNaOHmyMIl9xaANlc5tFIzX5serCf1g+tfwhreCXs/JgH6o7VvXHJQImQPuRS06qz
zTbPgRbOSd/qfl/NxUEfgHtkpiScpsrKk4Hs26Gqp+woZV10os1iT7zkig+dM7EaFJ1kIky/VxQh
oVQljYL+s0935qMOBVQiJ+/mrr2b5PgxTHNv0O71+EcMFLQmIA4Nxavyd7RG7Zz+G/ceWj08JTwM
ANNbvK8ZGFO/8lP4mOtj3Su5Y9rxI8SMH9++BLc2lpgFzAQZBrgAtmdLTrsmUSvDt+EasNvlNMvZ
YRxQFYl3Rro5o79G2tgXNW6sMrRKw6cT2su6L3EeP7Tyj7enc/2Ukpyij5F6BRWLKyPWVBUl124y
fEMnM2jAf+VOZBRSc7CcrBfCpeep+T9slcHVALmLrKW+BZ3rRdBiaC3Dn0aSoeNsApSwMv1YdXV2
fHt6N3aLSgXMEYSBIFK3gWYWaaLlDx3ZpOqdALQPOvhsNL9rc+9dvXa3SIFB3AdEhDocubBLmzNX
cWSXwHz8zBAPkvlQabEXyYVTKz+15k+h7kzsRgpgTblB3ozkN4SVW04K9EyHqu9mw8+NRe69Ac8B
ThxbmU9Kv0yNO9WR/RiWdvrVygvFdjpKeCdTKpIK4p66bO9GZTaeasWOZWcQQ7q4maE1kWMFC22F
udFFv3U1j1JvNLOxdKRwkc+zaVbC0ZAg+/n2Nt2A1zAbvGKmhF9MYuNy9bRAEb0Wq4Yvzy5aVI4Z
zE4mpacq/DbBxpUojVfJz30Kin1EeKba7cNbn67NY46tJrvG6PxlSz6ha3hfaxrEN0NIlcrg/Zgh
A9R+0aLkqftiyg95Pzpdd8witd4J9G49V+QP2UdgGFjwbRV1qtHRMxfT8NXpR7wYrtoE39P2HTh7
CmtgD7XEFepUOeYeA8aNt4NAh3SpiScIufsmxMzT1pwSoxZ+AImTE0zhcIjyTroraB24I6VQHqzG
UlJHgozXyagNHd7e9hsWjpYTYGKk/2mn2cK4a21Z8K8GfNG+0bxwKjMPipHKrWOt3VnkV6rYzQbz
NtCuDRMGBCdbCHwQLYY2R3hryZIcNAn6dvtbHQfPaVU5gebOUXtIS1TuwuEomo+hjjDrcDcXd5Xx
VIV/svlkgyBWgslpSTlkkUXq4Wh28Exp928vyq3jQNxG3Zr3DPu4hXAEJrkWjV5bX1e+AXP36tb+
Td3Og+ZhTQP01XBsJu2uTdsdm3IDubTW4yCGXIFXPI0bGxYspUR31yTwaMM7VQtPASzTuvHVqlCI
zQBRneU6u4M48GRqnRf0d1Hc3QXFdGyM6C6LxPu3V+L6beJz1m6SlTeZ5rfVuP8VqjRmuhhRIwtf
NmBRqhYpfkiTRj8QVhJFQGFD2sD650eXFAHFSIXSwIr3X6/MX2POWmJVQRCbftkuYH3boPISleaC
HLrmu7end337VkYGgzhM0DhDVv9yqEauhGg6XfC+226VaS8NjdZjXj4tkwbVT09EJnj3u53g+eaw
a6li9Uu5extTq0pFNsuhJXwtKY8kkv+gc+hoRf+cjPpTgPMWhcIb9zjsrh9iJvu/o24VmqrIgLOL
VJcvFR/n5l00/cpCspV7r/C1RVmHoSsITw/g6xY23kWLMKM0NClwC9mDwJzs61B+DenH2rFdNw7n
xUgb72yI+qY2V55aePdJrEQifIymqr7PsiL3LEgODlbV7vUf3rANzG9lxKagva7mZtSiC2ZjTDkz
hf0jDoL3pn3HfXbVTL4r1Me0eRiiu6j6P60qHiJoXui+KApdnlRR6QBKBgO7AGN5Bqpb+Qzt7D9n
Wtap/b9Btrwaata0hUSDuK9NiteYwgkgi6B57e1Ld/OAAJeihEa3PRHi5VRCOxESJNXYFDsMDy3p
KrfPi9+km/YaEHV+0+WDw3x43vBo2DFitM1IQzXVqhSZfmKAexP/Q9p57kaOpGv6Vgb9n3PozeLM
AZZkGqWklCmp3B9CVaWmjaC3V78PNb17SilBub07QGO6oC4FyXCfeY2W1UFFL/3Mmf3eKOjkrM0g
sl2MJF+P4tZqkwPQQgMHIs2FO2r051DlPXN7vg1uLU5gEP5kCivK7CRQyO0FHGjUuddSFe2mEbUa
YHjr+pPitQfMUhZ/LOsfReL8TU0wKg7sY48qCwggrqXTmqJw7HlW1Mm9jsYFVWZb2FstKkUIqW/Z
TCjO7bVOb3dWLs9pvp3y09ehaefigMOVuN7FJ51dZJQACCuje21VD4v6OekSaDXjfhGFL9PvE4DJ
XNublrIZrMOwFhLoX7k2Qmnm7HttuU/c9oC05i5V04PTrpizs23At0ErYFLg0aCHKOYhh/568mNR
ZJWTKva13RXZ8xiX1UOvqBGRQlTfmIpZAvIw8nB16NlV9kL1zSbucSGSDGjMoa9hIAmsjdYNbSo1
aDLTfcy80QaqZ9dhryk/JrHk96mqjGdW7Tt3EO0U2NpE22uv7OTBq74y3WLmGHMWLchmK1wV34Yv
iXqxlD+7+lazvn287d/ZJly03OzrlU738eTSm9MZq4pIOtezpfQbrXC+Rx2Yp48HefktJ1sehjxb
HXQD+8Q9OZ2deijLto7s62Kur0tvI5xLKsedSISfL37sYfs1I9j9LFcJ6eQmHo6ovV/G9tGg9aLJ
cZu642VL/N34+bhp3Ife3aMRV7ah9DZ5Qr9rsJsz4cALou3kofkoNPm5TXR4IidRlmJSS484Fa/V
RStZ20UTfdLsxntI0UcTwZQb6k7vHeRzMmGywU098WKgm3JGEK4aoccofRbvZNVEjZ8kdfktajzE
qB09Wg0AnEICQh0VMKlOrnehLpT6mFii+zkt1qL4csxTI9Tyxfw59smskWQt4DV1I5Vq0CbF3IYD
JCOMwkrokBvFysUY4jXQo/TYZLkaJnL2vlt167i+pYj6OnJRyAF1Gem1rxdW0W+6Sl8KunZzeyAg
iu7dqtC+mkmON/rQ6qTNJaTVnhMtUhy/L7Q8C2QuvF3hjuaXeDEw1vEmq3mk0pjtjUpzL5uhlV8K
pyNLiNERIl62vB7F/rjKQ0B2dN4jXYkDW+nbS5r42dMQVbTd53Es4oM9OKQ3DRSkfGP1SGDsRNzY
1cWSDeWVJzx9QqJI0fSN0qWlubOtuf5eUpD9ZseDkFs+G9poTi+XcR+XcJP9YtGRxC+MSn5Se/oV
Zy7m00hHW5ldILSodYHzAdL9+pRJWwcJ2VahXJOqeBNrnXehVVMWeuXKNhz1DhFz9Rx+7v1BAQdS
EsChwFk39G9xuNpoqVoOqX095/v+s1ua4VJutHbbpX83CV1fD7o6NyjnPVyIk3u6UZOVVVQRmXqG
HyX2Z6/uL8j2z7ToTwNgSgqcP8Tc2ioaQq3t9QuJtDIrVagk+cpqixHqEXLF484wzsHgT62CYASh
5sCEIVMB2wvcw+uRCllFywCe+nrOfk1te2Nk9W4c0BIVfjdYN5Nr7FR51+Uo8o/pmbVyerAzNrAb
gHbrWuFNT8a2am9RlojwKpq7XaJnW/pnkKStg5MhYJHyTwNv7kx0chrTrYO+cNxeREsJUE9e2LNb
tGEYtK8zP+mysAHzHpvTmXd7ExEwzmqZAhoA6S0b7szrcfo+iTS90VyMW6S7K1pXPY6gWwNoM9pW
7zs9jPEtD/Spbi+QSlm+tnaL8OPgfc0RXL6cxahdzxGhAvLBFaymzrhWbDvzlS7PLsxBNJeRJe1t
pCXJuZtpDVZ+P+TXR1/15AwPSBwRw8nqS5e+NEwkd67TIvaNfJEwFMUj2lNbNULSZVebl17jBKoD
uSpSrsa52chqBgTUB5UILeWTM8abBhGJhsZ45p57vjf1PzryFGYQwmLJgqk4pVF0TR6rVDDxxNGe
oUwnWb3V2rt8Y9ZxKNVl04yUHwyOda29KuHjfnxxn0YH6+iAkRzaGCTkpCCvJ1bvEFA32iK6FlBy
kJlUkDyN7DMhyLvviPoJ1dp1f9Cnez2KoiVO1cQWF+1Y/2k4tHgzfR89K1FgKNdp1D5Y8bi1Ym2b
DSIAfffw8Uu+3SWIcgOeoTNPbwyIyuvhDTtKYneYlWs9nf3O2inVLw3l+v+vQU7xoEmpU9MnYLx2
TenHqtiqSRa2APc/HuZNHsyMvWCrcSM3KX6fdr3awjbx5fGU68bNd/o4+Gjn2iMNX+tbM1TSL9oo
cCtE8efiDITjDdp6HRqRC6jO9Nvoe518R5F1CgD5LD5G2q6pnFAxnT2jW/ZthAo/Djf+Ylg/CmP4
pPTdbS+Ia2KCGpPoZDro0qZkeJsWgTvff/xN3kSfLw8GtoWSKR/HPK2mJhQlc7sW8XFoN8Z4dFro
EnZ6rMttYV04cHGhMcTyXuiVbxXbzsOnuLxH5xhxPzfUxF4DNdhnj1m58bz7vtnqmdxU0z7LBip/
TZBWB7c1z6gXrB/r9blEvEyWxY3FtwTS8XpRgsnJjEiveGZlO4M3ZSSaDX1absrMCVyVT1e5ED0g
cn78td5ex+vA/1ZyWt39TjZjkmSmBcM0Pnqpfhyd0Z+d+qib9iYXycXfHeqls4YoD6ohnG8n71ho
TqwVyZAf6whLns7Jtq2pLZtYfgeIfiaxesGkvf6g62BAuQgCwD+cXv7AbgxFITE8NtNqUWTjN1n4
UQsZKND1TJv8vKf1anQKSGVFIQ4xE6+4dRQd+HaCBM1lWUcyUBdX3xoDiHJfG7Txl9cU8WchyvbM
Zno7C0iqIxJLtIB82BuZJOwxLU2YS3GsK/rWNID2sYwONINWKtuZ/fF2qb0e62TfOnpR1XBEiuOC
jgvrLBrDcp7xQ2jdrUzcrxkmnNtEzdOLWM3a/d9eA/g2EvcBz6R+f7rO64jVT6WhOCrZlRpv7fKq
aNLQ68+1Od4J/gBIrsUtDQw8sK+TxUbtthGeyMQRrHLQx6ZfNo+V+SeFgs1CK7DAOzzZ1VIJURY7
E+G+vUVx/F2jP+JlcuBTLqLhTkXkYYZ15Mm6T0VtapfYIhl3H3/J01IUojir8QH3KIoTGFCebNx6
iSLXmXJxtIYoPUy0cAIgkRWIk0lPeTnVeBSuq8X+1DTRmd313tjE1eRaBqgzXvb1aVVEpYocYSuO
0epHmW1Us86DRMmCYSTD1427yqi+/v3XBVVBGYq1w7+sO+i3PKjWel3xekMc4w5l9IU1a+yc7Cvf
eZu3HczOzx+P9zbvAtRASw4+xKpIesp/c/W5lMaEJIcc4BFTphiTWAmrchrlbYPMkb7zcndp9sBR
cvfXx2O/t4BscGmA9Vm9HF6v3xVtmaJu20UcFwEta5k72muGec4H6r1RVpQijA0OBNbQ61F0JS8B
rajimHdScBSr2o1Xaefkm96J9gA3gLyE3746cp+GCbEYVZF3WDXQ4PIdKwnwtpqLYY+ldoCu7Vax
4k1n+4lwPykRsiTuuRjpVPefPBAqBehPYmpa629o56oTC7bSLI4pqHdftbNuWzviqDriSbf6aNtP
S+LnpcNxNHVRIM3lyam7fdaoGOK1LTyArniY2GpBTl6Hj6gWB3Gn9xvHeLHG/H+5KIFPUDJfiUQr
SPH1zNRLI9M854E7T9naeXozEZC0zW0TJWc28rprTm7JVfZwtcNCQoMe4+uRoItgvKMO4qj3Uf7Z
hRUYloU13Y6FZ7IaLH3z8cp+b1chcsq+Qh1Fh4n2ejynNzxp44ZzVItnz8t9ABuCeGA8SIwfPh7q
pcX15t3AXJLxrV7Bp1/RThwJxFhh2lOlukNFfLzUY03dI7MqMKuikTx0MHZUgUinJxROzqKXISCh
bJfZTbk1DOFdEcdnAShRI3DGdAiLuFHuRBzDJ9Zadz97nRO2bWJdxlad72gg3sR1pWzMTFa7MTPi
g2qMtq939fBsugjNKF1ZBKXa1H5FOe1i1lty5dJxt9TCIthheff37tu1HE7PGBwklU16N6fqA9Av
Y5UQXL/qnBvY6JDSwmg617E6uQ7eDHJyXsUCPQ8vwU/CuQFmiupPOgXj17KCanJm/ZzELhxXyKI6
+LdZqzgV2err9WMmbYKZWdNdFcXWqvff53wX7VsjGM0NqcTHC2iNEH5bP4xFXEyjb8VmUfQ77Xuo
EmubCfPGK8/a2GDkox2X28dDnBzB6xCvHEnW7fLbpTbDEOuNWupX28Wvzjz+yVb79+/+zU7k5I7u
l1hEcsROxEk2lRJmjq/cJsXl48dvcDrKi6gSnhsIvCBkB1j79Rtoy4yohIOoUk10jRRNFG59FK0+
HuT0lKJPwUHE7QEaZMVWrjP122eaUOdInQV2zahv54mS0vXQfD9nAfAmYlxH+Z2TcHI2FWbfTC2O
StdSD40v0QM6CSF7N3T9IIv/3uSsPbW1LYIyPpuHKMx4/UYphTVBSd++ztLN6IbK8ajPX8pzUuNv
v9sKAqCa+xfC4WRf0suToocmdQ3sLd9PzrVzcM/Vp092yUtj8vdG/Ho2/DY3dTVYYlrBG6CCkDMC
NDngHH4GRHyyT/4a5L9b4iehSoWSZsIlTn9PhNqyxyL17y2wtXD6e7X25PcbkP3yApWpayN5SopH
JQksTJU/HuPk6Pp3FLLyl+jtA/k87YnVqpd7tblGIc3W1g7tLt6k4yGDj7wpzxH+Tg7kl7FIfpFt
ILKjBnKylIcC6DktGHnsleWZotFDgsiapuHq1JJRtnEwq8DvP36/08W2RlkEEOZKEEMV/LRyKRQ3
0pupkUckMC4bbfYX5cpM5LXTfft4oJMjh5cjliQypkgJ6xpqw+sVl3ddivwgkXlJ+qp2W6EVYUcY
ly/OjRiWh49HezttpFe44EJ+o45P4fj1aNFCMdKzK3k07J+Ds1+pb6Lxm/FPMy4uDcO6N80zR+qp
lODLC2rYxYCGAs7OK74eMp66dFS1pjpaybB6BvdzV/q5knq/OlS+FrwQCBbww/WaMqBYDd1nbAvl
xkim8oual9ajjurWjFQjPs0+0vJG71dqblwsndS/lX1UffISq36KgZVh/yREDL/XqqzvrT1FWxOs
9ZkXem/C8B8AIPcCYDtlIA8xEpZKPsrjqtIoK9WnhwikdH7IXazU+qw9sxLfmzLKf6Ak+ITr/15/
vwlR2JyaXQmIy77AKNq+juW8LTxq/ZG694wc/rI8M+bbHccNBYQbcB78Hupbr8ecB1sf3TmWRxst
vMpDMPZ77ZYHAFhtkmw8qrAfL8s3t9W6C9DUoWi0gq054V8P6Ao9dSBTIBmpKh39W4Qvvgq4NId4
rKJHqGnuEAgjdz9hCqrbZMsFPa5pKJMagZMJesLHz/Pu+6NSg96bSep6KuKCRTbuK00tSSTyPDAz
8BWJHIxwGnIJ+MIr72IT2TotQpnv45HXF/0tTHvZLTTaiHBNvOJhjb3+EH0rZlXN2aDuZIaDrQR5
vjMS9W/XZ/nMHHHQNVfLzdOuZaRN/dRGszyO2n5UAX9l9wPt8bFcAkcdoXDlG+rhf/PaW+eYAgu0
O1hVLOWTV9O9fCjUeeHsGRHgMW9YduHf/3h4mK3EXugHb9RAaxl7Ea4T8tjkWGiQheNQcBY09d7+
h2CHtjCX0Vsp7MSJNNydhTzG9RLk0KFq5X6KPkVEJfFy//ELvb2FVukPVD9WvhNVIv31aujiqTbm
yeCTGcVmGUxKDX2wqq3qQ3vGMuCd3guSH9TrkXaj9QJp+PVYdTo3XVLX5TFXysso/qRWj6ufUpz6
XOzyaXa/t945ucJ1yk9XO3DVdWUgXkSX7vWY8OlbgMslY4ox2raOtYQZqjfbj7/i+68GBIAthZ4H
NcbXw8wDkbCht+URIfsgh4cw3CayDqL5Qe4dtQor1/LzcxHEe+sE3hRFRXhiXLcnVy0mMo1jNHF1
9Kxi0+d6IJ3KN6rPWdvtLaM8U6V978T6fbSTzUVtXQ7J4JXHdrXCSi6WCr0HPx5QSDRgIZ9Zl++d
Ur+PdnJcD0aXO4uO6IHpXFbiobAOjXqu5v3e2gCYCMwSmt16N7yeNHXE1UsZqLRZFjC7rCPOc2P3
HKzinR0GldUBWwwmEODwSXRSTFrdLTKvjrEt5aZdHKOGpdLru3kS6V6iu3bm073zWrwTdUq4wHAt
TxVnFy8rKln01VEpq2QbgxHykbEy/I+X/DujcHGBH6Va5DLUulx+y2Mm102z2R2aoznp0c3Qo0GG
/ek5Q8x32lIvIhGoUyD59LYaqsA/yct6ao4yp503PlRTcpWrD2YzUmqsbgvgRJ0xX6z/j7jcxkC2
J9G7XWw2Pv7CW3rAYZSY57bCC5r/92NlZVkwm0iP0S4l0T7Z73WiL1KnBnfsjKZJ+uiRnFIkBtKs
ekfeku0XR6lJNB5dNyvdXSMSa7zKBjdJg8bLrfYimkypXwhpdNYzMonqfAmKzr7o4I/Yvlca7rdJ
H7SvUdMYxUNpjE7mq3iWj8Goj/KlQRONGzV3wLrpphyL3cBvhKA1SxW/v0bQXki0+pA2zqSEXT4v
S+DJFIimk47NoTXNsgmVJimvtAzEjZ8POR5h88QB0iDMu2+hvarB4sly/rMZykVcuoWhyW1casZN
awDruhbKYhAO11UnOMN7flgljV4E8TRjb0gNXibbPNbdz0qmD30w23bxAJKwBC3C+T8rBy/1BvdL
VejLrqgXEP2LvuDPVAJK1nHVTU0njFu1dHa2GEvrxhtBHYSIlbQ/tNRAV3acxwLpKJaovXf7orsx
s9zD62jWo62dmchS6KnUN1WETt7GKMVyOVFJtMGpeJnlm7LJfok813H66glEN8tsVNPWKyPlbspB
4B8MY2iae4uKZuHT9czUbZQqc7qBm2r+aPvJFYF0O3j9taITpA9SLBd67WYPdRZH5sb0evqo/VB0
93VfzvfDUkzpBSd5j/tDqSa2X1UlnSdibP1zUjnurVLM03Xejfb3wTOx3C3NZNg56RK5vmOL9tuC
CqkBw65I621S26j9eRg560FVpd3gAx+07zTousI3WtvBW7xGTRMAwUDCgNS1+YhNcYFIUTlFsZ/J
KKv9MY8RcgXh6uBxiI45OMyo1PLAmoZ+zRWTdud0AExGBJmemm60brOh0z8NikoqhRyFdZEWo45I
6ixcLdDyjmcqFJGAWOy78jaqRTL4Ju3Tr0WilE84RCjkVsMk7k0k3Mywx1hh2sD+bu4wRjIivwEm
/oiKexxWaCcMG9DrG/SG6ykoSxWCV4MPwufEXgoZCDtRDN/Wk+hzXrTWdSpzsw262aw2kywlLT29
zsYwmYZ0DIe8sD22h9l88iIPDmfepbMdtJgVS8CilffVajs0N2eZWG7gVPOfy1LVvxbaQJ/idACc
FWk1WvTROMw3eGymA+ssGZ5iSFezn6SFnHxNn+WhlVlub0dNZhdRO845+WS+TOCh5ohZdSsSOU0x
vX1WtVbv1ygd3I51F/0Yir7/kmqiWucKvwkfZWHzQckixBwsra8+G2ZBQ14VegOtrhHKHFoy1Z/s
vnWPbVFXls9FQ1dRcbvBCVoDRn3nqdGdZibLldst3sPsori2y3KgPCuijui16AvA8VOqNXdRVFnZ
xs2p7vvU660vvY6c5a52pmS3EnBSpqbJr+jmLblv4glzcCyuGU4zp+ueSjMbmsAeZHExeaYo/QXo
56/YMShxGmyURzvWZOcvOeCVOVnkuEH8t/WCvKSwEiYamlOBVZjkCZ6NqWGAxrxxcAoRZwjpp8NP
+LCdGcgUfEc4Q8LAnEcXPeQ7zRgQ3x8zqQSqXMQqW2pO2bZqI/W2jmqcdcZpYordcmLSe1PFUwid
1cHyu7RrQWu2DtrgTubd50OU/TlWXi2DWHaAY/Wssx+kIkvjqhVG+ZloHfSbN4K+C2RbuOVu8jr9
GCdmSjFaRdpD77HK9dfq7rYVaXo/ZRE2bxhVgBKp8471ZiJnh4JdnRbrGTCXe/TYCwTu5ij/lNR0
MPGVwnAIdK+0MakzZvfnkKNtvbGL2drxYTXd70U0gsVR81sxFNNNH8PrYccbfRl0wui+lvRMrsZs
jn/NGMHWQatXzlMHZfJa5Pp4K/DNPggtK2Mfgmf0ZdZi92DVlnsNDJXut5wW3dsMaBDKT6PjlToL
1tWuG7qVX/QUo7dwHBw996lSlJejrLrWn7JG+aKXqn5BiTZyNq1hzcXWsfPkycPh4S6vJt6aJ1Yf
DB2Rv6CNEfQJptGYnhQ8fuV27pvqa5faUEa5Amoa1uaoXkyF1g5b0fTtYdRnDTt1SJZ1gMBYXV/k
Al+FbYa4/KfSwS3ockkimYRJMvcKBgVW2YqdoaSAqTNNeEdb5FVy6FuvywPbmNfFmNXDsneNSh22
EVLfu6XrsK5X3ZEfqunkFL6l5eMXaJOYMeGjaxgII+bJEmQ2EFxVcgtkhSe+ZGxY019GS6k3+jKI
/DJW0lmHn26C6m6QNOo3NitY2dNNi58nDZsDvy1FduclndkEupKVWsAdoX0zi0Hau25qU3VTlCNl
rLJMKztIG805DDUPvFWtxXvuZITIXN9rS+P3OO18y4p2mvwIS7khTPQ+uzcSxbueW8D3WgdAwK9H
3dkhXoHHgbVUZh3qfZV9s+UcN2Emad4HXO/tURY56kKxteA5A+CH9Gyo3cb0RQrsJVDQwkbQtbQd
zc8bu72xpim5j/W4SP0WeP8zu0nqQWHaVGirZECxw7OGGTubVJfXrTOWz64XY46SDFn3mXIM6Kze
tJnTIbHTPEi5np9qaLjHdBI45E1OWhH3mINMNhRR6puMG/F7PWOBtsVWa6wuJ6UqWx8dC+BxIqvl
I9WBsQ7mdu6aG9frR7IHUIVEXRXAvI2dmi6CUV0DiSDWxZ8o19rPUbEuYkHz9j6LBeJc40ibXaJa
cT3UDRqEWtcrut/q655JVbOgLJPaNCcTY0aWfQHT/qBE0/KnmRfZddFHzq3nKBEWC0Xy3cws/Uqj
Pc7Bv56aNRTKCuy/aWzlUMh9gpjeZmyS5JuG2FwwRq2+4XjgbpBdrWMT0eZL6nvJrP5ENKT9lCVR
ivNJ4tGZb4oWsfpRj5wvCbWPHbIiF0kyuvA+isoJZkmDwAc/jVNq0bbefdOVLGq6r9q3IUM01Ue1
gduLO09hrYNy+tHIVt+NLToVIbsXsc0+k1AVumWWTtgPCgegnBVxm01NquEYEZeDn03O+DDP/fTY
WqVVBnZtdZnvoLPMtTfL5iZqOuW2L5EQ9hV3ED+ASleXRVpCiR5Sc+ZSJQ4SwRgrOkx5o83gZ+gz
+oO1a30Cg78MgRR02X1dDLeRF+FA3hnuBSrAdrYvhFOvLAsRH8a5bAPQ/yv2TBToAAhnUYmRkk78
QFbHvp/NosVXTnFkDpbc1R7juSmMMFerPvZLx2MmOKvn+2keI8cv3cHWuHCRbgwKNBo554gTnivH
qB4Uh3rW6ClVGpix4v6wmqXAVsDs9z3M5sQ30bPKfPo8bRwupjneZd08mkypMR96e7acUM8bwjpX
jJ2yQXm0yg4NT47AJeaThCsVg28GG3RbwBXp9FtjGqCJDXGu3vaFs271vPjWz5kosc7UjelG4KJX
PcpsqRtIKJnjBX0Ztd/iycSBXtFbkiMns9S7apBx9Llrx765tQzplYmvOGOth1bbi2QDascaw379
/nk2jKhWVpxoN42tJupuWmozJvCaNHTJm9HoL53WTtVLzEr6+wHzxrsUb4huk7tKbAVZXylPINm1
ezWaWuDRztDe1Y2jjRsRzyWg8aLrj8IrNNtP0caEDecSnYS6WjXl/Yg4xXJlGYIzOR9xGd7lAOSS
nZs6tRo6RQmDxy6glfsVzjEJxE9CbVBHXRX2hWJZUGFyeZstLrXzWZ+9yy5t1RRxGaMuwqyv23tc
P929Q6fn3lvU8cGA6E9BT2tm6U9F0hawAbwEck63EEaw7BzArplSMCPIGvzK4XFhxAOtHMnLXuJ8
5iV1quzKeDDKraeBhPdHeg6PYhSJ4kdzXl+idjT+GAyl77fVVCW5n0e1fi9L1HADBbeRhL58aS3+
jBcJLO5Ij24NLI4/L5B7avRwVK/0M01tlqCGLwEBboyGY2zQRDYXREOM3rxNNFt8oubMUZVYQwZ8
J4GB4ytilKwIAzUJVodJabugIK76olsGnIagQq1l7kV32Ixx9CsWiUTcK2nlXZqlbkJobyXYRqWe
1wa22ZU/+4kQhEqX230r7SS+c6a4jX3dSVsMA7oir2lajH1FkoZDiN/lEkFrULPLFj0gzBwmMbf+
0DnLFu2Ocg7qbNrV09gTfOql92xbbfMzG9ZWjZlWbrTtcN54WrKlf5JFCZyf2zzuYExVpXelqPri
bVXM9eqwG3PKRF6WpESprgHULgV7hplLZ0xxAFlA+wm+oxG7odKSe6VqwAnXRKVPheMg5GeMJmTY
jBA9DRccXsq7NvIwnO8tYST3Q1+Z8mvsKrnJ4o7AGlsQ3+x9j2Nas4tENKl+gzEXrMqKoJtXH0yy
ggXp2zKxa467gcgzQJrBmMJYa/MuwDkvlrA/HMu8UDtb6odorrL0U5tGzSEptPlbZCpjEbRN2yNv
sSRLdN1Y6p465DRvIEhSVJRkCp2vlZ2IQkREJ/MgW0sBJ9wXlRcQLVfHqme5+AOS5to2MsrhoDUG
m72ZmBdq2PkSXcxp3NwoVBoRXXYE+u6zlhlXZEEE1UoKjjs0a5gtwaIkibP19KW/lURlyS9rNtMp
zKeS1FqDmqkTQo6lEriFPSaoruT2lQbeJdmNY2c+cEkTyEn4eurOknr5TabQtXcCsXV7jwLbMnDr
t+PG0SdLOfQLJ3iIJ9ay+DpC5FrQNHP/tKCZIzb4ZhrtlSZybEMVRC3YmPBhfoyNniTbUXhmtTcr
I2NrmfGoH6q2pMZgV5X7k2QY+7CGDwshmNLqzuy8ognABMGxkf2QXA65a0SbMnWtqwbtDvJ2Qzje
rp+8RtkXBTWeyU8k/Bv8OlS3DiWk38+4GhQzgdDS/BJpMugE853Vb2rSp8+dOkBPcbvOUUjwWjM5
oAvIxiyXagJrO7XzyI5p+pKvJ5AFHeQw7w38tFlBtbqkwRIZwOx5wWL0M0SP9tRXhs9wGcpv+dCR
5CG6SWVCc5S/5Cb+4+f0P+Ln8vbfZa32v/6TP/8sq7lJ46Q7+eN//c++7ZqnIn2S//D75vmp/0f5
5z8+dU8cml36s/3P9Zf9n7/8X6//yO/6a6zwqXt69YeNJM2a7/rnZr5/xhWoe3kKnmr9L/9vf/iP
55ff8jBXz//644lPK0Oeqkl/dn/89aOLX//6wyD6ofP9H7+P8NePj0+Cv/nw1IonmT6985een9ru
X38grPhPmj7oJhnoDNHToug3Pv/7J8Y/XaReqfCuiNuXn0hQVcm//lAM7586qonoHyCUiu/oqsrS
lv3Lz0zjn4hy8yOg97B7+It//O/HezUt/z1N/5C9uC1T2bX/+uO0ZI7gtkHbHd1OD7IlxKPXFdmc
w9esYMU+YOphXUyIdwXNMrnhCIXpbxZ/X4YCsg2qDLw4/YfXQ+GnlBWADvKH3Cv7wOmWPtDd7px4
wIs6wO9V1nUYWqO8FQg2UGVrDfq3GjNfvEImsS0fkI+YbynWEF5WahqBHKzt0gq6IkFTRwxlsV+o
nzRkHshyB2M+5w2JizoavrKkbhVI3bXmQEYzUL4occYhRK3ISXaGSEuPsrKlKptU4WTzp2qCcYzA
n/6pJmUoIQYVKp1he4ZnUPUEwoGarPRHr4m8dLvGnE9dtvaWlMUtnICL1PsmkS9NQrWZHWXz25L8
a85/n+M3uvl8ktWiGY1CvjyKMydgDpzJ8sqIkwL19GO3HdutUpIW+/2W4LWTn83L9hc1ZhEpZ2b8
RWH3ZC6Ak4FCxZ/PQuHmZHXFQOvVyTblg0CA8VcTYldUbYawSXZiE5v7voEAEgw3zXgYQrv124l4
JVA3Mzb3/vStRFVP+unl0gbmn+LgbOqDsUUTxG18cU3p4UBeGj/X8PQIm380ho8WQvZ1vJJxGEf7
PoazfV0IxJP36hOsQ/IV8wvA52R6Qig2bR66ZTfITVZcUD0f4jPl/vc+OgrvK9+Xr++AxX29Di2F
6zbBEvzBcTOSpgGo6/Ns3nkydKUaNtUFOnv2sKe25PVPILzOkF1O8RnMOb1mcLlrl4rus/56eJYh
hetBKx8Md9e2n6v+1kU1+1EtHtV+K85hod4dbdVqATfKC582duZ0UaQnzfKhJYPax0cMK6P+Zmz3
8XjMdh8v5zfiWqwlgKn0qYAKrDzqkzYfbPku9WKrf0gC+771Nnr5eFfco5bmK+HVr6t+7wbz5ZXx
Gdt15/p/kfZdO64jWbZfRIDevEbQiHIpQ6U5L0Raeu/59bOYD3dSlCCi5ha6+hRQ3QqGj733Mv6H
35NwGy6u7TsTfPUZc8x9x2twYkTQ7RTE1jVi9zrzEZGvyMhotWKIXZqtbiYkg4iBqEf7nQ4xX5sx
bN/c2AOF8xy4sR9P0v61TmnDb5xeJ62ZrRJjhzgEL0zDy43VuGqs18p6UllD+ESqnieqJXpr19K2
AoHxGKTBAqrq/bqwdhEBWfjk04R4PvUPsT05Rh7kHzzidBubCf+DUQ82IPzTihRWvH35EULS6+q+
1LlzlerhoXXtYn9KtxAUyp4VE9lBfC7zqb5LIZEp4nbk0yzBRLiLh9PWXSsksTjLN3cHFKx8+r1j
7dq0cvNbI5KeERurnLLrwth1aDQAPBJRFB116lLpgzVQXHkqSHt+Ug2f6qlpaFSmvo4MnUpebRDX
bSS2aUb7p44oJlMT25QsRAlQVsQLh6L2JJD3rbXCzj5B+sQwFENaRTvt6G3AyvTIUV0nRkT+dWZO
Whp/SAxtECjpPUe1b2XD23gCSwnJrf3B10FRs2VoASJW2SBPcqwpe4Lf+5dEO6IiFUa37+xHYq1f
is2+0KXnJ1QaWnL2DOzoxEmpYDP60V3nF8WRcmJ05KszRQK3yKNrWAhJOMISed92+rBiDbtZX7KP
pKKS5etUbezADkxlHxNq1KgkUPgEYfgCgjUSou4AU0bq2ka+OndEsFmS/nx1Ov+0+rp0L5JAiL/W
5fVgq6fe8NYi8Vek/JY7Yq0BrQVEkNQ7ihc/9YAZosJnQ0oHuWqzNF0r/FaoZod7kbhPxDiXJDYK
PdK3mdlSgb60tEX1bx3pPw1nhGRVEnst7Oh43AcmS7hTefFJTJwE88vRdr+38X82OwIFt46QlLb4
Ft2jGP2V/LWXSE6oih/FSDD01dfTj9EyZbJHjodyxiYhJnIcL0xsrL7wjv7ozB4/jkIh6fQABObY
2K9eaPwtWk/ZZt9Q9LSIqUJj3QoqQ3FySztw3CYmjR5dvm3YYmPlb90trdf57sta1agqkS92hbQc
Sq3m2orXGTlpX1Cg9H8CfXh1zYtyeM/M/NJkerrOahLq2GjA0hk9HVZEsNYwZYbPIValb+DVv9vz
xKLS13tET50pnFIakXUDsgIlq5hgaD9NFFfsfVyT4anaxAbqMGRlGwUtdE03FOoZ/IGhjB495WQ1
UBdj8/MNnoxVkXpz+XpNnp4Tsz/6u/Bdh/LduAL296mJd2sZ/X98rP7eCNeXNeDSkOIDqB0cHogW
Xt8YQ1yB7w5lKoeDcvCgZ4rBu/TNs9nK0J4HV0dBYkl9cA4PmU5yTcEjABK6wKLMfatisNt4F7lc
Z6DVpWme8Qrw4DDiG63787h3v9pNs94BMguOATRMEeOps2ch4h4+j32vc2BcHgQvgYBVmqLk1JlZ
u/JlqxHg6KoHpTVKSJc8gbUObUzk7VHRjhPDDTHLYwaPGQPuluG4LvNjVVhsfn78mTfQBYwI1Hxg
5IW8FASwlNlTTQ6B51O9EpmlM/NUrOMKS7QSpoOOcV9l2d6POy2lk6YSvq4GsHThyXaj9Dr/gBlI
AdKsY1xGWYdDDKqT4HajtlWJxyQXSMu+9yDRMBpFwoNqAxGA/ozfEmY1KO+hzyNXsM5QDRLSFiTu
bMX5ng451YURmkNjfj9QAuAeKxRQ0DlvTw7iCNRgvnNcq/7qt72/5xW7grigmRUGhCF3/UWyUEsm
XXNYaHp6M83XEA/oG1QbJuWG+StHiGSGiRQASooe9oBEbZh2JKhwjk9yIqEO3jaZhgRTogwCNK+K
oEDFJhQgSSImo2Kg+O9+C4zCfT7+rBtcye+I4OUFhpkEwNqvG/mfiIcdAY3guqh3kLNnRMo1rwO/
jgXSN0hy+5mpBjSO/7FIO4CRHaqncPxsIlIIx7iEGd+rhIIbLiUJkmrckU8JSBIa5G8qeDwKPwkE
aOOcBvxHlJMIBRpwulMql9YA1RGoxcoLz9Y7JwL0OGBiBxISaIxzCbZMClnYW4c9ojeUzL7bc4pc
s/AenYXL41G7d9xdtTTDIhUgGJYgqfdOaGswA8FTyvsY+jUQcSxm71/gW+FI885+3OxvlDtfQyDx
oCaAdzKYKbMoWBWYLMKzsXdQKIkMBtzwwRgMlDnac7Aetz2oj3b6lItUeuV9O/YtN8d7TiKoljX9
CqFERXlBZ4GZ6LsdBFOiEJM80iG3Vc9i1ggyW3kfq3qTr6C58Pjjb5MFWPSQTkbWAWVebn6G1kwE
z7VW7ByxdSFxpeAk6AP4TaHE81+9fqY1/bep2Ru/GwBw4Rq1c1hLeK0keKzrCt5ATEJa3hyXdBp/
xV3nswJ6FQQ2wBxBXmV295VFVwmMgJ7FCXpTUwAg9FimnG814zpqdGDjjPirT3YordKm0WujG19D
FUqE0SFM15D81jq9g2ptug4qW/KAaClo2ZhIDWr/Gs2JgV1FbSb+rP3XKt9p/tcYrYR0NUSmHx1E
z8iSjpSutO3EJ7bah/3KjZdM1oQ7pxcuF2SwQQ3F9TK7AdtYKpF2dFF3u4CXUjM2lMMDEqm0x2nN
vmaHvqDBW/1c/xQD1MQQIpuaM4ov4R6wAoA2wo/Hq+mGMvw7x9ASn/yOIMowh7PDxSjRwjLAXtcZ
yXB/S1XI5PI2p+CFe+79VQoK5zqBLFxJCrzBZTtEUXbthaay5Kx3L5rDioOJLq5fpCt+P/bPIQpX
M1YRC3xMX+rqe99sykMpUtTFYJPqZEfJhCKjyLf64zG43+xE0kUSDiIaczWpPpKFtgJFw4miVYWK
SH0GwMwTkGQyUui8QD7e/4RJqijldnd83Pa9o1b60/R02/3psZqnQSkOWA+dtmcaiqOlh0CFtBly
lKyW+jm9W2422GRXBkU3MIrmnOSoyTJ5RPLcwcUN7HsfUUDvBqtO1sOwVbKLuqQiO52jtw1CSg5A
XdiTq7OHFMr9kdv66F0tfclKd8n/pSNtL1pdLDzZ7h2KMlIfv7Z/Ey/jehg7rq4EcYgGB9l6wYhY
t4SEYJChWNQtsTC4aYvOOyVPfBTg/CfK2ezykGBwU2l50jtNthHHf6BmxYhbGjs2VBcl6YNc0Tiy
Kx1G1+ySv869tsGjxPMC7t/YrLO2oZEHtJA8Yrf6JyGCrwZuyscL8t7LDqr4uFogegRW/KwFLwMO
K0SRz0k7oLEa0JYQdXsyBCqXBPjvpJBkaNADIwtdBrh3zOltHOAKKNsMnSNbEkvcNaCcGknPo469
phHtIzwUkS7SfJtqCElI/e59AjVRVkQsdu1z2C8lC28H9/p7Zq9uBra0bDziMZJFAL8g9ioge9hI
3U/O5ghaY0GqMihcdYNTRLK6B71fARM0L+szUCHAOSLDa7ZYhScXLhrcwrV/Q1SAkoCI4AzhCEZq
mv7rJS4N7JCKbTk4mtv36zQXon9iVIgkL1D1KmHQQF0Amc2WTUpLzHNx5aImt7A47twW1x8xDeGf
4wps9aD1AE5FZBRqNrCcgK+2Im3NRtJjyXTfFLiQQ1CT5s+JrsUkMiVVZ5FoaheecL8SlNe78PpL
Zm+TVKq7IuI0fAkwMsD8cahYw1rOrgCfQb4iQRV5PHDaS6N9hdD3D05B7bCsXtTHRGoWDHluBMLm
czN7xjbAmaOKoeA9WejggmItQLIlg2w+lXW2X+9Cnw7DXvHsoN7ElLdYOnwogv545/7yTm+GBJpC
iLDxLsNdfj05DECrDZgZ+AokChWkP7WVclbSf7Vmib0OeS9ogLWtxZjAmBfxRk1NQSUlfxG4NRMS
IXnBc8OvTA1pwnGj5EhP1rs6svOSegvH9W2mGtTZSb8aLAdIcv+GBX+WUVHBpaQO+8ER8KWMqgDT
fWxUFYA/4EiTF1eDBmHw/Hh4bm/a6zZn+yfihEEqB7TZ8Ef405FY24slR5p6lXoDkfJ/j5u7c5hc
dXG2UwamBj4mwlnhe6UzGYHCd3z1/9fEbAuIDdAxfIwmkiagaQlM48Imu9sHxBl4GIIsckM41JSs
8pppyNQIOVnESlW2sGaXWpg9+Sv4osoFmH8O7naEV1BD7GV+4Yk7LfvZtkDF9H97MducFdPkHgxt
BkeKQ11tEFu7ePgAVKPFn1K1cBTcPkSwyv40NnuIuAwP1ErADQ4LPEQlfHYTYLlY4sQutDKXbIoF
tRF6ARMT8P8YPtKRKiABssn/h/U16df9ul1D9eL6PBGDpEFlC31xERmrwpffLNWJ7/bjTwuzGxfl
2EIKFUy/Vr5KxQtYVsmS4c3dbQ/BcX7iEE4SQ9ed6IdQAg49GB2eHz75MNAbrQfTpfpqCha+5BFi
eZikL9yTd/sFu25c81CNRcxy3WiT1VwAKOfohOpH1sDnnl8zQMQ/np6lRqZ//+cQFbXYjVktHJ0Y
BveCYAMYZRTCUi5yqZXZDhWLQuzHIBqdEjrb0b6sDxzYFI97cneO8AgUgTyYgqFZT9SRYfoG4Din
zY+id+7SYguGqQuFazCpSONyxuP27p46qMtCUgHi7eCVX4+cF3Qik4Mb5YTJv0i9yP+VzYzngAQi
3//7/dlFXIud5ydDiv7w3xlzKkXnv38/GODQzYJ+LeK42VUGkG/F9fCFdxQ5exX88lXL+v/DCobL
qoY28D4HxfJ6iLqoHcfCZ0cHGVSiDXYjPWeD/rgb3LS95yczkljYnNCtQqp9djKzSgjMYIMDpgt7
SOp12jBAxdnTkAcUO7FwyZgATgdy/9hwG3nQtF0QcgBCp1Kf87Tg3Sxd6PbtXQGpGFTrUdeGR8+N
A0QSl3Xc8OngoEIau281KYcn5Lp8YYFkfyflMDWETkNQCKzqG3eCXAvAX8jwGkl0ViKpvAqlVdxv
Y+0sFLq4K0RosZ0GXLlL3Nlf4cnrUUfT0GoEBx45NjxNZ1MLHBoT4RR0wtj0EFBVQN8CyMe3tohq
IrcOdEHeuPXrhRkPtWB26sKr4k555eoDpNmRPCaCV4Kl3ztiYKvwywNtrbH4z/IZvCDwFpCx7601
/9VvRkPyX+V64bS5P/b/OwDKbNkhqAXragpiSr1R9CGg0UkRrdI1WmS6njXoWJBmlS0dOreHHHoN
dfYp+cKpuDivhz3uOzHp+HhwoA0SS0YBDCoilxCY1U1S/x+WMeCPCBcnCxXkiq/bwsQzmduJCFQF
K6gtxjUGm33R6oVs5p1UiDJJf+IE0iYrv3npUAmhhNH3Beu4xwEBWDIVZd2fREdy0M/eOxeqBzpC
iwDsq/UgLryw7+xVrF4Qs0Hah4nyfEAZWLhWHUCcTjyYGom7vey+sxtFWbgsbmMV1GGhPA2sC/6A
ydT1WKJWkJRFrLDORHnhjOEU9Meaf/fAWystTVkovdyJa9EcElgYUCiN8fMwv8hZvuzUmHMa2gkb
bpUf8oTmRW4wmu4nm340WiSpTS3SsUX5HNMqhEa2VGW7s1iheaoBGIkIDVM726JKzbEguXe8Uzbr
zgp4E8IrgqVGW1U5LlwC07qfHUfgBSEVDsURtDXP+WZMAkaVO/KOVBts+RyFFkgSPkPLgBbAQRpK
rPM6iDqPm52u+OtWoTyNPDywiVORa75yPTEdojAoBUfjtgl0qYAM6dhzoS1dcbe9gzgVctmiJuPt
CVml69UDWVXNc9uRdQa3Go0c4pwGLCHGlRcBaU7CnNVINwb8Ns2kxADW/BBovKdncLPaV9VQLlw7
06096zUMtyArB8AWajvzxVXGKScxDM86eXUMJ1uA1FCzl8cjO+2HeRtTqgqG3CjlgGh/3WMlcAcW
lji800cOZEtI0IgLp9vdFoCTRT55soSf629F4F5LaZPzjggqdoPrEqjshTvizkChigvwHjKCUOmY
r39P5T2xKXnBEURAEtoVVELoYvRzp/qJh8aElJ0qkcgnz4JFkHrAz2IT0YFAZqitGpD82W1U0fAE
FI28bQbaKOBOLfTt9kCbMMtoeVLkQ7VlWrJ/4oawFhOQ/kUNNddmNGBi07J65r7XMHykkvN4Mdye
0ddtzRYD14g9G4sSKMytDo5nEG/6jWgH0vPjZu6kvuA3r0GySAR2BgM5e64yVcWAdelqjqALBEJz
26TXR2uk3oV5qu32RbKqC9hleGkp0s5DWi41Id4Ew8XGHk/5v5iUUFKIHU+y3O/Hn3Z7kmosjKPx
yMNoTyo616PN1j1EQ33fdcYC6FqIkyZ2JgIO27q0gbSnIuuP27vdHGgPkF6U7yH1i2P1ur0E6NAI
TucQdQR6OpQRVi+cIbfLR0PqjuUA4QGIGQnp6wZEV2j7tmJFJyKAKqaoglBJAcfciOQneUnR+PaY
RmMwxJ5UvODDos6OT00d2rTCW9EJfl6r+DkDsURduoBuo5CrNuZliATSuHzrSqJTa6TMn9SfNrlw
4EuCzV05w6ZR16BbPZ6k221x3eTsfVYOQo1jEd2K/COfbNtGHxgqMWRhW9xZCxMAH3Z2QB+jpDNr
xmOLvCwTQXJA6yW8BFW0bvW4I3dWN3i5sIma4hgBea/rxcBm4MWUIOA64BGoxT5x1yNkJS1NZ8zH
Df0W/6+vFUjWyDgtcXEBHDcPSNWw8+TYh8Bj/skbfemIvC3jBmtc7HfAMN/UN02jrLsBrUoDpPDc
LUzZnbfu9QdMQ/Hn2GxFV+JdfBcYs9R9T3KTdyDt7VMveRcBCJRJFpLzUFhCYC10/c4gw88cIbKs
QrYGZcfrlgtBRQ4GEj2OhKC3Ml2VcjzRmu928yHD2Pi7KO3m0yWfikRGkUR6ES4Wn6ZTYzb6V58w
24dDng11LpeMA4jyj1DbvAadeLvRdsjN5EfGRoazbZyFfk9H46NGp130Z8RjP1H8GLQtJ21wYJ+j
mNW9gyycUBvPCrCymROfLtQAfy06H7U5O90qcEV7rasYR4XaPsTIRcVRP0rGKoODlBGXy9ed8JaN
CkFZMMnMqDlCqSTQegKjNJLz4BDswCwlIVZEDLGeVRRugQZK0qdWpW1vM9Bo41WnZPZQWikA2/1O
lnKqt1kVrBM8NrFQQPNBmDu7ASQ262UZDFSneIa7ilpB8eGDpfVHkeildmbYBlS6pSV6M1XT2gSp
ZbJJmK6d2S03CH0JSXsMWxWvpPqlZ6kkbLqzB3GunnRbxn68NG7OT0RHIBchRIFx/CSXfL0yEgja
gx3JuIgZUO17ztMNo+I232tLS/DmbpgakibfIfwXgrHZus/UQmmyNGKcQibiPtTWsmvwtFePjfJZ
UxAs8+4/x9RTk1MMCA1R3BLzJjkui5q2kBgn9gyox2TyhvWe8pr4GsQ8LTWmcr8P3pDE7lqr0haO
2ZsbY2ocfwNdBqNczOX1wKYhE8ESXWGcjHtqwdBiFzNstyVk/Dz0cyFzBt0V5DBnVwaXQ7JjgLHa
hVf3uNkh/mAL0TFnXmVxoHxqMjQxZDy3Xe85Fd7UjQD9KwC/87XEbyB0M2ruwuK9fTxOHcZTCXhk
xGk3qCPo0pZZ4Cr+ZWSOfm33xVHsLn3/UuFMzyFAQ/nimYfUllC9ghoaAkUKxOn4HHbvikKhQEwU
L9MFSMnE30xHAw2Uz8zs4HQq6G2HOHYxgTWtuqtDavrgSRkewRwUM+c24p6Su6DLtd5FMBVX58z4
VVSoQmpAqRsoGFBVMNLSKiB+jOshOcTez+PtJ9/cSGh+UmL9hcFMddzrZQJ2dwLlIsm/JGlF8oMK
eitEUElqd++1qHfvkM8a9ep5zHdc8VbnwE7IFE/vD5gQ4GEVFqEumQlUFUy1BrWdgAwjGhnzPp6K
S6JRoJdZ+YRHcmC0CJclmKqagINylrvVVKqZfWTLL/lIx31gQ+wK2FRO07O1Dx+92Ay+XJy3Tr0D
0wIBNiS1GJhL6f575+mh+/V4IG4L/1CFBxiDBxyZBatynmiDxIGoeIOIxTzukAALAFY9NMDQSaUH
AeVduwsAZYxJdlbBZWBWknuGk117qmXaLEGDbuE007cAsgMoH+xyoEF6PSkD6sHpOITBpUZYkdsD
p8fvGMriWwrNAaznPHJKWBVywPmtp1O5I1UIeoZPci8w+NhkbPgHwceAa1+6pYrInV0P1iP+wqLF
kS3NncqSPCyAZ0+Ci28zr76ZuSCFrtgfKA/AVQ1pV0REk/Lz5/idRP9CdgfYLHMES2QheLl9RmKQ
JnApavMqVPznp2vW9zLU0MrgEg8H7Yx1Km2TC15xzXBkQEjsRhOkHTwrR3hqW8VZaReO95voCe1D
ZGeiFbAgg7Kz90XZ+/BZgH/QBTUOEAhCAIgyHCYgFGSnyZy21h+v0F9E2PVZcdXgL6zozyMqYJKx
5KYGId7TQ8BppNDvyL4r9yUzmGHTFSmpti0pmz0ua6Y89RBp8aDUT7IP7ymSdi6DG9aswqfwVEO+
5vD4825rAWC5wOoV2goQsMCkzG6Dohyh+T36ySXkt7mvy++sazShXrCbbOe60O0jgcOWK04g/iUL
6VgAgLXwsr+986CsDsVjBQq3SM3Pn9eJnNe9G0bpJWV/NBzziMMWOjkdh7M5QAtIIKN/Ero7m3TO
DSAt55XppVXt5thvBLPeaGs8E71ylenihmkWVtl0Tc8bnFwXoM+NyAxWD9dHgezmNSMIfnZxyx9A
Zvv6GT7Djzt1ewUA0ImMLQ6byc97HjVDXMPja9jKXHDlNAPks0gaOmJlcM/Q9nvc1G2eDBT8v23N
4ti8hdaaNFbZRfnsSqxiwm58iImGz0z9JL9WDYXYWLzkBj9pDNwMImo1SH/DUgmZ22lW/+ycsCkg
shMo+cUHAW/EPaO8RqkN18K8pb6wbSsY+hjsQfgp4hFsJSg8OF6zYo4ehE2kfwEHs0Wod3krNYNP
JfRm4INNoRulKK8189xU9lgZamW3kMcp1gMuMJWwA54TIc2as7v0Qr9dEUiW4uidFuGkWjB7oOep
0PpB1xUXP9Al6V+W7sRm4e14e7ShCWgZI++LGj5m7Hq84rRyGVcbi4tX1aTvzyVYj8GJ7aTVYKdH
+bSwKG4XIMwy8DxGVgi3HoKB6+ZAjRAGlq2KC8QnW6j/g/po+6XlN3swVvXyxJ0kIydaFOFZ8iUX
FrOwAe51F27HIs4vDmW2+Rsor1pX4Lq6uECYOnehVqhaUS/osabp6XtQU6laYl395gqvtzW6PFnm
ItuCkok029axJtRu0QzFpdWF3swQcaYpZFN5Q/0pnhvkb8HKNSCo6LJ6nBpcYEKUpBPpeIr5CBR+
yBimnCG9T7I+Bg+YeQhmZ0RLlUY+LWM6erQ69N9pTvuCcI2d5x9gLTXjDiSAMlnJHzyMQ5kValEQ
tpMO2erxjN6yclDIA7YVgSQCSOTEZ93j4Oanjq0EOqtAWDBa4vIlhC1uYZbRQIXuH/DcrPusQZz2
bZBO0MAXu7PwrSAWl/QOBu4aqUZAGmFxtQpjOBGoRCxt1HRHXmfxeudpqKy0HpSZTcPpGYSHcNaj
rvW4F+qddXnVi1kIxRVxjjSwXF4gNhBoujKeBWU3iUyN2+pn/EAWGkG4a6XfGeT63kbVDkOTUyx3
oIq6goRaNK551hr0QdbDetWlljYeYnYrMkaWmyWsD0+S8JQdlH/BSciNQHjxINYDSE44GN6T+Fm7
hjJZTRL3pWc2pSXIa1k7QisTeaIQcsY6EzxHmlVFTxFnjszKjUweqjX7DGFKvh9gGhlB1U+EGZ+F
zKePX/HXULsJZSqg+W1VoEhnci0duoP/0fh6ofGIRPGfQ4ccoy8tDOedBxucAeEUiwsa3gAo9F5v
cyFlZehdqeWFP0bP3qaVTuObuOtUWlVEbt7GwZ5MbfUwWmfQ0Qn58+PpvJNNuW5/dswMJUSrKkYp
LyxI6Wn1oxIQdc7pCaKeoAib/kIw+msJPdvj6C+gUIiwgIea52ylmE+7JEF72qZ4l48V7TepDtNY
XsYbbZMU0LUjUFmwwZttftiXHIQhHVJq7L7+YkOqfSqrBO4TEqQIstYII+JCYYloBQVpS2vM6Zuj
p85hOKsbty6t4fwEITJok36ExxYLAixzKOgtjOHtTYoxVCCXieID+BLCfGNDT0sDVr66DJOqLy7F
HznTqJrGq4bfsmxBw4LZl8rC2/LOAc3hdpj8UeD3B6TX9cpRYfYnBZJbXjjRACmseYbkJVH++Ruv
PctLiMzb9PBkT6oqLMoUeMrC0fy6tULkkSRlwuriI+aqvv2aN+V6V2YvSP9Bz2oMP6U2gEiiFcAq
D6z1eIm4ce/c+fsBs0dS6Dc+7Dqi6iJGdsxNmhSQgYhstdr0S2sUXblZon+6OhtYFEyEIYGL9IWN
bC5fJaFI5H7her8TMP76HuH9CvEahGqz7sipzLpy7f2umbB6KyQ4CaykpyRCRVS5yMOmaOBnbkIt
G0gMRN9FjUSAUfdv0PwuB4sNFoC9dyKV6YPgqwnnF2jp/BKA/zwHC9WL4X2D8VVw4DX+vjc73JK4
Y0CBiJntmFNGYqkKJEoJmvghBlc9XkPw/fFeujfLeJSilAhTHLw7ZsdR49ZyXkg1ZhmS2U1huv7z
mH261RoJj37hhXOvLZjOAPiNeBngpdkUFHkUdZ3s15dQI/Unjn0GKRQEyUhwIbXyuF939w/0uQDS
hf8BnNpmjbVi7uUsV9UXF1IlnR7xu4JBzgIK6Pmx7myIv0JimOWo0q4UR2sXhvVOiAFQ1p/m+evt
6ytV22djUV+EbqNyr+oPHN8BeTc5FFQ8C8wfGEwYRRWt+WghVrtF/ODk+Nv0bDtxcp7kAeSYL+Un
9wFxSioMuihBEk8l4zGgFYR29ewsS1a/r0QA/SGQmJUbdSlCuHvTwdtwKq/9Hpmz97smjC4UqJv6
0iTIoOWbHEr4MELpd3ktGaUWUlhtQAuTuLKzMPfTop0fKH9bnt3xQwraSoVK4iWsIIgFV01ZSWgC
HUQWqd/vqNLH+j0tPpPhXDUbXrO94QWQuf5t4TOmBNnNZ4AECtsBmC8jJTFbA1HQCEWGc62N/g1Q
EDYQOatTYDHA5MYY3+F9E4m24tPglXtS4cucrx5/wb0NN9XtEVJgByhzHDT8DngYHOADSohcgAcM
4k2yKXKkmT2Yty7suF+jrpvu/mltdpTwsNsV+Aqq/dwrsIiHDsF7zUOeizXYYBMaqWi5lYVKV9Wb
wwYC/5YbQxIn/K7xGlyXJWH14JWx+p3vwXUA7hQWCkztEj/27tKAvRnqvrDAQxH7ek4aKP76EuAd
F+gnUtjBUd/dpyE8Ps+Ph/7uAQDQHTDPcMAG8G02+Z4Qcq0IYMMFYdyF+ZB/wmKVdiYvbOWUsJnt
7ypXf9zm3en+0+Ssb3Eaw8W8mZpcc0+dF0P0z0ihT/oUL6EKp1+6meo/Lc02GDd2uRb7aKlOgTHq
UkYyvap4edyd6UdmjUAv8deGHj7pwIfMpqoLPFFpJQBtat8IsUGj/E0SFubpbiPgLoM0BnNlQCSu
G+kCH44jjFtdivS7yYCUUz/yKKCPe3JnYrAM/reR2XBppQTp35CpLnH3EigQOGqPLUANgSkg6Oja
Xn/c3P0+AQ4+jd3kxH7dJ+TwwrGW0VwDXwXAZyEMEEf/GdCPg4WD5ADU6AC2BCb4upGc66GuH4bN
xXOh+gfPiRoYqSVKyr27bBLOQQpowssC+HTdCnwWtSYV0+aicKdAplm8Ybp1EAU6iO2eCBEtkGGY
ykxUwgvdenzlLUjkm8/ysPB0ubPgAQ3WQJYFuF6+eSa5QqG2EZs1lx7p4pHb1X22cHzeuSwmjYKp
Egd6FIqH1z0dRrHKk7FpLgIExHBJ1vnGbVZxdRBd878tD4D0cSFN1XwIOKJLszHtWqyYvuJBFRg4
11BLJPKjHHQJuPJ9P27pl/jydwujqenym7IvEOG4cbwSMk6tAEEBsrI8JWxPuR6+QYYynDWE3bKR
F0+tjAiSOZdQCYdRi5ShcAs0NJGDn1DahH74mahfCn8U0ze5eZUFyjSemdULVZz5pTD/zGn//nmK
exz8igZXBABHjHiTk0ejVopgjapYdPCHOviP+xNxOMo1GqQ7UcCCbtVs6wyQHAK6I+IdeHs25why
+MBLSqXBCyAsPJ6B30PyagZEhP4ojwG/Ad8sVpqdb7yfNOEwArLFjHumRBgDJggUStoWwjOEEXYR
B93Adwn2VHFAFcHqv1jvvVkp7hlaPeOFA8oEf36X71m20tRzB+W/4hh4m6GHdA3qKZ7eVHoNFXo5
BJPegCNC8xJBoRAC+gVDYTrR55c+2sDP/XHH5kcqxnBSpYRwE7YMDNpnUwYwbQ2DiQq+LL7q4iEN
PGihYIWFecMYcYDL1udzvLCbYWn73GtZhVcpkLYTZ2ouaCBKPWTWmVJ2ZOjDWnwfgZUgADhf9Sg6
BpKWWEoVpUdJG5aCil/87mwyUdcC2AFEs2lnzWKajikLL/RU2Qkhy9WhvObCmilaSyko1yTfga3f
wDgVaNRwN3rrUH1KNTCzuR3bUZZbAQM/Qq3yQxs242hWqBbJB66B3Gb+j/dWkWoISChMMrLP8U9Q
7JLapYFrNfEbNFfBOm0iqm7413QtiUdWhVw7BHQ7s1S3Av7p8eTyU0fmHUV8CObexJOA2On1hpTF
QOLqUUFH2SzXu9LLqDLAoKEpcm+VV/Wgl23M61EptHYhVccaGsR6NBRnT04anecAaYvHSIevMmBl
Ux9FD1CBGsrdUF8UEoEUKCnDp0vp7cdffhP0QLEL6mWoyEIEDxtvXsYSfL6TR0+NL0KlxrbGc8me
Z2TY4cQFaCsNMFsuHGVd2Ivl2G04oHNTShCULnzGdIZfD+CU9AZQUwWGEhnw2bZvM6HKw3J0nRy+
EKTmsmOITQuvPCBQclJgLiO5PvjKc8AtnDg3D1+MgARp7AnMC4l3PLKv5050ZaFgS9a7JJkFpxhh
1XEQkbC6Wg8uXb1GLUdyv0V+KZ0y3Y/zHoOCgFgTWCAgSabs3Z8zXI7gFhfBBeUSNppqsEwrw3QB
xd8ha32rgp8WXl0VJCJ9V1zzPgMJB1+BqcmY66rguwa8YurVwiRMq3T2SXAH1FDSlHmkXufaTGJb
p4EMX6ILvHbKbRxChJSNJKCbNckshWwwmxx2FRHcTSzNY+EmFFapWQdhaKsDv1Q0vkEiYl7g9Yvv
mPIv07V8PUBeyAZ5U2KAuDNsHJLof0g7zx3JrWVLPxEBevOX6SvLdhWruvWHUDt67/n087EGc08l
k0jizIUgtQBBGdwuduyIFWs9DH/FChbSjZgdQv0e+q2u26XBTnGfSHBW3t5oNplakB9+irNf8r2s
bMg7JuEupr0PaCyiUgctJEu+M6QzYlCW9W44nroxhLV5nAdfn18+VcZob4TCcg5ESTSt9aDSYke9
u+hyeFvlqNwnQOYeC0A9FUJX3Z/hHI6HRB/XDtI86ftpG0o3whf+efWMU5tCQw4CYe+eI/skVIde
2SnGnfegUQGrn6Sdek4+xu+KdzReKJqgoSRtRG1lBq6e1vOvmB3nQenk1htzb8K44cLcrfcN6TZK
kX4OgH0jt8dIfa61vejS2wR7/wsst+/qbui3Wngmx7VTZVt51t4SOODdbSvsLGjQVlzfZ8Q/2+6A
RDn86CFNoL+Z01bS0OsazfScqoMu+WUo3tNi13sHFyUg908t3Lf5oWh+pCPcIOq9P/wq0W2RDkYf
oXdgS+lBP/QoIIX3BQTGYr6L260qHMbhTgsf43gXus8Z+tjlToiODfCeeKe9KL8hrHRfrW91eCoB
ptbBJhT+qPqLj8xYIz00d2P9w7BsFD88yHhfo6GxxfSuRhTm9lm/IkVnhS4GPwvfVSFp1SRQPUd/
qPT9IMAS2X8LvAcyi9FdEH4UhZ0ek+ijyxDRcO08+IEkTXaMNIQ67r16r2sfcr8dfuveyRO+qZDR
ZXfGsG3w2Fb1pFNvUMpveBtEIRxP3g0UPdRN0D0b+l5RqUK4JJJaB56oIn0i4eXj7oZ73dgjfpmi
sdTd1XAICifPhP3QTrL3tNzmcK/3VPQC4yX/jmLK7RlZuMOZER3uLII0ak/zyHMwqtoTBd0j07LX
IYQHn+RRW7PabZTB6i0HB8B6w0NWH6Ro173x6km3sXenmxt9eFCrlc9ZupYuPmf2Bo/RN/K6yvWc
4QGkYGTsq2jbKZ3to5Lqv9fDRiU9CZ2mKZcrphdcyIXlmeNtYrkfE1WgdSiFRyjeNGW+sSqqzPq+
Su0yhf0wTldsXqW/P/ejSXQKhg9EzTw+brxRUcvS851afKSKtAnHKbGG2lz+jCy63VPqjaB1p+fn
TiJsbk2Ooz+crFXKtqsn/PQlAI/pC4MClNfm7LmZhLlcqI0C3MrUOltOA+tRa2REfloyod1QpfeV
EZsAhLtnrxbrsypkqV3DIbjPkqG3dV+Sv2c6qYxmhDe793rgs1L2OxfctS7nq9rw9Km0e4ECAQQL
TcH0Rv8SQ3QIQgRJ5QcOXSDHMgi3llHShnKsjENe7f2m3VXCKQ0R1su+hcJ7XN5b5T4yHrT45+3D
c9VTz5eYU76BYiO3NVC2yy/Rc1UZ9CSLHP1Ae6ItfRj74QGvhd6Q7J5kDc5u+Uf0pJ1C57blT6KA
mRdHzR7jXLXUyOc8/C0vdrmy/NjRi8fU2pfe2dCPWfRsuI6i/wqNh6Sy3fBOoUCs7yo0slNX/J7L
b32eAdmlwVahfyv53kF2P8TuxkTpDlOQgdcbRfvtmwev9VfegvPUyedkffnk2QGT1FgVCMAiR9YT
xenxR/uwq6qTb8byLinDdKP2mb9y3U0rMJ8nun0n7BNwQ5DelysUyF2pUQyOHQkiruG9+20od/kj
XRnFyuV/RS8w8RxOOCsok2gYUD8xw192pVEmbqb4UewM8QhN5oM6INpkPLjNfeEUo7rrsh/5cGyp
3mlbQXXfbm+Iz3TQ5UB551KLBtI+UdteRV+yoDau7/pOKW2BYIWdHQ10x+/b+AHhZBt2OHACt21e
L+ilydnujwdTcKXWAkDv55tIRnlNkbZ18QOZ4T9CKa1sn3m6lPkFREC3iUGH7lStulzJPqG/hRd3
AIFqBwFuM1a2mIkboTPWug+vitCfpqbC/sQFTsV7tlMziMp6yQhDJ0tBT7147bjp1cSW5T9kX7R/
23YHzqrYA/Xr7nXzyar3gKW4IJrKTuVztAoyuL6aYJwEtjw5Zgnu4tn3GHUehrIQgx4WHjpY5mBB
SYRv2sukYQOT+il5Mv0twsDVs+JY+nPZH738VAA5N9aIUq7K4dPUKKTgFTpAWYz5wzkX+6TM8jp0
SvV3nr+15UslPCsIYA3+zgts3a1PTeho/RZ6glC9g9LNJhCUGxm0zu6/336caBFiU7AXNJ1fbogI
lflOErvQaRSFwIUM9KFUwhoRr2w8hgaqgVznay+NpT0PbBmEDmuB659Fz1pU+VKCWJ0T+6Z5VOmI
PXXND6luz6ISjjzGKJrfHuZCroJqHW145GeBtcAvdDnOoXCDyh2Y1VH9pQ6nwZAgyOH5oqKB+toT
NlfBTmp25hpPz9KBm7gSYIGjdmB9RgxfHJrcITjLczl0UOulzSF+iKLE2xo1hE23R7g0p7AXEnwQ
ivLntP2/GNI9xeJGLyLHzDXj0UhRoQ1jSSYHYvBoMjKyRGGSHG4bnXbH3F/+xyhZkEujStOJg2H6
EfkP3xYB6oVrdONLNwKsL/9vXFd5QPQFYbnQwsjxKaFLZkR7AWH9bwWtnHcx/TEoNuRgVXRPV0a/
kipfnFLe4hPwHHWzOfR89H1pFK0qcuohtNP4jcoIcpNIK/c553GtprzoFUCKEJFoCnWXeSnLzVpk
ljNWEHKsbh/HJdRGleg/oJOYbOsgqh79RBIOyKIDYggnTu/BR28LLK1dmmO6i0at3zeV/tsIB+Xc
BEJwTkZZXokFFk8SSRWRhDRdfTx2Lte8BghC8UZioyXnRiM9eg5d21Qe4XdVxrtGvRerQ7QKY79O
eQEOA/4GUwEpPjzWpVUx0wZFHbTIsZJq6w3V0SpehXGTpG/kpJVy30xCQOa5EreSgPjQGtfi0uWB
+J1sUDYFT/X5JP5yumrRlfMR/Q1HzNrgQcjM2I7NOH5GmtmJ3EB8SsdsPGimm9Bt1/24fcoW9iFZ
BmnSi6JTnFz85dg1xUNLPK9jpwmi3TCcFSC7xU7l5bBGvDndgbPzDHExDoT2GqrRn+/cL8NsXejC
oiBOHJK31TYDgz8gfB+v0QItDeirmZn/L8wsTsIuSpxkBBnT3Kkj8t3nsbH7tUzggoOipErrFDEI
LAifZ+7LgLQB7WtLTROnFIE4DzoSPF6EsPntBVp4cMNJ/8XMbIU8NaPyl2eJg/aL+9x0W7qyQJaj
MWvuBflYvcnlnZ6uBMvTj14tlkXfANxKROXzflPRkz0r7OvEESLC/r7wfmZpkB7cpkVTvEWUt+nk
fqOm2fB+e7ifXT1zy+wTuigneOi1269yj7R+Ezs+/ahodncGORs4cdRmI+pRAVeIWJP7kSuTBlBP
K0bzdUqbvKdJ0CBMik7rW1JqiJzHZq3/DKC0jzZ5ltXZJhii5B2pWqRi69ozm11kcPT2fS4FCmRn
Xl2jvlUaRmH7Romwiyx4/HsfIlHMO9osKYFohUrW0HdDGWj+qAcbSy2FbI+6u9ccXHiLdDQf/DzY
h2lMA1eR92y8oBJQYpfi3v+pKIGrbJogNs/USVuY/CF8g9G6i0glp36TfWSpjrdRNQAh29sze9VO
S2Q4keaIPLRwrlRNL486pHppGKNd7gzhsYHYOz80gY7u7x3NfqDbQJAZv0zmYw8mIGfO935la/RA
7fND/bekO/Cdwcf1N2TkAfDCB/xa6A+rahMLT/bLz5w9COWs1TRo4GKHl24ttFuzYm0O8sF9QYG7
Q7/60NMYwZf43Sb1NkK+Es4tzhMaohplJwJI0j6X89QVRYhi8Bg7o/gn+Fc8hveCD/udXO6DBiDV
XkfLxrQJvjcFRDWl9l1wHxN5k7UoeMebnqAvOrnujkIVJPBldIJeAM6shO1g2GL4trKqS/4OEl6u
LhUaliu8Q0OKVBh7KXay4Vjo5wbFx8jfkyFSwJSHyp+mC3Y12d2WTqg2+o4Ud+TeBTJKNaADKGEV
J1N5t4aN3tE+/zGE3wbLJiYoCwFEzcp7dMmrEJvzQOSdaCrmLKQT/DLohtCKHSq77dZr9HxbJIML
DL6AKy3PdTuOk+xYlsKwsqgLoTKMUCacmTJX3VX5IS4zF254lVnSRe9Y9UpFsXkYH7WErpnbK7J0
z1F6MqgYgs+ll/5y++RG4SFeH+CvFUlFnIMmvNDK3kn034lRsZYwX0or0NlFYtScIC/U8C/NuaaP
3HPRJE6h23rxDI1SI57NPUdViM55fxjKw+3xLV5IXy3OwiWBaClo2o723OSc0eK9Dxu7BmtTv+nD
nhx08IEk3+Cv3IOftIHziwG9ClKKRIgTTdrlQHutqCTfHxNnaHnb7nLZdqufcnLwAOLKH3hR89nn
xg/pnt221YbWdC7KnYB0+Uke/0rDnbvW2b0QuE0McnAlwINEDDBzqGKBqHkjCAkJD6u9o5kC+ECt
vcpcQg8oy/tnKaPXXxQSmrVAgK28IJaC5c8+TwJ6iqOgGS4nJDJcP9Jk+mOFCjXI8LsxUN9Rj4Jx
pyiHtK8PsfdSmtVulefgqqN9ukkwKkNXOvVrzzNpqpSAJGmx3IFXK14qMYXpmjJxSI9SgigcGp/6
R1vfm35te8leQ3kDuhi7yXda/zYCFsVDxdZTkT72wbsZT0IEaNne3qYLx1Blu0xZACJ7bU4mKgy1
FkqJlDo18FhBOXlVa9fd1L9+285SLgoMDbxsU9oLfo7ZMtDpV5ljKNNE/Au270g9p/6/qXHQstxW
zeCgQk/pag8prUD9ayWc3egetxdHux7R0eac5btsTcxoYV9+/aLPL/4SmAqjqruE+qlD+fARcql8
i/gEu6G3Jf9P1a+1Ri3cQNNVacKhxiuCs3C5DwW1I57xMWca55ZmgLB+dof33vuzXkVeCLkvTE2f
8mVkSEfhBn3mepCOSMdCcSY+iO8i3VF/qOOCVBH6bZ/tildZ/+f2Mi9upy+DnK2yUkhdF48MUlRe
dAn4R7jvqaCsXedLKYmvIzRnSdTEjNRsUBSQSE/JOGm5DsrBbc9Vd/YgPYbq5p8OzNKDu5Y2W/Im
GCabBLyWh/dn/9uXqU0bKaYFDMNh/tD6u56wT9hEwh4MX0xd+UyD4tqLcPnofLE5u7vKThdU3QN2
pQnnCZUE+Yi0V4/yXj0JWWkbU0o32pf/yh+iRvhv7q3wsdmqCbUBq1wBvizv4v+Mf3arTW+OBtk7
Jl67l8J9PSBU8h0YnlSupe0Waorg3qh3aCBUP8kRL3dxoAh+EnRECLHyC3KyXsm2OpxT4QipwjfT
fK/8Ay/yjeafWOuStqUmXBnsQnXKJApD9hxoEbWQOVmgoaK7kIpl4tC0H6KBPXCDP6C3uhuY8s0A
2cd+CLdidBjVk3WIHsqnstikB3Wvm6f0XvozJjuenvU5DI7pGvfE0lEzplzqBA2c8MqX09OFXit3
kZg4llT7W/Ih8r5AYmevhznY2noVb8HPzeKKiayHlVfpZ6BaeWluKCW1gNSHhEE/HMckTulOLl/A
uR9ue5CrNmpuTf6ih2Ta8RPXyqUhZYgytdXr1NHzjfGzze1MeE482yJT/C79oEdc/FPl/aZCezW/
i04l2tLlfgw29a++R0x1a4Tb2N2NyTZW77zgKCHx/iHfq98K+bkODi7e6K+X7HCCfvdy+9MXvdLX
T58tidspUd34DS5e33Y956/bwFwYo7FYbpqzEJ7QosuOHcrDtw1fA5+nOZs2g0HKiJBj5iGCaDBc
z8Dhuygt31uSTUpuG7Tb52yDCKSdIZKGNI5d/A4gEnVDe2h3MsC4za+4gj4lUOHHX1nGRUcJo+nE
s0T8Q9nnchlFAcq9oUgg2BBTrzh5qs5DtHaV5HvbSuJ7HUwYWiUYUMdz5SB9bcZEfB+UVPhQUxnt
wNsztHRYaLrQFB6slBfnWbWBIodG/JE5Te2Pe7GCFyxSk19VLWqvbSn2K9HOgpek2ECuEkYu/p5j
3q3eCButQpLOoCXoZAaSvM+Jg7eGAEeRUkA4FZfxWpy9AH0AgUEdXSa8oLQ1fzfKgxRJeQOniRxv
dc0uwx37sMyOyjfoYd2DNHxTt8VDqZ8V6WigxFpyiZgrE72UQtdAYtIpLbIbZWMW7SuDP8ha3mSO
cNSlB7mEwcEu7guUtAabWW+24qlSd6m5k5v9COfgL+N0e6kXYBWI2MI2OYGBIK2ee6o8lZVRJEkE
ewy4nxJWhbfCL+yaVS5INYAxTHQwqtom8gi24ZQaIeqHVKDZFNpaK87VMQCYCkO3NJHMqzAZfb4S
v8QLUUfeeAS1/abZWxeVVsoD290rgk3P/koj5jyc/bSkwrM5sdnQKjPzAYVrtvQWjRHEtltjQHod
2oNysNVvK9M7Dy4nO+xoHjSkHiXAd7ODrZZ0+FtS/Nbv61PxqGyrg79HUnMXPv6rogFhrwntXbnV
ucXZltLbph1bT47f6n1+/xAodwk0dSf41cd9je65+y3froxxck5fLzsscgNBmkgrA0+VealSyk13
kIIkeUMS3lbvHkCtn+rd8LZiZ+4m5mZmT4LY8IekbuIEsvzE+fH6d5X0dW0c0wd82X3oPPqxl2PA
PRjn2r5/VHahvdFWhrG0QBfTNcu9a8HoVha8DSxQv8fUfu/ZuD3b2xh3XDYrzvUqlzOfttkjQzTa
Mc+radp2BfnXFsm+R99+XRWzn3by1S6g0AXzw5Q6mOOzuBfMMlCmYW27HaSxf6qt3b6Xtv7x+/Z+
myf8Pgf0xdBs/vx+DIcuD5K377C9nIGd7ZL92hpNh+RqMCB7RA1/ROOXerkVdE0ZjGjIsLF/YnlO
99H968takLi8E75YmUVAoVkUYPKw4pPysvfSkXf1XXDvOPnm70q0tTRpUwclQSLQFjQlLwfUU4iO
pcBL3wTf/o6AkHEIPft4vL0yi3sNWByMU9C0WigTXloROxFanxKecNxc/Uru7LzZbcw1ipF5eDJt
gK9WZj4VWqSwq4c8faMlRj1VJ9FeGcfSZH01MHOhYUf3UDnWKVu5f22Zq3ITbL2VPbZwA12MYrbF
stJSClVpqAfb7j/KE2Rj8CAdNtUKgOoqszqfrdkmG5pYkI2KNUlsGMfuC3v43e3vCGWE0++V5Z9+
an5qvs7bzENncT8gS1mkb8XfkOf2H+t8sqCn2UWvw1E+y2dv+37b4tpOmHlstfCbJuf183Z2idtt
9MLTw20Lq1t62itfLgWrF9s2a8tp+rjY9nIID1CwF7Yrj5Kl0OdiO8zctED8C5ipSt++x6dJM1TY
Cf8om9c1M0t33Jcl+uTB+zKclP6sTpA4O+Jfm36ycUOX/2CvbO21waizE2qUuteWPhsBUQu4apM7
YVNsk3vIFWzp+b9cIF7ANKLByUYfCHyb8xcwKWNBakQxczox77ZCMcAZg+LFMdfcwQauPNhGq3g7
kFtvHfIsh7FdhUQuZT6mJKVIIG/A2qbMNkkrFaHLE4dvcF3xIxta4bfcKkFrB2TTXyhbsW0URF8s
mxxJ92Z1XQAzWEb/7WNTFYZ/SKwqFzdpC4FZWaVdZQt97KGeXWledK9mZRChEK5IH4MmaB9Gn9Ix
riduTMm6z/NskxiZdK8M0mDA6eoKkAukVUvntSGojtKmubm7PelLdZPpBqaiOVG38Wy7PBVx3Kul
a+W5k0Frqu9gwyXM2GY0eeTpRih+yj9EyxbuZPRUnrtiavfY6D+778UeLiYTZHmo2TqMbLe/aikH
Rn8Z30MlkFSPOluGCcpfNlAyOZaaH4ydRDlyLz3qxqH3N/Wdd+q2FP7tuN+NaxJvc0eEeowIDmrq
boMhE7jz5Xw0dZ4UiuW6b1LxI+3ghKpPkf/sr5ExTXfCVwc7NzNzsJ6Xe9CFQYUOBLxoaFpca7ae
1u2Wgdm6+m6mmVR/3bcGJmYvfqwAEcMyAD/LWUnWlCDn18V8NLPlMuXINKIIY4a7V/O/Eix1mr7y
wp5+42pAwIZJHSBjQknzcmHEAk+klI3wRgcENAinQiXEFh6N4metf3TaSgp0cUSfFEqAsfFGs/Vx
5VIdBU7/m6WhOVwdEuNdQdbv9jZfWiO+dpI5pUKLovrlkJRKzbQgdzGSUjIAT9iq6HX1BqoEv2LY
SW9bW9rZX63NdoRedKZR9VhD2gZYy11YKcgUwsC1lgVa2tvQ73+SI4E6mKsKlEqhxKOKodiiP50w
VSM9eXssC8szEXiT/tMhR+XFejlzeVzVjRwknhPr5UcZlPcF8HnbD5LdbTsLK8STH/wlw+HdPwdx
GYICs09deE4QWEd9RGtQE++LXtomZQ2V4Vp77cIevzA3P0dG2IXtSCtrWmV3sic9uVr03UqDnwrs
EUXS7qE0X9noiyMkPwhO2AB5N5fMCqc3v5x4nhNRUZF3QaNtdPMY1WcwZSsbcOGuAagGjzfNpdPT
cp6ulduoqnuV1sXmroAJ0vPsFBkY0+5P4VP9nG41d1O5do1ynO3Rx+batFmgKfpvh2xI9sNda9+e
x+14rYvPmfbxlwiq90otaiuLTsrxUHxr70Xp/C9Cb6r2gGzB7X30yXc5814kw+jsoGUa0tl5RSV0
fa0Vg9h3uvDU1mfJcKKz3+7pMg1FO3CPZAmD0W6aeBv7iGGp5zZ4ksTviXWS63O3E8FjCXdGujM0
Ydun95FrrLjX5cX5zxfON0KqGPmo+hGc+DCCyHb9UdGYVdnQwYRkM7RTdjf4cHaWJ3kbvwz6Q/EG
Krr/t/4mpJuB3kZ/LRxcOgxfpmwOXSHTGQRdxZRp5kPt/pAESHCto+LCVFBbjpbtM1h9FDK8Yrkt
ganlW2VrWH9K88FsPTtG1PL2Gi5+D/gSEEIwdMNMcbldhlS2ktrPfMcoj3RaDtU+3qbDP5RgoNK6
bWohpc3W5BWBlAfnkh1zaauRaiiZBsZeqHsl2cjJVn0tH31wYtaue0RKd2v4TyCOjfAw7rLajlHb
eFv5BhkbV1tW0yfC+wklIc/ui2bQy8TKGua/Pow6DcGichd6CDJsCrlFiT08UY4+yPCOxmK10dzj
iv0lHz+pxUzHlG7Buf129L2+SAfUKoQE3qv3aNwlrg9Y4UWG6ExXbVLYgWJr8g9gn56wFQ16/t//
lx8x88hjbol+n4y+0xivtIBb5lEK783eRhhieEEGDOnjrZQFW5WK6EkmXtRp3lr5hqWFAP0NXxCB
D8wk03//4qdKr2zkJK4CR2hfEVMKXoxyh+yC7N0Z1mMS3Xu/hTtlDee4tNuBDWrog5G9B+l7adTK
oxryV/rRgvzg1wiKnlP5h6GcfSiZ1iZ5yRarbEoUnAH2irNJtsqkKJVICJys8Xaa+sszoH3e5WAl
LWvf6M8ghoJqJ2R/6+JPcZ+EW4QRNjoaNOUhRsPp9nQvhEmySAIcQjnqijRfXA6c0lhRBB5tM1Z9
0OOjJL507iFcIwRduHaZVMJZTjd8oPN3Zq+EihIPSui09Z2gbGplC77efzbH37dHs3DHTby2MBPB
Xg0Yfea0ZBVoWa0JsRM1+baHTYioWW1OwUOpHAMZZK8aroRmC/On0PAESQgEWKSQZ5nDIsWl1Kjc
Oyqo0uqDjqB0vAvTf2+Pa7qbZ84JpggAbsSXLJY1c05+rqZe24SJQ8/zTh17O/N+3rawMI6pq36i
Q2OlSIJe7oNObgypq+iJkXqO+3gKgtjuipe15OHCQCYWFzwcnacqxi7NlKkb50PGQMo2eTfE2txL
ZbkGOr3KfXG6LqxMX/HFhTSlWvpjjl6HuImMV238W40vIZ3H3ptUceGf1punpmMyW6ALi7ON18LX
6av1hGKxntr2Trl3g3gTJt9j6WHIvivjAaSZXa0kxRZ2O3eVym4nbQ0bzNxTZoHVprS5TcjDpgZr
Fn0b+h8l5Rm6W3P/ZS2su9ojk04bxX56k2EjoqnyclpbQ46LTM9SJxhCWNdi2mi9A0DjYBNH8sq5
uvIYM1szv6SaZdJLk96JVBnbsLWgVNgnVXsI3H7biL9ub/6rXYkxrt7phcXbF9d8ObAsNYbKCEB0
tOgyeu3Ptqx+37ZwtVRUy6lSI3g0wXVhT7q04OtCJJeuRG/1zktopAO+Zu1QgZR+aG9BsL9t7CqN
aWFtUmajb2xC4s4pWrUqiuTMa0ontR40/dB+F2SymWHyUrh3VgWCBib2FZNXl9rM5LR3vhy50Mi1
qFa60lGyB0nYjglIlA+Ayck+/AU6WW2fMoToEhngFHAJWxKiDbpp0kZrd//LL5ktpuiqeRV4fEm2
o6ccWoo83osw/DwZhMkUEtU3WAGzrYEYZPxaC9/iP+PapXDtgJgNsE1AB8G1keyYLXfdRWBD0Ax3
JO8bIr8xDUqGdDdCZd8dw+5l3K1VSxeOy9QoSDcjngbU6cyvimKrhIh6VE7efA/pKdvq7WuS26Z6
vD27C8sMbeaUl0JDkdTx3I7fJKaUJZAgh99G5Qg3U/nAdoLxpF97Q07e68KlTkpHU4emCEPT1JF4
uaPGYrA0t9NrBzVKP9kL+6TYpffB2ej/Gg/pEa78w2ido/qkjUcY2bpumwhb9dH8G38vo5VNteAg
kH1n0BMAaxJKvvwWqcr1VsiHxil1+L5dWKg3Sa6uWfnMCMyHTDVguuDJxoOivzRTdoniQoCKmbG0
paMgwwZyCg5Wa1fJLoRy6ei3tmHY3rhTO7hOtgpNSYAm23/N7sOnP1Q9N/Br+T9uL/o1U9TksaBm
nYjP+XPuvYhLwsZI5B62Blv/5gq74dCWO+VXtDWOMVBj70BP0JBvuuIeGZMu20nKUwyLg3g00m0X
naPi1ByQesur3ygBCjsItsJs546/I3nc3P7WhaOHIiSOluwOWwcy5ss5HMF5yFLjQmhU/JZq8Od2
rd5HjQpJzI8ozKcMd+ytHb/rm/HS6MznJIpVww1t9U7dPw6at9VjmjqtYwIA/PbwpjjicodgaOK7
4TJhn8wZeKS4ljNXjgdHkjdt+UHrkJ1Bdn/byPVunxpLMASlBA/iOeaUtEhulFU+OMG4cytjF0vW
ynm6diOXFmaLVFZupvtwxDoVIJ9eg4dKKUE3HzzJ2GowkOnDGkhmaYUU2NLxjiJQ47lCiyrgqPVE
6B1EIe1OewnHf6COD+D4vT13i3YoquD4SdtfJblDdxzDxPQGJydKn4IyE5p01GG2bv33tqWlVSJR
QO8JXLekn2cRu1ZngzCBPRy3w+FbyT7K1riLlnbbf0xcgS+qjlmLk2SgF/yHK59rkZ6e77dHsThf
/zMKIG2Xx9Xoiipv1HBwjKiFhQ+6Zxozog8vX3voro1lum6+BChto3kW53FwGhXxjSRlW6eIGhbR
GofPmqHZvZW7St4OFoaYWRTVNEDButzZLTHz7albMqRCujhJ24F31aep/TKixpTVjA7eASWAZivF
pMy9R5j5/n+MUB+caFQomk4f8cUIhJ+6F/ZsgSoiG4P2ofeeS2vZ2KWtTOj9P0ZmIxlkSuWf+6zp
va0JU5cZrXSsLM/VfyzMHI7Rhexuk2HU07G0/mhO7O3/+5niVcvl/X9pNGY7WWr7okFmleUAgF6l
2t4tzFNhrdWCrnAxUH9SUSBMoGpPJ9f8gvMtJdW1uh0dxS79g/5vEJ2rf8TnoqUX+1CoR+s5+3l7
ZEvemrqgOEFtcWmfPcJf9oAolWGtZNXoIAFiD+lOJasSNt+IN/6JwpWw7/qhJNGCQV4Mn8Y1Nye9
SIciLapOHh2T5twmfm2kfJujtPZdCF8sJb9LirVK6xWabZpQAmeEkehZu0aNe43Vp1bhjk7bbAbd
TtsddQpDRSv+r7SxkufgWQJgn3x35ePteZ023fwy/2p45pIywwXkm2JY9l46wbO1P3l2iPuX4dtt
O4tz+mWAM49Uxm0hyvlkx3oO7iQZ4v4fYvbDVw7lHZ3Yt40tBmBfRzWLlTs5jUKzNUdnjPZWvC96
0e6jbJsoHwFd1OJ908B1qp1uW10cIo0rUCQAjiaHf+mmsiprVGuwRielYetpKOyOLZra6HdZ77W8
li2+9lcIR8J3T6DJ5oGf4dJa0TRp09CO74ij7AhavtGUtXNwvTcmEzCB08vAcZ8rIbiaZLiRGHaO
QlM66lN7hLvOQQ0nTjTus1be3Z6/NXMz/1hbfZVZMub05FBXB5cydlJCd30SojUHtjx5/zOy+dt4
jNRKj2pM5ZNAzlNh/LclXg7Nl5mb1+OHwdSSVuD3fYrWLkJJuSPRCeAiWlKs3CoLruPS1uziMhux
M8os7rgdK7tORCK+reVtExjSY5puDNhz4oMvPZXac5yek3wNibK4bMBiFQKnSaF48txfPHPa+EmR
KIxVG2ib2+TmjyTIUdg8wLh1e4Msrtp/LH2qfn6xJMe+3Ktq0sFiKT82kegIkrL2uLkeDfhbtEPR
3qMGRmhzOZqxkKsW9jhCNDFGVhJuNijxN6IL2zlY3FQ04u3tQS34KpNMGbk/QHjwss1DKDfKslRo
tAF+77uh2+WGDtbmsUIszaAZzah/AUu2U1QMb9udBnLp+DGLfChIDtBe0hwJo9cQauSaP0Lz+Jqe
i8JBtSXq/JUlW5pOvBS5WhUdGi62y+mUCyS7EiUdEVPxNrX15CrDLgvPgoLMpmoebg/p2gHT8iyD
0ISsBgqgq8qLW5VlE+OAvfiov+cIcATwxXTy34pyZVmMtgtTym2TC2nOS5uz/QKXo9V6CTeNdN9T
PctRLd4EAj14pYJi/Fb/KIyXFZNT4m62crRc0ScwgbImUq7LOZU65JCUWGod40MDLWdXCJEj8Wo9
tI6bnDgWt+0tLOEXc8Yc/a7Go1bHFeYmBvT9kG6L8nvxVK/pXiws3oWZWejalIlQeACGHfUu3FJM
AIAqJdAHPXv+wV2D6i0dOiicoKqEgpR61qdT/eJKrLbWQzOrOwckUvysatGD2dG/7ruDtmuKUjh1
YSLZKl2UXdi4B8WFXfz2tOrXzwGKvVN3N0i0hTJUEuhS3roWAxYPefmj+SlIP1Gty4OzCPlRsUW9
LpBOfv9DZDLgO88fivQlp5csPfTWQ+y+J8NTDSm6Rt/Zn8iqoa68M/tND/O0+03l/4b+Cg4ZkWXT
XoZ/KF/r/d4ftwlkEEimmYc4PTS53b2OdwpVyfp3SOfaXSpuivrDj3/p2q+0+6Y36AmftKraJC40
CbveOAV3BUTBhl9vwAKv6hFd99Rp07Sgj2HCnYK0y7Qdv6xM2zcEMiVxjZqfx9dK2gj7Rn2K0OxN
4LO+a3qaHHeKSbPuc5pu5Y9+LUtz/dK4/IDZfUbEgyBHGnRO1G0pqCZ/B/8vL42kPTT6ykNj4WgB
N4ElaGLW068IyxI918Fcx72TjjqLAoi52eUpUWORUDX+fnvDXd+eaH8blJcgxKQANAfWEd6ZcdYV
vWPUKBu3XNK2qvfuip7UZ3/rzDsp0sSfKMLBMnWzXK6fZmW+7JrkaY04s2nl3sfu1ur9LZCivLVL
wxkVdAEFqJZ3XbINoJEc/g9nX9ZcKa5m+4cuEQySgFdgj96ejYd8IexMmxkBAiT49b3Ivt1l490m
6tSJM8SpitRGCOnT+tYg/ULaPhnvWXsUUFuLVtvXCQDc7c8zcG5toReFrIj5nIVwc/4kP62tzImN
MZ9sFWbo/qhtW54Irb3bJnk3wYJADQ3CNZAyEUTg3De7eDXyGn/+cm5QrMP2EUADA4D6dfyRz7bx
o44bAuyGKYpB9VhND1O5H92D7ay8ib+wyPfR4GiA8x3di6U61U60xpG2MYVdcwk+I4V1IoB5z4VV
xWhBgbqBQaqb7xHTaD4kzVWyUs6f+Y5gaYaacI75Bct98R3ZrbRJoxRufNneNI4x80znZJPB46af
8JU640wVDF/bT6MtDsUiz1ledyPwAXvbXCaG58QfxkV8kaCGKqJTTK+nYQ/HjlFfecwzdRRgfqjh
AXWhq7qkRbgNcpmcFkVHZ52GN+J+tOrBXfNQPDeXcyoUdkWc+mCNfl04djXAtZebY1jUt2BNuk3g
5p6JeCrfxBH181dyZp8Akod/QagHhHzJxiGR4NNgYp8Y+bvIroRz95/8+djd4ZIL1sCSSIxjt9FL
1akwtXVxkcfUuaJOcf/zIOfeyt8j5P8PsijLOul2llG3GCQyXzRtsG86zj9EbMotWhfViiD6zFGO
VreJWziWOagJiyqXVZYzNP2gwoHRvdQfdfdNR9baz4909r18GmSxecQjsPa+ESpMsuS+cdDBtlZ2
jLOT9mmExaTpnaZAecCbifl7FwW2ejJgnJiUa5XP911wxtZmhhSmDDyBr4tZibwgg6VUWNex73Rv
sbUd6nuB4/bnCTu33X8ZaFFSllMOKrs5qtAxxKas0LCEr72HiGLuVehdJsCd8hRlZmZ+WJkNo+Fo
Nwy45UWUbBskaMUmeXRVuTLL577lz4+/WCwWBY7p6lgsE3WLB9hm5tukaM2D3sUIfU+a/HYcyFur
Oda/BiUcTAdumeiogQG3TO0toUeJKKwJQ1F3t9JMN01zO06PFAbs8EZb25DP1DZ/WaSA62GHis9j
8ZYrDXVPg4tRJECeTQPWejBlrdBGhpPK9Id0QWUciydksQ0gaqgPVvqTBdbfGilkfsmLUxBMrBnG
BaYLvGxxDCFiyYWyKdHD5qOMnyODBIW14cNlZr3aZJspqKwgu5rc558X339P52Jg4HJoYML2fT6b
5u/5U7HR54J0eY2DwY3kdDk2OPw38VD84uNEb0zRlE8RnLPeYN8MnBCkZORGd+lkXKjejH8XRl6g
+AbaghzfSVJflmWb7sqMs5ucoUW5n0VqcTBxrbqyonF24Ezw7n0EKtDkFX4hHZz1Rx7fiCGn7o2V
so69dHglVw1TykIcrGu8wnGoe2VOyX9B/dP+6a3YvYyTOAor6fYIJ3BdBKvopYUsUlgiiw+bxQKf
rMqNKqjMCEHDtNTamTOqO+ARaRr6jOmgQC4xsC+D/tWkDM5qTvWRgO6aBbHV1gLZezGMYYqMjFh+
hvWnYaUJqo42ghzJclMgWsiB0ZQdOeKBtqXdBZlOUrh1Jp27iwxzyjaz0eO1gfbtQQ29e5mzZLK8
GmFSup+ZnJ5Gu9WQjCR7UNezEf/tlaPIhEeSCim1AxCrP1Xv6JPHi4GAxdHauPy4ELNY4Pi6RYpn
qZ3R12tlo1jShAPet8i06z7uR8ToivK9pQqNiKbj4ldKwBKmUh8+CguMEQS7uCl850zRAvylM+7Q
pAmHoZPW55g93F00eH0LdplmdvVKDZyDQe4M+jVLtMjyNJZ2JaQJoiu3uDOwNnDtdow93eoTx4MN
E4yJwBBBl4C1aPAiXdRsR8TgdKy7GHGka34iYE+zkXIYr6I+92rcqnWQ5zXt3oxK9Gmmsv6TsIZ2
ARwb0mvCs/jGcKbyMpekQSwLdbaJohFC5a0nNTnREaX07MI0sN7weIN2CNqjcfpRO5dTQbs+cGXm
wHWSQqSDgEPugfaFRKbBzWxMqhulns5T61CZRozSukzqF1noJsyreMNf8T8t6dOiGdHw4JkDsC3P
DLmx65S9pGU/4DLcO1PjJ5Qmtt+CxQ+3ETr/45B2ZqgqXQLFRJLCfEW2fWd7arK1wWNcg0+x6jIg
7+4IKibCKIYWYQ+yPXa5BlpWyeEhjPQNiX+CSf1tAGrbeqnS9L3s+S8ol0EfyRwFteA4FYEj6Zj7
kic3WpmQnWPI4sOKcUfgfeVYvtE6Kt2gdxVpW81i0d2Q6pXhyTiBhglu/dYDK/Hb6gEe293YixOP
XeN+qgkccxxuV7+pVbImyDIKgUU2pq7tC1rgdptNsD327AwCCbBZ2hKOLnqSwnNHIKsubiO8BnpV
jQLJPmXT9PrWHvWYeFpV9xvAZbhH5dIq/FoIAsakTNI3RGMg0FglLAN9KerJIa7zvPe4QJQe0jDb
Oohay8h93tiF9GZtDdkU7RQozW6I14+tpXlmZzYgt2XatMfDjuRGOGUZDnWswy1Lz4jlg+d8b6R9
veOZ0Zj4GGl7qGJHK/24LWcrzhEEi2KUeAW6vYf2gRNPZGPxHqc2ecrKxNjUjFYj9LgqGnwm4xrW
d/qoOq8WVlLBDVdYo6dg4WQHvdaCmGRUBoLZyDBGOz2OInWsEypdn/WR896ApPhYIgr4IzPaVPeq
RuNomqAJQDzEfjfxBry2JNvoTEAaPGDTgxcvmcbIb4zWemxhOTwGVBWc+LMd0wENSEmDPDWy9zRr
4zzAra+9LivNjfDKBgVzBVGO7+mg6c9wQHee61RLTrUacOJlNpBsDzqwuAfrpIp/61xBa2Wgv4IX
VSfjFYI6JulrkR5/ZDWTIqiZq17SscYZybMRjTrg8YV+iuPeBvW1Gkacaxob3l3Vy4881uMbZPwO
N/j64NsX5xwyjoxVDvNNUxLEYok+u2tNBWesMZK14adtZUtPm4Y08zonow2uaSO859pRCLilGmBm
+UqP+1uaylhuVdMMxgWLEgYrz6EjnqoUaE51ruLKs7QuuyH6YFMfATvOjOIxvofm2oWLvYn8+Dvp
UgBUObP5DgbfDQtIY40jEuygW/Qz2Y81NGkcMRPukMTtJhWkF4da5nz00cdzIE5mUXRfoZUqcHAk
VrKxmMB+PLUKu01ndV0H96XKfTCUFLonuwb3JmHQHnovYA8VdBFVoBJH4gQT2nRqI7SuTWwIPY4d
Sl/VNP/Josh7ze/w6pONWbv8ZWQGx4FaY6S0rbXfY2T2td+7VXmR6sin00XdhJpeQJ005hU1d7U9
mr4zalqAwG+c4pWS0vDijjTYGWQP8KPOe3VPDHxNIEqCMe7BBbvctk5s3yWTTFrcYzXzPXb0lAZ8
1NPbSgHcCQDmOKOXDVr62klnukoQg5u26DhdcMDDMLoWOrykJXMS5esqkb8j6iA6Dybr9uARge7C
gWg5CmGRx3CQj6gScAZyIsM+gZos3R1wOPCSEjGxXTu5ieH3BO7MrczTyk97Sa4hpJ90lO/5oHsG
h+/8Pteq9IT7XmJskTrd9zumubK65yh8YBKFzZ+DpWerY2U3OCURHldoIMGyGt+wJWHLHnVj8VKz
PO2CrucymCrRwG9+yniykVHvICtHTel12rfZu1HDlMWvygxespNuDH/yJs9v3IR3iBkstOwRKiYE
d3Qph+vb1BOULZhzZP4ggtgMO9uJ/pSiNkSg5VW1l0kmkGioivIC51X6S9kwe8E5ODwlsqPmUTMi
anpUa6OLGHwn00uJ0iCTZFbCkGJI44eymTI3mFil4zlsmSKlw0xxquJGjzC8wbDuQC9xNZQhBda2
bUnrlaBCvHa6kTzqGuGPLrZCsCqTApTZFl6Vp6mYlDwmFFmDB2kN2NJxpbK7jd425qNRMEPbN73g
DCBbWfd+3DtuWJoTeXRoUxXHijfDJVjB/AWKPlpsQeJxKuyoYycDpkDTNyIJr4wpKmE4OWrJE1yV
02EzRAW8x6Mpq4gv+5ScWIITwbPlZB3Qb27ToOxT696YyNDhQxvjX+MYm72vEi2usb7r6MLUDFCs
sa0ldxymEfDb7yKwNcq+UNDwwTKt9FzoR0AbHYviGJeUcUgwNQNgBuwoHrWqhDRTsxMj1NyuAY87
qs13MwNkcY0PFNzXYsoG4Y1RXfwWRschOIATakNG47Z0O/u+StNspzGzfXPwn5VHJ9Jeodqkb06D
ssUTRsXfiTuxO3C0kTGjbBNhS3GqorcBlrINcpecKEZ0BAcZw9C65BWZNIg3hMlyBruIumtSnNgx
eHVaKR2E0xg8voyiBBNWVdoGJNXpqe/KYa5IY9IDRsz57zIj7RpS85fz+u2KMbNM3fmKhS7e1ytG
0aSI+OpAqgC6hXWHzPsjHI+L++I07KdnrdmJR+fAAuOiRPbkpbjMyE6pwEY/Id45AmWQ59Sbx2Rb
Ui+77fc/34DO3HPBZ5lt5eGNh8CKBZAfc4VmaTroYdSw1pdDA3jVyBm8NBOUDyqCLeDUQ4mrtGYF
Kfmu5QRZASkZaAHOUVeYmq/z4k5NXklD6oBKPPN2cu6UML3X8c0+tvnONbYpbOA/1E7WPrDo7ip9
SNKVa+cZRAgIBwjqc38JRd/i4YnZtHmOwj7Ep4edbEDVZjbgrNXRsMb1+wvcL1cBbK5nPTkaJro+
/5ZPF83C1oQyDUw0lKv8qXiBH9pj5t4m143XgGF4wbk31wjZpnM2CUzmVth582Quh3cYQK85cA3P
uoBzWNM4jozIGGrcOHBxYZT69ueVtDbCYpnrOMTLwkGHvC7UlYNSoteAKfw8xhnsC4S2f55igcqI
GnMrW3sEDwoxG9hl9YNTN1sRNQ//wUDAihmEBSAJLdEv2iaUTAg+C41kbkO43QeftoQcfh7l3PqD
KgsALrR6M5vt65pocrvM2kwDpbW+Teilxi5Q6vw8xLkZ+zzEctkhebwBhXVE/xK3XXtEo3D02h7s
e2tlpHPdWgp73vm2C0tstsRwZJnGJZnAVTDHywYFTFLf6k4QgzorcSOl4jXtEZ686qh5BsLCsOjv
42oADtRffPHTh0WmIYctHJ/CtEvBWnAvhizEukCgImosXO2RYPhrcB6a/A2kEcAT6YeCtbsbvadl
gxiGj3893yBSIC8MfdE5fn7xSivXiDRIF/WwAmKztTTnkTrpFgVHBnxkLP/9NweSOnxfAAnNtpQL
+M5qZ0h7AN9yxF0gqLo0RhXuvvz8SN9Nh/DNIT0CMp5ZSoAry9dlanW9k+kJmJaFBj40THL6+sro
gYZ1aMfRBzqB0dR5rsO6TRG3fuO2AK6cgK0zWs+sZoh8TOxfUEx9d4tAPkqc5wBBwvKKPcaNb2z7
o91e8G02HSIvuco8TfruCaUQoJifZ+HvcbTYQWcq7Wyla+FTXXJb7aIoGBJD9HCIX5V5z4unFDcq
dPTJ9FqmsAKQN4nIj0lO7rt0OGRatGtmNddzTyHK6Xwn3TdRUHavTcIDGn/QafL0NZrZvI0vfyRO
NJxlhmND17xYEGOM/0tUaLApcezvUKqW9pOubZV1m4oAH/5amNcZjjHUxpgUSvW5wFn2DyvuDMNg
MADIyhvtzFexu4nSaDPmV7oG357kEn31o/5QmhsTdKKVdzLv98vHBXYLCsIMb7hLudE0VpNyUHuH
qqFzHYeoCgQKcbDCA/XW55PnzEZhyGUafsfxrq6vNONas1BZBzHbSbJr0w0uk0S5frwKrZ/9bS7S
r2cpLFwiFicuGluDGdu1HsY2+Z316cYUB9zMNlrxAfsWJreIiu/TLcTUXvWvHVixISKqCn2bud8J
oGOxDmxeqQwwpx5KpXmqfwa41+tIAvPyAuQM3F8BGSEuectxl9XqxyK7+fnNnCt3kO4BpSwaGSCn
LtdFX0ylg2Qu1JXZfc+e6/qW7fpHJ/aTBLpKcm8pWBGLGfDciQTaS1wmry0AJj//jHlnWq6PuX9p
wwtpPsUX04BZqllaMB3RzJ6l3zSPrRukB5EEBNYo4wpP5NzmhMTz2a1hlkD8NZL5dBCNTQPAboiN
0BU7xR4zCPOwXQ5rLYuzj/TPKItHsh0xEVlglDl4M0XooQWwb00vfu4sh4XAP6MsjrF8aIRJNA3r
B4Z7tvvSDY9ldpEktw69hLvcAALGmleseW7vmo26Z1dVTOHS+qHXychogwsl3pQDc0jdG8Q1tU5N
samnm1jfqHrvVE5QtFu9eYbleDCwKiDRLUKT8m7YVM6NW6wxTem5z/jTr1o29bu8AciiczMEisxG
5GmayS0y/UZzG+sMeLs2mBV6B7CUezVkW95rsE4gXjzEFWBilLLKI+6ArZDEsMrasljCzBfpFgXS
2VKlNlWfuydEWQhsmZmBAiXqepTNbWsNv8VITbgIgSTj9fHE000ptfyPKov+V4IGovRUO2HfYx1y
9DzR2MIndRa/w78s65DxNuYZQvSkUe0MOsjOr1HSAtzR3Nbyq7qk1/qAc2lTWgV55EblkGCETg05
bDTt+K4ep2Q7APf7lfWY1aLV4xeWjtO4/X+I4zL0fEqxBjPCtsBUSg60l9Bh5fM9U9pBTPu/K2Jp
WzCKbqrHGmsdMszMOtnJZnB3Foh3pVipxM9cg0GkgGIXKdQgGi7LNtgOirIGXBXCc0S/ZdVGr0KO
KsYbx5XG8pmaH/xrDAZmow4J9qKYKlRfUQHOaOgUu6h4o+xC5ysb0dlp+2tdCRcB1EuLk0efujw2
BzoPEXQ4XZIb5MQNwxu6Z//B9vppoMWVr+OThCsfBuIIDyo83OOz+IQ4Ov2GqkO6ptw4W2uACgBi
DTqHBAQbbI2fNtgI0gMxmK0ZinZbdD4v0BK50cSxPqX8btKVX3TIGtyLNZeQc4vj87iLOxQad3HS
YXcPU2D23pZ16DxmLxz5AQZbKejPrY7PQ81nzKdHZH1K7dHFI+agYGXV3qLPxfvPL211GheoRy3V
AOUxxkAK6EGL0bueHiPoDtvXCU8GaaAi9/09jIc9lbKV7+zswfL5Aee5/vSAHBdeWfUYfLrWYVzr
Im/P+G2BWOhyn1+3x3r1fnh+SrEfgsaCq9nSLosI0pRmIcywTPxpLoUDxw5ism/ra/VQbGl1UF28
cRAuJo/YzFb5LfOqXNYgcJLV4YeC0gAEh69PbAq0OKHQw72h89vuvqr9MVA+3Vj8aGQ7nZ0EOSgS
uDduuoL5nKt+8HUC8QGvn4GX9nVkNbZFHkvDCIE5ynzYRy4PlCk2csiDFjhn2t1AXOD/vLzODgoT
OGRGwicKTJavg2pEjOhmRUaYIlWT78hrEz/lzqGNryluBmtczXP0SQZE6H+GW2qEGtXmYOPMw42/
pPau2QcZ/2HiABB912a+iTRufdPC3fwFXRf0c35+2HOXQswr6ktQdecLyOJpVSrwt8bUDMddPvkm
nA1cr5merWpjAFIXOQrOTXtZ5XtkyzSbe1Igtg6WpvWeHuB9ouIPRLGC1/Ly8886x7OcIUaw3HAl
Bry0+Mr6sRyAqRtA+wTZStjEEQ09AhHKfq/ayyy+VFqQtA4SfuWWN9dGu5bRcWbRf/kBi3kRYIwY
6ABCD46CYmpS6PvWhlh7yGVlVrWj2U+5NSLCFajHgA4Y+CrIklHYpA3toovii6EBcSjqPCHVlrjl
oRErCPLZ54RXGajhaOsAQf+62qGmEapX+hiO1vBLwXxSy7KVl3nmWuHggg1/xfkr/qY8cvjE5dDi
MbsyLX236W9E6eynDFWi3msr58/aYIuzYexa8BtcwMQ9jKjYld2/yuq5YCs10LlZg48cgUpsthO3
5pr70yGQKZ2OsHEEusqOeXxnsjXZ1Nm1gYsfvCIB1kDzthiBEGFZUTKNIXrjDzzf81snkO0Vse5L
wwgAyPUg6Yz+atbQGR6bYzMw63HnBtSyvHBOMW43iDwEyl/fVLQDN8GXxbbIDzQYTsmlS6+iNYT3
b1Lm4oCBBy/WCCxw4C5nLWoGqRB84WqlEfa8LS8SiFJat3B8e5rYRqCTcaRmj5bqpPi1rqG960aj
fZFXjD+m6IQeKKr+XaZP9tXAYUVmT7XcWROxrwX+8tI+dg8/705nylMw6+f4jPm7gbjt69tvYNae
SI5aW0ybyXizjIdR24KVQMeVo2htoEV56mSllUQo68PBDn8RcADS4bbGI4FI8fMTnUNIEZKMMOH5
+kCAR319pLId3LgoWyOs4b1Z2JfUeidZ7vVp6hPt4682UfPJ0ODG6on6aMSbnEwPP/+IM3WOO8e9
IY0PShVw3L/+BmpW1FGoBcLst8EvbaMNmLMK9525o38e5O8d/tOXy3L4cpPa1EO0KV9o+9LEvzt5
KkBIQvvKyoIh+f3zU52b2nlrBS8U+D4aZ4svOWUJgXldpIdOlYIZce8aJ15uyhymHF6j+qDVEDb/
DjnmqPmFCNccDc6gEnixIAAAYZz3k7/4wKcnhvUvbuC8M8OqvWVjHIAR15FLd+vIfTt4DswPa3vr
BiC0lMkrvQOzgNKAnIZHN4cGb6WiO1M+49eY5myGTY25E/b1JYOpMlgNhZa8KHzcggZRIwDiRj01
Yg8eo70hYoU0f2Yn/TriYlnJ1rBk0WPESus8BkZVmvhg9Ph0uqjae8I0XwcXNAua8cCny264XXn/
35f1l/GXl1lww9RQktFEV8njT+pG0IcoBz/xLo9ep9ecXdvSt/9wRHwMaxqz8+8eAiRsVzM5eqlE
6k3EmdLGASKVd8g07fQB5EC7L9CZtiUj93lk6ve9QLCiM+qwXu0ta/BklVC4d7PcsrxOYLJ4LSdf
wHdg2sb9kFxMZV7XkJ1K9Qa60fjK9XL6w+24+dcm7aiKgZ78789f7ErTmBaITweg1iLTXhdsb013
PE8uQCPyM6fY/PymzrwotP0IUMMZeLaWZrWG0dUOh44gTOkTaQ5O9lD225+HmNfa15MOen0Yds1+
U8BQ3MVe0BeOtKpxMMJyQAi0KPyxEQctgblY/WgVgSxKnyNh+OdBvxcrc1If0BroldHYXAp5bbcH
yxqxcHCpaDPIEYpXNSTa2gkyv4vlo8H+Dz3DOb5VX1bslSRlHKWJGTKBPlFxFOC4kss+MYHYR1uk
pmSeALnT6bdp+dwWu768LSEqotnvZv/z884l6/KXoJIAaD7Tv52l/xVtirKIzdoKDVDOtHqnSw/W
W1W9Abs2WpOfndvQsEL/GW1RQHeO7fS53VhogQf5K/GLa6pO1NcfsH0WaxZF50cD0QWrdG5RL9si
VYeizXEVoA91oQZ4YXl/Yrqt3QDgtkxeJ7HSjzv3TbifxpvX1qfDQ7qZ6ho1mCH0KXrlix7q1JUh
ztyAZ4vo2ccY2xS1l+tTgyFvl2eWGSbmY6eRg2VMQWdk8P8OG8tztEOpO7+M6kNE28JEutNei/ZS
rKzfM4sGLmYgZoDKM9szLWo6JSYKJl5lhXm5466fpjfWMeKefFvXEM4f+WJ94u2hyYnkYTqn132d
U+oYTZ1XvQUZfebJ42BtTOcye0tvwXDyyM3Q3unTScC38+fP4u+lZDnufO4CecRfcIf7Om7n5P2Y
dDWu+uWmhhbA9aM+DQq9QGMzR5KME6Dvjx91momnsuZeYt0aNribidwMsOErLpLpWEBWKfgeso+p
PsEK107upeGT1me/rARnaKAPfwrcFYrdz7/+zPYyqx7hlmEy9MKWJ5mtkKQLMgIgzMJjYHdtKbQb
LVk7Mc8tA8iWQAKxsYmhK/t1jgbawGbOmaywo3eZC++0XbxR+J6rTZqHPz/RmU8L3C0XpwHCC4HA
LIZKo66a+pxZoe74A3IN5H0mX34e4tykwcgStd+c1gpF8NenadHhSE1hWmExNn7uQpTWn7LymKwV
dedWtIU/3wJcAMrRssSV6eA0FdS5YfaA+I/Ip/cuaNYm97RDcgFZQryNk+3Pj2afm77PY1pfn01Q
ksRG6lghpxwWPmYO+unOIR1orbRprlwk5IYdmNwPUA5Z71o2uwnwPsonj2iJfaniCV0kDpy+3KSs
nwzg/82I0IEc2L3H6lx/a+s5nAUWT6DaN40mEHQcg6MNSQSLYbXpoCHmweg4+Q2bPaPYDj1tt02N
mjJNnOeqphNKqXbqX4BQ94e67dFVIyVH89awPoDEIeDRFOwBsrDixuTt0PgN7Jsav1ajqHxomMBW
H00WCAAQMXiuyfiScbuFqj0vqj1qffTMlKy1KxoNV3I03ENLiuzVhv7ILeR0kdQs/mPCVzb2DU6a
y5x203WZZSryxjZVJlRFA8xkrcGk/kwd/hinpq0AIke+IQRy6XOh1dDUkZuqzaDqBksCOWlV0r7q
QwpkoHfsTg/QSc7fSswoLIDA21troJ0pmIAHQN4GdADEleVeGXOzrCeaktB9NuHB7VntzuQnPuzE
cLNWqJ+pk76MtSjOKEmjkamShGQIBu124rf5I0HfqfV0hLL7trVzAnHZw/Z0De05u5ZhB4GWMXaD
b1wDNH3LNlYVwSn77I6X/QBgY6WldqZpgk0GhrDwDJt5Zvbi1LGpysBnmkjoZPtolyAC7plD9NQg
PVrZtTdZt7wHy5yf5JoLyrldCLL1meUFwxwYUXz9Ugu7L61mMEmYsbdmfB35Q6m9jmu2Xud2bvgR
/neYE1z3F6PUidno5miTUP+lXRdyx/oDNwMAquzm553n/EAIJQf2Z2BzXWw8ttkYiAVMaNgFDtta
b3q0r6rNkO/rNSreuasrBQL+N6YVBGNnsSJFByEh1/HOtPu6cLdW8ewkdxbYL6ragIqVqdp3mh3W
qgaLi7WK6FytidFtGNzNHWzs61/fGxR5ytBSRsISRmmIZduBGlcldpBnA9qHTqCyoFtDS858CXO/
F6JtfAegNC/G5CQu8k7VmFw61btp1ulVWpr5YwQl78/v8Tu4Bm+MT0MtkIgceZAZEyUNzQ8QNKTc
9QGIIUpbKVy+7SqwJwGBCJQQfYZh/n6XnyrofNIbWdBYhpVTxEHS44l6mfSbnx/mL4rwpbibh4Fn
A9RjsyHKspqgKc0qcE9kGLOrqL3Q7ruDVR7SZAsx59C92uafcvSR+n3Ktpxv82T75r4WZAOXnsJ9
MQUIkEF5BzegyyYc+0OePqEXXph+cUp2beSJAWizCHAuQVz8wK+hHxtOLtgTT5BdJQHML9riWtU7
2vgCSSRiX9+z5qY14P2PbqHmZfvqFWYSt8LdIoBlbl7W6OQd0/6YZ6fSCKQZlH6OGwbE2zCHdDYS
2Ujc7Lz8SkGYiUwqWnolPF6STac91VvgdYxskkvylonVfue3aubrVC6dKSAkxZ3OsYeQokX/CBMj
qwOt/WSAf4cfY99SbSOSzZpfxbdtZR51ti+zAStDOLvYn8uRNaLTcxmWnei3fVQU3mjkasPlATrG
ORgRLi6JXqzBY98+g7/jYnuGfQoQymU2a4mEEvh+YOFkGSS7/HICVye/qlJjRkQharPAPlQ79ic1
T/W7ft06AcQISJpZ2VW/NyIXv2PeGT59JxnlE1Ednp802w7Jgq4HdliGmibofnPq2dCzQmGQxj67
gTMTDMjsPf9tvA8wM0DG+Eb/YzCP8KeVzwqDfvuqQEH8n8lZbEcADqFdr2aDRfOx2mqwS2rxIqJN
SsAzuC7tVeugtbcx//1PsyCStOd2CpdFuFAV+7y/o4afvMX1g+uDokQO/bNMTzkGrzzBgly7SNcc
VL8H5eJFIPVkPnQg94Hh/defUJml6MuawuiRXaRQf6MPdOMiyAg2S/ULjSpP7WnlFYeGBj28+f3M
c++M9ElZ29HBlrFRFfThQA2lZ2U7S14ycli1av5ezcw/Ev+eGaJ0zmf4+iPHKJXErBh+JNLrj5nC
gmG3FTmwbherXZEec/pLuDfUuv95QXxH8zEomvU4oLAm5vG/DmyhmhEag3lJgh0hvRNQxk8KooQm
vcmsX4rpYIQcW2TawnhKS/Hj3F9tv/LNLreKRVz4klXGC0tZLjJcHqJbXMZ9dm352WbldFwbY1Hl
yEyjcQ2H4ocgvXsvT8d9vDLAsrJfPsR8bn5a6QmJpwJXkupB+qbf7NrNMfES79/W9MtRFosZTDKL
pgZGyQ7suG1PFKLcg93ekcq7T8I1ruW3gm053GJZxkj2jOL6bxI59QCq++12Cui+vUAMROf7hf/z
alzuFsvhFruFrButn3QEkjuXF9MWaR09Ns2fh5gn6PMOuBxiXiefXlNBKlhDMISRdwcSZMeVRbD2
AAsMxDAGw4Xye05uz1+xrfkfKwN8M85c/P7l5SMWDqK5rXkd594v6yILWHAK8+u11bz25uliX6gr
mLE5FuaJHSE5pBvmXbX+/g92Bq95+vmVrI61uBa08UTK1sIqC5Ds7d6eNpALIZeGPIGIDox2Dd2Z
b04/LIHlhacfek3TKmw3z1PkuZde/NAV3vHeWYst+HbhWL6rxZbQWyI2dG1ea1v4+Hncr1/LoDjW
/squsLLq6GJT4FA3RRaE9A/PxDf25HfhW4eVV/TzEBCIfv1shsoyqpFhzqRPjpHjj2VwDeTGhyvM
K8zet/ZHf9J21WYNv/w/5hBQNlRsBqQL8w/79L260IzIcSyqh0sJAZM/XW1A5Tr6q2qi/+PD+meg
xcaQ1eC/wM+mehi2zq70pq3m5f9F2pc1x63rWv+hoyrNwyspqef21O7YflE5cax5as369d+S73dO
1LRu857slyRVu3YvgQQBEAQWVpUdHZM15wwvr+UfJMZIxP6l9wUhyE6lc7EPKO8Oyfn2di37ov8g
sAUdWEpTLWsgoPeKoOnnR+9si8P6Nshk+78foz8gjIWQkG7rIi3MTtUW3Sz6E2eVeDIwRgE1750o
5th46Sl/BJ3EVlnpbrS6LcNyVPBHBiYq8IIWdi6Ls1NDxXNkm3fPicNZJs5uszXSUql1F9GDHLDX
1mPnrhXOTYMHwJx+Ue9DvBoCIB0xJA0DOH5Fz7dX6euF8dZWM2FAZlUhKhKhT1K1NYgk25JGpKNw
rGwRt9gLcVBqbj8+xr9DivYKGbEVR6G/xcf/Y0r/bNS0CDMzkKCRQ0lr0EtE+13jaK6JEfT0dTxk
dM0tY5zM8jdpkaE1TXCQIe/MaJ6RZkkatnl2GnTi+7Tbv1MnWW8/zwqcEm+QxLLzm6ExKoju9AY1
v2l2kn+XPr1sI0SNlr3rDwVd/5Xnm2ExDknWWq0IGkgGFkzabyRirEHYgEJzygnkFqOsGRCjk0VR
dWMmACjYBE+0dG/r46LGz36dUUeztHIPhzY7nd/GgDymv57+4vfB5DmNpECq/uuBd6Zs8hAWclTB
n8rnbqVtMQJxzUFYNG4zBEYCELkYSJwjTrR72waP7XOUEsQFt8WYfuSbHs9AmDNjqN0YxSXEKI8+
iU8ZnhtuAyz7zBkC4zPNvBDKZLoeqKvzxVZ2ZjBJEdrcisrFkG0GxLhMdBF0A55kYKed9PFnTu87
W9xfKOd8cBaMraUbhjrNNRXioI/lGRQbLselLXqbP1J8cUDP9KooykshYVL4yVwhdlo9PwcOZ8t5
CIzpugjWKAY+rofBC94FYUnqlbjmRJs8DIUxxehWw35gL4aHFyRdaUA+bqvV4vGeLRNjpYq6sMA2
jW2o6LirnSfvkbPPPADGOiEfKppousM+37e0sx3B5gDwlog53oEl1FIjY4mC07iOV/vcvaxur9Gi
gZ2tEXO2laL5/1emx9XDf//xIKBB2TLG/4qYK86ctbT06k4A2SoCYSQycjq4BD0RHJCFLZiDsK9b
Ul5mvTiBDLTdTNZp4GnRknG6gmDi0+ICWk78kZ8qR3F/SmQTb3onQlni+fZWLNhysMJrmLA2td1/
e6m4yGaHQQ96fnpxS9oT5Ui9Iy9O5WCYzPXLKnJprIsJwzug15aqCp4w4LYvv/+RLOxTARyfoOmt
Nm2LvvIearinwJYupDzdxllQ3/masQ+BcW10GBoIHBslu3lL1rd/fsGQX/08Y6JiFdUFeAbMcfF2
5YTgfbHkGNpvRV4ISK8gGCM1DgUowAVAeG+N053vChcDfB3Rls40/ggI57gs7j8YRTTUGqN7iPVM
VaQ0cTRi/zViuQJt6TF2Pzlmd/nAzECYAzNotWUEIkBKR10d4l1J/Wfp83n4wXEgPGEYJ9UXI2pS
JhyMPn+X1vqTk7193lYAriyMBsiq3zdNDwyMVt/sBmc8jpQ+cwRZit2nou//bAujBJ7Q6aCXnyTZ
R7aBjIEb0BTFJyTAlGjxBy89ypWKcVxWjd5BYVKD8Nw5FTE34YYouDHwQ7tvldbQb0PU0TOooAJB
R8nKtZfPO/TOd4Y6pRC8Q3wsNsM2PXqrk4cn1fCgbNP9a38e9rkt2J5ze/MWfAOaQ/GyjPlHU4kv
49vKyCwVH+N6TsNKpodqZf7imIelpNIVwuS/Z4FYnqZq1YH2FMIp7humIBOd4L2D54IWwoArmOkg
zGASqeqVUmyzU04OIYnsx6+58bcXa0kH5yBsrqep1dzU0cILNxdtioS+mJsRlD8JnZ44jE3631ui
KzjGSHiqEWgeyDJxeF1XfKIfucNB4Gw/OxVAjbVLpOjj9Agg0p/6/eWRs2LTJzL3oisRGNsAQsCk
HkuIMN6h0M7ArLyAZmR9ztcyB2rBzV0hMfYBPOUSplwBaSf+7tCj/sqRZOFadPX7jD1QBFkf5FqE
gl3IS+nIKOgDdQ0S5w8KuQ3F2xQmor3E3kXPDSA1nwf0ENvF2eM0bi54hStZmFPfS1WeZRHOJLKi
G9W5JOR9/clRLc6BZJtDyy6UOwzAy07hSAJ3aJxBWfNSVTwM5tCLSCeOlYFDX4KallBQ2pJy/Q+3
g40HQQ3ZSmYJQXYtMsjPHWfkAUcGNgyEbQatfgIZxNZ2R5L+Dg91ycsR8UAYD9MaSEQpYLrFW5lM
XX3//sTrneUhMAe9zVC0OlygUugwxVQsjTyHtv2PzoXJnPBGLTK/rwYkckQ8+yY2Ggo5j+MLsez8
XJjMGQd5nd5JyWRDwq1FK1fmcXbxvCE7u7HIDQ3tVJDhBbGyTEXHoOXeOG850RLngLOdcrEy1qYn
wq57zzlpT51FaG7Tj9v7sRQiXS3XpBMzn9vHYSV7HpZL2Inbw/TCkpO8d5992+L0THOMOztJFs1Q
uZKpOCSnDZjnV7fl+NbcgPgLJGrSVKeI2v1v1fRVpoyhb8mQY20Qu0rW6Dca3JpktrlH5YyH5/d2
hS5PksPtx0d9ta5RudL8+HTexbstL+ezrCN/Poc1OFHjJxq4hKfDevDX/lZ9MsmTYZt/4wRmMEx0
oTZmFZa1gtCPvl1G16KXkTra8+21XfRlMxDG8IRtBzJ0zDo+GXduu4vWPMO2eGJnv8+YnQr07FYJ
tuQTSox6u9ZI+HRbAO5uMFYn9EIjHwwsk11nJI/IOwxb6K6rvzMNM1EY46OiECnG1IZp2y8bi7yg
fJHg7Qf00y5HpEXrMENiAoxKaBq9kbAppVPbkot2VuQuUZ6J551w3a/bCzUenAt5+mgoB3larG/h
4AyZCTxwCOuhFSCj3VurpsHlelOfypfYVX/u1DXvQXvRJ83QGPt06c2w0jPIubvsXZBO25fzhSMR
D4KJQNBI0qiSDu1IiWRXEfmx7YjGsbMcDLYJOJfz3C89YEw8o1S433WIcjgbsxjd/lkqizEGY2Bk
RelhY3osFKpwP949mq04gnD0ju1gVTF2JwsmQV7E1W74ei5HTzmvaZ13YlnOIYx97FOt11DGkK5d
N/rIKpcmL7cXjGPXWMo03OdDRRAhCipL30r7NXQ7TvzMWyzGHCRNUMqYxDBd/gJMpHJa27pzI8PO
T7cl4S4XYw2CLioHNcTW496cPoerH+8ZNe558SFPHObkKx6GiKLVCWexPEOUY7qRKCjXOVenpVTh
3JVb01mahSQo+cwGTC4BzOh2jhbYnmkjjYLEeiAfQIUKM+dxTADHBbEtqHF7KWBjoApnRD/ogqG5
x5FKVm6aTbyUXksVgcgEk2Qg1Uu7l3Qn3B9Og1Pco8IbHYZb5UwpOPOxnFLsfAo55Qb3tzcPHe7X
+L3ZWEU2+UBMQQLVhWNL9PVytG8r4m0zh2lk1yCJKHhGKuHYorKqJ/6mdcTH2wi3dwozCa4RrGxE
dRMCydP49KI9Nu7A2afbRgEcP9e/3/RKUYeTd8t+5eQO1jr84Nhp3hoxRiFCcYig1jhFycV2MeJh
H6CdlXI2grfbjEFAKx94J0ssU7TpHPP8S1oZq/H3PwRh7IGlm1HYtADZGQTnBqS8D6T74IAs27Zp
uB3KS0xMomNEweyJLs0rYzLTmNZGXlrb346fn7fVanFTZiCMKJe0TUJfBEiQk/K8A5kgdgUFnLdR
FndlhjJ9xcyyqSUmuzYgi0K4Hr0qD3uJTnWbBmfFeLJMXzFDMUMLpHK5iXi9oeZrvpEcfR1yMBaP
4R9J2HhmyNJgKMFee8KkDdUWQ14q+Ntsja/73AyAMVdtr4ODz8eGYGTf/UAbEjycG8cgwl1wX2wu
4qrFi4GNjO3p9hbxBGMsWCjXKBfvIBj41jbHjPeOy9NmNrAZA6/ohQGbszvIF5SIS5iTRAJ59XBb
DI6msbFNEYe6ICWAuch2THsqbdWXYcfL5iwn02e7xNiyPLB8HQP0cBeQ853/0Fioa8Qd4EdAhFVq
cyODafG/XT1mcIwpkDHGCHw2UIqv5xz3J4YFbOh75Fgc7eatHmMNBLPLpneqKW6znoS79gTuNVcP
bI45WE6+zORh7IFudulo4HpzstGbd28RldZE2tZHHg5v3RiLEHQy8lUCcKbqAZnejQR1j9njhVdY
ffvwoH/z2vKEvRV42Yj9kTFsi4BiO+PlCr51J13bBRQ4XkNg5p/p1zlEiYuV4RhvmIJHcptQ57Kr
NttjddpFG8E1t2hHR7KnWIGsmttVsmhgTVS7IYpDnbXCxiBDdcGmWdi25lzv4s0z+Hs4GrhsJ2YY
6rWcQxfGQtcBY6evsr24lWyMJ1Do+1/FOxgGqoD/UcM8TwZHb9OmKsUIPdkE9Nsd2mJ49aGLh2mG
wNgI9C0ORdGHqI+JKeZboAgDFW8W1xQt3n5nMIxtsEZzLIwIMC+jPe7v9btm/5Bz7nNLZbWIav6s
FmMY/EwapWSMp1ofjB4gg1PR3z2FabVBpMCJRP8XFfgDxlgH2YjiEJzr09ack9PoimefhJoTIGS4
7SyW7RBaoTGIAuUS6Ly+VjaMwzR1QSxy3A1GdziDZpjcj9R7kZzP20jT+nwz4DMgZpP6PmsEpS5R
x/IyFdr3RPhvaQ6+7MMMgdmhqh2HJBKyqZChdTH29R0XYorJIWiedGUMELktz/IezeCYPSqtzGoj
DSsnorn6DmMZSEFSwHCVYcm0fvUbgikJhB8sK7FRKVahB3V+KvByMtqJXVHhTqUh1rCltROFeDnD
9GtOfnlR4WewOmvRWwXjSS5VfroAFq0XtNhtQvo63cJ54xO+tVZOWzfHYky7kia6nKgQEYV0237f
711pr9NUc8jw9DfmdY41ecxZjCwKmBU4Ylj2SSHjC8Ygk5qMqxYJU47CfxsjwgrF+Io4QelnXEMo
tMjkpDkPjuGCbvGlew8o5lATw6Si5qT33D4KiaMx7Gwu1BlLRm1h62I051w21VGy1XfVQTEwphwd
+zfprK8zyjkP07qxB3y+rowlSSLRz+ryMlWS4aI2ONJ0+lzMlYXdD10O2JLJn4NNKzDbRGuMC7/L
mxy2EbxrcJAJXpAzlBL9jQubAzFGRRsaWC590ky73YxrdFLkduD4PKXkLR5jTHqpFfohhTwY4Gxj
wB4O3GOG3vbLsdg+/bO1Y8tgcD+IMHISWK2dfMiOT351drPxdpx7yKJrmS0dSzvTdUVX6wlwwPb8
M3UC93ftZEeQAiIE4IjEUXi2ECbDJGYM//06avExfExJi5nP+589KW35FxxAtS9PNf3koHKUkGXk
azq1jbsUGt/aFdHpdJ2bHhu5LT1LrhPTy1QN/HAmxj0yJwuBqCb4zTBVAVZvnSs52YpbL7csyx8M
5kAlRhheguoLw8BTiwJ35hQIr3lmYikkNGWwjoNF2QQnEeNVBFMV6sTopzVDE9Z0boWD9m5zh0hN
HoO1RpgfZaD8QgT/JXvZ9jtLqHwFGlHDe7kYxUzutdVz7H7c1oElxZvDqNd2yAONmyGMgNHIQJEQ
aV7q99sIMg+C2X1DHsRaqwBxsWUNybbRzlA7aRBtk5KXg/+AwZukc+9V3+6fHft9m9FPnhFcvOzP
xWS0o6yyGqPrv8Q0SEVPmE7teHaLZ/ZncWfd35Z46Y41B2NMbiMY1uhrkyNB/3yM/IVMPnPnNsbS
kZpjsPZWHXqoDTyk/47KuRbruflnAMy9Wx5GOezB6IG4GiYduxbQ4+dtiMUI9I8QMnvn7kNVTT0Z
u1Lsc/Kz3/0az1veQfpGzjJFMXMQJjQbve5SBlNo1m09mhLlF5IiNoZJ+Uj+3T2OtouUwr2/UTG7
4DNab61Ntb4t5m11kNmHhSARpTw18AHKnTtpXY8ZJNx4Ysn/zqVkYjVNqoagnUCCk/CrIi0JN4Nr
rSQUivg2rxls2Qb+2zahdvfaaGRqX5mCADAbHOvo6KAjjVFSG5DbC8eDYQxH7edeNWDO+QnZU/ld
JenGWl0oz/fytocxDUaYmiBWhTDNeVM4tfPu21zzMy3I/27MwWB3vWBJKMppKwJjbLdavnvePfjH
hojk2G3gbU1OJLtocBW8OICuGTND2SuxFRVSnrdifnpT3HET36schV68GGAi6X8AmCUrMBFeCssR
+58Fjqtvdcw2JwMGSYNnBy73mF3osLqtC1xMZgnlMi8ucQqhcBVRqUD8NXjY3Zjqp5a+B46wEacO
uHZlc3AXt24m66Q+s0A9UhI/Mkr4+xgOMgdhD/wHLga63VLRpeUdb20XDzKmJYJuf5rPLTJriygm
K6JEni4G7akiUQDOCoVWdw8hyu+5V/OlqMmcoTGr2hl63ksB0FDiHdnxYb8Fayj3iXrZ0M9gmEUU
VByyAUNpTpoMb1K7Gjn0uT2uMFSet36TUfh21GZQjN+qOi1LQRiOzhbQYyhOugd17IXWqyloRwXd
Ll8jxUoDnnpytu1rBWZqYhlyaKYK1LOK13jmEUgFxtRfkkO70eWJyNm0r3vLDKvtCkUqdYiIlyQ7
eq1oIJL8BCYpwrsBLVsStD+ZIPudGt6ulT/wDFXQAyU/Zfe224Mzq3ouN+JT/96RiF7shpOjXDT4
yh84Rk0wS7TAYE11SjhYpFGJtCve9J+8E70YWc9QGA25WEXjlzGEspP9IbNLUJsMtuJwdmn61u96
+B9Zvt0Tkjo3cg8n62XMSHEs8E6ecUmUFq+oyOn+e4PYNuO4tiRJ8iELanRKErxM/ZV7jxjnesVx
Klyo6QTMtC4uDFEQp2Uz7jYuHv+7w75HPRvvdZajA1+1KDOYRqyFsbJwjxOd1PmdkP2UFOF5yMXN
UcE2rxrT0BiWRadAEUakVVC0nXdA4xuF1eOo8tf+ftv/GQRjxyVh6IqgBEQDiye5L6FNz01I47Wy
DlwZnHjVpn1MHI+n3ovrN8Nljiwe0FW9SIB7QZL/rXy+L3lkwzwE5vxo2cUfShEIipvY0qNIstUD
ry/suxUHRR26LnVJxEwLTWNWT5a88aLJSnNy7z9uO/TvJu36l5n1aVpMCxlM/HJPfvO+WvkeLFz/
OGPA+gIFDLGuNie47bgk8UO+2jp3+4E8UvuhIfv1O/14anZ0ZU8sKlvM7Cl5doe3cszu6H2d6o2B
T0gp4ZWacX6bzaj7cVVK6Yi1QwDE++2viXHXB+Zq7XTmnqZ3QdaXIz7cPvnksLFHcDJR5+cJt7OA
4JE0sxvb/ggpCHVtj6IQkWg2/dUgD42V5Zxezj6yHZHt2CiWNwm6wUxgjiHlLSJzUwPduKm3vtac
0Ap9vq3bX+b+1hpOcs2MZxhIqOGe1nD31hC8DUS2e/A2FyIT53dAnm6jLSRVrndsknSGJvqW0GAw
Y3NS7MfKBsOMs/cRWz19PHHk4m0HYw0GAyyvggigntCP20Ko313BtRCMPVAKPRFieVqyyLY3L48/
/Ad187I62JuSmvc1cdYrSp7wN+ppcG3XHQeqSFfrp2hloh1jzUtkLnSDXH8QY0MKBFxCq+KDYrLZ
YbQC2cFjPOk2cenTY7bavdnwVo7toOXT4TyZ8VSTsR2DIKZhNwBaI4RwWmgWnuOu5GKz9majaZU/
6f05doRjuip+JoQKdvRsCwUncfA17f3GOfiWuZcwZc+84PyC4hUshvE6dNz9lKutSLYu3ZfngazW
zidHlzjLxybxQwtPSO2E6j7iNYdjNr5IlG/JxNgND+2f8aXFrx/ct+45fDadlP4uSXSw27vHwBYo
6onW4ZNDG/tpfUxhI33X2nBE/Gpyu/UV01GdnXlPlZOy7vEVL7Z9ePy4u1uX5PVUEneXk9TBu4/r
gtkxp7t259kbEw/lrk8mW07p5+qhp86Ts1V3T8lhS+5D+/EzIuvN9vf691EkK/pDIYcDpmXRtenc
PubfY5Zr5WNMVeBX0sUIvzQb5MyOdtRA2YpZsOvbMF+EKbeWh7FUoAjIhSoBzosLsgtCDncCfTuc
fEfF8976GJDzzhHJ03nNo02a1v0WMGPGMMRejtoCwPYjT6bpf73104xBEqy2Qn8aDq7k3nn2YXOw
O+zym6utK4QxaG5IXYXsbecpv+MlzjhSsa1oGFzieWEJqbhhIO+Xr6ON27vO+63rm9E/+63rU/7P
fmv67j9n9fZvcZSAbU3VRsxf8qeIKNhUbnroXMqrXuVYT7ZWuitMjHuZ/N7Px3teyxkvMGcbUg2z
Lzph8mznXeu6gX2K8KCWkR+nTUXcR7J2Ntpqew4IpQ79GOjWt3l+nackzCmKRgljfybxUurwDj9v
6Ri/rap+neQWftve8PJpS4bTwh1Z0RQZ5Vwq89NagFcAsddbhASh065/eeRpCr5vKxcHhGWcbaoI
Kc/kC0R0/DcD1vnJ6Lh80IsB60wYluhYDgY/rVOjRX7pcJFIvetezDX6KQW72vH2ZCFfgpk1f1aO
nV0Kmvc07nUN3c/0ED/+TGnyjhJCLoUlb+2uDca/gsgaxrAAjJ14REmJ9yuFPAnintt79G3SMbhh
ruS5tib/wlTjChMmAWSg9Ltz3pSfGImogQMwA32lgLoxTJcizvPnxb0NvBjMocBzGomI+SAKm6zR
AiPOvd5sTy8HCaW/OL2XNQb64gINWqx1jZo13+3Wxib5PXWRlpyr4JLhm6MzjlUqlGIIywm9eXyc
Rtt/cMSbNoh1r1OHCOjXMM0eRDxXVvpfjWKCsd8EgPrQBRQ9HKBdXh0Q+BfwrZhz54ZgE1m1Hn3d
Jgdh499Va+7jyveM8rS3f76BEdKLBAFl9zgYAyifUfeET3CfzSOvAWrhHeAahzGCsdqPfipB1uR1
XGvHFZWRFg22/hNnTZeM7VwexmpJXlB50+Tik78r8rVqK60rOMUODwHyLn0a1snBQ8BJC7KNkF3U
j6VBeGrLk5V9EYhkubTaAbIOX2wRKXoAO0zaDla8IImLdB3L/CsAd3IVRF9Iox079drcS85T+ZML
NG3PDVX9uuL9CSj+FeqmOiQ91KSGAbDAT9Ci5h9F0cepKNqDW4soBp+goJyL/P155Upxviz7DFkc
vVgYLCAfLHARYWoG7ju1Mzo0e76tOtzFZMxcJgoXzM6akFzQUd3rtrDyIZvEqRFZNtv/OXFfjaQz
gSJMxxIC3+/gippzvErA7fUe8t/3eOvGGBcBs50aZVIN2ztHo13Z29iO7WYtwl4KvBs+x5Kxr0Vg
2cwu7WRFClsjnVMSiXgbEWXzoFQ2QFjBueUveSQwh+mqjBk3sgX/dG05UVUxZJkH4Vr3gEGUJbWQ
af/p7e9/F7sfBd5Oib4eMMdx8JADuK0mC9t3Bc2sa9oNxSUXvqBfMLOQXlBr9sRzuV9zh5nzdoXC
mGXM5ip9HwRDqDWzdtlr5obbeq065YP1OD4k5tRRgUdNWsAB5uvPy4O83sPIZWT7XKzQpYAychtt
7ra4trg1Bkux1NW3MaZcTRNFTdXp29yvWAr3W8kh1HS3f8FCi97C2T4z1rzy5NAvJ7OTEhFdC5oj
20+8KpCFkuMrELYrUG+scfQnZTpbJKBxT3oQefmksmW8DSZO6PpPw0/eDi9ZG4wehfaqKIsE9Qtj
bVCcJEcXEWagdCondxoHhQ0woSl/KM5SGHUFxZyWqEfzRF0LLcr9va32w9/1NcFkspUj7kBctY4I
HfEa9VGiIy10z7ePy4LjuMJmjovclGKpDhCzuPf2F0d1H5C/5wRq3LVkTksqGEWjVwCxvdX0+AKi
t+cn65V3WeHiMJqfaaIfRxFwBooqcW+/fy+40faifZnpBaPyIsolEi0AxuGnv703Yco6oju3N4WD
wSZXYl2KfLH24Omi+9D5JawuCOG5Rvr7azvO1R9JWH4xK9b6sjIgycU9yI6oklXvtMcaj+G8VqCv
3rVv5nIGNTnDmU9Nu6hDlQmgSic9Wkf1rnn2tzqGP2pO+BCjk2YK9o6Zs971bkc+G9QwfGYPgo1/
DagN5D30LD0tXIk++cvZ91gjamtUAQss3UkvIvzTYWMQcyXZLkrJ39TtcPC3ia3DTdmvzYZm79o6
pwLdO4pKYLQ9QsvNNjgoqMiRUUrvucftun29rQRLafmrj2TMQuJLvYZIpANxJfoOd8rOdwznmLv1
c3HgKcNCB+SkDOC4QlmaOnFOX69Ir+uDlgdYkYF27y/BFm22tT0FkuG2OyQYzUdGWozECU/qHZxb
g/8ak25n2YV9W+yllzIw26HyHOGDKX8bciPKAgYiY+4IQtmoRbWJRMpVZqe/y819vw5Rs/uKF9yn
iKg7VIravOrdZW+D4jwDM4YRTrILIYq+AVpSGOMXO3QOB3mrHMsXnAjNBvkRN3xeqIHFus/gmBuC
NFbKJVFxHzq/SSmVduHphFhCoI0LvbrPNwXeCpR7C52A2YFj+pfyIFfYzKnMlItnBS2wlYbGv4Md
TTfwbtyuqOlnvh3+mYjMYRsvqZnWk2rB+rd3v1+TdW5/cpRm4Vp5JQrjrfUgMgQhBEbvKq6bgybk
LTxOXVGJXafEvNPdEG391oZKzjaEbn/cxl/2PDMZmbOqaOhyuGRfxyf5kNbFrt1WHzRa8YhfuXvG
+Gs9DSIxM7Fn5UDeThbIbEPqERQhrm9LtBgXzARiXLYftNDbL93AEew3wqPutsjh3AaZfuSWZjD+
uhFL8aIWWDUwfTzKTwquxhwxuOvFuGvfrJNRvwCiKMiPV+kckZ3krrnFjYse+89ysTGqHxe6lPmA
EenlQ6DxKx6U/oL+78pWsFRcCVgRZDMCCC4PZx3l3SHyJN1JJA+3t2WBK2kCUixJRGpZVxRm0eSi
DeTWg+exCDppMtEtbczgpfk9uEsiMF2X91z+/v/lBP0H86sIZeaSMTi5SX0TmHikzAKI9owZJu5n
x1EIeVnnDEXVkbNUUSt97ehCVQyzpog7pM3RlOydrZgqu5zWuCWZbrKmr9N9XyaCrSIPpZ0vqw+O
g1v26xgv+u8vYMzuYCmq0MdBd+obtENtMuLtHdI6zhNnF5d18g8OY3fVIPHrUQHOCwYMg6LQ37Y7
yym/uhwiIu6yg3kEZRRm4WUr3vVpqVYCNWLT5F+MObMs9nUijIJGCbRLB11Vt2AaDWFG0HpI+wyj
OA7hWt2WRBvt+kcTkeqEASm7ooQ7FyOQy+k/4if8uS54JSWLK/Lno9jXDDyVGqOetLjsYKRCElP1
9BwHpPrBWfiFnC0I6SUFhbmSiimyzML7mpmFCdjAT8N2xEvsK33mlRMtn1AT4RGmmYOelCWs8MA6
3AdeP0mSvehvO/UhudM3/WOfkgzjx94eeEUOX9WdrK1Gc52C7UQ6GtWZ1+cmly1ZE7ykO4Wf8Xma
yzcl+0O6d3/8OqIYxyfGQXoYqUKfglUREc6SLvl3kBDitcuUdU1hyTHCXCpCMy67k4K3+0N5dHvQ
vXpksKmw0ijP/k0b9F3WP2hMNDHkYt5HYtrBLw2oEb2cYge8Y3sRQ9b61ROvn2tJK2VZF3XNwGjk
7/2Eg+LlQgN1CTxyUPYJ0RIiujXlLOEUgnwTagbDCFV7o5eHbdX9D6+Wt4r2UzoFg+I+ZFcmJRLg
nGVcjOTngjFBkZ9dujIzIdjF7t3oVKfUN6iOTUvWDt2/vo64ReWvIhoLP/5GVuRuFMOYtIat96nk
PFSKSVmhqYYbb33iH357aDx99am4TkouO9by8cCJFy1dx7QEdpaK2V2GsZ428QyyWdT3vsREdSw3
e5JA9rZVMUDVPr7Lu4I2GYm21n194OXJFtNI8uwTGLOjtHIbiyU+YTdxt7ab7nd5KH5ku3GVbt7R
rIIJoWsnctbRyjvysq6LcdYcnNGuIBQUY4gAroFLbf9oodapp0eBe2FaiktlVde/eh5k7WsRZmHC
mHhykhQDMgnllE4NnIZbsLNoXOcYzEJ6Ull0Qzd2eB/Wdikuwuv4YDn3IHANDoItbcqffzHZVdPm
kMzyqWZiyVIOsQ71fRbTKUO2hYdePSNvS1CWJNi8HNNimngOyZxOz4uLwYvgQuyJ+r16wAxCcFWg
LwbqyW+aXjSpGp6IFU1XrW8kTlaTDHqXyrjVuwa5i2QHJIgoWUgearzyaxG3KG8xnsTrw38AmTgv
zco0Bv3mlD2JJKQcoY2gVyACLgAcY8MTjYnnxDFpwVmowhdv3FCkmQ3aA/2u29dv0XbggU2f/c2K
z8RidbNJ0TRbAexsIBWNd3YJ/O0y+CkSbvy46DA0fZr+opiGrDMeP8aVdkgtbYox0C6NYsEpfOzp
L9leB87/oYxhKWzCY5GMKAPd9dZXt/rsaE/G3DfMqEd5rYQSNrzdKHRbc5ORSxeAaUaYNvWXoHGK
uUFHvTKKAh5LTyHGHo3H6p6XQlr0BdgiRVRUCXUXKnOYs6JJw3HsoHqgFkTvzx1amRQQEqgd3JBq
TwdaXHeoTy53+e5iR4fcwUORzVHLJUs5/wrmfI+Z2l0EFV9Ru1MQczhl6OM2nB9Twtp0Pp+QxeNF
/YtXmzkms7aW0olxWsByXuz089AKVN8UoBB3aPG7PYhcYvSlrZzDMRo6eFpfIVnXYfIl7t136BjP
Qbatb1K0Ze5jO7fhbtfaf9/8rGFTZUybQ74U4+aYhc21xkvNSpweiH8mtuGM9D1ZcQnRl6LCOQqz
lFmEkNAvlQ6noSQ/7wSCnC/FDJOa1E/xPtoZJTeJtXTg55DMcua1nKCtG4INjvp7PNnum93uVdu/
b1fqOv4VOBwNXTKcc7xJg2cHvhcyESVfwDsUoLUPC/p7PMaYdIec+hSifXCTZ8sCWkjugo/MtNha
haYdBAnTsqf3oWny7lASz8azLTKtmWNXT8IGr7E8IZcMtgamkH9jMsZALMc+RBfDFBiJtDn6zq/G
HvFOmnFfppZP3wxqEn+2nn6th16gAsqGJ6oe861nI2n/qO8iXmnUonIiYDEV2TQRYzNIyLYGcVUJ
0xFQMrISXROX9YJHa7pUG4qj9geGOQO1OIqZXnpTIIb+7p4c9ISkqGpxFCqdxb0jvx4voL2/ELo3
qPM8pYswCTu28WR0W1W/TDbrdudfwhyNCiPaqvYCgVs7Hmm2EbdGQ/wj0onvrTOxG2p3HZ4jHie1
GolBjbdwlR7kl6Porl6tdzQ6r/BoRNtP0e3s46voKvSBx6exwG6L1ZotF3OerKSp27TAR9r+o5uS
aj0xx8hOkJH2kygRlVs0BAYH4y+qS65wJ22Z6Z1WNWZuRdimHZ7SfNIcA5TYy65PA+fy0K8+b+8F
T0x2amme55nWDRDzYBr2m/k7frDc3iOPRrGjz5/1+7Cn/4fX0qXoBFIiKSDrsoYLyLWQylA1hZb4
/UnHIL7m2BzGo7VCKQtMPy/ZwYNi1jP0QE1dDIAaXbtHPXRC4vuaxu7fxJIzkdi+H0PFGAwvCvtT
cyFv7abYqaQKCeqQ1jxaksVofA7FRONeksZxJkKkqfIFtZTUd1rc/n0uOc5i0gHbhMB/Sl2bX6VJ
M2W0Ml0CRRS0o9gfzBF0FNWjhAfDw70xkNz9NNcopqg20e5y6Na8kGvRv+i6jHJRUxUxNehaR7xC
qdREwUEwV5qMquwhw3WfvsooZmzs5scUd/HycssrO8NkLgT1aMmXpAamRuzyEaVVUJfe6Vexe/vY
LYaTMxzGj2k+gva+xbrWbrMFVWRNyk1qf/wzEMavqJYHXtcLhJG33sraJQQvNv+PtC/rbRxJuv1F
AihS3F65a7eWsmW/EK6yzX3fRP76e1IzU6bSbOX9ZrrQQDcKUDAyI2OPEwnjlojR+KHKR4xQqnxQ
S8AmNKBRmPmHsJrrgvmYiX+4EiSCAE4iY5CdMlsosWeLmgg79xX98rEtCpjizdozZozTmpMz/8nK
NyGKlQRoGhEA6oh9BCq7+yUGmv8amU/xe5qvE4MdEk56bNI3QUoJ+upCiNLWv54vv72rBtDHhYFy
budUzvXp8SGST3/EGqUD1RQVBCVUYcvElwCbto6uXrFQXSdds29u6AaYJCz5eujBTfB1SczUWhYA
30UwvWZI3LRAyMBCnnOQB0WlBKJHG7CbutkVkXS085y9rL8kZ0wcPD6ySadsRIWSBjHAClmZUOG3
swblFk/jTvJWAezP/0aHEoIhi8OwKfPrWTj5ZwlJiMLgLObuBBY3lABwEdfNGw9UVCcCqulVE83N
4sIxbO1jKipHTPHIWrRDyXuliDML4WCCSGXNbUUD0NTjI5tMj0IX/FsCftRr0JSW10oBbnJYv9By
nxRjsXyND53Dal+ezOuNSVFGKEvyypMSkGpJpi3b1o5nC6sdGlKX6/8CXRdWfcQXZX043w2xSBrE
3E9hDyRaO/lUTSzWsWaH2My3SJk+Pshp8z4iSFTi+MIEb1GHCi6sETXF18UYlajMls4v0UdtJpdq
pkmbDba8tvZs9aX6WrH+v69IvWeZslGAwQkFtwLLmentfP3oOhHm+FkRx2QfkrQQeREIMqi63RqH
Roz2HFZ/opX3SoonnnkJzJnOLcVDuo5dBECoY3xlrs6akp20KGOqFHO1K6exWoFq9uVu14akdzYq
e4CBvJo12gPVw+PrnPTlx/QozZiKQxtzfnJFpc1bt0/5Xs2NEHUa2Z6b2JbkahLqUmvF1f23/8on
HdOm9BjgsDH1F4O2Fe/9ves/tWbzwpEUgMtKCU6pGUlEYhO1S47DNsl7qU09b97nPaTWe/YKQMbO
DGZhZNLIjGlQVxcISTQHluf1HBv9LkdTpe0h5lwNPctsspih7qyv/DiIOxB67vTLOtq9CWibNIJf
AJzONf2EYPiZISVTbseYNcqyRVLgd3PC2hrwpO2LvA6W9ZuDOfqGXTeYcgrGtCipKItSKJsBUtHr
F8DV7iVD0ghWo8yGFmaxRZm4MvPCSJLS69kQBqM0eQ1tSc6Xa0pAIHx8gowro0Nm0Y1rrijAVKQZ
wQ4pPcz/f7BqgLfWGdpnGx0d3VozeAowmVtQWe8rPTJ//y60JSARBN88L4ywN5uNzq1PnuHo160O
lPCDuPz4r1LQ44+gzB9WeZTzoIKsXNKNrEW7xbuQIOXemizVRd7TI24p0+f6SSS4cyKU29yKPN1b
XntNdxzP+nBaVqfcZE1yzBalQQrFDZowBrXmuLWwOHuhHyUtaHUMXJy+Zix3ZZI3GcURzBVjdOyW
aRwZn/pazjPZn+OJG9ty4z/NLat5L7R2eXxJUMVnIYtN+izoy/lLjzrLKGvLSg5BLzeegfBe6MWf
na4fPhgZj8ku5zEd6hSVLo/jogQdgNbX+5g3m9f2t6TxG4TmRwF9/I5xqvYnvVsjZWD1qJTgNhkf
MZlLxLoPwGdhuET8WQqt1fLKBSLCw7c3WeNXkYfa2vF4HLRC91aJvV+efaPwjHxVnL6cQ/b7gHqb
/ksHCm5remgm0k8HmA/W852KuMafRRTj6M7jSCmkuFjg4Uj2dd0vH2sgojZ/vJYR09SzTPq+EnIs
38R+17NsdksM9MsMqZ1UciMSlBAlrTwvSgUMGEmhL4wSIDaQocdsTObYx6dESVDsZ6Kc5CDCl5pn
L04rbHk+HBicTL/2ESuULc+jMOizmJxW8p7ImO5XTcnYzH+tgKe1zUKdFW1Pqm5MOctzWRUX2HNN
2XSXE7KqFVwQvPQYD1Thej2j799YHpdHWX8yX16RPtNFPXZWtd1rSao53h5YMB+M450SwvF3UJYe
XYOKEmNhwfmyfuMkPes0wdQPqvGV6/GnwRyvvhk+WixlTHhhJJkXRPT83wt9FrmFlCpdf75c0LMz
AJweEOSDgyGlK5DUtI1mvocY8WntE+ob9peHMi1gnxhCxfwKSqhavmgqCTltzBQJkh1oMkbnP4+J
7luquXiyAbZ24l6+yrfoj15i99RXt+60oTVZnamTvbHj06DErqn9tinaK07D2GJjobaPVoBjX2j4
lBmnAwYIq58BJ4w/X/G2066tyTqKibAH/caQAOwvg9mBe35/IV0o+e3CrbvzzNfiDb9qN4m5wGKY
dbCpTRUhSG3zGB1lpVF/6o57srT8S2U7dCLIipqLC1CWG0WLmRvgfipBUFEkkUNmWpI4OjHICUIr
ufIc6U27+FVZ7v4Er9L5Pz+heyLUE0rkkHc5GVVV0io5A6bSquQ0Ycfv0YH2leq/2u0JHQcvj6lO
nd+CX/AqmpcVRZGo88NChm4mFTI5v96MTN8QbYwuYgb2MZmpAxyToXgruUGMUZUnZMhj3WIhMSss
JF96rxEkYUyCfMLIDEIfZGhRQY242M5tlCeYVTpi6R4RIEc5JhA2gzpb4KhqKyAbB1EKqR1Zn21n
QOxgpRFu7+UBNbrGM496OVQzUOtW6easJtq+QC1VNvzIFJYXvO4VkOywS15v1opeG9KKx6IpMzsu
bc83wvcBE6GDjr3Cqhm6hnzogJgpAkYAKnFrsI5+Ivtwd/Y0OFxzjRZx3+DsBS1eFuYWGxJlk19K
2iq3XZ0hSxM5uXtqlEsSJ3VQFTmOptHJVWCd0csc26dz7Flhpa0Yz4Ne51LIfeF33Y0xsv937VrY
81MxHMuJDABhSJYJIhCPzhTKmGFjps+5MUo0QC4wsdCg/yANmA5rQm/CW7+nQ5mrvpHkcgZMqLNo
7S+xDstpKa/tc2KxPLp/EIhvjihrUHFcKKgFOKrMEFB28JA7bXGSgA+C2SrPKNYs3qYv6psgpcea
CmtUoysIovPbDI3cUQiIjcHytSfcyPsjpBRZ6C+iVpVQIhKxRuu3b3CvLvb2ooNBNqL/SjV/s0Qp
tNjr6q5PblKx9z7N969q/fxYKzMFj1JpfZHkYqhCIJ6rQ4EuHn2X7D1DZ1AhAchPVfaXkQWVq/dc
zJNciXgjrR3YoZGgSRZZhI7ZADwpBAh8Ce4PBwwL6h2JGV/Kbo68zDome7m0aInsOasxaAKQECIw
okK9IvVaN3WyQPXpuU217Zurx9BxmDI1tsqTu0D3NKf55m511DDiZ3NY6PAZ2yxxnwDquP8I6oEB
edGNI/Umh6rGbYHhApCD3HlNlrtferYEquqR5SpMBDf3NKk31qVXuYjmaDvIDWTYMKzpv7hGaM12
Hiat7aRCl9tjyZlA67inSL22uTCIzaxBVju9lGiGfPNP20pHJw/sIIArVpw+x8KjErjFOZp3+I/F
KxlTWFiKZb5KDf4Dmx6fouVKXHae9vjTpo3QSAqo11lJHu/lKaQgXF6N39H2uhrQveJZQE5+TInw
+OP1jAjRb3TWlkGoRlfUii8xVGi8Ypwy49XQOUbZrdJqEeGQC/NylTXsYot1Zp/8z9aYu5ukU4wS
N/MqEeuPIDtv3gFebY65vZkRcRqrq4kc/IPzug24jdy0Zi75WVHgYraL1YBQH5uBmMiDE0eGBBDA
0xQZnaQ/6sJqfK2w2rDBhN4A6EO9xrBYdmJ5BeQJU4yQEhL+EQWMs9+U94gR+erFgUuaUhK0Vc+N
3GrX0NCYm4pNX/tyWTN2EyUdRG0YBiNIAgJm6Cm9xottKSakcEVwFebwLSNtthPNDjBD1knZmTt3
Jy5ZhcjFhHG4o0opshmfBmK6gGAUX60xQybtulFCI9C21sXfQliwSwKfUQB3X/cNWe8s/mlxuurv
0em6W6wx27rBfimifz0rtuUnloWcvOnRoVA6r4jSxaxPcSjrCstHEWFu0arcGnBwvQCrzuZ6YqS2
ckxqjTs+fvcTFVNyHyKaNuAbArafcnNTsSqLNIA1E3AXZNl9tMNUvGeiIVAGVp+8OnVaupoZIgDf
emZPMbntH9I3ok7b0mQuX0sXNQHO5m3AjMwdBDvmdZVr8ltqZy9MrBnCDk1Q4kihnRRNQRl/PxL3
yM3bxl2AXVErl3OjsRFeaeJqBlRhz2KFV7eZhB/U5mS7Ma9CM9GjnmXcXNtIRloe0Yq8tgA+wGMN
Ubgv14DD383s3DSdA5ouNVN/BQ7jL6YjOfW6pdEHUK8N/nHm16QKUSNsm8OMAr57HW2RONut0kIT
AE6zY/amT9iShcyhFxJpGrKsnPLEypqPGoylQjf2pmBg4ZKpbcjOvlaX1nBgDqz05NTrGdMjj390
p2lSLkIllQmTGZTxy2uLHKTBeCcspqh3EnEoCMepghQo9lhtsVi30YEhES636TJclh8EfCWXjWAp
242Raq+izRumkujsUakpCR5zS+mK6wCQh1wgH8KvcL5ko4u8e0Ip1/vDYHnCxt3dI+UXVcC8DAOS
9Y2cK3o3YnhAg1Ug8SkQbAHvnKLxdNABQWTO3kKsQ+M9DZsLdEc+z5lTMzcMOvopIQErA5KI4+c/
dqPlbohZgNDrz9xBBJH5iUyJm8BNffLRpN9hJgDN3i6za56fcCkI2MtfutRxz9yac8UAdJ+vlzdl
+4ZatoqBjp2hwQkkjiDBC3l88JPyLHKigmZtDDzRG0TdkMv4uvd7iBp2DOf7WnvV3d+PaUyK84gG
pRiGvEIavQONxAkNVY93uvrxmAI5mB8XNqJAmdw51/QqVwY9DIvwW7/arFNicUBdTMVJSEYX5Pdx
SDNdXe2Y+YUJElhigyF6XpYwqU8PhAyLGvMpM74/qyeSBEJurEI/m7T07A4rGmUMNnCok58fn9tU
VuOOKnU1cUEgChRQrVa8vTBFsHeMNqr+KaHhpT0wbcSEQhFJ5yG6TzCugcnZe/XpYSWZj7JnD6c5
e27sZpvA1fxTbQSMXrLC2gl7JGKxlYAeeRyqLFNCocwCrPt1+/7soS3LNzqGVE+lGu5+n1JZ8qyO
2muCEgV38J+uy+TY7udO8uEhDsgYr3Ri/EQa06KhoOI5JiCHZN6f1+vtrR6CDNQ5/nPOdG2p/dm0
5ibaaK+Y59BTc3UqtykAlz+QwGF9x+T9fZ8p3acaqgE2NGM3EjoNtlZ3DIAa4mnq7qqFp+NRqKCq
NxgX1k5BqiX705dy/Fqr5481C4t4onqO8xDmqJUJC0xP3jIaIzMshkogJT3Oo7TItuDtflieU+t8
XSNjYNvmpjNytLDU8HZO6vLr4/m/eDZzSQVIAidix/PtukbkBzkfmvmQDbec2VqxZ4AGmwGFOdVm
dgaUa1bELEzKsgy/WeI4UYLzfP9uxCZqEl4tBtz/RbHfwo+3xa8BYr0ENGNrdsbr6v206pyvFQCL
XwHg8ivUWNHblIMpYkb17zcQ2Rgx3UVDTyDyByjZbQuHQNXaTXnmn3/vs4OFHeQbudRey2PyVGr9
8pTqLNCh6UsffQDlwC/Ea10kcYVDuFwDzcPAy1Nvbn/nlpXox0AvDLMx8gIQeeaKB0QakHv2SMix
GuhuE2WUsbk7B0pnVovBk4QKd/H8vM03b5X2u890T7Nnuo3+eu8Jy99bbJIkq0NCWCKG7DGvgVKh
V051sSubiAIqT735tlet39X2qi0/A902Q0S1pZ6dToAsPLCe/5RjhIQ+B1QJTJnJGNm/F4FhoVZh
KA5gXbQknYvRqFyezi8Jj8nM2uwASnJqEk1mWKkJOAmUKBc8NCAKsZgkoMgGUlemyFDP8dxmvO6j
JGMV22SLrV/hfvYL6ZBQW6krTLatHKdxnhnZpKnMJCBRBMzqYNqKw7O/59oVY79POpCfOVA12/3v
Kya89ME2cdTa6eCwJGwqE3dHkDjLo5dWKFGpiAMIAqNSQ00jeStN75WZXJ5K/d/RoQJUQQmSxMPS
CbRabBd6sCoMWI+vA0Nip5wMJLCRYSbPRpXp/JXgeUXfFuL8LKfQ1f5+aUNSAWFjrvTHevlnECFD
OtCnjGloNLbTQ08qVlAMQxbBm4FFSjUsdD39bwQoDeT2dZY3JQgY1aG/nKSj8fj3J3yKew4o3eIq
fXrtyhg+xWpYa+ZmtTv1DBs+cev3NCi/iMu9shIJjfnl7anFDi/TDLVf/+NVUE9WiSW+CBpyUlal
9a8bfWACMf20ifd8UM/SD2dJPaCqDF8EmKg27nuFQkWvHZjDdD8zeveUqPfoFcEwK2RQInA6hb7U
Nr1hMg6MefXUY5xxqMRnFa7leSug7TA9smZ/Hr8Onh4w8fIhKVoRBKJ39R0DysxWMSL994ZxfEw8
jQQWCC0yiy2OSQSaU2gFuu84zgfTCP30Qe/JUH4IH8AL8GvwsZ5pi9cd7vy2N5NFZwIP9Z4O9djF
MENUuQA7w357afTL5c3XnX2m/95vrRx9klc08+5haA+PdcBEFoDQRdeRiiAJ2UPq6eQzXlZLLoMg
KL+esWBAs5bak6wDEvvF3OlM4Z4Wi29y1DOa+0KOjXspXurWmpNFbKTIZ2OBoaMChIDZQc8iR72l
DAjnInqV4blnGreU9obTsfJnE/bz/gSpp9Rz1SJJZ6CReLr4tkLrpYJEf+Ww6hnkJn4K/N+ju93k
yE5HKKiEfAY6xvaKWZHQQpOIrpmnABl01WC9L5Zg8FQQcJV9We5zkEPwNVh7cltLu3RSZ4NgHSt2
sGuS1Yw2ASBzd5Q0yBW22g8qB5Sr8zPWIb3dhPH8qf1BiAXfR8d6Sdbc7bRW/z5T6tW1XFx2uYgM
wbBuLF1luJITJaF7figDK/Z+F/VF0Z+lXyK8V2uJ/YgLw0aPHbARdaaE/Mzo3ZOjbG2lVKrnp7iy
AhsQsQa7Wx8Mhs8wUb2/p0HpCx9Qa27J4wH7m+aIKs6mAtCPFdhY8QLzPj9utBczW2Km4xdaFOTX
L2/Aq1Z0ga2ZWXdHqRKxTYW0TyoI6CXabTF5cUbWUvOdfIcFFAwtOW1svuWE0iODWvCzak7UllX9
Ou7JrjbnePS2TW0cN4doMNQcIJ4eAfR6TPkfDPU3ZUq7qMA1CSQPTyLSsOVwW1m42D3jUidijrtL
pUvYoYusQ5NDTi8Gku5nbYm8BprI0eO9VkyWqWMpTLqWLUjzWs6IDUgBUWZ42+qywnDM4cBQmBNd
vfdcUaY7CxeVyy1AZ71ONNibvbVcPrW6/Vk7R4RTKww2qWjpY/JHruSBoqbb0dQaUJ5dDbpbw7Ks
T/7JftqYpCU/1J9Z0D4MA0fnhq4LCTMVJMVpYL1Epr9giUG4YMjgTdU/YojSK33SB6XqE1NgXKxK
R68IEhBY/4vFw6fcxhzA82OhZx0gpWPSUKoDtwS9LWrXCH6R4tGG18c0JjIb99JBqY8qqvhuruBh
rSH0b5B63zpi/7plmymKljDjX4ePD46xznj6OfO8AoxgINgidLwPtktxIedRBtkIrhr3WiNr42Lj
g87LrDsjpuXHnY0IUexxSjjwoptAMBDSb63ERPZ2iZ3Y9uvKxLbmkwNPaP3x+Eyng70RUUpNimq6
kFMFRIEFaMr63H7VV4dDzbq6STs3IkPkZ+QJlfNhFtXkECGPig3Nv4fPWiM52Rn6qneYucjJiOyb
3q0HY0TvGsyzeVIQeon2XGj1xhI3UJIy8goY/DSjy4rlJzNub0GprljkObFtQFHEqrjuhXFNk9Zs
xA/l9XRqUccNseFrgzNFx13ti8uv9g1tPixdOGmjR5QIn6OTQ8N3hSQJKAE1KrsACYrByaT6G/0+
pZm8xptlcghNgZa67R6K6ZNEE8hjYMiSZU5YtKin61Vc28TEu3rGYmlSLn6LHOtc2EsbudDNoHdY
fo4l14nlIEpjeSCsg6Secx3/RyCEU2CLNuMYGQ/qtjZmdE2t0APO0cU1qVa4zx2UUwCK/MHiYSKh
C5U7ui3q3eZSmcizGCcoaIbyjgGfzXwFqEtHfcJiCpboTeRx76jRoOey0tc1rxIpR4fKsIznGKYp
McMDhGm9+g1YFefDOf3i1syOw2l36ptPkQqdqoJvEjGEaYHbQbyOTwylw66YuvO1PrDmXhhiSS91
VdNZGnmAzTrLe2UpIifNkPuJrvf7c6S0xRXjq/N5gFsjAK9AcCGpaN1STNben2k3Y3RslLIA9nDq
iu1NPJ7RIPv2tl+i4oT1TA3mmHVMGDPcDNbJUcqjkftKamewVl6MpCEqiawMMUvgRUpllC2gv4D/
RVJ5ACK1rH8xZJiivjIYiRyW7RUpDdEDCwuQP+AGCUrNqLAsrjypW67VKmbv7rR1UjFpIS4w1aVQ
7zhoGjnmy7pHS229Cc9v26V21TGie97tWPPf/yAUf2nRC0ZCIao9cQCt9TPgvUk5OsB6bLtGuhrm
3kSEwtCFDOboZSPzVA1Fr4JHfdkmO05/03JQwtCuPVsyKE1r3W/WKCNfpsIcMK6IutbBO7J9ss5f
kF40HlOZDtiR2fv3ZdE9N/kM1bWyApXMvMBGnt8sY73Yzguj04fcdJuDstf7F+PgfJ3ibZjpcAsZ
R0rE4acr+v0F1LvufVkJuAgnWhrYqiXbDrNWO+3QfFOgXrIw43Il7pEK6HS0/hl7ID962qdtbzQ0
KWDFNUkdVYChY420T2uQb7rU+07baM61c3KD3Rf/Wu6+GI+adXLUm45EpZurKTFhPjaCAUrfOx8Y
JCamEoh6/+aB8Diy/Y2wqBupxe10OhB3Np4W2Uf7aVcekbd5LIr/oA6/SVF6w7/GHQIuHBf67d7O
MMfYVHhT7OvkN8v8T+fe/vKFaOueLzFPBK8g+UsDRfMlARogFWskpUiugWFJGJxJdDGC9+UkSYiN
fFP3LlbeL1Do0m85S1Y3yLQj+J8zlDhKaVzjXByUK84wWH0WTGS9xwItcZStF4PQA27DzQRLWGCz
VXJtiA2OoZOmM0Cju6E0QjuTsTWhhFw/YwwM7empg3Bb2X0w5I34Wf+seCQasLoXgiEuUpzVzLFy
X3MdzNQTZAvWE3r8TFHkvhe1sEJ8mIagUxrry9veOj+1CQqdiAOwAl5naFOBPPpHXFFKwa+FLp0T
rq6W8bZGny6U+vIYbD/P8f6IZoFe0D4/NU2v0I6E2VZ1sz5FWDDusFLBzFukNMdMcqvQJXkuA9Al
+RIzVDN4HozDnWiAGesndLjfH247471AnMG/RQPMdq7tkUO/ajYWRTg44pPuCFinypLPx5ZZumVx
RjoxQDP91SVha4bxCX32xln6wWGiDrCoEPEdUcn6KwJKIjbrt4JMaBAl9QTgeI3XvlbATj2F9uMH
8Q8h0V/lcfMhRxQjpYrCK8l5Ad6GpISQxLBbAvZgllCLFrNaIDFeIN1nqgie0JUdDlKJNNVHE/Wl
14U/CZZoxgH+j4yCIJCGfk4VKILlH5js19UK0fvJNLWlb7nGnz8v6Ee+oONQPWQb/cNFHLBamYgI
moyZTmAo11tvyeh8kDKTk1LG567haVrnQIOwacMKdafGeXwVt1VyD17xzSyPSNVBh6lOH1exNixj
T1IXx8S2gvUbUsbIrW4qYwMNMtf1k2MAD8gJjEP8i1XkY6h7uvgrz9NM8UhAPiwLw9UIBtdjNqez
rN+a/mY4R2y2Hl/z1RUnGmmogB0uaOQiKD9HzE5oNYzkztSDJ6CMnQ7r/wLT705z3DyEEe269het
SpJD8Dux7HYrO3u0G1fG1Wbd5nSxdMQmpaRkv/p3Vawya2Pto1NR2Wg2hicbXf8QlwfP+HhmIn4R
s/JAhOiCcKu0YXgl8TISHFpiehraIu330maiWE/XZb/ZuwVpo5MUErWSJBmUnjn7gpm9LQnNXevF
NnfvJmJz02A8j39IofzVVHQluPAWWJFJiuqk5ABiwA2VDBsNCQdpxzCoLK1Ijz0XCVfl+Qwy+lz/
kTVBhY2xU2dA5uEF8PqDvrAAPMVgkPHyaGBEKJowuxKHscj03JG07Nz3LCvGUL43yzq6NS9qoq7j
oGIMo5O0AR2L2rvu6D7DqrD8gJsOGNGpm1AaFNRiSVoPOF6wmOgPiPGHwRAjlEVj8r3BbJogDlNi
TZL3LTpQI91eWtuFbSHze/Rs9HdoOxO94Fikjb4sBnGWi083gbc1qhuVBOK9bSCZs1+GVr3+A9NJ
+r5ZES3Do6QLsoOHa6v/lbtEYc99AujIY8XMCo/oImzYuP9uxLGwcgg9P6p+1PT3FYmP/j9WHDFU
Fd2U6QE5ucaCHFISDbAkuNwnl6/iBTjdqEKxoRAZZpwuwIbcNVKEK1FX6xxwIOqOew3A1YFz2O2m
j1MPGIW8l8kwF12VI1WBLUxbpasm90dfeTUjdGZp4FvL/uiN8e1VqvM5MhwCAK73+ekMZ9Hml5qJ
ApQDKIivr+7WjMiQEoYKocuVtf8fOcxs9xWKHpDnzollqFku/i3iGTGX+8IsV/gbc5fLHuhn2NgB
c6bq4o60hulfaqflmHy83d+Mof5Z6usGojCi3uRXnxtuvR3Syu20+QGxqNhBizCeHEPl08uF41nR
1MGARAuCpAzoVBCUBaO8PCn4AtD3VSwI5LGv9F4YM0mtZDknzwxw0Mtgz5AG1s9TXk4TdD1fy/h5
1L+04ydptzGRWTMPpfWY0rRJ/maEnkAaIgGQ+w0oWfvEhHZqtT/oAlO0HQK+gyOcH5ObrsqPyFGR
2LVxOS4gjN3mXWJDfZs9MUgwzo7ekykTfgoSejWreAOwsC9hLSaah02AOyBbfjFzbZMWZMQSlckJ
+FrtwgXoGVvS3ABcq0jfYFrr4AC9kMHbpGSPaFE6cJEIicj5t/zHpTHhaS+XSNADtw4zCwhfHlNj
ygY56dF7rbH5NMZYHxL0GEmx3n4jiEX9Nda01x2qX4c16yinSxAj9qj0DrDKkbMkPTZoNsA8Bk7T
FtHdsIE8IsejLjtMYD0/ZpIlLZSnk4fYT64Qe7mWMMdfLR//Oks2KDUBGLtUEVzy60C6nO9STTqy
0q/TOn10aLSuGK5Soaqg8bxFeIszA9yNccSoPP4gbiDDg4AzbDQsx2OcHes10yUjTFi7sxqDg8A3
22K3tjm3ASPLshqMM6TLRH3m4UWTAMVA+9BvD/WG5RHJC9R4sQ6MGeqRF/Qj1Ps+TXrWRAjUvFVJ
tiBdBtvrWtWvaCj7Ij52iH8ZvLFYo1THDM0AaVaDmLEotVmE+QNWkW06Xh7xQ2kM3pu7skfyzKrz
bEXmWTI+kTI30XpFEh4NoFMeS/wtk/HoACmlUXhd3wvK7bou5SbR1p2+QBOztXjllH2xdKqGYcKY
FCmt0cRtlQQCKMbGGxDpP68AM9DMYInOMi9naeBJP210npS+iKVIVYNbNmmhz48vMJJIirKkkHlr
lN4Alvq/M8+XNZBUyGjKJ7KHG73UnRMScwwxZL5jSoX4Xhz7akHkUDoEdqzdXF2GNSG38M9y8WMP
inud+VWYgoaora+O+iv6zRA8Uo95RIByLcSoyNqETCCs35LPyhKRvjwo5jNr1n16fuSvBKh0XSji
o1nYq6CDDaTIrGJPHxJuna6e8r2n9U9/OqtdDSth60UogTgOg8vH+kml60Z1kfJAIQJ1srQzszUk
MDUoeEdcMu7rsW7Cdsl74y9yasrzRO36G2MbW9wfx2CJ3WRENzpJSlV0g6D43b9I/NaWSxl7F9cS
8E9UY/5asfo0Hxt6zLne86PkSXrNAsjfdjCAdsfi5bFeUDlKL6SCHCmNi+NSwYntWmh/1lyzPzKu
n0WGUgyLoff4bAAXguYC/HaH3eH8ZuWcAlYcPN3lMrocSifEvJqnFQ9Kjd6tjCtZx/ZnWBVLfc1i
ihzNz4crIZQCmJKs0mGhO5P4TEkRlFrzNf8UazxLnZJDeUSAYiUQ0VZahCCgfDYGllkDBZe5z2D6
Yv4ysaCK4IoSdaXQw3Xl32IsXto8ma8rnfX4GYzQ7bHVgInbxAURQUOJrnkLDSE3+ZceSzexVABN
b2gpeSxwk1pgwXEEf0pFXZd6NfNOSGoyMHce/mARsS6sEEI9pjCdgB6RoF6OULZB0aotYQoz5mje
2mNYbYmUI7KbCKMiVhF52riOCJJTHoU180Hx520OniIQ7PUt4gykvWsNswOYmEXg9szgcFJnA5Jb
UAV1LiGeuCeoCLU/pCHArNZbTs9fq2AXYxy7l6EgXFPOmW45ix4t71VW+guC7V8cA0DMHm+5K6Qc
T/0Lg7PJwuo3Z7TU51E7RKqLXQXrvF2jSSJZnRxHXh4YZCYf14gM+fvRjQF1j1fFGgfYrC7KYevr
eWd8sNqOJ9XQiAjxL0ZE1E52pW4BUKzkK4i04GnlMd/vpIsyIkH5+0g2d7GcSIDibIGwUle6ZkWf
nu2JS6bfP+lujUhR5psXFb+QBiJzmEqQPiMesG2LwC49VAwyXwOoLQGr8y1u92Ec5BDT1WvRYFwb
Qw5ppP0oiDLPjXGiQoPxo2Os/akx64r5HJYKmbTtI2YpLSV2AjcUNQhFcMSC5xYIrK3RAgKxx8B1
qSn1yuQsBnOTzsuIJqW2VJELsQwLB9yJRgaw8t3pQ/xAhEiyFAz5Z90lpT8aobxeowHgdNF7eBre
Wac3qeNHnFDqIg9E7DRpyOvSiT7EbpZN7vyJb61Vu/cMy5SMZ8bhMTii+7avAGILMpUsUtnmH8ur
dm4+Pc3KHXehAwrNEc8MegwW6dZtD4vT5CqERsSILbBVojVUvgZcV3n1Lpgng9XvPF3C+j5SkXro
kZh6nByT12d079hRRSLuzriapeboH495Y6gtkTzCkdoSUikQuB6ktq5tyVbC+HkiWz98pxEnlI+u
yFERLGrIHho0IhRQXwEE85gBxuOlXYxrqwx5SM7KOn79b79MPVGxn829PMMvu0s0MFeMLXW3Iuij
o6GeZesBZ1oJ8PPPBoGEzUzgHhvZbvvWDLpy0rLlZpObjSXtxRI4HNh5zXq4DLNIA5HOZx7qVDOo
vabUsF0mOeVO+Dy4J59VUJluXf2WAhqOMw3qqurnZFuQEeeaho6EVEuPpxMT6J3xUG9tTiNpTtXr
jEsUEHp+ljVsSTH6ffHyWCqmI5sRM5Shx3ZNdLpdb8on0zrTB4hwtJGsFPm9x5SmU7MjSpQamLdN
28sdHs/2su1WpAur3qSBVcU6UKzQdXY46br5ujvaucgizfDMJEotLPIWUwoJSANZbm69kZF4G0By
SKQDplY3jMec3vq1HrwFiVITmO4PuiAinMZGWWs6r4FDVCSQq2K6FQyxl4hxGclINJPqsiEKo7Sq
rQunvbSZg7HTKbHR1VG6g59nric0YKgHavFLsS1aTccaLpYhZKhXidIh6bXilYaHR9ittpKuPEV6
i5QOhjx6A894LTwxa/YstSVR5r5JirxTI/LELhd3tQxMxAgWv8RIBMmYGZmzdlaSBaPPypyxtAi9
KYaLBC5OFmBWdlCbMDX0Gzo61t+xOkima/jflydT8cLMl5R27kJCBM3fIFzYW6HR/FpqR+4DI1VX
+wQoj/gXa0aBpVhkWrEUsyxtia30fWguzYbRR9cFMjSsuSCGyaSXvWSNwC9mIVB11VoLXK1imWSW
4pIp7SFW/SIbCBwycQmDShscAoVHaktvvqEEa/cPAj0VyxvSrRCuD6zxZsaroCE+e8lN28YH+b13
QHILS9EY6oqhHek1WYjTZa8fIIlXY9CSX4GNeeaqRpGMQYjhnMmUFglKKRGbCqYmNerfOxMkHjPC
OijqLcdqUDULEhkAqGb2Z6FfV0mLPZOPibB0Id0jQDpiarnAaa0NdzXz0KeLnmnx9YNBhqHXaRDS
LJOyfBHAncnM58VXvcpjbcUc750uaosoXQMFWlEXdK+qF3F1uiDI4mjM9taiZWGAz1lqK9RIT792
zVKA4WJluplEqXtq5ExpsPuO1IHJZN0hWp+V5eJPgI0PquGsQs05OQfWeRLv4qdN/ssp3bWqVjNB
5ENsOhROlvWWnhfvUaS51nvWmAxv4x/inW9SlMKVXSxsklvCHzac8NplYaPx4rlTbMnC+zUODElZ
MDijFK0PoLuhJBHrc7zZ9vpgwSHNtn1AlvUwG2Sn3/A3b5QTl9eL/P+Rdl3LbSvL9otQhRxeB4Fg
EiWSkii9oCzLQiQSkYivv2t4z9mCx9icU3v7xa5yFRvT09O5V8fpAGLl5vzwkTvopb5sNq+bN9hL
7qQijxg9+cS3ETHm0SomNPvLGo3U3rbvsR3oMTjIjkiy0H6q1tyFJzxmMq5bWwJx8UxhvMfd2lt6
gj3usQ3yi5de+xuj/M1Hxm27XM+d0gkUBX0NVMrdMnAwQkPxWmoshQCiHI8g/b174s/oXqGUAtUs
wMqz4QTYsxXF/1bqGeetirsuly16Ioyf556wT7cQirOzOsSe80/gQ9Fl/6252L7YSqyaqBdxUQAo
uhDzcUPhHQF1c/9xccSBbYgtrDTsUfyBb7HG3Ef8ev/XeZqQ7YZtgBhaRgF4VmMsls4KYMiYwq7S
OT4EJ4hNMFfv3Cd6+9E7osA2xXaBEuapdhNx5ySvsE0Ou3A+KLjOgAmu2G7Q/7g5L1FIzQC042QL
7l7o2bjWwApYQzKxIuePzncs6JHLMsHs5wXweLl7xupnCml5/6Czfduaju2mgBjEMgmNkXn0rVaR
fqUz3A5EpPsobOCg4ZlZD7905xHj1aHXrkNPf/gMARRpupxq0dyTm5JnHoQ5tIMSDyB/cTFq6PLM
6KyZmf4+Y0a7VurMmI6oo/89WAXOIzrfMrKhGWVfd3mxGbUirNRMqLFJj7Sp+0RRKDO35SF5rX6i
2SO82J+8FWkcrv2R89AqE5Uj0MEyoQINb9EvjlRQC3XvIIy5lIL4OlYRCl7rrffh/dKXjU9HtlGf
zCHpny+Cd5/gnFc6ZRxjMYehUS0xRkXvdPKcATAWSUXuU5h1SackGDspGedc788gATiateqWfvzo
85YOzlosrLrUZKSHUfy8NR5NjHEo1f3QySJ0lXdaQ1W17nv+Frvy28Ui8bLRkEDusdf0yw9ELIus
uNNAs51N0w9gnnMfNrGuCSMkI0XuaPtRLQgCZ2lBRtf3pUcOT+eiyik15vVeekFDkhzHBTF36wAO
Wz/SEJYuqecoijkJmZJiH7KMXqA+BiklJslrRqKnHCiK/+48rP8rha0EdF8QaW0Dk49SQ0wAjtVQ
Fk9CiXvjVjVmGajKCB4lHXDYbDtkmmIIvpdA0Dm9B0D2g2/jwz4bXP937kEbE0KMuz2GRVEFhURv
CkbU8wT34pHDgTcbc7P1rOKY0mEUxxWdg+fgggO9rLFG8b18NPxkN4Tk4tTAcHEOgYsm54Ote0Bx
gzXjBmtzmnFKn1EkengulHMJ+lhJjyxceLgvIbNSOGEjo0SKVBiCocbPZ3BFxWXruH7NhZWkP3KP
h4x7rciSMFY9iNBl2SfpPzo+eSDXV57CmrWPU35Rfk4UVl9KYwiAaPCrRG/aiFNhg+l64T6v/NDj
POHZbNeUGKOcVOM6SBlKT9TXAPADlv6pRH7lPOLZZo0pFUYptVFRYHwXou5g0uJ9SeJFZ6vO5jXH
TLrdEmnZ84LLudzQlCKjm4ZY7WWsYqCYUpiCt/C07JW6vy95s/bLgI8maqJpYu8C87KUSA7NqDFw
rI4CJigPxUnQcB5uS/2s+E0IMU/onIlYyZmqFHTkBHc7erxgqH9EF8D6UURZEs82PojrL9/51F0e
J+kh/hD9CW3mfelFjrlITYGENHQTgSuh/OnDlHF4ySPDvLAAsFy5KFEyp0Ilw/4NvQ1fgIl94TJz
Vu9ODsS8rziW00tlgZkvKQpuaFTyBoC4WPZisXjAG/t68nlAzbMzU1NBYV4ZAICtdOx0HK5fWbdN
tuOTZD9p6AD7l2xkXlphlhcTu+mxP8AJHsfF5oADaUvT5r1oHhOZ99UJUpmcBxkDue/KK3o+VYU0
Lnl2sckww7/QQGSqiyc0VawVUvEy27M1iAk/2RqEOupVnpjQJyJSVN1SeMjWl58PXz3SbxV/E8es
hfkWGLYQUQ6JGks1zvpycbHwL3zwtu1COZMqJuPTm/j69MJrppytxE0PyGiWUm+KoUpB0qkd7dZR
N3iKIy/zF9lZce6SS4zRLmEkp7IWglhvY9Lu9KE4qpNhdAz65N9JJ1uRyM6YYaguGqTGpaiQZUME
V331Pzlk6HO6o7LYysNlyLTAHKGX1423zZ1hPdb2o00iBOufw/8wfsSVR0alWIGVqKIElQJpB2jH
4BgP0GEUPYfLwln3FF222EanYGHrzSZNvIMYeEZdYJm3jl7bSffhKtyOoq23pN4+oUr1oB0H3iCj
OsvPb5qMp2p0dZZICmhqgCUloou9cCiD/zTJKqrI5ycPAI1y68/r+ybHCD+8ctMcZZCTF+ODzx1Q
m/d5Jixk5D1tRFnvdPx+5dLN4hSQvfWuDqbh/okc6grMFtYpyzoL/Kem/bULqLhjWbvwke/Ozxqm
xxrUJprnEnsy+1d+O/7sXemWaaING4kqNjU3DJZsFmE8oskjfcJ+bRdO/sGBpeHCk85a7Akl5pow
cnpNBYzo0r6IaDfC0GASiVdEnE01YjHRX+dhLitQizw/dwHFEYgKgs6v2BVcw7KDTd6Q8uqUNdHJ
ZYMY7XMdxQ9WZ3MucfbBTT6AMnzy4Hq10ys5S7DSq/FO2DCC0P1BArnM5paeeXfH+EBa0F5EoQ5H
RIQvJyd+UvZ02hBlOjsXCOdY1ED/8cgmx2JUloxpycYKcHvAOQR4qEA0P5JseTnUWNVzJalHTyiL
PG7yjsh4QlE9dlYsg5uYKSuIlNivz7bfrn3IJ+eEt/a8eydkXCGlwX4YOQEpR38viOLlDhDfvT0m
IF5/oUXj0X19oxu1A/K8Wq3QOXui8SnsH+oAn59ATbIf3nDNT3BAeU4ajwmM8xSiqJeaBb5sq/ga
PN0HrAcEAgdv2fm8ovu+Y5UGSRPRNdIwVRI1GpHJRbEGyCkUfMYuuVjP8x7EhBBjIFoRoEgiFSbw
cFtsZYWES9D5Uh6Lte5yJJe++Dv3yoJ9y3mZCYmCV7I+XbYdyf2SALJS3vNCklnMqYnqUVnVM0ad
qV/pyweCibk4KQDzD1M32PgU98P3bQD7NkTvwVOMYdIYDIubML3RrpFS4abNZ73QCY8ZPST2SiSl
MVXsBvrd3rGA1gs2ygJTfii80Y1RnzwGSLOGeEKS0UexEYVaJqa4Vud9XCutZ9k3Jzt6VkPCRTG4
YX/cu1hGJTWC0UiyAnK0Ejc6kbfcL6OdmdvI+MWJ48O9CWxT9kunJXighxXd7/T0wgt4efLFqCgk
pOWkbSBfCll7lqeJtgtrDUwq7rAjx7SwOOLjJTGv2RUHDlLiVSsxIQLCi4UbY8OHr721vBZ07jtl
FE+Z542Rp1Qlvl8W6XO4hT44AMe2J8KGl1niHI7FE09UPYTAUmNWk/VpK+e2+Fmi1oktkERzuCH2
rM//LatsM3o6YuWrIkLXIYTZYivLEoB52/2rSbByw1p+cnQQR4OzreitANdOuFBRRUCIXU8DCQFp
Twc4ObbiVtW88yjYJnTBsIogueLZI1mBMSfdVtYChtid2AU28TKo7ACAgF6PVk05dkPb9CE6Id4K
9cz/4WD4RCeyjephEGG+TMDB1+oCeRrpjHLrSlzHWOYDaKJPbjKU8xg1RgWpSZ3IY0fpYQImOVx3
vg9cPw6T51OuE+FhNE+cR+eyL8DkLZSr95EjI5SvgWIZH/w1N/7geF5seTct46HQDBwJHQBnYBei
IYRXjJzF4JheE+P7nHujQ3covOZx19vJxsBIHmwXil7SgwiY88vy6wmF48DWXZ7bxdMxbD9728um
3NYgjd7vW/IVEMkblLrWXPPEeYRsabeV5HOqV9Bm15XnVbZ1xV5hYGEKS9QwsEOL8+Tn9JmpYuGM
rpiyqoiMJGrmmGMuPbs9xNPJsRAB9+RyUs8oQr18Zqf75Ga7HabkGJGsgRQbmheQuy4qzCSsPfQ4
mgCOR5tFSDTLqdAFbotr2plqLA2MKwW3xDN3Un72PqcfwpjDPMrjvNduLxAdsTGQ3QHvh4IYt4I+
665OKTFCa0iIlWtKKVhEB2Uk+hmHo+mahIeVMFuQmJJiDOG1SqS0C84jIvOYNCO2amGm2KYtP3Ds
vhD5WFhTxglIZrPAE6Js6mbMig4tLCCKhy+QFHjU/vWDW1akYTdrMKZUGF98RHK76CwIDgZaSO7E
9usVypmXo5nVMFMy9DMmsUUayV3UUDLO1mkaAqHEumX8+ULIhLzv5wtPR1OBv3cuxhuvWlnrRgME
T4pTbBU0sC78eJfbn8n2E+Hj/ec3m9GbHo/xtjMtD66RRrl4cjoRYr+JKEwigv5Pni8xZw9M1bTg
22rY2y0yL73UsJDEzHLKyS0AeN63indeadt2KSJjGcOUO/fPNptSmRJkXrQRoZoZKiCIYM2jWEOD
PwBdFuk8qj4RwKy5Gdn5y/s+I/O0BU3WgXqFvejj7gXo1zSJmDjlOt2kR0zx8zqoZgtz0xMyzzs6
C1oslFhGr6AdHA/7v7BT9xn5Nw/6r1OxD1rpOsHse8rIbFcB9t1/ui44JOZf8zcJ5jWLlxCZbBUk
6Jj7yYH75xt2f+RNGs/iW044dtPNk+ccNkWcZxIVwpPXHZLAgUOJRWtImb9+fn3xkLVnI8spOeYx
Z6qeimKHC3o5wX46Osr2gD7zMYTA4d+cjzAlxLxjVRqlxqSKHjo3fAqxYS0GvCuBfvqXhBj3oL+q
Y9a2JWXguEkrYj0lSEvQfnTnk7fDaBZtYXoqRmVophjqcoznBLQw0d5FdlGR2lePxurrYLzRLY3/
w55GHisZtRFaTSuYHUQEnngPXAeATz3TIhHvyqhI/6HoTUWGKrTgb7H68Ho5D3qtmkgRApGnf9Jc
bWUnspctuK7q7OOaUGJO1MqpGpp4X7gz7TXBwBuG3YQl5uh5wjFDSBNlVVINUZawzJBRf3J0zpug
UW9R07H8sPb9W12h1WYdftwXw7lut98oMZpvqHVByE0NlNannfdxbF73lvvrJ0HgjaUGmd0TjRsM
zxgwjGlJomRaOq3aMKIfiFFRFaE1HnUEwy8CKeyqt03sR3Er5/lQbsvFf+anPnnqcc6P00RdslRU
OlRRuwV2E7UVX69nKVULkc6BBKsjXWpL3q7Oww9ApHOB3m5AuIxk/kaNucawzOvsOrTiLUFVAFkW
duyH5V3IR0gSbw+0k+y2VfHtR/1gehjRLG3MqPlrBOL3r3lOXevwFCRZhkAZf0A7N+I1HgYAsR6z
RxSiDQNgX8gBonns+voE7/WFG7TOOUS/UWTOfu2EJByDRKRFs63iBEeKLoqaD3fH9Jx78hslRoTz
7DwCZizFnXYI+Xfj6Mifr77d+tbxE+pUplhJNloNubaCPnfmeqeE2ab5uNPKNu/B1NZeb2W3UtHR
g2hHxDX6X9aSgtLfv8Y5J1qXJdnCqBqAeQyRsU5yCgWodxDfF8f5UN/GD93JiQSozIZ0gNigiZx1
YHEi2bnQ8jeqjPUQLoF8ySRKdb29PsRPcgV82sh5VJeLcDMgwMNKici9YkMzGgOdy/ozdK7r9oN3
+Bml+NtnMNpXbiO1FtpKhKrykHbJFCKFSLsMtoCeZnQ129jSHubcDSk3fKU/rnnCdEaSUwzBi0VX
gm5Brm66KuzRD8nHzotKoqEj4SHLSOHA9SkXh9WwsB8wK2+3MfB3qNTRMBvFItNOX3lZm7mCw28c
YSS/H0e4lFEGAVw5jm812DCF2lzwtF1rRCERoFBKL91aGAKAu77Atr8tttnAgRJejBQc45YcqBd2
h1Osf9uHRWbp2e2GOmcbJE639xEdc6dV5iL/6cFvjvZEjVepmp4jEQcH1rNGMOuL2oZnkoQX+nAJ
UZmcECpKS+3EAHePsE60hdhTP9UYbSFj4XHEW6Wv6B7zGBe3LmQFgTjO9KKRwQP/vHGDIVUXS64N
gktLbGCyYTB3iymWamG+meig+sherYWdDHa/9rHlA3v07Oil3Nvn3cHpuCVg3vUy2qe8FKMV6fhC
fMQJlQ5MCmF5Ctd0zM2z/Ha7jH/QRee+xrYvcKJdobSDrU9bqNexXjQu0F+h0G1im5uzSjS6kdj8
ACRexxtqmUtj/fYRjNJLktAqaivHRyAt0h3kt/PRff6qPv5J5uA3QoxaS4wwGiwTp72iBog0z6L2
A2/AYmeos8/79mMujPqNFqPKMAOb5ZJBVZlDNz26IZAUNjSQav1owTsZ/bE/BFpRsFLKlGQ6wfb7
28H2jciyRKoNcHuFrf984ZZ2Z03ChATzZjQj0DS1rMWjsIM4vGE0DlVVlDZtDt9mJX9Ch5H8Xhl6
K7qAztqhDzBdtd5bBJ3LITPjGAMo7ptjjOCnVg3EQsox3bAd+VfgAOhRLTG92y4Fx/+kRdR49/TE
oUo//t49MZLe6oDxkCx6T7J7sWP4EgHsGZZuHHjVmTn3+7cDMrJuAhjsXDUg1dq3lUHwg4URU9hf
PoDqsMmHx9CZ0PA3eoy8Z2UXYQ8M7k0h27WEznjNfasXvACUJ4WMGTYGKYCJwKlePCdICOJcES3P
1PBzbopDiHU4E9UMu67FcQZs3Xj9FXjhZ0LGwc7gAHG3RnDE4uYVTkwf6heNFgQg1tqN410flHUA
LMgN+bmEM5ETv9neso3Zlpv8o2J+RyDZwU1Tzqusj+mtdXa2MzetJ5+aB6d8/hKcz2jBXfE8rxa/
3x270ORyyUXzrIEgPLz394p4y5BkgAk78HOps1Z+QopyfcJVcUzQ/HkGqdJpPLqoLa5sTKZaRLdT
V9if4/Vo109f47N/yBdfBu1ceOFIEe9iGS1zNs9SXRr0tFtHci7btiWHr/YDRoC7n37eiqqiaiLo
FCXE3b8fNw3CujRNkR53u+teDRczQwc/W/CSQLOac0KHOZMYDnV8EUAnJdlRekD58PB5n23zYeaE
BKMmz6kmXHrM2Rz1VV2Sflv8Srfn55+Rv2pS59DuEEuvaSGRc13z3tCELqszKzHTWvWK0L32kdI9
k/QLRTuMZtEeI9mtTSLta7d10qPrlnT/uvDUIw4mz9z21Nl3OfkSRpsORptIZQMORJv1qT4iAaas
kDixD2hG4xilOd9BkXQR/aioqmAQ83e5QSeRGGj6SPM0ZWorFXF43slsSkSRZUTMEv5Sb/745CVm
SOSZWmbSZ4DVQsMZOg0x0jFcDO4qBtBoxPOfb41mrF6bUmRuMlOCMUlDA/yLifKRjitBcmMsQFuZ
65W7wNDRL7IJyMOKULhMXV89OcgifOp7AIb9CAFx4dyX6NnHOf0e5j6Fq5Jo2QXfsz6dIiTgyOvD
SvYD7gK4OSs8pcNcpqHoYYj2HlzmMSR0d7RrJfZysSBoZBRgL+3kFySo4gEA3BzMO/xmO4qEqwDf
5kJvGPHw9rQ7ejeUbl8F3ACKSFzzTO/vHj3Kh4lEKVqRXK8F6KXEeX8fyW4BdOGMPDz7/6h9SZ/w
lG0ouqRpeBGb/5fefdC5Abpw64X99dSjXQpj8RxRmdOvU3KMoy2btVBJlJXi2a0v68ViHwFa9ueb
fUUrz5fdyB53WnjWKisyuickiWYu2YVOHWqcWHwTwK0SAFNLTkC0wzhZMZChslHS4r2GeSn9i5zK
NL9e5TSUzSySji/XBfQsttOnPdF5Qvk3auebDCMk+ShrdZcLNK58zxKCDdDho0ieRYJSaujQlSM8
AzKntid8ZPtfz0lvoq0ZFFEvzh2sK8CiGArquXikyNc2LeD2xHRbors8ns7FTVPSjNgM5lAqtYUr
bGsikWA5nmnVGAE8yiZfHDd81mR8i4uq/v766sK8KEUJEW0OvQMYChTtOBRmc9rT4zBehhxkMfDX
wMm1M8h2dJAW+mmlfmB/rR/u+HNkc+7+lBzrcXQwtpcLuAdHrdsMiZ349lOAMcDl/dc9t9wCyuRb
JhnDVF368jpiSRe8NApXCehomw457s0NpvSx9+nHAbu2P7mD3nNlyd/oMgYobGQ9MakJVoieOU6p
+lcvtN2r91YtV827z6XIkxHGEgVGUXQXqsaM/QHdlxiYvs/JuQr/9ESsyVG6+Dpg5y+UiNO6Al4a
8tMLrgc/+6wAzY8igIo2ELap0qq0Ru6ETDrmshNZGEXyoyd/9byqSsIFwpoZjMbWxW9ajMzHwnhG
4iOXADYXE2y/SWz1FLzyEIJmTeeECiPqej/08qUFFcesiPhT9w/nV87V0Pf/h3WekGCEvFPLMUvr
s3TsoYv80D1eSGWbS+NdsleNzsWFmNsj/xvjGOHOcyANKki3HdcXFzPYZYd3RUcz25C8BAs0AJP8
Y79HIdBJPA2YPfoxPmGuY7lyq6VekHYJQ85tBJhVKRMmMA/AlLMGWxfwUchnp27tK7YD8LQnDqtn
vYVvKmyjpZa1xjm+ggoNcbfbZQL4tI4sNnT5OBfxazZHP5FQFkknGWu9GjRcbHu1HfFZosXNh+LR
Nj0u5Dzn4emUvRMPr2vw7nQLDw8esyOGyxgTvW67W10l9590/03lR2fsmX7Oy1a7JtKxNEna++No
I7l5JV/6maP+b1vi/3gZmqEgTAc0gc6mP8pMqhosfZGOWunn/oM9hLa6RiGargvgVVRmw2hlQow9
Vhs2SpsUeIZ2+KA41SJYKvvcH/YqwdK6GoEraokomCmfKdGfOYI5qwMmxBllNgRSowQSiKPvYNt5
BcGKG6tzkKtb8+CQ5o3qhBaj0uKk0wM1ryQYN6Axb7F3dYfwZ98gs1S7g03L4b6j7jne3uzT01Wk
W4A4pokG88DD82DmXdhAXTso9F9efc7vz9/fNwGTcZPNVutTuQcBZ/2+ffeO14pgdSixMz8i4m0z
NI/kfCAwIcm4zE0gSdi01ErHJLO3a++j0uyyXJgPDvokEjvmYeHNdffrmJX+Lw/ZXaJJHeTaWF/o
zXVeLtubFdD93MGVLaR1nc/xwJHKWaU8ocd4ybEclO35CnrRhlaXw9XwQaf80tJBWY9Da1aDTWgx
zy+PElVpc9BykJCLXVTQMYqBJmbuYhUuF5m3Zp2tctSUGpK4TUJH711VRstv5T0374cUu0gWXLND
f/EPPTY5G/PiJHQIngMLcoJdIOoCWFbAp0leS1DNXdvhMJLz0EzGndAUIGcEVxxvffJkV7eRXNhj
XflluTp8Ad2VQ21WcU2OxjgTBUWe0kVc2xo6BJ5LjO3NqnfwA4RtHFL0p+5xkdEgRljXRZaAVIO+
Pe+9WVrkgqzquof75630DxSi7lO8bbm+Q5FF0JIvkSWaI+6tcmuPIuaf8s3VNoHxWhAMbQP5bOO+
Da77ulABaYHWauy9Rc3Icpw1x3OZg0mfPn127Wh4DhJdb68SwN+2a+zW2O4u9keMbdJLClrqZv6q
JLL39nzgd/tzXia7gzSr29hSBnAhJdIO+zOvt1q/ehxrfiBLX8I9jjMaJ5KMSCmtQQIeCmJL9KX1
bry1altY2JdyhVXuXKmadfC/BZgtBIzYTh+oDShC72iSLVYkfs7XFNzgcG3IIVm1H8XHfbmSOZJs
MRqouQAYQruAJkbhHJo9OkrkWD0X9tLcLH7YdrrzD5l7QNqF1xrGJc2oovJyVbUipqRfnGIV7S4J
5kaWy12OtZ6CRpqFDedqndnRFkiC2faT2yo27xVPGM7qJ1nV9SjEF+SbApAVHxdb39VgN88nvnmH
92SJUU1J/d+b1SgdVLI86le9dG9o3djmnrXX9r/2Ryw0b58HX4jQqFMs9R6lbJ5G5gk1o7jkolHr
QaKeCeAz6l3m5UBqPN3EiwKvog/pvnxxWAzz8ns00Cp9bkRaD3sDmK3IxlTLuKiWlw+Tm0e77yGg
c/Z3SvE5HYWsB6VacK6PDdCTU+zvWq55g433jRowSH6nk9RlUIwK6Hj9IvdhYMSH+zy7jZ/+vbRI
IqN5gk7C4kepgyHrvC2anBSv9Irn3nItF+1EyGEc+o/ctrvFCk0+i5+d/bh/PC9a9DY9R0CsweD8
YlyIu4fOxf7TzPZfhn4xPN7/yNk2BSx1RIOlpqPd+1ZYmIR5QxdZjRSKVHGITxrJY4IZlNNWvGIA
c9W+idUWY8nc7OJcpmVKlWG+GCFAK2pQderIEfbZldjlimJd3D/d3B1PyTA30DZFF1UjyAyt/eEl
yASji2p1buz7ZGajyikd6tJMmHiOGx0YQPQ4FjqfVTtv7G5V2yvFlbbGG4fY3AOZEmNUfRVmllQB
VeeItNtptz3v09CWzmjKVMl9SnM2ZUqIUexW3DV5E0rSUU6Xwh5VwzGyA4E7LTfn703JMNpbCvNq
OFsjnglmvHa7yt5jt8jCsF2ygutD57UTm1sR5TGR0eSVmv6HievmoCzegG33ZNo8pck7GaOlx0FK
LkmGm1qvG8fRADPyjIa3XeVFGroJuVE4lWZW30wYybbMaK0ld7lJGfmCxo4dGjuWe/L46gKKA3AQ
az56L4eJbNtM0hWVHgU4X4Dl7om9WnWLH+WK28nHecVsj0x8aQyhuoJMSgT/Bd3Qy8G5pI4We0JG
+qX1gqdGGxJ4VZbZovGUoYz6OCdjqENTgaHWbrtNMVaJdsXIov3Xn/waIO/6GCUy9FmGuVtQA8KH
5eVrNLliaQYqnPdf9WyL+/RUjP4AhHqrFik9FaaxwspL36OdfjxHTru0CwMOeOX6WIl4dh7cB8Ve
5a4PB043yOf975itMOk6ZmN0TZUljU36NWFkdEGs4Du6gCDPsXrAAtd093Sgw/fcFONcwDylxpy6
S4W8E1NVophO2xp+ouxGtZc8rMuEwDnllM9mRXZyNkZ11nonAJJclo5CS6qt9gp4gdaOPbTsc5hI
vaE/3vyEEKM8e7NuFaw2p0lugahL1DhR6uHQmBXMCQ1GVwqK0CSDABqO8bN8kwDhfpacVHQQSvDg
9GZTbtNrYlRmUca1GefaLWupLk7b9/fdEoMPWNa5cZHqfrbX0eLfHY8FzMxHMUviDmqzt53ssbDr
mtBx1TUXcopzVwbj2YrAii3MBmdDh2Z3lPYr2Xmm5u3+eWat9vdtsTu6IqMaGinBbUUJ6X+JKC/a
nczDRuYRYTSjVEZj2/bU1EBZqbmtQVe93D/HvFM1OQijDyuxsAAqAf1QOsDIGZ1iYTwLK5hNnnzP
BVMTmWNn9KKoa1Tjdpi1974bSYXDoFEA0+zcdCuPFKMXGqkQokLCmV7WdUBCAY1YyAqg/vD0JGw4
/ONoPHY1lzRqkaQAN/hYjL5BC3KJPX70kfO8QuNVgricl7mbG7DUdZRPDTp/a+jsqEp4PfdyCuxZ
JOSDBVyQpbf89RjbC/gfQFq0sSqOm2yZZ+g3SeqiTDzvUW70qMkMMJT2scRLDg9nPbjJiRg5H5pB
jqqLDtVHN7f37khKr1XQeoTeBG5BfTYomhBjBB4rJtUmCikxijrYba4PApD1/5nrOyHDWMLSVPtg
1EBGwOM99W55yNb1C/BSHA7z5pXE990wwh7LtSZFFe7GMRAVnbaVux0ioNoqW/V03pWLL5/vks4L
/TdNxh5iOU0NhHgcjspDLZMmIoab/QhLckDq64VzQp70MZZxaPskSRVQM7wPtPfv98vcpwUitIoV
WGdl3ydHv/1PW/99NsY2nuu+M8+INI9ASJH2AVnxkgHqHAUDxVGKoKsCVpS5MW0wUgVFSxkqV16k
V6K+w1Sdv5Dc6t3tjsTbfWFn3nG53wMQfLCTF+SJNRuo1mcLDZWu5Lo5ebBRYOECqs7ZzumXMfcq
9lGeXVGSxuCrE7w9nh0AjmAA9D6DZ5t0plSY+5TPWXS5FqCC5WTvETbK7g13Q1x44isA7HGozfZs
Tqkx95lkVa9cK1C77V4BuslxuVxipyb58QP7lHktsLMtuRNybL9OKo9Ayj+DHBCTHC+EG3f0dgZp
Uc7fXp/QtmGQHZ0HIPvL2/Wx1Mije93UWAqLoTQ/3z5Vr0B4uc/wufcz/STGIyq1QZDrG79rdIFY
fITcOf09JcCYh84a8otIxQZtlZgCQ3ohd5ZHoCeKbz+TVx0rrEvMS79UAa8TkXcyxnCoTT9oHWW2
goXz1kPm3mfcrHM0PRhjKwYMNaTnFr+PyrSF+oJKXMXF6jyODp9ND07pMMbijG2vVXQBHXQPbI8Y
5CfYR4zGRph0QGt+WpsXzsHmFPiUIKOCrnlbtENJCXrbi52JRFn8P3qy9Ma1hHMG1zAsS7awTQz9
ZcwlnaUhyuS4kxFxr7dYf1SQ6AfHG59tjZjSYC4qMzGznFSggehiiwaCtAXsVELOnlMuGnv1hUGw
p68YiMIcPs7lZqZ0mYsrYXvrtgDdredB4M23zhc/Lh//lgxzXXSiIRllkLkuUHfCdaHhFW4eT3nN
Fpmmx2H0fyCbnT5IoINZ4WPxFJJwlUXorieoky6w9s0+lBX5Aqyu8EgbfD85unq2/jGlz1gGXQ/S
sqSKpCDZo4rUyG3ohPPa/sb+fAskYxGuw3/tz9oxn04W2bY/Gl9t0ECTgLFAI13QSsi/kxTWLui5
Jmh530KVeNI6XFl25cXeGjhl9+nMhvYTFrIopMNYqkpi4QoVlM2u22O0+0V+0j45m/bS+H6y4JYm
OQ+cnRwYARA1iCOOdjrhGQDNa7lfPCIcodN1vOiHd3m3ctAkFBFL7YpyOuXjMDreEg0SwEk4CI+0
1x3g77wy89wKa+yc/UtY2M7Y0RpE0WpBj8JfoT3phlaGfUhoeP/5uNi8uZF7a3e/cN0kqhdZR3RK
mdEtFl1AYIQ9fYzwC7HfcomOtv9hfoB3fYxyGbUGcBwZ6JSHzsUYC0VUuS+UcyHK9CSMWgFodDRA
+GU0B7xsP9Rj6nEI/I0B/b4lRnFkslEiisQtYQwYkHJg1vHXAggVGxfDudybmbee39QYBdKJbXPN
Mbp3XAMP9/09d4Ak51qLM1jHe1z0p+4IAduKamiNEYwNSGHe6ELCbUNrlDzucawY24Sa9uPVKBTq
DTh0taPiY3/vxcZoxRsFFQ89NDRgmfV9mZhtjJkIhc64BVpdp62p4GSwaJq3/EhXGCUZN/CMLRva
I9o/rOx2ra7lNaYh7tOe7f+b0lZ/z2egk0JupREHXqNYPDSkF2g7koOMFABVP84NmgD5axhnVbMp
iaamqBIyA3+yuTHVjHp5QBVbIel6IUe0ajtXhWj2g+itbAwJWuhA4qU8Zl/HlDDDatVKzkKQ0vvd
jh4yRmgcIZXzqi1WuF40xhIOe+cCXMznGrKmUJdPZAKOVosGtIWLYC+Fk9x9kDN1HQA2dp/O3NuY
kmHCjurcNKOqXCmZ4LHY4Mp4AfHfcO77JAznyjQdFMwz3k4ioTAVOXRf3A+sJvKfUDTiuOU8vjFi
qQCEczASCfdUP8aPBy4o5dw7nzKMsSiVGSvX3ADDelR+TtttgAxH4fpW4j7x0INnmzWntBirInbD
WR9L0EJcu/Uk51hhYZyGXXtLBBqfPAeZJwqMhTHqYAS+y4h7OsGh83b7hXpcuKvVrd+cC2Qwp/+n
Z2OszdgB5x07OqlUODuoy5hgBO6wp92aSPmiq2Rx6LELb81NbM+Z6ilhxvCYRlfUSDCAcEXUIwwB
13+c9a8mJFjEpbauIuwlBSfRVpd70gVrbtSG6sWIrICs6/BBtDl3x+azS10Oz9VAuelAW5y2L+Li
ZHmJZIcFCfbIQMVYU3Rfc/yNKv7rXd8CkYkXKY1WKGsZfWl0PG27Q0cmkkIYX3QxS4g1TP9OU93y
DBNyWlLFknIBubUDgem9A+f35xys6aUxikPOyqi7Yl04nFSvfTcwElTybOZs2WFKg1EeAGRI66zD
GTCLvN12S3QALo/UjmA45u1BQxsgJqA5hnrW+54SZbTI1Uz1tLrdE7ot6+XoIF+I9B0pfRdFnc5V
7GeMd9Ch9vsCMjtUOyXMKJSiKaNU68HRljbNwvVCUIMiyytK9U9f/07t375lIh15WSmJEQ8Qxqsb
xZ4p8TeecxTH7dVPSAiKVFpygcuLluiRiVf11wqgkPd5NptpnfDs9v8TIoH+38taZxsULL0jGXxM
au0ff75ePdsW3j454jE7HDmlyHgAoypeU7Gmz7hzutcRMogFjBwic0thMPryl664PYzJsTpgUY2p
AiInWjDyPtDxk8KWDT7d5bQYngJvoZMBYLQb+wHNhuSyFjafWU94bhWXv+rvXmsnyMHF0vAhL1sN
Wms3kP8j7ct6G9e5bH+RAM3DKzV4tuPETpy8CEmlolmyZku//i4auF02oza7+6vCKRwgQLZIbm7u
ca3F7M/TGqAH6GBxOKd5NfRs5HG7bOa+1+cclKsKtPJ0Oinz+o/2zpPAcUdk5nJLjRElPr3c3uay
2AVoq0D10nfnj9WS41Rd45Cb4xOKrmyECDfZrEgXYGzwL8f4ct6va1LtRkBRDVbeU1MBrJ8YmI3L
uc27WjxzdIV0uZHha71WxvLV49C8zUf4HeyTp+RQLEDIvOdODvA0je1xQ5tlGMgSTgaYBV7qVPPZ
zHbROAQnnpaXORvIFcfEC4lkVCka+LCDGBDZfSVuNq/JhkQBAci+2gHluU0A8sMd7+GoBtvyBmjE
zm87nBx81BMwrEP7MDP2yK0CpumxEk42ud3cJnYictAFA9RAWKKDt2ScK7MjytsO9+TolXlwaa+2
7EZPLqauxopBxXy8ce4Rzw4qjEHotLjTkgG/u7WR50NmETTTF4IppacZeVvnn1tAJA1vL+n+TAH1
uRMQPGN/Hfq5WVuaGfrFoGtLSI7GMtXxI/IDH5injRxn6jqGfSMnycrzoObQCrxhQO9CJgQpzQCU
o0/mmpD1O1g6wPICjhdKbsTFReHEFgr9uhvpYTSkaLSg1gSxRURST5oBxhlhOreszrFbLBqKpHRJ
KbaQ9Opof1bhArVJdLd1B1Wz0xRgrsgEctsieA6dSh2Vm+VJyPBHUolDrLwTCuy4cYcUVVLfeV40
RHUIStu2a88TweY6sNSKPLgbV1TeG9FpnlUlrjytUp5Ouq0CqRsu/9qNDtDcOXd/eQ4zi5Kitkli
dvThcU7SSfwpSLXYYYYkm6m9PWJKf74sJHIsQ7J/+eYeLsfhY4tuQEeKBEGhaoQOjcwNMdsw5zhG
k9WaG5vG4qNo9aiO/UAX6PTgJERcz7XQHHumMjYnvJRDKovXuN6rn2ubstdmT9s5nj3MlHH8cF7O
gm3M6AZ/kNOQbtppcwFKrncwnecZucyOPM+Vl1i69ojcKGOY+qYmBNcwGzlkcGMCwv0rcN+Bfvbp
2vWC+8ZynC2W6a/xx6oyaASwgjp6H5v+ebd4xpy1MNs29mUGHBiOenAMmcrkKnLtMo5SjM2MZnwP
hfeesuW0zizQAkcjaphopKpBSfKOUvnLHg2FnHVMO8KY3cbbYiJvy/p3ft/iZ6NFs2aBSmSUtHxQ
/tgcB2HyfG6kMNtlmFkU5H2goNWg3lt28QTKJN5c7OSR/JPBunVxoAC4ScZKVFt88p8512fatt/8
esaNq8xCSWnaGyAdr5tN+LRJ5h5sO8pWzmxtzNY22H1BkDbnZv8m/bgbwUwYaBR6Hps4uSvakJOM
bne4fA3xmsJCHu3qSPkIHh8XTyKTFw6SRC+SDBK/DjT512we//ppj/hmRer9M1lVCnCFRGwlkOnh
EncvqVPPQkeOiYSEGIb4E1qYcVDM5Wn7pPdzI5mxuEqfCVGjYGWYlU5JO57+2Ha+MRaAA7Krs7d/
5Q3UTE4omDcS6RtwYwqNcahUMfKxVjgENUiCC3v2LjvweuYO75pN290bYfRgb4SpUVOluS4gskGr
jedhiHT2RGjaD7RhvBCae4qML9cOfe77MVaWL8Rxth3W78DocAun3tHE9MsLINp4/dzcBTJ2BGMn
9UUTYUcAqQnMQHAugrHvST/MGkz/gaI8+OLuKUdlWJ+uSgIRxGjY04T0NghY0P+1Q7pMR1vyE7y5
z08c5ZIyHvHGTTi3kPXoEqutQjnCWh39e/7zyhslmM4S/1MW1oMz60sLKCAs7NSgIaYmu2cA3c2Q
5T8TytoNOE3ubeDpDOu4hUJYK4IEmasTesFod+TiiaxN8h5gUpWL+8XbQcbORGl/UawWGuqEi825
s0eifkvLAiDQlMOVgs9yDNv0M4cwFChjFvhyGPNSRS0myJtEQXAFuEKUhbxnKMofIHemLjAQ9t/f
HIHTK/wnkLEurRWmuVhDIMZtz4uPL4EgJYlHCQ3LM3TYwd/CGPAZDNZ7Po4U3b1fEYf6TzZjbKQa
8ASDBNmrdPHRLTDBAV+r29BgjlupnIxubmQxtmaMYilWqKyN84GUzYhbv3iCqi5jrA5r44Zyk82R
GEH4r6NkLM1ZrYIsyEIF8eNOj+nI79LpybyDC8Y5w8lg5p8kFv2rGNoyTs6QtKINF56AzqbFDPBf
LvL/gNR2OOI4W8n2XAyNr5/1qzjwHeuzzccXOWDC8/29d4DxwBM3HUbdrI7xXrRCHC8Xie4jhQ2u
YnAFBp5w4F09rhzGZwEnWCsHmAk/rGj/AXqKwFV1XqXAslF5TdfTL8J/qQY7dNiXfTnEFkQ5oU+k
ffM6/+HZfu5yGEtiDXkW6kkEGRJcJBMmC/0TtCT6WBv+G/fk31oYA9IZQT0aNeS09qu+rNGVuMR7
JjytvrlzFZNtrDdXSmcMRt+amS9SWQ5IED+8BUAuaJKfoFt9ScHaKK4qT9t5Z8UYjvMllZMojiFz
c+1OH2xMqyDvJbof2TFdBQfk83oMW6RbdAPFHEd3Oql3o/yMEcnSPBzPOaSjCQZ/IRq1AKl3HI7D
zlklO34IQmijGQuYR+0LhJ+USUHjbCRPIQ0m/OlAbR+HZyxlJbyEL34LBOV58LKPRMJjveCKYkxG
U+Y+esYhqkjm5zet8sgcs/Wv6H98rPy8XWNMhtWfVSm5Pp7JfOhJtsheHF6nyCSs5Y3SG+q9S+6r
Uh6UOlVA56t9xmRg1uKBLu3yAlKwBZEXZE0u7md0WsIwggM3JOme1prn41NCEOJx1jwd72smeARF
TTR19hy1c2705yyj9li1y2NH0sEuTY9nwKhm/3IObsQwZygDFn9UwUl7iM9OfXhBEymPinE6SXIj
gjm+qG2MOLEgovIqp7fBArWuUhAizjHE//1YU6bN5I0s5hQvSeCDWTpXEATIs8ZBF46VoCp6nZTm
3GWuLMb0d2bk14mVUiey8Wj6DA2f3cqMwFgQb8LZ2eGNbHF3knkE5KTszTjATg6z1UmffWRL4UJy
5CFL3t3mqQXzBOjKRcnqAWsLLURTgIppiPg9cCdOJn2cm+NirP5Y+6PUnbEg5crqu0Fz8bNhPzXA
l39HhynI5QhHQag+P9J3xtIn5XhpQNajHKJXXcBYG3Lue+uQvSWE6+lMmq1/i2MRJcvCjwZBxx6K
M/1jtdl5qC2M2/oPJVbnltymI+4baYzdT32hzFoT0kr35OyuMNfXUXoXJtlevXK7zzhHZzKGo0jB
fVArkJfQB9MAexRal9Aajk4czAtRCmPOyU263zcLZMyIikfN19SCGsRkbmxQLUEClCODXqAH2mEy
5sMcg6xXVSyqhc47Xujo6LNEvoJ3vSbDwZu1MKZDUxCwKHQtCandEe1svNeDdzqMpbDMKit8DQsB
SCV4O134Tj2hzcTcvNnvYzElTZNVC5QmsqywwKz1MFhpp1QKZTQ39yXSxS0/hOUIYa9SDqpKS6tq
epU6R3y1PPm7lYk8r7ng9L9P5m45JnONxlwOmt7CcjBTPK5yl6NgVIHuFez+1zO3BqjwhqUoWAjl
qUPiwRM3tVe+h5i85KjAhBd/L4q5L+1QRRpgApUrG/FJrzCWbZEdPKiaLIKl+FLl7mVWvtOBO16j
4UTK6l42c4/KXK+V4dzArsOZ3wBHFP1yEQmdbGNgQqFFL4UMIuYWY/X5hvMs/3657kUzV0vOkzbJ
BohOG1cd7YNgp6ajjbbzH54kc8MkX6zktoIcOgw3hg7InlMPRsle8ZKpEymO+yUxj3EipmY70iVR
mkynjxeGbRl2rhOHW56e8OnvZTEvcudbvgZoAoQPWTIfPYOo+7B0OnnZZI75xtnD3+b2XhjzGEv1
OGQKqDRQMXndWOgXfda24wcMboAUDtfocjSDhWPNqy4K+rzFC9k7HnAN1ScRFHC2zVnU72f/blEs
1OoZLvWolxCDmXqMookAe4XL+wdIe6qbhc8GTxHpPX5gUlh81S5IauncQh7mulfxQe0dXfDS1zOC
ZR7EHk8TLcamyN1F6EoA0tGC0Ob8ZZIXek68FsMJz/p+CxnzIWiRkY0mlvS6cQS0YPmLDmO0Vz4u
3u5xVJDFUjUNNctEDSvq7deTsfMc2e1bF6mO0XXnjcZRDp4KMkajleKgboIO8T9ZOeeOmOvhT8Jr
w55o07vfPsZeVHIxJHqPNb1qEnRvNZ6JOMNI8gVo/tXcxnzpfG7wqZt++xz3YhnTEaRq1g0yVY6w
I2ffxqhn4vygM5B3Zpw32mLMxlhLqtL3VD0wjuaYMwvkhrsDmc1iHfMBr5z7/FiayqKhhnmUpReq
8w7aAj96C0yi9eABKg30sqPAy3VMxHi3u6iyU0u1jNmKsICKoPEqLJdr1D0N25GeLMyV8jbysTqq
LCxqX3VqJyVUUTCwcnFQ3AV7mbVHJy/+cPyRibaW+4UxtsOC5cjAAwthqOmScV2FcAgWmFWpW9px
yxP3+GKrImNDylqtupFegrpaN85gy8uS4I12jM06sjH8dqHUYrwNfeynqiJzv6VYsKS+hfeI1h1R
J/mniH6kOUch6Zf/9wZfFZnrPVRg4lENCAG2h2gnuVsEmAQedmprtxIyHZyd5Dhzqsjca7GUazGl
1w3y/A80cgE+HUBtzzPwhCzWGLv4z5fI3HCj9Zug7HEJHLyguw3JNv3C5kaUnJt9TcHdVOGDujT9
ZoQUEJAvs4Gg7tFkhAhHbYbXEyk9Xgj7+KlWr2noG4GGGTe6UOPkHGW3qQ6JQMYNamLcWJmj+1cn
70bOMGoavNOrGmZ/qyNHy3nbxlxkARPJ45muYvMafYZe/5Tz9olzja428ub7jRBIX6YPCYJF4oa0
T4iPXni5+Imk/51BunohN1KqsGj8vr8GlfDgUb25AMlsk4ScmG8is3wvhzEKYVaoTWFiNa+bU/v6
MbgWGc/L1ql0Wit6cW2dvIOObCu8rzYrYbdZOXa5owBqc+f/kP66/xbGduhR0WPGh2pGpJN29jdZ
KCkBBCj3jaZh1gMj9WuaqPLDRBQh6HQJXI1Ua6AlB2jJdrV9F264TS4T6fL7hTEWIzuHldh1OMzs
tdCJuYzOdm0u1IgUnvVucUywPH3BNITqsqlhiJrJEpRFd/Evl56G8fWn5Y2YLcUf9Gc035adb8uI
9Gt7AHMMJWv6iY+cF2Da0/onnskidJbUDmFzFb+6vLl4SAm/6XX6Ev4Twlzzwch8tWohxNuBX3QG
Jl5uDnFaSf6JYN7oKAeksKrRdZyQDsFY3e4AWKynALBq7xhhfVmCC+OH85xNjJZSTfknlH7UzbUv
zay6jD6EnugYX20vMhu9LVs0tixz8DdzVGXaWP6Txlz+pLjEVZ8MMGUtBTgS9mpt81bE20bmUhtJ
r4j1gHdstQG958auHcpFzRPDk8K4AbqeK/oIFLPD61kkPsjeOEr9OzN/fy7MDe4a2UykCr8/AYeV
4khbaAC6NHliJt9gXTZFTcbtBTby/fELido3jTEiBAtJvE626bv4V921i9xNMOj7Es95/VvXiRTG
FKK0bMqSLOqqbF4z9zcKZ2qYh5HLSkaGFPPu6QK58o+gsncpCkfBdreQVs+CDVqCNTDKeudM0gBU
LO26Xm/dYzd74WnLhO3SRIQxkmjAdKnsBqQZ2LWCJkBurrFPoxOHxALa5RlcbODYBo9dP7/Ejr71
bc75Tmy8JmHXLVXWwHvDbgPmWIPxHFq0DAiS7/hguQmQhYHr1xLTrrz/UBpjoZtLlwZlAWnOrvzo
3vy1sFz+KDHRnjje0FSeFdOOmgX2ChHTaAZzL4q0VHHDr3oLcL0ydzuZjAGCUgX9Qc+drWJEuB63
wuaik252RLmJNys0FVqhb0YErzdoHVRFYz5hCC6XSvUFpICW8vbrMm8iEs2R+TTEWbYAFDWoEMdd
z7FsU/4TFo2DVABigrk4+oDc6LXYJ5lg+JJ1gCfrdit5US5CIr/teReIfj1zfywJpG/YWxGteiZz
Y/0+9LVAVKxDGhHrOVlDZ144a+GIYFODYZ8K8ZhpFiAvFgJI7LYUx4mjkTwZjEbGkpU3qSBbh9oN
tpvUi5a1/RHMBWJs05R029gtMITD7QfhiWWe8TxINLU86zglR172n4rT1yT2MlvTwciu2K5+Khx+
0mTCyNye2a+0WmvVtRRgQ1fxonUHy+56z9qqpD4AQTR3bKUky7jgmJjr/OkDTbHoV91oZCbEen4p
oSmVM4Azs/wUafG/ek3JTl8A0Z8IJPvs8H/KRgrttzhCPkBZinSuzTSI9MRzcK6jm/cfZIko5AFc
VVUp5A49nJsPCiKQCvha4lOAh9evL4oJ0mFU5NQDYuIw2y5RXByXS8keXcC4LANgiD1WumuL26MP
YO6OjqZF61zhA15Pu7+etzJtOokFIBSpI9m8mG08BxN+HuJ5oCkE83D3BCpTzGl9brdbZZk9IYe3
B5k3WS4jD5wPL/Ynr7pBv+DBF7JdlReMODZFiS88ie7hENqIR0683vCJqgbOQTNNy4ShpoC39+cw
RoEmV5XvI0c+el1HtPk479/PA0nnxU5455b+f6v/vTzmrgel0hR9Z/l46/JFVBOgHYluuSxtyw63
wfuZXF4rW54/PuyJqMQSLeBpGoqm6qLFVkmj8mxe8iJX6XAV5axSbYxuAsUT44XvaxzoEY0HvOOb
2trrq44GXHQqgffmfmuDWK7TQmtV0OHsPvS/z2OKSTVkhPacxf0OR/DYwHv4/3KYmGeIzoYvWh14
43biR4NoS3HQl4iuRNVZX5b9KcV8ds+5Pr9t571MxnbKuNFDXGJtYEr6OIPMe1EF3v/eH7sXwgRB
piB1QlP26kGlKMTFMnWifbD3nxZkOOWu/qZ+CYf/cC+ZECioUz+uI4iEKyo56ERHZ0rp+LvtZ08K
t3UNjBS/fD4WOjG4fb9OxjjreehLgMpVYZxha0BhCYrOv76z8DanFQDHvr+LudN38xJsWcslqLL2
ekasM9m/Pv6O3wHZ/WcwwVJY58alkqFH5izcPT8pS+H7sYCpawieE0U2ZNOSRRDW3t8IONf4cToA
YBCtU4630+aHhS6ghRYA0xQvfPkzfIkrOjjFn06fsKZ3shl7nwVtHsUJZHen6FNfYo8vcwiGxXOf
3tbFYguInJCbVfrt2mNP/62YNa+qYnTGaFxUuDZe7hxwqEBqJe67wbuQE9Cw95IYa5MMWSGMdG8p
7yFakynd+eZABDpftHoGkdTM1uwXurtRDmY8ZcE5299B6r18xgopQ63nLQbzaS4vQJ7pNX1ZkHHv
utnTp7qmqFu2xU2mTYAU3ktl7JCggpkg07C/FfwITDZRPIDSBkJztlkk9tMbHQXaHl/CZeiiHsux
vBPRBaQboqTCjxFFkZ0FqscmM9Meaz47njYPiLSlPKXwVWDkeXHbxLj6vTDGGhZRYDTSKNE3jEIT
LqDBzxh/1h1gpaNpJJ/lNgJGbsV5UoNv1shYRBm8N8X5LOLOjnaX49KIL+/LGtWUPW1FcB5r0USB
9n6RjCksUN9DKxsWiXaOzdmT1EW6ldffxmG1Tz9on/v/IR17L5G1empZhWcRZ6iDmeFLgEFYSLMO
4Ljzn5Y7KDP5bN5sJmMAQyuLZSkZ6fIozRsgDkbAxpoOIX/Iunfg9ILqzfue87p/py3vjWDG+qWK
YaZDAcGvJ4oA73kSAfT9UQBy9J+1C/96+SKA/T21Y5t3STgKxE6Cx0EvjW0O0bILMlYA/CQ2YF8V
O3TV58faw7siLLZy3KR1r/YQBQjzJ92WKGYc7scaZQQXU/sviCL3JoffUprwaG+NAIuunA1mjCQH
hIq0rRoLPAB8eDED6tRWRsff4yVO5Gjv1JWFV44UrVI0upudYy5rItsOJMLAP4EsUJil88wTHMHh
IpTS14OJRe4WyRgfswKhiFLhlpibcglAK0JmmNPDlBfFd87dyDE478lUgHgnkbE7xpgVBviKVZQg
wdOQzMtZN7+8Fbb1/BeFL2AHE/fzeKw2iTMQa7HXdsbCdFNX3XK8UN7V0RiTJDch+FsyfEiCzpSN
1y0uoCyCex2t12sF5NDLwkGxSvwfNAtyVYuxTWWsZ5KWQHTpvqJLCt29xawaEHSKQDf9v/kq/2wE
G5LHYZJaagtLv1rpvQ0InTnN+nP7sScKUncqzMa1RZgkUdJAlzSksz+8WbLgXRLOlWQHBLUQ0B2+
j0uCtL8nmaRDdQFzpHSKFPhzHAPH01QWNtgUz3U41BoUBBgyrYsEBh1FXkQzKSPyn3faJm2s4cKD
TfATGTSY28c24ZpOfHA5WaTmDl2zqZjjA5yzl+60ZisuULSZA+XJcvoV4PLRNWi9C+s640SBvwsf
9yfJWAU9TNp8iFWc5NefhEfqN9Fdcf/bGQvQgP9OB2Q4PUUAD4if3uJCCIlsGPMjIF9gzH84R6lO
htL/roDO3PWLBa5iMVHwTIZrbZdsMe22aV+rteR8LYCP25DnZxie9VbGwNNWJwiv164xe/dJFdHp
7+Tr8clOpxBuvocxAI1WmUloYgvC9/BF/tZRMhXeQcHDh6DmvNJsaHYZmwgcAbj8WrDywM8xguAh
tNE/IyBbL5C+ncGLb57Bylxac5HkR97WU115pMSMhxLHgValDZaaVMQxiGg3gvPsHRSnnZU+QUsv
yv4J/qKzDc/sylm9zF/s9/c3mOHRfgfdEs+IcJ48NnSrlULpge6vHmIcPwESDwD2XM750vN7sGh2
lE23ojgPTBj4DkmbL2m1mIHhETCZ4NWYR3jYDI5/Tf3LX/IsRN4iqm4oizBXSrw0gV4PsBSrKHfG
leqMpuPwIpXpsOhGCqO1Odjv0lAyqJd7QmvvBRxgXxcXQ7mR89PPLQDnvJr2453kLYz+/CadLPpt
EMWWhYXla+1L/QNIFI6CclfFKGgVxrUvZaaKiawTxdCgs7/PR9CC88HBJt+vfxvINi4LnW+Eyohj
Em3dFt3Z09ubBPwkSsfo8J79CVQgmFnwFKLkq4DujAW0SyK1bWM/0A7OqnNK3HfkDjDWma/gYSEf
C0zJ3N7vHR4gwrQbcCOX2c+L5YeBX4XaASy/dCjLX3jtQl7xWkKU6c38r/Vdbf6NaqD+mJeiLFD/
zQH/PDIEu03rnhdObXuHZ3C4WeBDX4MppF1vgTax/PkBHBG/o3TSwP5bLouFMlSWCix+/xrZfnQg
7ZlZMwplLTjp7PXxZZh+Nm5kMbmYYmwkc/Ahy5pvHAXVfE9eXNzsfdvyxrV4p8imQEoTgJNBEGnX
QQV0MhUnLsAvdzmMm1FpnVD0SazBYXQ2TmoisW0SG6gI3HLxpENzs3GMfZT6LvWVATr5etqcDK/d
jPvtkZ6SzQ0bJ03/jSjG1QAJHXw2FaIcxUl3cBXhsf30K/in82/uuqbMI63C66YuqphFY9bVtV2p
+H2qHeolqlwF0QckcoTXaKGekOiAe/jNo72c9N4UMIrpkKZSeut7i6yqhe6fx0KD99Y4YUQHIQHU
6fqHhtTODGgFLni/YFi+Obo/dYS3cpnHp7LOXVrDG8Z1r5yTOTNQ7jFQUj6vwucgJg7XgE7MZFjS
rUTm7WlqrfNlma70hO4c5S1ZL7sj0Kp4lvoK+Mm+3reCGIs5xkGrKTKWhpD4tNEQEZ6EuViS0XL0
P7Yzfz07GRmW+G8GnL358bh0R/stT9EyZmOonPc9E20Odwu/2oYbyxqrZqO2Q0a3Gog2aEuyf77/
B9PCdFkPls32BqtFOwo9FXOGXwjwHAotA+SqtXsEbg53UVN2+maTr8boZlGKUl66QcEmI4/tZW4x
uzyDdUnpeV1dvFUxRk3LA78wRHolyVkiIJj8lP6KnPhsMiF2u5hf9z5MBbOjqol86kf9mWyBIbvK
fjanCF04iIadYc1HlpzAyLpXDObud1mihS29EZSTC9DvHvLVQJsHfwNBA5fGh+iZ8tVVjI9pNBeP
FipGYAWIlPaS9Tg0IScb6yQDqM4LkKd54ZmXKbN9K4kxL2onmFbcQtL4Aj9QSG2Q+nodbBtam3CI
NMNAcAk4Rm3Kft9KZUyMJQ+ZcSkv2iG2yJA42UxskJoZQfK3p+BYMgoO37y819RFUHVKXWhqQG1W
mT2Nq4sgXFJNO+S1U76iSCe+W/Z63SJLjReRGLM3GwTxL+F+jDnLnWgcs6Rb0cwmdy2mHKoBok9A
5oVPgW4UIpHQ0yznPC8rxyfg2wXRg93OMx8onMOMs99Tp2ygXQwdEeitkgzm3ohWjoWPoYFEMqAr
dpvX4jnYhyk5Hvu3EKUWjlZNlrFu5TF7nWVoymwNyFvFZ3hroWTrTgfQ5cI+v6FPDfnrwVsve2Kt
NWCqFG44GzBBNld4U3hT9RfZUmRVpf2fsvGrfbuRgdskd8YhmGtvmPL+wiz0/vWkLk+revkdeMOc
s3SuRMZXDXoxoQhbxiFFX66oktDY9562bGgVbZj3X/u9OhJKu/X4iKfqpXcrpep/Y+ezygh9jOUZ
COcAiohJ1BOoh6XD1wg9e1YX6uFPDtzJ5fixbDZzYfEDDvLHXzCV3aUtn4ZGm0MQnzCtN8MZs6kZ
ulYOffIUHWQHtZ9hlXk0ytvXq3CmvT8WqEzc6DuB1IreLHlI8yhIOwFahhYwKQOc/u7iRHOxc4Vj
tvhcvvjbl6VLwtdrKQopCCQgGmCYJmhDffwpUz6TKiMFYOmYI5U1Fu14TAULAWkpHBTZjmX77/OO
lmvO7kVw0WsO7M35Y4FTT9KtQLYKNYy61JsZBAqiUzlwWOJvQXK11QhvybOJubOljXg4iqhT73lN
T799YSxTVxRTMmVFQqczo+Nma4qCWF38Q2Da3qbYnl9UN/YMg6TIsm9du3OR8LGzHWeXf6czGbmM
jldnM9ZCGXJradG8VSvwxQLtt7aVOYJu57ARUZFLPTKrvdkhd7xZMIvhNcbh4iV1LR2NJvkstZWn
x0fxO2S8fhXI51QZTauiwqih2TV+HqoKWv+MP8rK2mv28sgbzfudlGeEsEsvAD9kihCCaD+b434b
5LQ6O13o6k/JDA2P5pPhu9pARMwUeTA2yJb/ADNDHjmP2W9Vp1+CJkdZlzRFsgzm8K1y6FI517Fc
xUfhdfe1oxzjce3kPjpbl+GFc+q/E1WMQGbpYqlVYdZp/uFSzZsGjXXdd7sxNqNbbbfZYXRBbIs0
hzznyaULufPTGbmMR2umRQoSLdM/FBoRa9KIpHGFffYEA4pL9ViJfr+YjDDmhc67c+7jeP3DKvlZ
nZJtQQCin5Pkw/fekogmUVHvpc6Y9bQH5cULT/4v953K11VDlYCYjdZ2+vMbW9oGrdWIaigcVurM
38dP+dp3BxK7aIqw1SWw+dCBAlzfYDait/c962jBAP20Lz+P9+H3I3L/HWx/toTu96KQBB9TNLOk
JIXhyms7cSIn8n5itwEb9IpHgfF7bIORyV7gUAD1jBkIByctgAV0WXvpn4MXJeDg2pD+Q1XIp+7N
5dVyeNvP56lrfH4OzucRDzrvEZ86BUPDoC8gdq7O2v0pWEEZ1P5QCxgJ914DBDfjoduFp2yr2snS
nPWbXiLL1K3hMapza9l8xKAGWZYScbjd5FS7Ge23ZFmFo0a/RWeD4bPZN0Bvx62jFG9b2DX3AmhX
JL1DJHR4TtPEui3kVSQJ/J2KaLBYPE0Ut1VpxALNiGXP7UeXILWi77SfT9lJ3e44R8rW4E6l/Qa5
sADSfiOWMWVdYhRNlSUCInEnwRrVmKxLT/fgOfAA3H8nO6gsDWj3Cv5BapqJAZLzIF7GBLJeV+B6
OH973sfHZrVazc+Aeql3OU5ct3fD30NdkvboZgeJuuflO0x5zg0wf/fPM1/DBGDJpbeKuMDXdLQe
te/mnjLvj8nHgd5ygpogEKfdF/Wt2CGhi86WLyh7v2ptXgHnt7tMPwSWB4keFHFEkzHuoIlTw7bt
cfcM4m9ytDFHdhA7vSf/QSWioMCZPHC9yaOwFEs1UTOyNIsdWQjr1tdEXw+PQmyHu5LEJ9k2l6Gd
Oh5w9uwUb6iLsmxOnnaqk84Txz0/LxPv0/icGwvNaTxr3gd8H/L3e4PhGmQW4UAjTEXgf3/5/byK
xU5J8mM7A9+Q+eS/I4uqOj3YKNtFehQD8tjW/grCLSpPxa1Dx7wOn/1e3iXLJSOw8vwIuKgADIc/
/df/oN/uVwkaUhTLNGSEYDJaZZlVFRHF+y7D4nhenBqZiPFKPwgzcVUNiP8eL2jiPpuiBUEWXjLN
RK72fkVxnPWZFF3KY0Dp8jDvFsAtRVmwJ93Gr23rqZ2fVeex0N/BPdrvb4UyF9u49CJKMhC6uRzk
45f3Fb+ko5OupNloLxuUeD3XNmYYr3jRFnbc8QIBuqZ7O41hSqSIDA34oTK88fs1R02t6JWpVkd5
GS82wmnXzrKSpI2NpIozumlI9IiIZPx7BuI5SiduPqtmIH3keUu/tQlkJQj6oMDolgdA3P13lOeL
olSBWR2lXeXV8B0owO6I5lXTCT1/4XvSVt2lgE9tOTtw7YJjd+BWMmNCyk4IMYQEycqu/zH+FNty
2yxCT0ITdnDI1h4YfGBY7dFLtgExNtos3gIiF8/3MSVvNmYvAQ8iAjIPzRGi/QqI1+Ncm8letIs5
aZjf6Uvrfo+Ys+oT3S+RpaiO1ly2o8C+wOgiXD+BeFYmkQfnzlEWxSq3tXffrpeFW6yUBY1XH6vs
hAHEd5gGJvpMxdCNa7Bx4+zpY16FihnXR3G5EXbxYfTEzx3ajHU7mze0Dgzb19CGSvutRSt5tsCF
Jamd2437eSal95Mu5oB209BUFXj/+w5d7JJJkzYIMQwTtf17TSryvgD+Y90cgau6OMQvWkDqd2P2
YiLc2xmO/Px4N35nTiDPgtoqOm6yqFxD7ZvdSKTwoqVG2xwH6McTJmJVR87tcjPExDqeP37M7V6D
2Y88yT5qi2xlurHbknquLWQeOvWvYg/9FLyHSFKKSDmzeTpNygBCVFf1cbDzQ6sTENAW9jhrneGU
HIZF6FpOwfE5f3dgMjIZo1m1cQHI3qtMC20q53WLJLfi4EVwkbKj8yJrhSKduzlgrB9v/TUlxFxd
DJUCHkWXLE2WWLqt1r+YEVqI62O/HGzVbf+WRNTI2Wnnpds46VOwUr4uJCWSLXqdHeFfxe4XnSsu
Lqi4XbbJCy+3MflJ8EUkQwHttAz1u9c+odJVQdHq9lg56eLiSI76N8Rsx4jSW4UEvGsuIjtbmLtk
0QPn8BlDbGhgtJUdXAlXnYNviPw83qQJXw1pFrxpIvo9MFfNcnFavW9aZVG0Rykn5aw8Sl8iAKtd
y669BrbLsM8kR4VOFdGP4mjrFXKLhqfaqw7Z1gspVylPS3976/ggBVgYBhw3HUPk91t0kS6V2XVV
e1xlIxnRO7bodmDEeh52A4ohY4CHJiPd2jkvpU3FC1RpMHarMhbm2ZFpkzS8MbqIQeF74VEnmUar
Bv0x6J3mNLhi7Cqz4m+do213g0T+sA7QAWTavTOXeIl89q21VMPE8JtlaMjyKSbLzyLkgpJHYpUe
q9rO1nXxv3Ul4JIio4IYF4SnGs6a2Vjhklt+otTpUQbhLggSjdRrfPetPUWYLbdcSlyYLM+JDUhI
9/9xdl27rSPL9osIMIdXRmXZkmnZfiEcmXPm19/VnnvvWC1CxDmT9mBvwMXurq6usGpVeoxifVz5
R/nEL0HAaTNEvgOqr/CCSG7n7zv2xyLypR+wrRqnrnDmnQm5pov6CiusmoyCJ4Cp8FYNoA8/T+f7
qn6T6vkVjHZisGigm4r/tVV/BMtqXUmilqWucvyqPlPdc9rYFF8GQzmU68oQNoY1fixpFPFMrjSK
rPZfob9w1D9CA4GJuiosUrc3Wsvfiu+jW+8j+zs6osoXmapZYdZI/SBv/cYYt2jdXjKDNyYYy0bf
MEf6KoGaQYXmWqf7KesavMiZi9HwgS3+FDZjnL6nw0MMqP+l0DF1vI4MpljwA37ZlaiVX8klPt2f
lZdlK6tFDLnJrsKAUcShBpnedDpxp89K5+sFc3+TKf1dJ+EvQF1T5mT6eQvHNmnEEPJaYwSVNB8a
XW0knhVMDhyf/1yXgED6Vxi1uDrrBBBYcpkLnBT4PgIDzESlnkfOsMk9MCMCvmeH5uMSCf6NuaYW
SYdV45iESl1A7gjiOX81oI9qnTvBecD2mpg2yupGgQQikKddCZQnIHBf6dar9ef767/BwdHfQdT+
z+GmHV5ekHBksNJ40FEeJ43CNXw6X/9uX53a3GUoXgMQ555JVSq37sun44F/xIMuGu3JCLHpNhKe
n6pIy/jMRZ9g7HKs4R2NyVvw/edvjkxGQxOLwdFS5Lbv46wRM7f6rK0CD7IEbtknQ3hmzY3WWpUN
4MhjTEYbLtlqOq79Xd8fyVTU0bNJwcUFJD+DTyw6Bma9Dwe9SXUDaTIM0CXFPiB6e53LFq7RTe2H
Fk2FERqj+H6ikJM17fY7MCc9tDKMllO7dbbKALf9Sfb5R19Yvh3XxsLCBfLTaaOhoobMKngaZOzA
tV4FGKMelNyUudFafozfX8SfY3hStvI6Bd0iajKR01g/hJlok55DW1ofOMM/GoKB37d5MzzeV7Ob
WhTZjL+fQ6m5LCtB0A3Qs8Y2R0u0xm97LT84GZokPosfcUXyazbKYE5rLEUO3I0vIqpQcJSVeQlP
FnjRr7dCxNByJZDK3P3ADPHSSN/ypwbVl/Dj/hpvSi5Yo8Sj2EJaMhW4BdSWi7ICjhsxy12+spt8
45Lmto24C3Qo9tfzUkBAvpo6YIlHLgHlJFZG3oYqRVRdEA6+NOYwnFOox/tqW6W6jKD0AOB6qyuZ
XTD6glb9Thq6Fgp8MBJfBJyBIgT98petL6rxkIWu+QLevGy9n8xmzehvgLdqwPAeawMDWjCpMTDV
NU5WJzSBGK5gbDyAfnY7Mo2gQ+YOw7LREAOiRcxmBc73XPymTwsQWgD3u2gDiG7RH63CEdYEVUPt
V6UuIodXG+V+FCtM2QETz97+IA8o7L348HBhYVtlaDxaWZHEXIIbz5h3JH3+yKZOyc9LxPVENvzg
0SjANdWZ9U+xQxum/ZQb6+/PUdOHDSai7Kaf+EFaaNLhbn1hyJfAQAFKIARLMiWf6Qevn4SceUpX
3sM3HtVuc0AC42sv6FsJUP+FK3B71cB4AVYIVEY08iuJSf68ZuPU84qaMcxTbsVW6qiYULj58UFt
vJQcmfFBIQmVD0lBXz8SWtTC6roVa6/SUAmT9PjUW/wjgyOte/2TM6wMEy/kJbbQmwyEhumELNw+
2BEwO8E3ul7cIA4B8jG57+7to6+TcYH4ZdC/v9e6s0aPEGmj9Q4J7Oh54bLflNRp0dS+cpUk100P
0S/g73+WrefeGJ18hToMOK00C5/w8URUGg2KlQ8QvWiCTdI0GoLIrFeoQKPKvHDUM7eKw1+E3UoQ
ZBRLrnejqSauLBned83W4l72kWhEtrAffqIamGJvIdaRyHFSd5hU9+A7IP2jIfC/ljYGyeSxXRS4
JoYvAfuG15zQuOM6ffkb48C98ZHZoPL7/XQ82qcdelIPxvkRNIbb1Vn8CI8h2oxXnvWloHscINXy
srAbS99H7QYzNGxaxklA3Lj9pHOcNX59bZ+RRzW++pXALF202+cdoZAAJAP8c4DkaJvGjvJQZmwa
uCxqIqJVO9OFf0Dm5aU3U9Pz0FLNLhzBzDP6G31JKMmQBLJM6aDUyV2WZG3gjo6kl2g6lCM9z3XO
MOIlDpYZ3wmDQAXQp6HcjSQ1nVyMi4lLpmYKXDiLdgqUb6O/CiDyzA6u66Z2bOY2KDZxkI//xTnC
V2DxrgoY80VXd4ZaUhufRdGJN1JLQVzJGN4KjfnWu2R85R/SQvgz9z4A5PivPMqMhbUiAmAJee3G
xBiup+whtpqdssr3shm8VyvhMG0wi73OgLdMUNZtP3xMM1wIQmbNC3ImKsaasYCL0B5SGEjRUHV1
6AaCYb+87YPP1qkNxNXknr3gqcjWI9AjoyWH1oOsy/oYIq18cA/qqgKI2D2PF5BALBzFrYOjcUTV
4GhgxLqkUc92nPnFlAgsfI3ewjTtzbgPdRXjIdAGqUgG9/CfixMw5hzICg41KbQmXVuYqo5GL2u1
xM0PQCCa/PfvEMzNCDpGU3vqP5YG9cy8zFfyqMA35Do0sg6QxxvHZjPa4+n+gm6wKngzBOC/sBaU
9ZCPoZ4rLk0rvi6j1H2urbxC+yLgP0/NrtsB1brDa4Eh1xgLYD1ker7OMqt55gih2NIzcWOoALUi
PV48j5w5XBEqEVhwSdRxXIcALNWTAD5QB3StZ0SS7T/w2y2z8FLeOuHg0kTbB5LzKsoEWPv1MQpF
GYVxIhZwi7HedYd5FXiQ9G8Z0OEJ6UaYjYV9Jqb96mmiJFJ2Ef65PMSMULjbYth+gETJITnw78ju
9Gm0DOD6vlZG/Gkuhe63eSEIRqUW2RMJJRGkiK6XmodeGEd+WLomq5hv2tZjdM/Wfd58bxwtWp6r
TRZCL1RAOQrejyxJHI2gkyKGzzqlL13Uu1H5EFeypruqt4RQJSd0TwzZ7z8+ZJRqA0JJiGnDr0Q2
zy1qsuNo3j+1pbVQMaEf5iA0HyBEdHJdwzwkWwqMKdaL72Eh9L0pd2s4JoAwEYQjEQ/CO+oe+nwE
MgVWLqGR8psKhNabVh/a9TuoZHs96az7C5sVJ6KCD/4nFCIE+gWTm6BuCrGq3IZ0CWzD9zK3MZ72
Imf62TfB4bVE5nfj+mB9EIQbjmljMlz/6/MqFKVDvXSo3Mr2V8k2WVrQ3P36+/Op+9WF6ZTUYVO5
yLa3/r5tzQIDHgPDKBAuDtKCYszeqj/i6MQgWweqkMt15ZbhGqqB3j9bLYEsfB0I9P1BAYXgwonN
6OJvZzSPyhEU4feL/ig8TPTYhrFXu0P1Eic67yYX6ZBgrGrP69FBRTE82/a9Pm1UW4DLc1/6TaMq
1BNlPQ7YCA2e9Q0lJq9JZcv0QuOyVosX/wPRvGL7m9B92kcVSD/eNzzeeoz7Qfu94x9BBGedztX3
FsB1AJqXSGxvPb/fz5EE1NHA14bY7lqbfEws7/pKbWBkuq94+9FbnVmBi9zWYMc5hFt6zGz4AJR4
/dY3t0tuwG1eGIYNuVCU8nAW+JV6P+CKhGqOoZRwrN8SYz9i5jHABoP5Qdyepz1G21xC/fVdclBm
Ng6X96/7x3EDPtAo+ZS2p0mcx5zPDm6NIgNClcZ8g7dNIs0JSeHQesq2BTjjzomB27wknJiia9ML
qw4Dj3oSDgAwv+vNR0lnkEvOG9z0OdsJFxG9INPqlCBRGmDnSwPzMnX/S0M/4yN8UdMql5RRXPgA
avW8NIliWEuDa6egZjXfRmOwW2tC7hRTJ9ACtIP3+cHDM03RP13ppI5rsFujx/ct+p/Ebt3ZjF+n
+c+1ZDRxyNQS3wItT/TYmlYpUldxheqAb/smpqWj0r448nJWAcCuDG8cuUTCrnl9Bkzo5zzLMTgD
nfu0g/PD25r5bMB6JOvF+7ugILvmHb2DoCcOsGbM4tio2zQHedpRaQOaVEHXwC8s5c+6JT/EPBHV
H12IHxNQDoT6U7wB7du3+OWc1snZQfJaMvgP8fC1+gG4ZCmY/gVZ3uw8ci0gsmZFdGnQW8Akkeil
6ehiDNJxH24/BLs8HBGMhfqp2DqOc7AAst5s3uv1wQXQNtAJWcASk6o0pwDYagFPNxIOcLCuT4Ib
owEwoHwEwuV5vx8wukLfYqbbyx68oMencv8E9gAz44wThrGD+dQDgcGTsMX4AjKZ3XJzTneDDWGP
0x5WZ4ByreyAooP7kxlfC4/WrNX6HZeuYL8knnYFESl3GA6BHStAUoJKMLrXkOe0jyccG7DgD8Jj
pu/erdw8kz6fxFiQfwPHIFbrr3wqjO0Br+PLrBqhtNEu1fsemZcjax3th2LV6ScwhYF4/bWzXt9F
Xn9ndXOZD+mm0vP7CUjyCuD0R9MNZbgLKeWVOsEWhNEK5M6/dHOgUT6hIh66p/7hU9R73KEOVeID
rAbZB+R79QXzfZMAxVcA08hh1BS6+G5oLZI4EoWW7ybE8w3qmZhhs/7oCnMd73Vrx5u+UW2U98JY
qUte0pyyot8DFTxUOVgUqK+VNWqyPE9rYYK1Qp9Vi2eLN/zVG0h5bd/F7HQjA8v2UmlauInRsVyS
o8H8Ani36Lq/lhqrXYzx19LkgkDW2No1iJy7pxIEf2iW/gTRPWu6nPE52tb7IyEAALDTQX9Au13i
U5xdvcLjMxD9KXi9rr+DKz0h7DVtchneEFS7WQkBcHBTtKDns8ZZJhgfJCTwTNKl8brlQqQlAtYl
JH+MdQLd6fHjTSLsHh/r9WmtN2gAZhZzb7dpIklBKgSVF3ClQL9+06N/bPKkBUwadxGw37q4R3Nz
s9vbClK/nnk6DacdiMYOBo/YFnr1dV+jZ4zxtWjqXimxx4QhD9FblDDIoIgUYQW7qXZYdLwFCnFL
kC7gimlBj/FqWOjvtsCfn+neESSogPqc+8XZdTe9ILhbV/tBvRB55QclIHH4KHLHAMnXQGOEi65n
x/V3tvq8ZDoKrIdN3aCnz/X0YPWOQRo6uhP8y/39mXFYrz6FzkwrwTTEXEw+hbC8oIye2E/fp+gC
zNcGYLMV87BCpWVB6O29uxZK3bupUdkJ3CS9i27w+PAGvz0wn4TVeg0kumOx9qbYnHHVlszbb4h/
/TJfy6XuGeZLRCmfQy5m0Le6OZhv+4/u/BQ/PuUbsF5K1iWBm5zprP0KU6e3HIk5gZ1YZIYkWnfv
QyhzF6teUVQaPmR0zAg0H3juQIAH58QHGPL0oBif6vk1X1u86f6gBpIvUZvegmSuNZAurOVawDNx
gg8oTG/vORK4PryVePS244JPfAueoCRRbkhV1XmQFpAEYpHyfS/sYGV0pwdg2n/ApT/7GBmwoF63
5vT6mMmf/zE3vNYCyZjFvcusnl9QXS7xmMgGMTfNNjBP34oFAjrUdHmdczeYn7JEp3Kbu6TWTBkd
lVHSbIzxAar7Mv7wBpjzOUJQnjpwaOTd50U8ojv9cADUSw/eoOcLVm/J4NLFjiT9v1tNih37fbcD
vu54zMwUlWNv5zzAlwE53EHA0FFEoUvg6t+c0B31pqEEY60USuJj/c+CLhwl2DiwawcGsrapkxr8
ml07l1fUVg/18fxYLlVBlrafDsJbcJGkaQCV48GiA6gOvAlYe9l4CnWwITrF6gEQwwv61M9wJveP
gbOkgOT63ls/ZWfiLC39irx3231vHUXk/1EB0J9OhPiVtcOHDRlJ/fi1hEab8WeuFJ9ugxmlPsvD
33elxJC8XO+tt7fmSdM74vzvsQGReXLAUZbudq+5ZGEiFqaikYpi4nwt3PsZX+P6Wyifuun7RPFF
6ECB1vHOfgFYmGD+vxvA3y10S6x32IXVl2ppS5JvXelrydT1j1StHTRy+0orReZlL1pHWNL1g8Vt
4GbgRV3sY1zUOOrCCzWhJSggEuk2CeNQ1gEseaf3GBCFG4+09m6XAq4QYBBBe/l6FL7k0yJWgzya
N0oHbKeA4UmyBKTItdUr/VCtmijBm/IoglDIAFO2pa+VCVl1z/7UDwgczqTBccHW/A74uiOX5o/O
FUlLOg1rl/TxsQOeNtdZ2Dze+MhAcAR7g3+57VOFHQHO3zkceBPZFyBcEVTydvW8uwgoObAA3ICh
qAJbKL++tPZrdJDIPBvMkgyRVNwzO3lc+vRflr57n075IeqY1FGUYcvE/falRbxXGvYp3p/Up7A3
HIwTjh/R49NshRNCYjLXCFNrskfyZKxUcH121tcSMGTedAL3jfMjfXo0i2HpZWWoqdhNBnGQQuwW
YiAPhluxpoOKbkEQbFTgVssQmG/9j1W5XLkkN/N6V1R0V2lo2RHQHoJixbUijYBPxVNQjPCSWEc6
bsmUnz06q6DKgVkuqM9tXR49gX+lUVenzDquj4JsdE2G1+PvKDIiS9w+Mua4hHy/TQ9CEskQaqgq
kjay63VxHfpwuwGSANMNS70sdNO473ncNJpqZDG4fSQDr7EYDnQtIqy1Ih4n5FyAcCHwjjdM5AKc
YtIv41Ft9YPxOGX2fZm32ETIRJsAqpPIhKOZiTK0WlkXQ9T40y+yvEdm+eN4mlayWdvoacnXmGMT
Wb3+ExlLFucW1QLJoihASwnKAXwN16uNykrpgk7CavcdnIsjnJx4C/JZYHEtbVsbH7VzxHRzcJRI
qwTQ1eN6Z6HBPTTdUW8cN7flVedsNp1zKO1zY+CfTW6fWZ1M0CK00/c3iigSrdZ/v5bap47nAz4s
8bXAhVtFpjOIA3eRbzDr+3JmHgNsC/ok5V8IBqYMXW8LJ9alVmE6IZol28dSREX1M9EJEy5J2vyA
JcRYNTZmzr3HYLFckH3reQD3zmvIH6HnGDBO6u5qXoTkUq5ObrZjtgWwjTgXBt7HSTE+kEK6qNha
T2f2iLEqZyn/zc1Ih2yAsVH4IAUISiGQ/JfRBqF1bjiYbORIhTMEBrNJL/wp/yg/hF5PP+4veKb+
o4Keh4NAjExEMy6FrBLYouEbbLfLlzaaunadWewE046OnY1hWU6y3qqBEaA/N3U9G8Okkr1geHYK
h+CsvA1GlejApzALxzBnB66+inpYkmJgOm7EVyme/SJ5+h6VB1KBYKwXBoi/Oty2gWMU7gL+Z+b1
IL2WGnKIuI4oiVEH0KVRiMNB0h9ji3XJfuutF9P/iEH6vUIsvwKCtPQN/rVj9XTc4ncWHN+5dROo
JkAbmFSkIJt5rfp82cEAVzCxFSogiGq9nvDv28dJZ4/ysd+FD/U62iw5fMSqUjf7Siq16qafgLHk
kTvdNjaGOmLc1KEEAfcRTLWp891gSIi9+1QMZLX79WbYu/8x6zXM/tUHUDcee4HaqEjesLo0OBAg
Kp05vPM+ErRn877Cz4R2uEGQh/5nESVGmm1dLismqwducoPUEF7a9xh5S3gsD7psfl4uh85Ccb7S
le9zhaFb5sJWzxQVYD+IxUcrOCGbo65bCdPGNVo5IHPzPBq9Jb1EX/LPsONsBUG2BBL0N0zEM8Ep
sgOTyDtn758cxHqTUbzj8pW7ztq9ouaysZzdznof15wloqlhfZmMHSYF/jwuKeRtQhsgOAWNfCBh
IM0ElHfR12C8aSSOZPbLZ7AZoXudOxTP0cK+zJ3KlRzq4a/iAdJDHiq4P8rviQkcuasrp2b16TgW
Cv0YIMUATM5f+sU7N6P9f0XTHMmdJoD6QMUSeaeEpQv1D3v79YyJaLmRPGvO5p1BX/GCEpIbRd04
UEYqaJ9TRKgBS8GiErGpmanDcnP4Gxnah2WYduCl2TVjoAyPyhK6RtWX1CyPzFp5+CKkluAFXDrd
2aX/+QxKGzsv8sagx2eklc4BuXxosGh+M71Y4pFxuw8GDA0oP6MnaX1Gn2YqLbgUNz3uuIioVwEX
wxOUDNoYr+3dFE2I84d6cJE7fevWgjntxGd1k0+6jIxTYiL2cSorXoN+UXHcM6IvTCAnXQNAHTIP
HUrkoFCwRzzKS5rPzx0R+E6AOkY/Ka4r9WkRPzAT57WD+/zCb/ZgykcOwDmFjmKIZmlarzyErn60
dYJAYskRWBROGUS0Nktd9Cu8HY0U3RXYnmNh/+Z3d+katXBZADf7GSn/+5o5k9iEKyziL3jgKo6E
uvBBwHes1/ks0g4smcRQ75lDoacP3iVYeGznREkEaYspySSioB3vbBw6P+PTyTW5C8cZ0ofTIq7F
dOZLu7CqGT2HfqFvBVBidAXTQ2aEWJ4qL8smdEM1rTGYNXJYA6aNngLr/vbNVM/RbgEqWBRpIA1G
81qh65awGLApC3vZmWhNQABK/q+1BtNfyY6GIaAsEOzwsMJO3yAclZw2RDPcaP7c/5KZvPHVl9Ac
XUXjl00m4EvgRhDwp9l1OswqEddZPgaHgLJm4TrPgM+uZVL2JOyVth3KnEUxxMakh8IW10Zqdvsl
jOCco/x3m+konwVoKRhqCCJ2A28mkg9v9QvaJIv/whO9kkR5ZGGiZHIj/bON5Cz3KP05DygvoTVz
E6HKuGSTydWmnoYrgbTdqX1e8Fuyh+hU+tAOzsY3DWAgF9+9GQMnoWSLmZj4Dwt1vVZVKUoLtRMV
1s11PzTegsqqLtMpBrAfVCvItbXmV/R9XymJ8aDXJoPJCJB3QHQB8LgWmURezlf1wLq2xBjciQH3
ziO/xH24JITaQBkGTCoTCEnW6K3aabh/BpsBxn1/LbPKLoNmALkmOJQ3pFh9rlVCOvacixR54+kx
uttEfUxs9eXgGvFSbnouTQFkAbDcvABOfTQyXu8daMBUVYnEETURqUJi1nx7CkEUrpqhE/cbUnXD
rQYPWK+DYfJrqfQ356D9ES/TR1cqcipNjDC609nDPJz4/c1GSWZdbQFzPjXIlGh7scVHHBAmPQKZ
9HV/t2+oNeEpoAcAnP4CIlWgDijVCZNwSHPVQ65EIJN6uJfReKlezBfkTADESQ0OeeL+NTQszN5E
O+G4Pbv1g7F4aWb8YVD+iWiolYG8BrHG9Sk0ocDnaIAkL4n0kq64LRKu0Ue6Tgs9QaZiKTq/TcVj
1X/EUekIqexVDC5jRrcjzYngpAtQdEWReZ0bcER2ALNY7qt3vHxyClb+fn5sde3p/s7PPtPoDYdl
B8gXWVXqG6p0wkxwDo+n79tMo3eTyTk9qM90TjLVcsHezqk5ARFDwUARAtYz6vZOkwxadXGYkFLe
v3Cw7luo2/A52B52GPYpBwAPc8Z4tJaiBPS8sNYZ4ysD8KURs4ieCRrjHsls2AYNQ/A7tfUy2GY+
OgljAf6K4KNDIdm6L5DsHWUQQdGrgUhIAdcCerWv1UnOM6Zh0oZ1B05/U1E8f6/j3X0Rcy6JLCDY
wPUluQ2JujnoSmsbmW9Z1Bcqkwd+MNykDvRHJoQ5drHL1tLO7mUDnQMCLJnTwJBhdi27zfahveSJ
zS74z8dQC64aL9KqDh+T6oymTyvNHZ4Td2HFc6eIlm8CBkNIASzr9a6C6W0smS7iXDJDza6NDiRB
kx2u1G+bN5rjdOL15jDuVOCTgm37FCGpdf8Llj6AujL5oHBMMgWcK/CWduj89f0fP/PCwbn8d33U
UxDkEl/mss+5SW2psc5OoOe48ItRyNzN/yuHjozrLk+1tMUyzKbGW6qsUH2G9zgZI6Gjv7+muZAH
wpAdQfITUC6aBF6bSH8hh0OTdAkdNPCRt+FztwZRnqi3EVIf7E5cBTq/SjbRY/+BfriSuHuLPuyM
hb/6Dir1GBdBlrNeyrlpZzYPDejNtuoumzBxVK0u99c8062ESAGGDgKB2rvp0WKDZGjHPONcFr11
jp+suM7IOVN79F823md9LCYjPS/EQhxZAG1z/gqllNObynQc5ZxzgzWuYI0pd2SLK4R6pnrs3Arj
HOMFM0cu3K1IFW3oJPEFFrHrC8n7gYfGyoKD88Bv8sxsa4sPFoIPovQ3MlRwIYGGAYhEOiQYA79N
hFzCpfecAcm0o0de5BhlkcK4f2xzktB2q4ggtsIIboW6fuqESpjgVTwKIWJqTbu3bps9q5wZvN2X
M3v//giie1HUIfe7JM94N9A2E7DGo45GUA6u3mNmhMUCV8DcGSG/x/KCrJIeCErvI6lOe3g9LDKT
GjotJORa7i9nzoVDTfRfCZTtZ/ixahoiQfrEaF3JntZaqFc7RgcRpw0yJQ98fkZcGN5aeRRXKHAn
G37Ls4AZ8SgyMI4Ifm1kCJoFyzN3nEjEgTYMSQ8wF1DK6TNgxfT6inP7CjOMisDsCx1lF/8JuMGF
d2EuZpBVcCejORO1JXgY1xdhzKUGHCEDLLfJfXgmAExkFtsjaSS4v9lzETLawpHFQVTAYgQAdcsL
T2G7sVA5sFgCxBEctNGqH6RnD6kcKz5v8+1S5X2uEE3atdGsi3gIsGBqHztB6KYx1jgCQa52+95J
MAXLNnxTPN1f2ww0Bs2dKFnJcEZFGBVqF1UlL5RyQsZ2dEYn2gXrYF1bb+iRwd+gQBhOou6vfyFi
m3OrLyZvZwwoxMvovgflC5ZMLTRqJW5IBhRC0QrwQfg3GdC4NitMGEcM9s+8X7AuBM7jEn3rnHMM
yegKAa4BnRm0e1pgKPQ/klujMff7Y2bXTmihk1eHaADC2jUKwY9fS3DLXzeUsq0wdMiSE3ZDwNpp
FxI7kWoynHKkIp9AZAREYArquxSlolIHjwk45z9bm1BRNqvvHbjQKh2pSUx23/tmvV0MRudU7ep7
KEuSqr0WVdGEzKG/Eg0h1N+QQ99PhzGyF1Rt7qz/rpw6a1mpOJRsfldO3kogjO3IVteB2ekIdoFy
BQAMlrLfkqEVC7JnDNPVKik3lkkayc/CcSIZPHhfcGQTCM+dfO89eKTPxDoAmhDblZPaCbh8CaSF
sTPMlFjI1N4SBKDn9+8uUMaEE4aoYkV8CXo7RkPdyw4BOx+fcNESPXrW9tp+MBr9M4Um/MKwTd4a
1gAsIsz4vujMpnHQsm/I4MhjQKW7xJE991CitRyERKS2RvBb12a1C3tMzY2nEaansdmNKU1AbWAk
1v0DWRRDXYNMllq1SSCGd9Cd9VJ/exoGqNhLjEW3rD3YbvCkEX5mTIIC5p9aDroZ+FLuWSxH+jyi
18hBbxEbmdMzsuNoAfWWxs3PrkyBF4quM9SlZBrvyqD7qRQH5Mwwq5QRjLcwdvy1BhKZ2FhsVZnJ
aWB1/y/rhhsUzrXKxyMcjVbfv/Qqql/KtDctaakX+tcc0mZLwYrAPcCBuJEu4ajB6GllzyFLzKoG
GPSVnQZLxW3StaOfSEelXWO2dbZXfQA4H7fC07N4eAZ5b42LtJTWJWd2+y3wTEXwMWgAF1yfaVRP
U8aJWPU+evEfFYPbgJ6HdHj+wEAuKOpM0wYUiLjB/yuMUtReSbzer8hxbif7481+a53eUTdkxu7p
hNEserJ9ePq2LtZ7aVwqZ3ATAxMzMCP5vOyJzD5aIPFHhkOQJLxclDYzUxgUE+MRx9L0HIXVRXRO
sma0MmGotPVj/vHDmGiSWLeg6F1KsMz6CmAMgpNA/AXQB1H7Lgt50Ofw7pRMR3McTGmbANdbvQaq
Lllw9SRUaR7UbWEwDJganu+bjNnFawRXJnDI3CLpfS2+yQovUeOGczPfIe0y2vsFc48aYHgBaPJf
D5vNo0Jmq3NLvVlzRgSGEJ15aBqCNtDXTE0ZQZkqIJnaTayjkbnurQnz2x4AHlg9Cg+tvvBIzO00
+qLABS6wvIz3gnquhlhNxDDFTm8FlPEG/VL9kDYcdAHpCMEyQzNLkKYL6+fVUkRLnh/qbsERRO+8
iIEMQI1R6i7KeV0EocC6E5jdNsfwMV6xloD+WV7z0REjr3CjV2n/zBbWwqKXJFO6nfIsI+clJKfd
fuww+DSczKxZopC4lQIsJCAYpFaDR45eX1iIXNpNDY+cKP+ofJJMTGw5nHJgX7xQX8mZWVueNT3c
111yXte7Cqk8TzjPQNCKE71W3c7v6xiPPo83YQ3Ozu1CvDmT/IAvKeC0RKB7yHN3/fP9Om7luEt5
19sXT8B7mJK1JhNza9NS9cnCpGXh6f6KZlIfEElyrSKeOLAuUYrCBOrYshLCr/ExB40uaaYQMUJ2
MA6xKf0XNxDxgYIUAbCMoA3+tdJ/2mgaFNeUsE+QJwB400IHSfHFvoNYCvQwKgeuW719kfGbp/6y
NMNgpviLCBM7i4QLkBV4Aq/3NhxlxmOgmG4A2lODB3pmBZL4rQKAB/oXGmvzXa4jvXBh9NcLezyj
NleiKTPQqJOYejFEFw8DuvadzAQ/vB3UBhtYBoOu2y3EGulliYdkcc2Uk8rwU58zDASzP4VZHgRz
7W9SA8U/71hZIkpEHpz2xokDvWT1hUWTMIC6K3CbADqHF4qyEA1l4CdOQw92B+4OjPHAmGukLGB3
dqjxS5t+9+5dNhhpt1563Ob0GUSEJGsKyDRYAyh9LvIhQakqE2AYQMrzNmBMEPdWvuRrRN1L4cht
NIIi5x9ZlEolQZwXbAhZvTGsk4927dtY09JGkp9CbSSkoMpJOJwwZIF6rsOEjZRWhhRAHuUvzAbU
L7qw+cnR5VIvhQ0zLxZZ0v8Lo8PpsYF5Soiw3jDTldiQiRIDmhc++0/1ExPYNU6Xt/x+OqLaGthC
oYunbInKb0ZzCNgTHHBYMJp7KSQYU41eNJBv2EvW1+J2EgW42U7YcFQqSbLy1z35Y4KqWFGRecVP
x1xyu/7pHWTSYQDYY7s7t6tuiXp/zqZjNf/KoxSy5WU/14RcAH41e+INO10BMVWbrG3lr9BIc+Ha
kSfiZnkA7qNcCNg2ODPw53+W1wKszfVxz4OPFqi1TFci4wCqErc/w8d5XMxwzYkjnJeELgewJboN
OygKruillnefTQxU6Fbr2OhWLO6DrlhAqGUnfmvWCrzYcinlPFPEgyf3RzRlVaO+lOLUh4EZH3n0
0ldmY3qPnanpUqgLF7ayrFc4WoYIcppX59Dt0d+yWPueU1UwtYPHG6OieLh517ste2GftdNAlm9i
OG+JOQeMjgGmMKqrlbjEN3mbecGK/0ijYvrBBz2QxkOaoKPD1wftCQewH8qwj/2CEzfTxgRRIIYG
6aQMQjWaKg9OnOJXscS70kv9zj4r28HsnoRDbD0phrMDwyUABcFj5Z7PgutWaGW6ZKsd+k8350d0
3y7o9Jyd5RGpoN8fy0ct/HqXR2bgvTFncYVMf9S1M9r+PkJQKmAWc/aOns8NuLJ/DPe+1N/xCfRN
+iuVukmd2BZ11POCG2KKxQiGQG8jb7ongKIfrN2uQqPZ+zQZwUoy6q8F0XNqRQacgSQN08bBJXG9
YL7xVSVlZGKFO3N89i+oUz/UADl0Kx2dlp8gvoGH9onmNsb6EGo9GB1u4RtmsuXEW/r3G8g3/jEk
oyrXYybhG4KdbATnI9h9HzlwPPF6YiWO9Lqw5DndJsEwVkto2ugzVvsk06LMEwD/DXZo7twD5A9a
W4AFX6Qjmm3f88IQS1NODIPJHXNBxWawPFgtbg8QnlAz1DyuV5sWIx9KbCbCSu/BoPAGCA1p6/Zs
f9cB5b9ZnX8wQ+8ZA3MWnvdZM4a8NXpbAPFASoBszJ99HvyoiDC2RCQ1gv3480a4nETrKbHXp2Tr
FD+X1/TpsHGREHhc4b1dWPhMHAVOpX+l068T6PkUwZ9Ed3StjRsgZXr/XOfV6I8ASpUZrmCFPoKA
7oXbgThJuIChQzHG47lBptiJFkKomXYVHOQfeZTalkrKp0UJebm1378RiqRJ70sktgBR3O3K9eEA
9jbzrEQ6utTvr3X21v4RTT1IjDAxI0f2chtCY+7/7Ll3FlQueGdAboyGQ+pna0Mf+dMowScSrXij
GMlpxS1cwdmj+iuDugPDlNccF+LGxwTUCZA1RkZa49MGqKIvbxHUSR4r2rxC58lcUcB/Ma31Wu8z
8OQ0XpuI8PLsYsva4L//Wv0PZ9/aJKmNrP1XHP7OHq4CThxvxAHq1t1F36Z7PPOF6JnpEQKBAHH/
9e9D2+9uFUUUZ3bDsfZE251ISqXy8uSTa/2Ei/4sjAlcPQtTusBddS6lLUbUxm1mvrDKj35uv5Ve
HsGmfHNv7w9gLIifnCoIfSP1XtqXNHi+fmgLRSI8Wo4Oc6Kidw5e0rl0xTByTqQBjZg4qEBX0D4k
SOmV3rdPaHzFDTc97055dLzuzq99kgIZzADdVwDpB2ytWSWm/KhKXWw6UgtI+k2MvvPWNoVSpQCP
gYXbIdFmoTyP29Hw+eHrEU0eBdqpt++gTM9vMbnskf9ET336CYDU7AGQARbQbfxyfYM+rPr8e9Bs
YWBWL1x9kC6ebxDG9MZKzfXJ+Bnw4GwoHrDL/fMW++OB2uBuU5f+Zj9hfR+D1+vCF9KBOJQT4TPL
G2WKq9EYwoNj5x8n+p6jm/jVZ36b3Vk3MUF36+odm37nxYIdVLuBw0I/4zw8NVk7CtMZpgUfg+rB
/WyrfowJKIkPyo5V2oLJKlxKs1F4nqBRujm7Yw0bclkAtok3/PXP6GP4+hHDoQ7v3QMGPYg7DMgL
wZjgv/4nmYeJ3RVcmRi3hvbomb2iJC2ssS0tjHqZSCqh6ruHnV95aNFHYnvtJC+sI+43iLpRQkHW
DOHrzA3vEM9ZmOHZvvT3aagFxj47EmNiOE53zLeOn+uNGcjAbdfAkctyEagihQ9o3Rwg0grkdaoi
BimHuUPxubjVV57nyyrUx8r+LWH2Pvd9MTglxdS4bPCC/L5GwuY1zeB8l7fR28p9uHi/ZrJmT3U3
lLnVapMsT3LPEnuDb6zHMPIwUxnTYbpbzX92sxUs5toWzt5rJ42H1i6xhdo2vrfh1UZocdx/rOy/
vvf/Td/Fw18aL//5P/jzd1EMFaNxPfvjP/+3kXX1xtlb/pvXVO9vzW/i52/P9VvNZM2+y/+Zftm/
/uN/nv8Rv+tvWSCKfjv7wyavWT08Nu/V8PQuMQbs4yvwVdO/+X/94W/vH7/l01C8//H724+M5QG+
qmLf69///tHhxx+/g8DYwe7816mEv38cvmX4L/EV77nkb/mPhf/s/U3Wf/yORPk/LBT/DMQVKlq4
TJxx9/7xE8P+B5AMIMxDy7OKgjFubC6qOv7jd8X9B/51UGqjLQ9PB2hoYUekaD5+puOHKCRNV2Dq
XJuelP//gWcH8++D+i1vsgfB8lr+8ftMG5D1BlMdhjpjkCqeA3ve5060fqzVWChHyqJjxqOjpYIe
0BpvU+VopjXeo0j7fLJHf3/CqciZjfwQaWJ5H72cKErNtD4eqVG1naEcSXJD6HDo6iOALDu4DNfl
TLb2xBZDDkDUSMkgyQ6YE5nbYi7LlpqqRcPRbO5i1QiKnN5aFOjRKvnOqzW00+wyX4ibdvokrMiK
Lq8kJxDnjL6ujKqndPUPpXZ+rSRyIWfm4oAWB30Qg01DZaw87lT7qryxMmfTFqu0X7O3cxKFvUNV
BAQiCJTmqDQZ672Zpy4NO+UzI87nNgIpbwQ83CcOToRAoexJz8E8aI1N0JEVB3xSg9nxnQmfPWij
KFyj0iIaxvaL270P2ddfVo+z3z97qgltxnxsHRqamD4GiGYLGvmRPrqDuo3pz+uyLm/Z+UbOdEPR
BDBkDWSNObtxxiJoR0zNzSwfWikaOXqlXAmNViTOmYNb5D+buIGWxDy66Z6MchM1xzT7ig6LoCK/
fKPPljfHaLekUcy0gJ6ooJoF647Z3uV8XwwkuL6NC1fs9MjmU1V7jCppTQ45o/ii1ZjoJPStVmyv
C1kwG8iDg/QYBKooC84DPyKiqMtGhYbcrYEq0yz23BC986kGVHJbFpga3qAh+brQpZUhZT21pYHn
96Ljtc2UcehYHYcdVzsvKeL6JrOHfJtj6tSKqMk+zO8VMD3InqLXA0i+mYNDSMWaVpNxWJtlomyQ
kKJBJmRWexikaz1wmdHKr5VS9LtyLJtNpNJW8a8v9/IJ0ACRAsYeCVxgfaan78xWAiRt0IFhzHrX
sT8NBgwub6Juo/W14g9FJdcSuZM/Ols0yhpgTUXtGlXQedgjbO6OvVunYd/mvq5H20bvfVL1Pq26
TTqmuwQDixrCQr2KV9Y69ygnK2qg6ddGHhlP7MVUl1IOpjVaWhrCFeCviSvU3WCUGJDlGqnfYzik
h49WNqWr/FlroC0uS0H31/d7wRqgxj2xGiE0nire5/td20WiK72RhsJty2zbj6P1LNsKHKmOG4ty
GwPEg0JaXuYswESP2Fm5U0vy8RoDEY/PAO3F7LxrO8oVko9JqA6GueuSEvnMRrYvqk4LP62H+FZF
WLpDf5++1jS4oGqWYaGDHlhVJCTmLYvlqA5a2jRZWEuN3gvp2Du3rgBkF862rUpzd32nl8SZOGi4
N3CtkD063+khaXRpVyXaw1AK6mt9qwoQH5cwVoTV2ppqLbyRaP7EgB2cD27TfHF5qzpVF48i1Gsn
sGkDlnhyiBjbp/oxo6Pf1sdOASRXI36mKfdm09/KzLht7DWjuXDAE6MJ/gesBkBfM6cklXEdA75X
hOW41wuUn6JY7NzUuSmqvvGTpHnSFba5vtVzBO50sQBtIAA4TOMnUag53+tkrLVR6k0ZVsLZt/RN
KR/L7LMd3buaL1GFspJ6z4Znqqcr+75grSeMkY7O5Y/5ELPVOoNgwFrlZaiZ+c/appvEAm6fJHzl
2izJQUECPQEIsdGgN1tgl0Zpi5HuRZimsJAmzzAA4jXiFlmRs/DkARyH0iUGNKK79QPVcOK6Jih4
96UhynCQbJNVsedgNLvVsa3JPxnWiv+6oLOYi2QAIwWIBvkIbU5tP2UN2JwVrQxrmolHTckx0sOp
1zqjl5YE+n7U1MDsccmhJepMRrbLqrAwfFjnvTNouzKhx1a+dOqwog/zRC40ERoIDxmV/AmtNNdE
KKriAg6eh65zAHUKWpqcm6FB8FTfW7tsQ4qv0XiXs8rL7K+Ju6aOlzuKYQno/UZKZroK89HGTSqU
IS3SIsxry2MVpkKs9eVc7ua5hJlVU9VODMRIipC3pWfTr6pBfQPEP0QPXLZWoLk0oeAmAt0PAFJT
XDrHaqYO6YxKd5BXUvmml5qf8tFLZHSX2cXjdRNyecHORU0/P1H8Rpn4t2wrDYtAJixw7KeUrzXz
Lezd2XKm5Z7IyBzeZYXqpmFGURURh5Jj75xb1RD+6Kz09qzJmn5+IqvCzNCc2dg69VGQrdW/1t+o
cHye2ZvrGzdH/Uwaf7aqmWmy+pEUSQZJJNmL0e9jNN/zXniDET/HcRUUynOW3HX8vqNomu60NY9i
7eRmJlipEqUybcbDvMuJ9NqC8aPFMicgoq5fry92cVfxvIGnC5yASJec76qLqkmMbCQUsssxw6D6
nMhuq6L/lFOwUYuX69IWnrWpyR2ZXJgTCxJnKXp9lNytUs5hIDequM3in329a9zBT5otrQrPkLXn
KpVX9O2KHbsMDc4lT/mAE/Wp7WEkvZrykJfHJD82xc5Mg9raK+kxko+m+uP6ShfFwTfDC45dBUbw
XJxjpiU1nIyHJv1TuzXHP+0oVHq/+ZR9V/OVbMIcFfShsEh0/UvYbFfjtLTNSkBYP34eEx+0Sp6u
t9tI3GJYh0iHnQFi/hHNKzogVqL0WbQlsvekyn85/sImn3zIbJMjjse8cwoe2nSXxwWgBJ6pbEt0
M/0g9tYCrd/1XV7S3lN5M+1Nq8ExRgMLr3oF/FHUDB1n8Kr8exqvuBHz+s5fe4x8GwirJrTpR23w
RH/wLuqRZjc8HBV09UtMJla+ZWhbzsa9Nj4pzQ/jph2PjLxmTRaM1WZotmQtDbcQbmH8Cm6PhoGP
qAR+dICefESlKGlm1zwLeVEZ6CFV3R7jiBON1T7FHMgpU2WXtWe3jfiZJTSXHldVnnsgQi1XDMeS
kUJ3HvyLKfa66KEp1YRQG3FqaBWPVL5w5UFxV7L5S6d7KmL6hJPVyqTH2N9yEmHKrZrtdZztgHqa
uEeT3oomXTr52FmU29HMglcRFbVzWalBQJAtYR5AFB1gBgfi1CB2wEYqg6r/4iRrmYoleRjyiP0D
FyuqaTP7QGrVHPO25GE0HimA5uydkANtbwfytVur3C0+aIgOAcDCpERUj2f2gcWYuTaoCoTJ1wE0
c2Ds0VwvaXvPyDVPVbycEl8prY0+fh/Wcp1LK0UjKfAwIPPBALyZTRCg22Rxm2ahosY+ysVHhW4z
m3odep8UZzMUm+s2YUneFFVMg1Ehbo6iq6hhsF7rs7Bi6o2l3GoVOp+jJ2oGdu76ddOUK6qzZOoB
r5/uAYazX3TLmrxVyyYzsxDjLTGzuY4e34cY//xK5Sdq1CvSlpbnoIUc+Q5o7AUSureb0VGpm8EO
RR5N0a6O5qoi9y2GkDh/FnG0EtPMoWuT5ZuQWygYoZEAvdWzA8SgBE2rpJKH48geCTJZjTDCoUR7
2W1tfGrd7pE70bEzvMIyNuqAHNQdbR9oph6LsfVlaQUj+66wm+bz9YOeA9L/+jAkTXGDAK0Dh+b5
nXUxwDiiERegHU8OrLXAFQQOX7f4YeV7x0LvFxTOioytKdUdRqn7FSKW2KMxXDnNFNuoIr5ajQ9K
skMydOXbFmwXUlEGqCfxdY41/zaDVJ1BekWENnnvo+F+1BPPUbxWjAFVnvIkDapHMqZB0wJPi8km
TuODp8ZT2sMY9d6IROn1D5o88fMkIfK9E5uWamF6Kf4636skq8xI6WgWRk7kW0Aj+qYN/pku0YOC
Pl+Xtbj2E1kzW1q1uUqi0Zy8gEBpdihj+SU2XvIgs8nKRq+ta4ofT96IjDLuIO+FN8KIN0axGfRn
Ra23+RqGdenphfpbSFTAw8EDPN3LE0EJkguOcGHGqk7f5alZeGomPOamwZCqfpOC6oYb2zGKAztL
P13f0IW3FrIdpElw/Sb4z7lsNKEMSYZBrSFtKl8w+5AO1YubrOKvp4OZK4kDZoqpLcnFUOnZhdLS
VrFlJLPQYMmxkv1GZd1dQ58b+xunblATbyRm0EVsT2X3Zpov3C1XznMh3keTGVHRbobsFxo+zpda
NpUxjlEO80ZM7uuYFRoAffR+fT+XHkS4UWDAhtkGRnTOElzzPo2tCgtl+U+H00MWZxurJz+GvL+x
3Ny3me2jN/zO6qyjoway6YPrX7CktngQ8ShiCCpgqjNt0ovWMkteZqGgkFabB44RKJRwT9JhxX4v
KQ90FnRbaJ2Boza7+ehewWF1dRbGUtU8p3GVDZcYyaxFw1rOdlHUxysB1h2kN2ZOjTTAj8Vi5KNj
mW96asBdk/KOIYBe0ZJlQdMJAr89jeQ71xLEkGXN7A7nZ4CKon4BMWaAAsj1M1oSAt5GsMVPHdtA
OZwLMRQzzoQLR0LRO5Sgbf1HVwnVIzUGfVyXtKT0KEejjRq8sMbFTNIoQ+dPEcGDqJQOiZNHwfqV
DVvwUaa+EYzdxdXCzIzZWqy2dVwQh+ZhNbYiusl6EMX4EbL8u0IZ6ugQKwaCRiUaMNhcQalph4dK
zTbXl7mwoUhZIq89dZJcsu+XRjJUcd3mYZI+YSrpVgCkNsb760KW8pVoNkB9E0NWJ1DKbKlu4WRm
kpUiTGUVlK5fxqCihSYKualAT+v6Pdo6kk1k7ov0tWI3CkiYr3/CgosGvik0+qOHBciYOeC+FRzo
FyPNw7RSydZmcbSpChMkih3ZIMlZbCtS2YBKFmvJ0o8KzMyAo08NiGUDyT0LV+NcZTPWCz3G/4V4
RIq3Uq27AxE9KHFV0R1Y7UyHqyW7YmC9Z2Ul8TsX1V+mJdljTjTF50Yut7++GaiNoUsTZVGwR8wM
eq8kBi9sF5VlJXVuK+FqGwkX5UYvSvWGli7dVF0xBJYZq0/XJS+pGwFBHYpVwMKjSnm+GSqwYFnm
5EWoWCPYDdt9nvhDqe6uS1lwdpDpn+A42HD8ffY2qy4GFNajEGETbcryTW/3nzvr52rmbEmMPfXQ
QAiQdeb0dJ+4H6i0TXS8FbaxSHGKYHr1rV49dKNxL9rRCpAPkCtqvGAzkPeHwzFFGoBQzUSOWdxn
OZoSw7ozbrT8XoO/U3P7KAwtsDgmo6huviJy6fKeyZxpS14YdVEDiACZzw49MvVr6zw1XD1keQ/t
vDcT6Uv9YWRmkOWfKip2xVr6d8EYT+UOMg0CReGBzD7B1SKlEmNbIMQZfaX/KsXjdY1Z8j7Ab6oB
t4sWFURw+uwsAYNI87JDQTHda8lGdcGIhfht07avHX/Vhsaj/BM44rqVPvcFp4NYADpM06enASyT
jp3oUDuQPooMBHIN1+UmM+s3I20MP7UZxm0Uzhqr0ZL+gMMN1WJYQ+SqZuJUJRUNmPAEfJxmLD3C
1MKjkYgftRZJ7dY9lCnRDxhDV3qppqgrbs+CEYb/CBcLtOSgJp+3LgokAu2EKSjruBibK2M/PSYp
31bGvlMw3a0jK5u7oDa2ik5w+Fl43YB1Od9cIxrS1igqFKqaz1oD0tpuJcu7sCAkHjEWCpV+EI/M
w/CEA0AAvHcRJoZZ7elQgATC6ocHafA0dIUOpIui0x0AvvZK5WXBkCLmUMFQMFHJgxrsfGmd0XfS
qcYixFBzpI7c+q5thn0yrhXHlrYQ6wNxNTwhEBHPDbbmNlo3pCjVjr0fU+JRY/PrVw+lbcD+UHyY
KorTJp9egTzNxDR+M6S5cuPAyID2wS/twIkqj7biKbZl6qWYjtKVjhfVfFtn1Qp6bWmV6FNBOzmW
CJLDmX1ppTPalsXLUOa3vfq5F9GKEV0TMHMCBmJSt2Go4EcpQ0nnk2zer+/iwltkw6+Bb4PEEKAn
M1XP4xJjfAZahlnUhjxWj3Z2G5kbYQS9WPEeltZigf97mliGZ1ad2ZBsLFSnELIMBYjCNkKOqk85
W7lZS+uBowCFw1A7DHefCSFqqoPgxCxDs6j8ZtQDFXMZiEw8I+oeESmu+OILZhihLeC7aCUCXmhu
/qsu6Z2hFVUouaJ5tL+xG3NnwFxi/OL1g1q6uNg7DJOb0q8INc+1HclWFd5+WoVp4pQb0y3vu7QR
+5z9BwqBxwy9lkihg2B2ZiBGPjS9bMwKnhbfdkocasVusDuUgosnda0Ss6ASDkDi4BxCvyjYEGdW
ghRVnCaEy5BE4nV0ez9PypXCw5IIuDzAPGBwF0qjs/WkWTd0qN8BfCNbjNq2o2TTNnytBLCgB840
bBy1HBD64M6fn44bwRhxDcgUvXJuW/QQKmN/IATzHNjuuh4sSILniPYZNJVPRYBpvSdWDxQ6nBuF
qMMMUCqT/ajFq5qAhVr5ZdMGMA8eW+TANaRvtNlF0pWsyM0WKFIyqs59bzndV1oi7Xd9NZd+BaSg
DAccBZJVpjVTAHWalq5R+BV53N6ZXZ4HehuhT4fW7iHCoEG/753CS3qpbJx6cDfXpV/uJVwaOIhA
eMJggBPpfC/7qi4Eni8Ryg4z+iRPrEczsjFJR/TIHfV2vLLahZL5hH9D2hEV+onfd3aJe73W3Ngs
ihAUfMBTjkqt3Uk1cTyuKfZdL/PkfpR4l50qA86TyIj8SdpCa728s9agcJeWEocLi48vgiKhvfN8
8YxkXUwihFRMG17BiXFnqF842TaYKgYqnhXrtRDNQhr4P1XMB8LCP3bmRG1rmcZdpcNPTmGgs0DK
ovwCC2N1ntly/bEXAjlfJS8tN8gVZv45zYLS7zqn02O/SyvhtUarlL7oR3uNe2hpI9DbAiAPCkxI
mM42IqmolbRZBJdISrIfqMCI8ohpG54mVqBE7FlJSn3FDVvSvCmDh8uFh9CZJy3bQc0TM4F7VFfx
VlWUzBdWdmOXSeGXRL5dV/NLb3NKF6LGDDcF/uw8bNey2gIxMoRJMXhTBt9NBn8c/AHTAprU3SBH
u/IsLl3rCZIO/mrU0mASz3VLwMvE6wxzKNNnXf1aaJvYvjGoV99I80dC1qzv5duIBZ6Im0W3XSNd
tYkgrkvqB7tS9j35AgQKW3HGlhQFjU4gyZ963zGN6XxVZkKL0s4RFuDHu47TreyHY9/CjdY5EMNr
BDGL4vASIwqBBUaL97m4pldYUwxqETqptmMxYLKj27yPhvNNHb7HxRreY2kTURecMvWqje2cPWFp
2iiylWYBOBs4WiSQuCb13MFc2cQlzbcRSoKIaSLInYOUYhqVrt0M8Gi56edSLYLBol/60XxWTPJ6
XfEXgB4TqSNs/JT6gJWbtvjE6mjSRhtxqkMY8oe6ne9Bb7jtdR9NT8zwRwuhSbHVh1fbfVYxk6az
4Od096p9HNj2+qcsHSaiLdBdoW4OwOfsMPO6FwYvnTIsh41OQgzllNUnm+4tdUXQQnELawYDLZJl
NvyeOW8bq8e0wJNXhqNKfA1ZQ6ZkB151BzWyPO5qqGv1L0nBX8ZiLaxdAC9NzIJwgKZiDMLn2Q2p
MjMnPBnLsAVqCQ4xYPpVeayrL5lteiI5cu3J0t/UYkRl/TYVSdBkysPQ/LqvjBszAbwJzPpU6Ts/
dlvYI48jpQwbHSxuKvOYfsvj7NP1I13Q5DMp089PlGsQ5agzNKGECec3hPggqAELlrWp16YuL9zM
jwATTzXqhmC6ORfUUcEsi5VV6LTNRnX4TVPoh9rof1xfz6IYdEnD10MwjSjtXIzS0LKPMGMw5Irh
ovlKB6K15CBeRWp8xQgsvA+TU/kvUbMDUtTCamkK1HPcdp6THi2MRo4T5ZnVCuYnuomXlrkvorXK
yeKJAXKFlDpYDi7y11Yk4GGV8RTbJB6wwhsBR8dM3E0qVvydJUnAH6FjFsEaLv1MN5pSymFIqiqk
KC4zTgIjBecW25b1+/VDW7ruYGKapmLDf0aLxcywuFJDxwztqlATWvOYiqFCq9kwfsstvd5VhQBz
oWbetswGoYOq39QMMzOuf8KCaZvaVqyPGu+EgDrXm4SMTYV+oCq0Ux6QDGP8+k9U2TLF3JbN9rqs
pX1FGQCcYogX0CozW60CMvsoSscqzNMXynem+AqkWqS9XJey4DChFQqYDx0TAQw8HucrIq5USJ3i
jTKUOLuP8R1fMkXcqAn+VDrM2fCaqxj1Wa41Di7dC4SRcJxQ9EENcSa4anmTx5ZahilHJjW3OZis
d0U+PJluvVHVB65u9LUpUkvX/lTmbEtpK5WedOhz4M2mcL9Y8aMjH67v55KGTEkL9ILbE8Hv/DZI
JArxszKEArZWG7Tm1xIDjVrMBKnoSty6eCEsaAdmoqPrBunq88NTW8q01iFVWBX6m8JUbdvaDvUr
0yoDYPa1rWagi1ZkFEywFJCZhnfu26+vF6wuKAEj1EO9bGZJ3aylfUKRQ6nlTcHcOziUz5SxnUa1
+5qsJDiWzg9NPsgMAQw4wS3O15ugY6ZqGavDWOMbmNIMeG/Qv11f0dK9OxUyVxKZA3qnx3VYM7Cq
J7vRfQA9aTH+B2YT/Jyo2CBzN9W4z9eioIkojpoC/prbq0ddy/xssG9k4ppBLIxkxXAtLQrT64EH
mFhuDXv2rkZ1DgB1j4Qk1KBEs31be7VWdQG3yn1E6npF3MJBoViDcgIKGHCT5tkGkHWiBMcjGWKy
C3SPOBjgkokUGJxYWRG1FG6jtojhFyqUAiQvc8fXiFI3rpo6tEHECND2zzwBNJRR0wiGfnTDGgD6
rTMq5p43qrGVepbfd7Gdb+MsdoCkK9qVk11YPFKyIDiYZnljq2dXomTOIO0+kXgkAFyhjme0TUCM
3XU1Xbr8SGWj0XCKdF1wSJ0rEDgQMey0ipsQ42PLm8jZsPK2tiXqAQchxFa3GW7+4brQBTWaKEMR
YhDgFzFb4Vym5LQ0qrFqw270iuG1qQOhPXSoi10Xs7CDZ2JmVzCPsh6mRrYfPlNjPRUayB4bdSVy
X5IC32hCjiFiAljmfDF6n0S8zlkXEvGji29izTfq79cXsrBfyH6h2jCpwuSjn4sAV4JQkSLtwmw8
JuylAGoySjH7LW821wXNGfQQaiEOQScFLjlcJDLn7pOD2nexIruwSYCuHeLirio/I783xIHRZWgE
AqYe2TbD3YtMe6pstDp/aanf6E95860jX0dyL3KMU8NOVyZiyAee35P2hTDisw7Ikzrdk6R8vP7V
S9szoXqm9CCQV3NGBJahM3qMtC60WRLkIIIHUl5aL4ywFSOxLAhKa8NSIO01uyvDwAtO7KYLZZHt
wJbRlsYTZeJhoDxdEbXgAKDUiWQXOm5ha+eln35U+z5NjS4cdjQ5dMTaIeWUkM6rVrvyLn03ywJp
HFLxIKxx8R6eaxdrOUZzJOhFJS1q7zDm9W0SsPh7qf0slJ/Xj2oyWucQHTQSg3l5OioU0ObZa6O1
gaxiOiJAC8PfYWD7tSbUy+towZEAthB5IOScPthYT2LMaiwJldmUuuOVHoAnwetMBg42s1vxIi49
TwjSwfSOEb0o2c49T4zcIPDMEtQBOak9NZZAFzo7lWEeAFilRq6G3X2b8hVnbWEDkSiwXDStoRUH
rRrnhxX1NpfjgIBMM8sjr8hXzc1XjMBCzh0lYoRGaCHALqLX5lxGr0qHpAz+YAM6gYCPmP4q7Oye
1DEP3LJO/NZkVZBWSLjrsSODfgT7OVqnV67A0lI/8HLgGsT75M4+oyl44QgVQbxItU2q5Bsz+nZd
GxeOEEU7YMWQ7wJZxbwLG1nmqI2lXYZFgSH0DPNJG4wM8PUKMwNMrQ6oY/6MdODE1DWg7+X1hp+N
/P60MIAK5kO+lNaykPqxq5BhLKOFkJ7ERzoBYlJ6Z5jP15d5abaA50HvPvDEqNoADnZ+nroJwCO6
8dpwAGDqUBi5GehOnARxXQ8H2xDqysEtLA7bCdgUcFPwK+ZpEb2JBSZKCMgT9R44lM9FBPIHRaJL
2hzaGzM1t9cXeGnBsMATgZNNOL3z6ZDRQi/bMHftvY6WjLgMbCA2RmhoGuk7NIusuE0fOMoTQwYY
Eazz1E0AEw1jNncXSyzEkm1DQlWN0tcmHtPSL+AP60E3mGJflwZTfZVWMkj1prl1Mma+YbQbDaJx
kOhDVCTf8qawt6YhzCHQmqy00AoR2W8pOgjf6iFC4EfLWvdIFlkVqnqu8ikZWZUgAnRjcLd0wt6Y
ddz1fllJe/QGq6x7r4Xa/VAa3cQ0ZZQDCYDcpHtPGqfvtxztK82TwMT5bl8VVWp4ZZlK6dnAQbIN
tduKBW4epfhHOhBU2IpVzo45+uuvfUMxFskPVHHAdnZ+VHrqFp1bxCRUsEUHkhWHSM06IKU79ZAX
fBrWhGZVj8Wx1D2JdqZt62IC7eh27A5w+LVRunNbN30PenEtvLFgkMTfJyN0ojrIbWnSiRIS4uhq
T3CMUcjqwHB3GjcCW6c3MH/bUY47miaPYxf9Gsr6b/GADaD3DqkTa2bOGWbSOo3NSdhJus1Lonla
w/w4EmzFS51dkb8ETaOvUT5D6mBucNzSNaLcFgRtTC5YQzDxoDjasghwez07fVfc11+6khfyZjan
LJMmaceChMLJgwGu48ArPPbglq+32lDfddGK0Vk8SfhJUzsB4E0XZX7m2HHdqbiROcesHASV4tZg
5s+xoe02izlKM0yM5id0ZMX7NjfEtug6slOm3NH1pc88kI+lwx3FoWKIO+RM5vFEpYA7MVtkFUlo
VFrQuDtT21hDtnKey0Ic9KWhGo/oY6a3mUsrhUY5mRImNVpT7HxnWl//k4X8W8bMrNK+zAiqMJBh
75gcvJpCPVdLkZeaCdVH0AHsPyZUXHQzmDaPS7B/GgBsZQE3t7q2j9JDUYG1CHBQ5qzpyaR555Yb
Nw281gDBTbdh4oE8PZ5YRUKmshIzRCNs5iu43UXhD5a6ydijnj4M5hdVf1Xr2lfN3K9ZG1TtsAWk
40jNZGPwNdjf0vJPP2d2UWpCe7So4HMM486MykCQu9p9Bb1Qn9x2+UqkNI/2oZsTdAERJNB3gKTP
J/dA99PEthQbWBiV3PVpbnu0cONtFLfuloJBLNTRVLaheFIeW6sYgA6M1qZeTqo5OwAkifEEwP8B
fuACJ2PEqYu43A45S3ww3wZp9ud1xV2SgPgM7zI8Hvh1M6vqJKaduKN0wkJVTD/FZQ9UXqwF/gsn
hxAGmUgUR5B9m3cxSSEbgdoyTFzTbRXj3WbKncKO5kFnPDCz7JfNCrqz0a2FMwTFM37vud62DGXZ
VkmxbQ46e/U+83JUY01BfrHePOkI2nBQbjYnYgxQip8LMnU0fI2qtMO0A5syB3aYvTp82BTdCqTj
0oadCZrnYQGwKDQd/jeQAJhxDW5ZTxfsUYvctSs/5UdmGocVGWgdmCjfQYN0viIGFXdabbDDHEZh
6zTS8FRKude46L2IeKQc2nqM9mBst5Bb7JVt0+QWzE++Op1yacmokgDNA+oy2L3Z3qpJHWEaSIRy
9qB4HbLqWfYa65s8Mz9FSViXO3sMyqK/T6z8uej7T0YWZmri8bTcXL8ik6DZliDHiaAHrgeMoDH7
EELLoeuk7oaYqW35jZZL0NfY3X4w8nSDykPr2UakofpG7UM06Nrh18UD1DqRxtloHZ+3qccgFEvc
HOKVzrWCmMqgsOEG5okNUJV7GJEZIDkK4tbKsmehCXQbDW3TRKuJbRJNMZPlOHmbE7w0Hbj/m9Ac
7iP2p5WmmKn37uSHyFpJ315uMEDqMGPT4Fi0/sz7b6JBSa1mrPpwdIWvKaCgT3tfiT4LjDfuTN8p
FZ+oaxnPy7cNQjH4A7TdKMUhK3G+vKEz4s6ieh9q1hNBMy43jzZ/yMkaLdbCNtoTVBiJCOQJkDA8
lyMbFZnC2O7DMhPQWs1rHMy2wsgeW3vWWPnLfgiwNRNeGLcT/ugcI1FQtZFRlwxhJ8q7Tge7voKs
WL4GwVpaFJolMM0S2CiEAsb5ononqZS2FkMogYJXuoc4Bp1i7tWVXxTNSmp6wVtF6flE2EwRGyd2
KenzIbTHGIrgq6IKXJUeDZ79zM23St61SnEnij1bY+hcXCae1clDhVGc3/wRTNVqoZZDiNzEzgaZ
Hu+G2+aO/j/OzmtHciRp1k9EgFrckilKJrO7Wt8Q1Ypaaz79/7H24GwlmUiid7GYGexi2jOCHh4e
7uZmwX4StrZ0He5Y5X9tLSuzIsq/nQcL5CnQ70NDuM9iWxeijULcFac3LZ3/wsr4pvuy+G56PVpG
XE0nJRLtIPyu1DIjfz8NZesamd+mlzGTuUwukJmyRKJCtjhdKIHFYxG20wkWioOp5h/bM5M9Jkq7
PhCBIX8CeXuXDbbcbVz9V9K2S8uLaF0ZnK1Mx7JQZY5oHM1vYmOr+i4nMd01yT5LtixeXSu4tpl9
Dra2Jag9iqtB1/1+Omku8+hMcB5T3ucHcC16/Fp96INjPX1M/624OUfneeQYNVAck78sNzgSIM6X
qJxGUbJvQ2EP992/h2V6fOBMZkIB6qcLE1AJxKEh5eJJTJS9xoBU3oJsCaumJjiH+3oMT0qd70GL
/buXMkfNVfemz7GCQkqJEEujUokno2vPHWMI6X1t/ozV9vu/3qxvxXzUYGZP5Qa6PA1a51VjFfnS
Sex2dfNkFR3TbcAydqPcOZmk7I36922LV7wTdsR5uh0GXsb5l0zzKWQXjRTr0skqd+qUwuiHtFX0
t09SnqWPOgrBXX/vh+kGRuJKDMUunSqDWhIp+JL7VtFak+xXk07Zk2DeTSoo+HDcD+OvzrbEbNdk
L6We7aWtEcnZRS7DwGyWq2juj81J1OUOdwWY9Ggw2OEmsttX0f8ki1+yMt4FD177jwhajsSlsTnC
vk9YkpYz2prSKaJq6MWQ9/9o6LqHbih8+18+I0PvhGwIb8iTLk3RYWxCLcJUPe4n1+Jm8BLbA29e
RZJdoPVTSr994s5ts9d2kyXQboSEDwKAxYEMrb7zNTWTT6ZRO5V1CMAj00KFszl8FcT/YY24KGVH
MMIwiL1N4L7bzkoM4ykyc/mUahCa92hH2MDNpNLcp6Udls9CF9vJuIWXX99QBDX2dGaVJbAtX1RF
E+jjFCXyqRSfG1Qy43qfjZ/8tt8oCr0llQvXxNC8PrqTyEwsXDPJBqahjZrNzBnkS+wgz+2s+0Y5
XFCcciiPnbBTa4u2jWHzfLaFwDpA0Jrzj83wq9ZQQrGOTYrKV+3EfPU6NI6wYx0TGUYQxdaErXGm
K1//4gcv3Lv0EiUs9Uo+DUXtmPlrIBnoMRa23NCCtLSHRNvYomvBiusbXADaxZxefU6P3nlAHkFE
rbelfCqEQwScX46Q1jxIPk5w8MfS9ozcMbeGEq+FKqyCYgZf/FYbvLQajFIB2LXD7wLtt+cnzmCF
+1m4goeB+JuM3YbR1m6N5qFKtwjQ5o++cAquBLydIjdUysurXNKqHrxhK5MfmZpTJHUOoDmJD7fP
8RwdVlZmTi4UUWbE7SJ69FU5mWng4XpR9uINE3zRCmw97Q568J0ZiPiPQk2r3njQXdtZMBGU8VG5
pY23LIvoQdVXAvWuU979GgSnx8IoAEiylWE3mjbgK+VPLWyKCa1LCkxk4rrzKZsnDBcvoKAr5aKu
BKqI4+OMIK2FcTfozCExxCZ9g7L3sy4c5PBJjJt/TpIuLS8dGL2T2Ih97ZQPqMLKaU/m0ojTRli+
9jn/MzkJaQ490oUVJQmVLPIC7RR5430S97bV/B3LeyFXHb/r9v2HMjKOtz3o2tFk4AC8P/gTGpb6
nJO+O5ripNHr4cie/NoW9834IvuMJ0fHPv8sJsahn+B728gh1meD8jnJ3HzPgshd3gejoMXCZMbT
KZEjZd+2oX5fC0Z1f3tl16xAkUlqxCADXBKLzRwDdVLyoJhO8kRCO4aSzPNB3+L6Xt8yAMyBCPGC
nVk6l/d3nlq6r2ek7B2Ijicj9KP9GHqNncqmcG95av+/rOq/9t4+57vPVXlinMVlOZ10YUoPZjj4
eL8S3t3euyur4t7k9U+lnum7ZTdlsCY58eJYOnmRov/INWs8AFYlPUDvrrIBYWxhHNdvVvJYnv/U
WN8y2gU4TdMDCyKikfSOwY1j1nhNYDcNlDEo3jfdxjFbrw5yljepJ1J1XuQLY0Mp9KkVT8apiiNH
S0aHE+CAXao2Sq3re/bSzqICGmRDTMOow04q2saIYuIwcvV91Pw/k/moRFtHeR0eL+0tjrJMWVdt
fNE4qUb+C9TUUxBGk93KtmwEtmA8CswTOFbbuqr3vVe2CLLm83R5F2F9rmqC6DSZ55l3451nGmah
WzF5LsTcjvx79O/170XyJxbU3W3fXJ9rqhsMmhhgK2Z+9oWdpA6DUvBi8zRV/s90quaLztvijbpq
BPw+k188Vxlov1xM709Rl4+peTK99NA0E0zjW1L1WyYW8UlPM1MvrMSk+WMic64W2T4cBH3D1699
FaYt/v9CFruVVWadMcNinlKDiVVIO1OabK3xyUSIuIqiz7e/zbWT9d7aIh+B4IbWiMeaJC2pD1br
tZBANy+j5T9BnDxtpCHroIEn/Hdty0IXKlCMXed8JCtJQ8ccVByPtp4d502/4XRvtfGld1PC4NEE
4xJDF4uYoU51FXZKaZ7GkeFvX995Tf1cwyzFWPRu6h6spj3GXXWvyq0jPsRjYoctatN5+8OKvG/F
x7gz/lixZyvTUZF4/FDwD2LJTRXdHr2dIRU7vOE4end+rtpd3JGSfrz9bdaegMQGcY/2HH+BC+jS
pacqVMcRnMxpGobJjgPudnnXDDvVu89UcyvGXsGcoOkBpwolkZmNZzmnqaLEA1gwVki+v0bWXURF
JH+paTEElRSzOaPjDc1fRTgHqWwzX7fFiLY+XrP8Bl+LhJHqiLYIvrWAoK4lFMqpsyJlR0dNsdVI
3EJ4XEmfAD2g9gdUHGw1t8rlrvqlIJRsrX4qlcLO6p0q7HlBGV/kQ1196t0sqDbeUusjRvHfmqk5
Rfq49NYuDVq5VsY+PLInpZNESjDl1yKl6CTG34XS6jbS3re28KXbz3IwlHu4mUkDl49otY0nKQ91
kENAn8tsoj8nZ0fgG7wWLfknEKjINkKzsfUuuU89zkXTxEetgIA2vFdk1EKSKqkeVKkbH8ZK+3nb
pd9aHsufN5/GOfPiO7854bs7x2wlaIm9wDj5pvTYC/pT1XgvsV7aufVF5hmkm9NOr9s7D+AX1H+p
+qQpD7Vk7qXOlYONULucZiCdhbaRLjvXoMmbc8ll2gtDbzH2ZZzkLwMXvhna+nfLodUgo+nX/gx/
Sb1jnY3/pw56IQ76XgBydbDJoAFXsN/crkjWLjyi1WO5rqLYOk1dth+Db3mqIDF/NqZPw1ZNZZXR
zKZImOhP09Hl8XjpfAMoxjSLGgvchL6v85dmEGwhgw16sv38m7oRsVauvrC2OFuK1PkF8dQ6Zfrf
ZqxtJMls3fw+UR277UeriwRDzJYxDy+hb0kL5nJZUqWPQsJIzynRR+blfFsOflit8T9YoR5Fk99i
FBX40KUVMWrVqBAij6S6gjt/J2U/lfTn7ZWsot4sc8pEBLPxpEbqUtJPnpDvEQtfOGl6Wu96LRds
pZe3RknWUY9xJOi5DObkeIXzZL1cCswylYCWnnASq6eIlt2oaXYd/9BTJLIyW/V2cgEYY2u6a+3o
VNbhrwFtBoENEN5Lq5VVCqFWKL6LPKndTb+tBlK39qchfdPCf66QzrpDVA5nso1Zfn2RAJZRF4F+
ngK3z/4MofTJbJ/FuN0BmLBpAex69e72h3ubGbsIZbMtair824AiGdK5XFxbBXU15W3oqpyptH5t
nVh0Syh6wx4BiOmp0X71OeiJ9mNtaHZqVXYoNI9tIx/DudnwrVOejSLl/0gQ4aMWr240p65sPhAY
ygTznc6rabH5E1omnhX2oWt6T3HhU2bRDkL9p/C+Ce0W3Y68esmA0uAjangY3Rtu1svNAOXb916h
hG7WvUTZd6//PI1Po9bZnl7ve+k4ab9L5sRIyxMnz35llctknKp+7QrFbjRoExQptZsZa+tvzYSv
Txg5BX7PFQwMacXcJTZ1NI6pErlSCHSuZlTOTgbP2rjl3zBhC3fAxTnM1MuBG+oLd5hGj3KhWsau
Jvv2yJBfIsb3c5pbSNDGCecmL+/bQtwZXz245XmPy/D/62CuUp8GUPJVTIHZkaWidTBGh+YN2DfY
LVibNNw6l6uy1YyiVTWCpznzHy7xNSB4PCMYxdhtA6fOXtS8OpTctr3+s5X7Oy+1bGWjCnLFGVGV
IPWnfSHCqrdwxiCTpWRCmMmtrIeg+iS159B/aOonwJMbQXudx9I9mP+Dpo7J4pZjc4Gflmkpepkb
5N0BCJ0dxsi9sNJe1uzCr1yeoriht4vHL5KXPZdD98+LZW+BaNLIAMFHyezyMLRhbBS9V2onQbCc
cBz3EJImVBMkOTma/3zK59GTuRPFGSe7XBw8Xx9jtMJC7o9Maw5hKgT2OGjyk5dLjC6otYrooVJv
OPv6a85GTRqKMBCQrC+MQoIxpaEZC6eQYUFnVIPedDLLl/ZTAgpUhNDbaYC2f7kdcWcfuTxhoFqg
t6QlzXFmpOhyW6Vc76RCHgTqCDBNOlkRarrDg9OsiPB57dn16Fn04EKxFveAKlJ5Y9lXXIsZMPDv
lKJAhK3mUahypKrUT/wCzw9ye0hkeDOkLnjKKDCjrMFB7ZI0g9zJtOwsjb+kqV7dkX7JR60pzA1P
XydBkGCSAsHQwKgdoMfL/eiDMMuYV0/cQBykfSag6IpNGstFu9UPumIKtlJkBGldUzld4v+znrpl
FVixWw+KwrQ7sKyhYuyhHEZjY5OXUiK8CVBkgWiGMVuY9eRlJQctv14J2yh1C5OSIvMFZlnbVDGd
7lEnVyFuyMNnzvETQaQbd1ll3KF2dCzqg4EUd1UNhzEtf9ZZ6cgbZ239XpjJm8ktoJajjw6s63LH
JaVLgqBJU1f0rD3KvXYoHbsx3XkFmOgfUtU6hnZQJujfj43xmKTCP39xRk5nvi2CG2zVy8BCdFUb
eR4y88QHNYPmyJrlMo63j9k6V5zRxlQc+A4wRUA2cLlKTRXa1oeuzJ3M7t4se1v07oth9zl6DpPR
FrSTrGwlb6uAsjA5+9+7Z6GvtvOYopCRS6kPgSo7bf3BGiLK1y7N2sPGAlcZwWyN4UDApUzYcAVe
WiMdqztrqHK37nkKBVKX7yM5+9B2xWuljvWByyp8jLqwhWckHXfKWEcPgGQaxomsfFd4kfAaZCjr
3P5Z1/aAWiwdCXF+qi2ZnPxOGZuxG3MXJS28KDSC+6npDPCv0Y+gT8r9pI7JBtxmHdHYCroGCsPM
YLOZB73cisqM9Lqv9dzNeqNxtFqV730VJryyT6Ehq2r/zvR9bi9BEHZ6nHqPeiZ8zyWjvO/Lxvx7
ewfWXcr51/ArINhAaptexuWvKcQhVoxSRbtryu9KCXLfD9WINGVXQ4AU2rH+0FqHJNiV2kbh/+re
zw8VYjoEH0vhNisccZPJL1yxbT7X7Qj1P0oEjqxN6jHKRMPW+yn7eXu1q5jKYi0i93x7UxxaDvlq
AhAoYZpyN6TQBzI+EiANawUIRYxof9vUNYenWUjhZS6NMyR6ua86w3QkPVLhGt4PRf6sW59v//lX
to+WE1gRgzcYTQX58s8P5Unvk8QoXDV5gaNc0j4Er376adq6hubfeZEB8LR7b0e5tNNLlRYkllK4
muUa5n3eIejhDPXH8UXQdlKzESeu7No8uMCtzi00vxwurZmWMJJJjAVx8FWJPrVbXdVVPsNq3v/5
i6BXRlMUayZ/vqzvkCGw+78lWYTov8gJouBDubv9ka5tHnglakCMYpI4LEoAlmCaWUjR003kijHT
T/r4EHt/vfJeKh1dQxjM30JlXdtASIdEslO0sWF/uNzAOhCLODNxC+YGhH0a+7kdjxT5bq9ry4p+
aUWmFMQYBlbM7DEQ/L2qbBGsXLNAh2yW6eQ+pBV+aaHz5Cqv67x0fagfm+whkO9uL2H+iUu/fm9g
8WkQzh6tOJwN6IfAfJaSD/Cm2IOxEe2vrWOGodPymx9HS7D90OhjQQZbuqZZO1L6nG0mb1cWgnfR
o4Xeih7C6sjAgpbWg1G5g9DcibE4f287C/52m1pl6/ILgIv3phbOlWQ0MShxVK7RPhhIvKu2ft/v
YrJDxTiI4VmS77rRGfbDnVV/DgN1L9uIYfVO1e406UBdN91Cq1+JgqRlc+6E0hzA+EWUjdK26aPC
qF2lHx2x+6ubjyHpgxQhv9l/uO0x8+oWHsNcCK8g+goSrYyFSw6inpRFWjRuqzSCQ2knIGWKkrsk
oqf276ZwGRinzLnOtSwd9npHKT+oG3fqJUeVn6WId954vG3kiuMwGjYnPsy6cMTmvX2XAGJ3hPK+
adzU4yOmkAPG8auRjw9IYGzc9ddyHpWzTApIZXz+Vpe2or4mXsht4wZN8CjVsJDjMOqLYrwY8cxO
Gh1iSXc8OIygazsGiXf417UyXgiyjrkGkFj0oC7tq6kWZ5lW1i4/BBDdn0T+5Am7Qak39nTtIzxT
gNNBIcKTGW+5tNO2oAkSTa9dSUicKMvtvJKPQr5VcFlfYzNLHzkbT2IkIJZoygaaYznrpsbN1Mju
pU95dK9PzqhYdo7OY6ne3969K88T2Bl4H/JCJOnmGXa5LKkZ88pnONrVs19j1O1G47Eqv0vGc+ft
wtC8jzzVbqLft61eWeSF0Tm0vvNPmCGUpo+VhmRN/yKgQw3be+2I7afKmUo0S25bu/LlUCSa5/75
G+XURZ7jxUmVVr6KNT931O5xfsx6xYZ7zJ//MoQw5TX3l8m5KY5qC/eQkrQoxtxr3KRgFpP56J4K
igcLW/nB2xSaX59vjNHroi05D3st8YcNZOOKGfatO0bZ74nh/Yi2fzUhEoR63j9vHgiyGdxFH5sU
e3GZSr0YFY0itm6jfrb88udkxT8G/997h8CigVNSieIZyfFabF+r6QkcTmXr9tGzF7ma4r9U2l4Q
HvTqr94zLO1T2LckJFBSx1Lyj5m/kTQsSXFn+RMKJDxhGU7k70tczSR6SNe0eetaZmIbOVKmih34
jzKqpdoZSpopyZzKgJ4KJaZzw0u3sJ62MERXzsXFb1jEUlnOPYRYupbDT0GkeWqV5Mls6ru6KoFO
T98ncevJeuVsMCqo82Slg2owFnl5EvNWrnvwe60rj3fB+CdD4qbYUhS5FmMujCyOe5cZWmDGQ+sm
PaoLAG8kZ9AY8xU/KsMRLchK/xq+3HbbayeE3tXsUzTv14hrOUr1VMJko4aOUrpqdhiyr562VcS8
akcH+PD25icbvNy/SbcCqJiU1g0j67VHutoMECmPvo7q1sz+lYsWB9VnPQK6tYwWL07i1EXSJBaY
sqL8KYyfmzbbl0x2Urjc9Ymxh2fHbtreljoPmonhs5jV/ya49J8j8u4XLO4KoR4qxCb5BUlXnSO5
+awFW/t51R/fmVi4ShuZVp/R9HZ9Od/XUmBbCE78o3DUah3zj3h3/SheECKQpRI+5WzXSXuj31rG
uuw6RxO4ekDfgzXiny9NtH0oDpFhzdFE/ZSUz6HPuKoTBk7RQEKt3GuJ/pCFjgq8GcjzKTa1Jx9Z
aW2o72Fdtgu1g65ntDUFj/pHErH/LP/db1vscVJyH/Ymyy/3RQPbqv9B/yDFn5m7sAf9PFbyVo4x
+8XybgS0Q/0TJCGcmov9Duq4rRXB79y2+SiOdCat8NkL5xa5/DwNHzMKNtNUPKdifaw08W4Iiq0x
ymvHlKsFdArwTO6zhefqEDGMujz1rtBXtuIfa7m3leqXuiUHec19Z5HsmZ5NoaS8WGlWM74cW1LP
BcZLrbgvfk7luJHOXLskUJdllpYpb6opi0tCiZEilo1ocMup3EfikyHvh+Y8DN6uGPba7nYcvZbW
MNwDSpgckTr5/GPeHZVKoCWRpPFAevgniA+GQX/5m57fkyneNjT/6qWPvDe0WFVqtQKsZ+ngCnHn
9EF01BggIpqVTfbYRYZdxvFRHDeMrtvMM4qHoSzaqPQuaQBdLq/vSivPdZZn5HAPh7WTmdVdKzaf
mLfbefFPNfueNXYZ1m7IBEukmkdd+l6Er7nQ/dBD8zjBqKBXKO9KiVMo3qHsf1vtS1OmoBfS4+0d
mo/lYodAevE6oBNKMrb0YdhYh5qmOzsUyfelIbyYQ76VBF05Jxc2FumApAVBTEdkcFPxrs13+jfN
Qi5rb42JkyY/m336K2Ra7g8cFYP3KyjtbiPbvFKzBgXCoCx6m5AYre5towoleH3LwZ2GYOd57Q9T
Oela85zmbjCZdg1sO2//gnrbG5O2scHXblhNo5XBEwGM16qik7RaqyJANrpJa/WObI534kC3TBMU
75MQdj9FBToAvxGOYSmX+0CEj7A1IqgIpX7jQ1w544hUzY0LqmQaTcJLv+wEEuImjfglqvi9zP+I
VntGzsrpBQDsP0RrC+d4JW7NE0UzHSEUc6vXC2xkmto33ejKRuFI/nCnFsgv9w460vYUwFLkP4Ct
GIvXVP1alZZbvba+9wD7+QbrwhrRyJKBhkFCTOF7Xvrlws2sRhy8nka3ydwIHos2sGXl0eiOprEf
GzjCrWMBdQBibwixxrYYHkSooqQ/meZvueKVW4sZEPp29E4gglx2kDqQhn4rjqNb549t4UR/ip3V
2RPIl5Pc7Y3nyfxm+BuT4ldd8E0xjK4krZOlLIgnTOigNenkFkaxH1AwDtq7srRFNPLsCHSLSclB
tmMfDmNFPHqGtfVYvvIFwFHOzBcKsYbC5iIk6mE+VIamTG4ZfYVk6Kl+ZYseywjd+bIv7cArHEF0
CiSKGhsNH7+tbcn/3WXZ7yD++a8RD8YU8NNQEPEdVnmDqYzt1Mri5LYDeCa9nO4ZEP5n+pJ5voc+
9NyEnrWeFlc20haaUjWV6M7qFrkh20yQ/026T/++FGaJ2FHwQdyki/etGfVGrwml6Orj+NhDcG0r
qblRxbzyzmKujPuM9wiz6cTQy8MjVNAbMN8gukH74A13uvQQCs9NdILN3J7IqRQL/Q51a8xnfS8B
S5yJMAkftN+W7Sq5iOTQ8LDq69Vow3QT72EE3QIyXLUCVgDXmwUjl4Aw0wt8pSxV0ZXEEaBCmduW
kmwkqls2Fh9psrJEbBING+q078bnON+iYF3fr+zVu1UswlsQG1pC5BPdnF2qYu8IPuOFf+O1CML9
bY9bh/RZBnhuwFJllikUXTpDEIWyUWmpOHcpYw/5svI5lybntpH1jvGwV3mQwsJAcchYeJwR1J2E
Fdn14RNtqmPSbVHnrZfBH82VTF2ILhvFrstloPEh1FGNDrU4gStIqn0Ppj2lhX17IesPQ9LB22Tu
5RDs1fn/f5fnDhWFrryZVHcsGGIX75sptCftIYy3mq5XDHE4wSjPE5Nk8AtDhoCkcB9Lqps15SHS
w3PhmX+VGtxrk369vaYrH4f3jkILAI0becVywFMnS6csNlwuFTtA343IdtvClXSNHj/4LWrvNE4A
GlxuWzOqWjY1uekaijOkT005fqg9iTDaW3YdtRmAVeFVC3sY3IdnK6UmevsHrHeTbighAWjufKyW
jY4Q4D+aZKHlBvVzC8t+WT3rVQVf+QZWacvO4twOY+fXQRdYrhBEjhdGdgcuSbbuu2TjylsnfvOC
oNxnN+lFLWEMwyjK1djFlltYz6P8wJva9uDVarNXVEnuGcH6eHsD1xMus3vMb1UApeDZl4ziua5l
MSPlgqsFjWrH8l0tPYh5f65MkbGkzsmZoq8spqSerekDUEW7Fn4XvcKdz7w0cJ8tCcorG0BXHfVc
WkoaV/7CoxR46uZOT3A2cmE3Ca9xq9xVQrkPPQh6YfNvNmFgq2+LIaYSuDPJemYpxEsfNrXe92S/
nFlqX6wRIl7Br5pdZwh/+35r6PG6rTnGkNrygRfvq6ZqK5Q7ev3Umtr4ENb1Z7NuE7sqK+MQaUpy
uP115826eDLOQ8UADMHZkdJZbwi8d1GtKhQk5ysNssNuV7RQU+rHrupeVN37okMTv2Ft9YSfZ2Nm
PCmXzSywsbhx/KJQm5o56VNrfNONr13pP2qV3RhIJEVUXVTTUdutDV2vEJskH5wYugbkPpcfL6m8
nKoC851VN0FNVTZnYvux6rzSTpNRczQLgPrtTV0fmXmdnJoZnA5EZ6mk1ceZVLRxY57KCj44bN7l
hl4fc1+U7mhUPiqtFz0FsdAc4zz7nvNcd6AVKWwtmPSX3Cp/lEg30fj2XE+fkl3ZbRJUrC5NlQYG
01Dzd4dZZxkWjV6wQkRDzFMkNLafQorhtymDculGlX0N4ZwNzcqX1IcYjlhuRSpIneonPoyOz6z3
y9QcIa/rip3WfAZOa4cvyt/xnnKY2mw91leXG5Zn5g/eZkz74AKXH76uLDXo2gIyxyjpD1LF0AMT
A+ZGRviGzrw8QTPwHOJYHJru4fIEaZZfeFWiWidDRPdg9FtivxSo1jdDnuqfZZMSNMfet75NzEiW
duuFsW8LxJriMIw9s7FtGBjJXTDl3TGtzH6LD/baNmgmLzYooQCkLZNv06/FtJ0pwqvJn57gUM/t
QB7744bLXzGD3uCcdgPeYnZ2cbT1nEnIWva8E6iC4nEiSbZsqYpp17ZeYeuTnh9jYzT3atxrJ0kB
Spbphe80fdruBTMy9kUrJ3srjbfYh1YxBwwRECII3MBx0plfXBd1ORSxGMWpm8py8kENA+noI43z
wfOl2glC5iRAFcMiZSLomQnMZt7emNVBezOPLgu6NWzLavuDNhTbAr050UiRRO7EcB9PXkixrNzC
w6yuDkQKmW7kSU5LS4YA89LhxzJMIKMwgzMkw/3vJCXh7kKpuhvrRAR6G7Svt5e2fk3Oqohs7ox0
5F23nIWI9Uxrk9APz3r9Sx0+9VKygzDpgBSQDPF/UB48wRHULSaM1f2PoiUhCycDQEr1a/FBe5QC
Ct6ZWDUey/5jKXyMwZFqlPucFLL822u8sqcXxhZpnR+gPlDGZnjOFLW6k0vZP1RTo+5jvUYPcsyk
jefS/OMvognX/pxoILADDTYR5fIbClJUNy1TTedUo5CTxajrdEzIqtpPSKl+xoFvblzJ1z4iyZQx
w4DpLKNVeGlRKmsVEuc0gVjUPwKyNjL/UfLDYx7vc99zEtprrWLeFZL5Pyz1veFFxOiFuFHxnuRc
jSfBqnbNHRU6oThUwVY/ZBUC2NR3lpZ+Cr17MhixEJ/FLN5pw2OUuOUAkcqZloINSaUeFft/dpsL
i4ujKLeqKpRtkpyV8EmaPFuczp/HemuC/4pzUgVFg44ysMErbrGDhoC0hxzK6VmtKMJ24TENvyhp
f5rkend7PVe8hOgOq9Q8Q05ys4SWmlVkNZMcIyqVGzBkaA57GA4OHO1RGt1JkpPlja1FINlvG14v
ESgcqI+3oV3ylfnaeZefWkkDF4MoMaw9vASQtCTZXdr6zvj1tpl1VRXU8Xs7iyyxr/JQ7o0JO3Xz
oxyccbJrKsrWQQ72TXovJegKikcpTO70Tb6WtXvOtmkFUo2hySQu1lgFaEyKU5mfu/qDLyY7aXrO
6kMZ7sL+hJgCUMuNO+nq13xvcd71d7uaRXljIlqfnwXpXGsQotX+cfCeIusRAQzKg8xTnjXh1+09
Xsfty2Uu4nY6P5Gbts7PUiPshNjiJKpOWt1LImzGU+WgAvP9tsXV3UsyQmcdl50Lt/A0Xy6zSYus
42LOzxUK2p0koJwk36XZVkdiPsyXMZuch4+H4gU1DiDml2Y8f8jA6QXlWfBq36FU3O161GFsRamV
fVPyv9VDLO7yAR2ZRBnSr8CPU6f2jeL+9nqvHBY6QrM6Fgk9qejys45eyNWpFedQ7Xk0zNItD+Ax
Z0XMDUtXdpYnKv03jZuWB91iZ/OCRhe1muKct6OdicO5AloSAcW9vaBVUjlfSlTcqbmRHK+pPNQ0
1qYuLc9mlnSHMhDh62un8nDbyrXDz6QGXS34O6gUKYsDGPT+2OZmXZ5HIb+Poy9lRdmiekiFzs6q
wTY09G27+6FwMkH47Ffh+bb9K+f/wvxiM+tgKuMqHMszbceD5vUPzHp+iB6FcPwuCebrmEzH0v/3
ozEPp8wiLbSv4Nq/9NlONoYg7aTy7DXaoR0ap0OSHNHu3e2lXTnzgPXmCjMZG5It8qUZMwi1nj5u
edaMe7msmLL6JGUwSj7licvA1wbe/ppXvre2PIgTZRyrUMtzINB+K9XSFhrzMBb679urWidps5Af
l+48qQKiaxHJ/LZN40CrqvNQZ80HNY/0L20eWw69HQjSc7nYR1LkbaRL60oqh4GODaeNyYg1/4GR
UH8r1bQ6a1FwJzYc7tLWpF8U3GLlI/QSJPntlB2FZIvC58pHnGkPddiKKOEDhbj8iBItXrNgrP88
aTmiEOanrjTz3ZDFHzSmW8LGNBxLoF91e5PXZ3+uGCMPznKp3y7HUmOauGki1PV5NCo6zlISfKl1
Pfpw28qVq3DWfCG50XgiU09cnP2sTEUhTFUWl47xXR2M+oNWWuFOETSfWXKx/piX/fAlElpzV+qt
cIh5hN1t/Ij1DcKPoEjBmw0q1BV1hB6bTZxIVn1WqlK2EXej8FNZrxKEXffTCDLM6OYBWE9LnTxp
833iVxYlwWhrLubanlOy4toExM6LYHFc8xrGTl7u9bnlObyn+d7cTVG6JVS+ZWVxTDuzopMRUuGC
iavfk7vDGjLWzf72pq4PKXvK+Lo1s/DTd1hY8Zgkq8OUPZXa8lFpvAguAv1XJAdH3/c1J9DbDYjE
OvpgkCOKSUCYYBMuj4lchqkiWBjUxBGhtkD6JaOQO6vtGbvbS1vf8zwOUfhkAnCm1VoOGlBmMxgK
qZpzXf3uhi9K+1qmnyvv920rVzbwwsocFt4niZQfB6XMmzP1I2iP4a62A3SXoMuBjyxTYxDXmbE1
cb2KcuQjtArnjjvqGkwcLXexKbJpKE3QoyYSgDJz9shv9X+8junQ+oMR/BnH+h54d77x9eY/930S
t7S7uITHiuENq9WqM4CH3imKsqI8HKgbQXzpI0sri1A69cWQUK+szpb+BfX1Zvw8RF9uf7ZlNvFm
Yt5CMlHq3cuk11dpFya1X5+N+Idco2wHSg5huT1IcTgaAa6rmo0I1Ua0ltcro5EISI5UAqdkbP7S
W4okkIPUl5qzlVBkOIiZKpZ2nY3iQ9VBxG9PQgzBmYgqtR0IfQ5pfCgxa5ENhr4X5KwOnKatIGOC
T0b7a9VQhTm9n6JnHOTCz1Yt5OTOK2uDDgFXbwImV5TGXdHV4nQn6wmwBaXQa4DjWTv9SbONdHd5
FKiKXCxuEUtGRC48z6N1gGSv9ivrg/vI1HelpO101drIBpeHG1sA22bhAopbMxz2ciN5HPn/x9mV
9UiKc8tfZIl9eQWSzKyti+qqXuYF9fTCZsA2YJZff8MlXX2VJErUI400o2mpT9rYx2eJE+H0dJHP
5izLI0Fv4FjN+T1w9+UpnUWz9/ZsrE3dNzyBKDgpwOilvYK1o1lTOj5jYsR4LOqevHVz7Z6dYoSe
J5EQvARHcAVITydDs2IkYswEqZlTyhDdMiNsF+NUMqaHNiHGuYQxhER1t/c7VRv/8oKiGoYKM6b9
EP2gi3T5OzMyWxNUTsbnckj9wDHae9sX3XcIYYoHapZmMKHocuBOW5yBj9fvBPiTdwBf11dLYWdU
LxTgGbx+qzPejI3J2tYYn4vRGu9QM3giGOn8ZgnWHwoytZ+GIn1zM/NJZ3KPLvL9u1+tH/w6gL6r
bHONuqLGTClUUabnMjP4J0HTKbYNc0ZvIV9CxA5aXJmYghl0Ih/8BQJITi0hKcl9doAM7fijpGXz
VPWmEZYjAe8TtUdk4RCkMKfODaoRciqQPISXZcK9g4YHvy+ZrJ7AqzOGvW+lAZIjsJe1qR062vzi
FIsfS01mJyKdz6LlMuxn7UAQtwVj3YOVv2nanXRw43FAqw78bOCxU7H3ulLSZJWguVZMz7n/79Aa
UTZDGyj/AlmBk1cZz1MKLIsRI0D7jF94261uXJML06v3AR1E0GXP0F9qDPvJrtLPwtG/TX711Mm7
iozljj+9ikvhBlRfVk34oV2KdvDlce8YSFUmjU7PellCgsCKSrDFAfkXUsMMWtKHZt+eCQPGINvT
Lb5qaa1tq7348PJbjRxc4TbTs3RnqC1wDBwsRiTpcSA/6tQNDT+N5gbTvVZXHccidjUvBBTUpHvA
sa1Nf886QHMGxPy6S+mX2iL5JPC9yyHA4JWGKEBCkWDu/qAdv/M2X0cAIFiCx8WwnAJ8rx2hO/ud
2ckFF6wkaEyltn6yhS/+/hyBP0jVTqCy7SLkv9xbz8xr3yu96dmp7UTmUEqyMIvzy/Ix6f52+8he
taHxHdGhAV0USifol6wZ81o369G0cebnouenIrcD4X3h89nCwME8kkD3lzu78z81kDjJ0ZTEWmc/
D1r31Lk/GwBaG0GPt3/SdZQAxlmAKECIAKUq6B1drn6eRGozXizPWWohaxymDnRstL8rZgQAt01d
f06YghG1eBtv6eoC+VAbMpulXp4rJRZTICg/pK3ZRLetXI3x4DWCuKwaQtcwHIAq1eWKWmk3JCuE
/lxlsj9QWvRnplltwDxrPI4zMZIZXV2wDWZZnHHTjZzRciPQtnmRLRcJQefUfaj8tomzvOaPfUv1
o6uNbpiLAeI2uT6YiQ+GuJ1wV79+y1DAgGuxUSAFpdV6DkUyOnvSK83nOasjVBKsQw5V4D/WEDgs
tt1AzGEZQHMFo7dFBOae5tui7p0I2F6Rb+NMoMWGnAUOD2xjayLJZWi1zNEb87lHhNqwL1BGEv4e
CuQ6qnpnIVZIQXyoK7ZAsFTJvCtr81lUb2Buicu5O9ARsWi+F6eoWPDynVaWlAaHgp2gOHp5IAoT
HNi905rP9LtDTu6BH+fy2IgYVSFyt7TheLL1oN7j+9s47ajkgWVQ4TiB6VhdrHIs8DmLxX4WtnM3
89kKbbvyD7cP+8aXgsdSKj4K7ADWgMulmcZYWFMlvOdelyJyq54GsxAPS1/siedtWsLVQrsJNAio
3l9asgxJjSkzvOfSJkVku0UfWYNVR36LUffbi9rYOQTZoBPFKB7+9X5RPjx2mtn1dV663jPhFgSr
UZSC7M60Jz2wuSDl9UA+BCDS2opLOrNnE/Ge684UZ4l4rYC/HcqvPbiJk9srurKFCFGRLHso7QIa
vxaBcUnGKCuo/9wZWptUadaaMTG8CZca80F7YopXY9Hq0GEQAGVzNRyCsOzyWxUYgPGY6xJExTTw
wXvtp/+45giNruM41IFZLc8zj61BYg6KB5lIj/hfB0mggpPtgDCvviV+ilI2xRHFh0SWcPlTdKi2
Fp2kWTK3mIleOvGnWrI9nter+QcsGMyPIIYDpsYGlG0FOHb7oa0xI5Qnc/EVd/JsW5/IN8ioNh1Y
TugSm9bZrl5Z/tRkc2iIx8zQ7icnFJ4f3/7QV04NPwRYZGw8omHAIVdPnKbXXVfCrSW9VZ7yggIw
LnqGMTO3CarC3LkoG9aQe+MfJB/oU667JCTVCcXgbZlwuQRAHAHlJCMN+pz08NfLsvAYqHozXDE4
Uy+/IrwXqwaRlonnkftlGU9+vfxbelXoZntTuNchkukBOq4wOib4QUCyeWnLrqnlYWKuTIoyf57Y
93o5avLzQI9y+tdGcKI5QamDCR1Y7wX1E8DXUC4OBIQSy98OoTu5/xVaDkcLST++pYLKgTR/dYCb
etDnTpNVMiPggLp92ZiB748sYGN+50Ob+GVSEn+GjwpmqbcYsrOr/DxKe7zHVuZhZnd7Q4Vbv8nR
AaBUoz6KP211yjBABJ2wyaqSdKSvULr5VHnDYdZkYLy2wgzN9tigxYiIRXpaDuLIJaB7ofl1NqQ4
alAU0dB/UHN3qysHhlWa9yDKT1rnHmnTU1klvDrm1rl1z52BY0jQmNeqnSTs2pEC7KuqIpj1A4bx
/Vd9eBrACpJ5yOSrBDFbUCjaU/ZnyPewIhtOC6QqeLhRecezul6bzDNN2MBuJYXuTSFvNKQ60iPR
7Uu1ddKhmQ3PiD4DesRriVFWulZqeyNNUqOG0l4sbJRy8/7c2EeTNOB0mEMqMX3eToHeF5Hw7iX9
BfhXJACSschjnVY79/yq74rTjkk2vPLKWePHrb6qk9vMTnug8mhOP/upd5at+GmPsd34PzmT4Zym
AZkh/v0bGjZ9Nce3t2Rr4xEQKjJA1Z5c8xIRMjaObPM6aSYAE/VpnmM7AznbbSsbbhOz3go2A6EP
PEmr57EsrWbU675OaklDkxfneXld6vIzqf/TeoBDQLUAiDxE05e+TKKPJXPLwXY2LZTfzn027Ryi
rQuBuhdG19FYwVpU7PvhQhT6MppGUdSJAJQ57EbnZzoN4G4kzd5Qz9aNByYNQzDYPLwE60e2ogDE
DJw1yXzUQIowOnE1nyYnSYuXwXgm8yvX/v62Y4QTgAYsD7iRNXuGa3pLXQOvm1QSxNXFIEngE/Os
GW+3D8RV5oVbroG2DLmpojr0VqE689tsbq2ySSzztT+DK1pDEct/64eHUrwIg+8s66qGsjK3On+p
KN2Fzk2TaHaL8fzZlNHA+t/FPEFTVPrizvSyPTHvjTOvurbwM8AWgDJq9Yw5stNTfYHNUv+9DDS2
LRbaS1LswiXV83yRbGFxwNfjXiFYAB/+6vlmaVoTi3ZNkhVhX/qxDqHdN8yjNMhcNaSTt7+ctXH+
YQ7/gIYbfNrrZD9tvBLc23WblHTJHszCKg5pX8lno2umSFu87jhm2hT1GfpWghlWzIVhhC5xQJuc
VVNsoWAatja0HwQxuxg8/CaGVi0/nErmnPk0aYryNo+M0bGDMi/be63u9JOfjmAWyiBe0Dj9EAv4
q7jwp/nA2FydRcnKh44XdiABZ36j+uKGKTYFgLURTjzLm5cK8tVHUUMKTw5oPBHeRxkx8juUU9md
gZLqp24RYJd2h2Gn4LP1gUw0YDGgDlQrKMsuPYYw8NrgD9tkttDMMVO9iYnq7dguyppTTfVYCle8
+XTYO/fXxWKcDQuYIXB6oEWKabpL0/nim11tIQMaMAJt6aHUjaO3nMcimexjJcqIa+q5Y7Gsh/Pt
g7J15zBbgRcNdpEUrVbdYww1A2ChTUTxjydfRjB9+ncVRVUIu3zb1JY3+Whq5fQNezBaaA62Scpj
s3prPmkWCdz0m6cILeW//R6n5dbV/mhPXZEPTwAj3uLxvmyT0fMwqvJFFixx1XOz82xuXTWU+tEr
RJNXlVMu7bTQEgWyxG8SbhTWWXoFqv0exMVG2v/+DzsI1jfkT6CRhFLspaVU1i1tauygJR/ayQ49
NE2dMgd70k+UVr8CqdTtVd+uu6U4m4gnMZKBmA8DZavVEV8i8JQEDjKPdAYV8jzwxI/Ceh2NIbBp
ecjqk2dXsdeGbZpHIwLuMrBPyEqDitxlQ4go2yii3n+YNXrnSAhX2IAaeK9/vzWoVyD6x6cwr1I+
d1i8IrWrNml6L2SLE3esihYU/Yk3xizlB43nX+CVd779ltMAVyR48hA4gYd89UUG1jZCGHCztjAF
nCZYkHQ6PnoOIHjmYogDZqQhKEfrcecybd3bj4ZX93ZCB6AhXQtvNTWfF2cIZv2BcRZNxTda/bq9
t3u2VhfX47WemyVrEw+g9E7WYd78KfyfDn0t/ZfbprZ8BIajobFsYgYXE3iXJ7wy0RR3pGiTPC0C
xj+1mNOsPmleeTD84mmkj5r46/IyDjjEctHKVohTBAKXJhUJAHOGiiWL7nag6OGnxq7rQDe5FVKo
fN770oYwa7WQYz4t06nP8zbmfgN6AHMBE5tT/FpGf4g6bvUnT5f01KRMngy8s6me19HtDdpyauAU
Qf0e3Wk8VqsNgrppivoYnop08iVGc+r67FFMC2YtyYIpF3+NOEXmg2uvqvwgC0VRZZX5LJRCkjat
WWJ6XayPn6v6O7XPaQqKiU9o+A/tD+llEfMAQd8pDl4RGr2bVqNICq0MFbary9X4M64US/qFHdLq
Hvn95970Q6vwDtwYPg/VLxBBONPdJF44HQL/eaH3s01DjPchKh7vc+1IKkhAjHeSUtBk3mVlUJM9
Noet5BB/I8qtqKOjmL4ebsitqfN9bcLvlJk85mJCqkoxaADlgCUshUHvcnjrYDImfupte34yyrk+
FubgR2icGHu0K+oIrCNNF7cHExCqurou61sD14eKMJZYLDtw/dRBkz07N+5dQ8LlxXRniJA8VT9v
n8vr7pI6JwCWG+jVYE7fXB9Me5z7xWtYohV6DDhyi9nr7BfNWeBl9m/Bpjrkk/dP1cRVAylgL3sc
xzEc2YI3i3zLQMxj8ezEyJ/OrAJvlxNhy7GANA3yU8jRMIq++nkMnPqONg0sGdn4D+IrPyQdprAt
r+7PBsOEv1l5wO1IYh3I0Hbx7d153/P1NwG2HyUpUL8oiZpLJ9N7Q0O8hjNw0y0gjeNTjUpZ6WXD
dx9R+sPInVTh8RcIxOB0n6TkoMvxpdmd+7I0WDC7GbvXrC77ypoBDVEcKPkwGRYbVfcE5KK1WX3f
+c1b5+gdRgtvA7z5uqXtlFrGmaXhHBnzXWtDl52nQdkgUhuzQ/3ZdO7zNFyEFYImZedZ3YyI8aRC
IV7TwNi6Zgvvq6lyS99giVP/cdPH3FOsyy+UfV+EF6IDe/CdQPe6J38vaLwO5nB6FW+pYmLAslc+
h9OON26NY1x4IQXFg5v/qnfx0XtGVk+ON1Ef1VD4VCPJljaQr136mI1eIAWLyvJU0zfzu2s/VCgT
AgoTtQw50M6zp97sywOJGAlABRStgaxH+eLyQHKbp1Y/jyyZLBqbtXyV2h4DzUZhBHkFyGdRUYJg
BU7/pQ0QjWpyEjVP9DkPK2DcKfRwAVI/F/VDnoF6yZ1Drn1p0521bW0vSj8KnWYiYF3zTtWt6UHI
suFJZ/sIkPMhDYltcgyDZXsoye014o2C90Bejx9/uUYxkQFUf4InDWSHit56ZBAydDGpSzJ4d85O
rCT3RgqSQb953rmg6pisvyEadIrMGIkHZCIvbfN0mfmEaYzEBw4P86x4JV0tdwBqKgMfE0sTn9uo
c0A4WHYdPTRTIUJvHrtz2wnQOUJ2bicovY6G8cHVbUUNHO36dZU0hXOw51HjidkYnwG7e3Fkg/13
f7b2DGHi5uROe45C3cf1HiBzhTYMgEdKse5yD2xDYkJ6bHkiu/Lg5iBUdth5HhPUSg0+QzUzC1Bt
DytQIDYzxGvSZWfNW4cNyGZVi1NDKuvOljkAII4WAw6bMyAsok6QUwcPLWQ79tZ6HfthePmDqdX3
Lvu6XSodJNyyXf6ZphIv659spH8ypt8trgiFOT4Ujh9q1hxMVX3fSSvMchfPvXac7dPE9iAlW2tH
NwDamgjXQUS6elSHivu8cilPMLAfaFSDkCcIE5qdHd5aNkj0VIkOsKcrXp7KoqBbRqEicVJ57JgR
dJr/m1nshIHgw86VUi5pdZxQiMHgivqgkFxdVWIsrpnFNPgi8VJy4BoLNekltBfBVKMEs0jy2rYE
zJq8enTy+LbxDZcMUCska1FGBmhzXSFEabl1QdslAKJ5bZ2fs7vzoG/sIxJ5TG5AYBgDZOuWMzO0
ZtKWQSQY3CQGGuDLo0Efsz18x8ahAFIHOJ33ggjOxeWNFN1sDsuwiIQCna7RwwwOVIgY3N6rzbUg
lEJNFX2+K+CAVsjesQaspaxl7FISauYfbvzw8v+yZx/srK6cl2kFpyPsLP3ZS8GGkYnAL4+s+g9u
BFwI/1vQ6uB1mltQBgBhslgi5DlY8NHZHfemZra3DcAi8DnDX67DUFo01cgh8pOAmT00TREAcodg
G+Om4J+8/YU2mrF4AtCJ/X9bq60jzVCOZQtbHkVLGhQLpkRRt4bULRAWgQ8qStATNkcEcfmblN7x
tvnreB89SvU4AuaPvH49eNJMVpG2He2wn44Wm5zQIzEkuEDRmKejzkCrZWhKrrB+dACi2fEjW3cA
pOaQGgZ1oWrIXt4BYExavcWoQDKLFyDhYyrLYJnbHSsbiacagQKM5J3nHxyXl2aI3nSD4bAu4YWO
oSEu49Y0Yqgt3NvGEPsZeWD1CewWZ98ZonIxY9smp9v7vAExUb8BXcl31njAUi9/g+GCiUT3RJeA
tfQ78x5toG6hsHmYfRpA5mZAys0aAjEHIzDcrgm4zh/IYp5ykcXSftXzvXR8c+8RvIPLB04UT8bl
D/Ly0iAUoJqE9AwTQEMVzE5SG+3eAd+6SypJ+H876s8/lJdNqpES0V+X9GlgNa++twS98a3Z9Qwb
QdV7MvL/dlaeIWuhUAxqIqyHLMfZ4YE3P5nih5e96Bqm/XfOlLqVqwcQ1tBzh4wC5rXW5V6pMSsf
MEuYIDgHA79xyPIz+DyCTrcOs71jbHsL/2dstYVF3dq1ncEYROF9/3vmvaH1ZqL4dvuMbvkCdNzQ
nkUUgRrvyhNNvMWjOM19whH/a81PaX+TwDuN01GrXo3svmq/3TZ4fTEV3ArpDQADqufnry5FYcrF
sDPSIirlYTE2UWfzgAOxDGSqr52qh3LgR7sqAhtwgb+d7gM/ouqqqzEZTL2jInN5ML05y4qqRamD
+m8IWErRB500/nZPwWMLJlvMpyBcwqjH6pXP+tnWFsdBnjy8TOfsPDixmx51cm9SCXHhHbTc1Z1e
WVs5OlqRoZo1mwFslOjpEI5WEXBjD195jQ9UZtSYIsDG+HprTJPb+GmZ+h5LIE6v5gQcHlKX302Z
RgLkGNbzaJZAHyOROtVe0x4NYpCDRwczFnN/j3eUB6gsjFGuWoY7R+qqGqN+GzAxKq1VcKvVVx24
nYmhg5wsZRh2AqunVfYhFCbCqvUetVYGAtWZvswDXCfu6jtu/sotrKyr2PWDs5tpqetmCetdgWSK
NbEJ50PtYOy0RzPbWetVILwytvLgpB8X2i8uS2ySggLMWdKwcNle2+7Kr8IK0CGobMMxIFldLclD
dODJFEvy6uPCTqV9kgQDQecaPRR357Zs2gKAQvEk6uD3WdnSltJp85KgnOXO0BXj4ZQ+evKh07QT
b8tXIH73kqbrCppaHjIz1StUXY2VbzXZXA7+VPHExpw4Jit/ueIzH/UDqyCwFAlXP3Tz2KsexgHT
2cnOab3Ko5R16BDgFQG/4BUSr5lBI1MLfMLcAul5+weQ6Ki1+tfcbpOpJI/ShZjvmL04yx6J2tWb
8m5ZDQxg+E5xqVye1KVta92uMp70XDv2YKchP0TnH8E+dL69xi2fBKSADgkOcMhdyWOUuQDdhUDi
r1EIB2bcM8PcE+j9ojvz1xcC1wlYeZQjFZv52tnKYZaW1+o8oQtdwsnlDmKaflc+7drFoFz2zj6F
vApNn9WRIZQ6eI9cnuSv3VAG7eQFIz2CkHbOzdBJ44nHXv1EyZfbG/meVF/EHOCnwAgw8kXF3YDp
istPNvWQtdW7AlmJMAA8yBFB2hPCqUJj5Ai2AQPdN6cMaVWN0YjnHUNlkDPwPcw8a5K+AS0IbqxM
sBfTyqeDaLTXBSSdpxkKWOGojXVcEx7zVEMUY2kvrZXlj9XsmuDdoCOoCiwZF8LTA+ISsfPhriKP
95XhAqJ75UCifhUHLAuXnklzpPSmOJQiPwCbHrcgZH1GPWqAbFxgDHInqLr2nthNpB0OKD3RkVoH
5DYwz5VXM+Tfiw+kq4aB2H7R+E6X6V1Ma/3RwDIL6D463wj+zcuPRhrRgvOiFYlh32c5/TrNXQhw
pqLSRZnh2LMycogPpp0x0iBVl2XLU75gTgeqD17x03RqfEVMl7QhQ12wop/YiGFY9OsY/3b7eF07
BBNIXExYgaEaUe11S7lm6GDWIqmrz8t0n72lGHjRd+Y9r99HGMHbjjq3pzjHVh8afdNp8T3Uboz0
mffLQ1nIcMitO9QmIz/fGe699jwwhoEJAFJt3XGsVSjQpD6IByqBQo6rhUbFT5hVR5Cyx0e9aQb9
F0wAonp/VUbPe1wdo9NE0oMBI1par0DF3tROGO/do57c3D4ka2haAnqFYeDLwyRMcIhMli6Szrgr
fA2MLSfomgc0+5r1O5u3dSXRG8DgOpCaKNmvnFxRcJ6VIGpJhoL8qhXvcx7kELIX6GDrqKlq7KvG
97BlW+vDXB+CDIB3URZQW/0hfEpHp2f1QrA+kpLPts9/5HofMcHrwK3HBmPPpvd8+9hvrvODydU7
2C5tBhwzyi/ucExTMAnKIgClURuaCHFq91gNv24b3FwjqK5RjoA7AAj/co3C5VlTqkIAr87WgcLB
9Tpg0ses3p3juY4uENnoSh8VvCk4MKvjAo50HU0epMTz9E+BSDgsrdionEi3z7lnx1x78cUe1/2W
WwW2CGkVYkbwfaxuuJcbvam3vEvQ3UVTv4/0PQ64rS+G6UYM9qqSpvYe0X04JJD1bBtLnzrETC9l
88/UnSiQw35+wMThIc+a0Mr3sv3ruBQbCYaW93Hiaz64LqODm6ZWl2jdHKRgQpcchBhV80OYj7px
z5Cx3j4kewZXgbBHqtKahdklRWbfud/KdjjqLxSUmuAi+ILcZ+f93TSHnhT6JoAwA8p8eSZp1rpk
YHqHcr69xJlXeQgvvOoIld365I9Tf2h7NBRSaNDsuJkt54lQRlUA0GgFcubSsifMEhxQDhbaDSpy
yrs4c8s6arOeRrf3dOuBg4Aa5slANo+/c3UyTX3RK80v+8ShaVCU9sHKX7LszQIvzG1DW1fgg6E1
0F3mfJpFWvQJnVt+6EejCdwM3vq2lc3l4M0BhgSjcYBLX+6c00vb79OhT4TGQ4PkkSnfCv1r7/+H
5YAhzHeV3LIieV8VFQrmi6p3cwlF9XI5aNXQPLlpVv1tMxqjWmoox4YklYIJrt4bSdMxzyRYnOHj
34BpSJYcOk92fry9axvnDdUeNSKCUXrMba4WU9PGFyZz+0QWTYB+ZIBdM/U9ao8NHw9wHga/oGGC
k7DOY6VmpbNf1EOSO1DLJENThmzs/kiAquIaIzoPbHS6nTu8uTJUZBDMoC8HiqzL81CVtaFzksNm
8W+ffzLrJ1J8ub15G0cOCRaaYvjbFVH0ygRo97rJA7Am6TR0JOhoGxFhQI0NkLiJOkBf/v4imSgL
qgly0DdcUScDDuHPRm4PSdP5PJ57ZwFvBQjrbq9q62PhDoEnEvRKaPitHmQ7XdzUqcYBBQ7QrqTi
oV3s0HzROYs92rzcNrZRb1AjFHA/7yiwK+mpjkktzwp7THxI1T7lfW1HPhFGglkl+0SQeIU598Gh
xokRU60w7qThyFhU4Ea5/Uu2lg02NcVOq4Yt3muzH55RbpXoP7rlmOi90xwtAmys0KfI6ZtXw6k+
zTjeOyd04+HGWCu6kBgBRxKwdsAEZYBJjo5Mpl5jkQnh7IN0fBKCP6OJpsos7gZmYqxk6IY7XWZ/
j4FABvbB/tov+x3rOt8iMnGWAi8pgHiR0Isi9lnVo7vH2qehb7QIoQ15wnPH7uvMR2qvAdGtuWRP
NnTjzQUcA8EEMJGKGW11mXzeF21d12PS4KF1hfeP2z32tRMu/Z+FL6c81fYEUTf3/4NFdSI+fHGM
KfnQk4RFmkO5Qn7nb1UqTmrIAFRL7sOcf719wjbcBSqGmE1EeQndvTXouwUUuEmddkoWEB82yehP
QTqjSLGn6Lnh+SyA/PE0IZpGNVr9+Yd1ma60bbBZT0kJItmBg3KiWu4a/dvt1WxYQfsO4tKArqLI
dEXzAsCSoMY4J9BWeYCy7RRlFj2QvtvjZNgIH/DaAtcATJiSRFQH58NytLHPFvD1LEkpHXIHdu4u
4szgO4HXtRXVcYY4LjyAiX+vNo0748zBjicTUrQAnInA2sPhXG8YLKBJhlwOmPGrA87zjGRZiuPW
zfzgc+ChXbcMoYe341Y2XKoyhBgIrWTEdmsHXiEslfrUj4k2PxIzf+AtqLKW8kV1kIyALd+b/Hc6
/oQ+8877tLVChcB3UN7EXl7rFslcxzzYlIiZQ6axx/RdG/ben9sHb+NLAYuL0juoAUBCub5GnSQQ
pYQ+ZqJlnxgrg2H597aBa0+ErwToOP52cM6D9ubywOlSlsJpMi0RbjseWKlZyPad6RmIpaiplYwQ
JDUO02jXO4/hlmHwGQGNpuZ1wQtyadjtbJ1WS6EB7esFYo6dCbIiJJy0sJDo39I9AtGN74WeH74U
BrlQk1s3OAsvrUZL5kvCpyHQxpNTyWCaj7d38/pdRdkEEDdgKZAG43RcLqpCMQXXtV6Sdj7V3b+5
aUEX+JMqC9vtjqlrB4vJeCT2qKYBKn3FXjezZhpNXywAa3vxROXLMjrRCNkdlyzn26vaOIQWJKVQ
KMUGgs9z5S5QuRReoUktkTX1Q3fQ8kgIznau8sYHQv0M832gNkC+7awOROpScL/7k5Zk9Rg2NFky
Hrp7xC3Xz6AC24IeEWce3IPrMnpVCNKnxNQSXh/mBdrT0GjPKEQyj6YJyrs6PRjaj9u7t/GhgPUC
+y54aVASWdMMAt+aVpVNtGSYbOgrdDXIF8txCSqHn/vK13Y+1sYRVKhS9HXQdYZnXG+jzi2LO1xP
6idhNyF33TjV7z3AS6Zmb0R9yxZYJAxbNfDhB1cHox0Mn3WpoyeoGRfFFHVTERZV/okZ9+Pn27t4
TXiASXVM6SpOZ+jP4i2+vFrmrA+loJ2RMGId0+kxJxkon0TggNWMaf/OXQAiYDAb6LHVtI9Upgct
bw7LyM5Drj+xTMZa6n+9/aM2fNjFbzIuf9NgY7atnZiRVKw4LEU0pTFx7nrrWHtvg9XvXJBrHDW2
QMXscDCo1aAGfGluyr0FrbtKS4hzolkdpOZrIWgEOh63fqrIGxp5mG6Kb69x4xvjeYBKiNJAu0aW
urUl3aUr9URZbG2MVeg9ePSXMDPmwCx3QAwbrubC2sqBFq2wxt5t9KSv5zwYXTlhqC01j3+/JiUh
CUeArOAql61RjcorLvWkg8ww6MiN9BGjdFMf1d3OCdm4/CrnAewMNVEEKKvbaNgV09LM0pNCuAe7
lBVIl0sJDRDA/Bq6V/TdOI9qIgPeBsK8Jp6iywPC7bEZ7TnVE3/sotTJnjBoXgI/Jv/RCcR4xuT2
Nm5AeBDaYXwBzFQYkria2BmFW9GGojNuoKLG5evS/jGbPmz0+Wzbh6klsZeC2bN68Cv/QabTzme8
Zr2Df1N9CkgrqWB23VEq3Z46XsZx/+pfc5l9ncH2BQb4M+mdO+aawQzoSSXMIyKnuNS1H900h5kj
z7xNwHD1VsT5A3vBQOjtbbke81I/C7NACG0gUYAY+PIzDBQaF9xFXt/2IjIpbFrPwkv0Mabe97LM
DzmKrWipVL8HP8gABxfA5tI3CfrPTvsNNtqHEuMsqb/3w7YciKJORDkbVRwwi6jX8UN2QRuw4AMm
hP1CXjFDFqPM5qgsWOC6wyEbvGC2wExA52O3K1KzcbGhMo+xIcR8HkotK9M6H6nVe6ORDAOk5CSR
HHBksidksnXdMGQCNhOwFLig5Lhc4DjaegNQjJFY/Ms0lpHdLUjzzTht9mh+1De8bO3CGeLZA4Ib
gyXaujDalYWZQ3zbSJrFjKo6i4BoAEdFFhRgjWDe4faR2raGKNkzEDJb68ZKnU0mCAjw4erSc2Nu
F/4hwzRcPIGDLphQTfhDxvyvabJxjMGdiqYAeDDx36vUoHCcKnfd2UBj/ovduBHQqoeBPI79cHSa
vYrIBq4M1pAtIiZT+c4aWGGJfOihBWskOlkOLQSbBjAfOJl5WDQwgztDmDrs5BRPWfHDZ+XdMP5i
+mk0MTs/jzsXeOsUoWaBaV70RJD0r07R5Iw6X4zFSLz57HdfR/laup/nParuTSv4lIopE+5rPQik
y9l3px6MolpJn3U5PZqibo+21/+b+s4e4OEagowPqKY1wBWFlsHVGMrslHVbwWMldYeitDj6VQzU
bGx31d2kdZ+z4qWRP5l/6AcrWHztYNA+orWL/3Yjl+/xIW+sHTfUUtmEhqx9TT63NOPUlA21krY+
+tMIaos6sKdXELDcvjfXAHtggT4aWoVMWWqbDZ0qGLLuyQgsRVZF8wCRVH96MJvq8+y9gHZA6OfG
gCLHQr/UHflLGZt3OBLKyxbeZTxR66itdOXCAF6zkqVJs0PRt/KUlkILWwvo7tvL3XCyGAj9nym1
7R/8OwQ6C42Xk5XUrfZAJvpagf7rtomtL4c0DBG/AgU668plAbZhVheWlWhNb790Brqv9diS8wT1
09jaL9Bv2cMnRJEHWSFm5lZvaQPRGHtEvJbIuTkIu48c943ZVpT1Oz2orb37aGgVeeqDVpXwB9g7
DlaFpghGbydc2loKrjrwcPBwAI6vlqIpStcaTXc8GfTQGl2orBQgdPf3nkF1qlePEyr0/7O0Wos3
CCono7MTdIQ4BERdgHJ3wDxbDuXCxspJQreDuVqN1XDgyWb2f6Sd527cStOtr4gAc/hLTtCMZElD
b3nb/kPIiTlnXv156AO8W0MRQ9gfYNgGBKjY3dXVFVatcoL6ZAnxveTVh1E8FTLA26l4tJJdOzxb
Wnduq6eifenFQ0W3w22dXF0ujxTd9VBRW0s3cNTqkZiR5SYJ5DwZw75e5GgjZbrm65JjxqujiPy7
Pf36bll6WdJrbGgXL22SxI6lGj+z0Mg6GlW3yz3Ff5Clzu3U1EhAOIcnxaPpIW+N4sFUgy1o+aou
8TBjTqDWpAJ8/TWwIXljiUd8yWXVNqZ7L3hOvMj5O016I2cRdYctQC2xs7RLFRd2Gn1VYeHqhNPt
81u7elQV/7eYRdiSt37mBxVCWEitfu/NLaDv2m6xU4ydghyUhPditzwL1IhoVfolsL5X0gTg78uk
tER7v24vZEWORUcNZlGDKQ2u9utT8SBm6UI1Q04ATUrNyIQ9w5+qfR6H5QfaUrbWtZYUIcsIRguP
Cauy7OI2irqpIjHUL734Ra5h8Dcejf4+q7PHJPAdHfbDeNSfQ/0Y6XaqGXdmc+pe1Bjij322xeq5
ungwxfOrzuS9JbFoq+ZTlMEvdPGIetLcFSpvZ1SP1vjn0Hc4Xt8IWtjRtmrNAswC6qL7NtU8+Fv/
/MlGUUh24JbRo7KMk2Jq0uLkzecoD3YRkY6uL5rn3laWFauFkhAjks8BArPEu0FW2Zhe0erQNxyp
Cdth4EIju2Ea1+ojVJzxq0VqCDpx6bVKdkUTaCPR+6VMovGh17wXARKbXVf2im0kmQidsRVAhapq
xUnqTPMYTzG8rwCA4sOfr5c0CNgICY8XivjrL1FASo55lxgXyXoxNOZp6ofyb6oygDto64GzAXLZ
JZB1DPuhL43GIIl8gsREke+9+vkv1vFGxMJaaZmZdJWXG5wbTW2DXQcmvPMblmRNOd6uY5E3Cvs+
8aS8MC6RSHWOOUVdeE693e2VrN3Yt0IW5soSPF0029a4QKEy9drH1B8fizD82YkbvtWWoIUSKq1f
xFLOqVgKabZAem2Lz21Ck4O0gbjeEjT//I0DHEjBQNdEyYqqL3Fg7qbuxW8vXbtVpn2faCObN1cb
6QVg2sESDGO0jacno0WiDRTkHoskO3o8KvsqnywnBMsehH5wF5jNVobvvV7MPf7wB8H6gjO6ZLeb
lCZpmS6hXBi65wTRk0GRk3mGt/VibXUq5Kmg5ZAEyvJ6F5VoUAxPrZSL2b8agLF6cuvhQ+ydmn7f
5VtYtvneXzurBD+8XXQgU35E6rU0sa7KzpAH5UI1kBayKNzLbVLv1dDYFRBhT023kWN+ryQI5AXh
zxwdLmuq1jBUFGAk5dIP+6i9VMDss+TsW1uDNt+7NbMcyiOUwMlGqYvrpfiQRuZUui4VaBuHENC0
FV/agk2vr+Y/KYu7VYS9BpBeVmDz6GytPs7p+cGHR2bcuFtrqkddkyo05FVzS/X1OSV1WkYRxEAX
VRCdNG/tMNdsT/8/SlncYCEgvs3p5b6gFHabuUH5yTS+3tbv9S37byWLl8gfylJLG2RQbzn08WOl
MMxAquxS3wga1jSAyZHzTaVyChjwesumcQq1RuEiMTFavY/SsHuamTo26kJr1xWXkwZzwuQZn3ct
JbfaPpGnRr201kfTf9JodHQt6EwKufvoC0pph/IwbLjsa1sIk9kce2CLaEm6lml6Q51EhcAWyh+K
8ItanAJGfmsb+7dmGt5KWbyCSlm0UQdv9QUCyb1Z/YTeakohX+3GHdM0D7e1Yk0YXP1zBAlRzrsM
tdA1zcS4OfUi99EnbdhPFtPTHiQ9uGsoI/y5rDkBT5GWAgbTh6+3T0nKsMUGqXSRhd1XPU9tX/mR
Nt0+KjZWtaKCqB44AfxMEbL4xRbKqj+q5hDpF9+bqlOfMDYkSuLqz9czWzkaRkAtYeoWUipaw6rW
j3G7shaQV6ddOqlych0CSMGLvmmh//n2Bq7oH8BnCFrmajDZ/vnnbx56bVJjHdSrcSm4fTC1pJpj
lNp9Qqnd0Ubx7i+kAWL7Te9KHm9h+pq4h0W0RtrYaNAndT710B1DDIbWGeTJ/KYDidiaz7Fyq2cq
SQYpQZjE5K9FzNq2oTKqE6+UUNI9rDhTagvZKcrMx9yLnip/q847r2HxDMtYESC+tGjRF7qQVzKb
3UprTbl4Ur/T89c0GJxp+HOgMjiIN1IWrkUkDrEWgf24SOrUHlIpf9X7hPqTV24NDFvVkDeSFhYq
U5qpLHNshzzdKZ1kZ61Pf3oHxcjGi7UShLMmjgoqAWw8taBrXSyVPsjbyFeh1R2O6nQRxvC59Lv7
jFxJ0jxaiiOPuV3G2V1ldnBvPimMavQdZlVNaeJoZalsBH2z9Xh3lLSr0NEH+ynu4vUHZXJaiV7h
KWAvPzSW92tMZCd8DPTj5F2Kmnx33Pt/cUOAB8zFIlpI3qGroI+gtygtSMEpsm2I2aGLP6bjzwAy
k9tXcUVNoZ5Sma+Nq0GyZaGmjKA1xEYglTMKj6ZwoWLQ6RvR/4rmXIlY6ug0FlGtNET/0xQezUw/
kfjrdl5ELz/WJt9Y0YqFnpGrM1YHgnGSOden5Xc9bCymx7uTh/69RXrdVjJviwdnbd8wXDKkUxbb
Zy6U1GTmS9h0sXbxmwhvPqLoDD3EJqf+yiNK/QGvGvQBxdElSqfWceLHLiPzrO4j+ueTDD4PIaeY
9yIO1fG2LqzoOcLwryFRwvNZvqIpQNlETUhBe1Z3pGnI6btdU33Lxpc6CQ4io9fjT38hccbB8MQB
z12Cqwqr9zs1R+Loyy9KEMTnNlVe6qoxHLojeIOSMDh1oyDQCgqH7G3ha3oJawlZdzaYpNTiWpc4
L54oNNwxBr6m8tehDezEq53YutwWtHqI9PyYEv0kYPIWz51O05euTmTyhCbZN+LPRnk1Krdp+0Pf
b2zoCiRB5x6TuUdlQGYuqQga04gSKSbVZnbjIerLF1+vGaX2M89Sh9yVUwvDsfa9Z+rtG/fu/VxU
piBR3aXOy3hyqrzzfr/xIRrmPNIDD/GRDvdkyFwSXRT3qZYUD0YnWd8lAJV3oRLqz1bcnbt0Kj4I
dRt/HZl1dggkc2ptD3fSd+pY3gKWrR3120+bT+jNp7VgO/3cmuBk0jPmezNnUu49R2usJ1MKf90+
7VVZXFWZ+jCQ0qX9iYJe6gczYRZLmX8fm6+y38IUkH5Nvc1q7Gw5Fw/TnLOYaUAhoUe3rpcVeWX5
/y1rPjLVYNoJ0s7LjLumgQtSsoOstKEV/tkM6UGWXm+vcs3+Yf1E0O46AP53ZLnmVI9gboyLmT/6
ATTg8nkzrlyz5BAKAdGjVEkKfGFjEy1pyKiSGfTS+xwwYrvVl716W6AyNTmoGSe77C0bpSw1h465
OaLgH8EanxKLmSWm4MSQv5e+Uw3iKax6J4Lt8vb+zd++PDpiS3xuqNE4uoVGWkknxB1Eahc9gLyg
cyTtQZBIaAjw4zHK2FL+PEnDqJn/5C32kvQnEe18A3JvT3/HTqoNu1HPUEFsWNU1xZjxEBSHUEpL
Wbz2UjMpfTRZvPaVYT6ltdTfDf3wHQ6fjddqS9DCfLdKNZpSgaCi0GzRymm19ey42soQrikhJN4m
cQMWHNN6fccEGGNKsoTGpTF8O20ip6+Sw21dWLMYDAQCe06oPJOOXosYJ4Ue18nnLglgJ/vaASqT
yvBWZMKGjV6RhLpRvWB+BoezfPLGYggE3D39Yoifehyjqbr3JHvKtkYBrZzNlZzFiqy+ZSbPfDYi
o87l4U4wmdKt3t3etpVn9UrIfHJvjLrXDFObRmxbUp0M0zXhoWqNdGfIl9FonduyVjeO99ucezbn
DotrWdMYMAUh8n4bCliFlAwm9WCqHKkCKF3Jxhar8YrWAWWS6G6k/jmze1zLsxrJ9EyZCLlsvueS
DgT04+0FrZ7QGwEL+xP50yR61NYZq/clTh5rJeCR+vOkFougvk9egRdi2ZISw31dF2NmXLTmJGm/
iumBuQp1bG1YnBW39UrMQg/UTpGEqmUpiR56e63K46OVkrzNcil06np8bfNWO5V6bn0MkmLDrq4U
BIHR0HtIwpBVkgC/PinFagNvygbzokW1I3fjXdbZ6vRCaGCbSnUXBB/l9LXVADJszTZagVBci543
5s0FkEuhnEID0QoyJaU5V9V0lIJ4R2tY/z1TE8f3hr2vqHeZxZgeL9lIJ66vnXFfVAbhoKEv8foD
+jgS5bKLTdDl+aEd/POYBGei1X1DaVT17mU9uI/mNqvIzN08/nxbhdfuCI8Mvg85U4LkxUtTJmrM
RMTRvMgd44KTRI6dUBS3nKz5/BYPNTUbi1ZIVJiQcnG+dAgkeVoCN56ZDobqS5Qnhx6yjAiep/DQ
t79uL2rNiyYDDJkivhU9AsuWJy3SY2HwRODNYGCHj7G5y3NGCN6Be7+DXXXX6NVuMv8RuuGlKO2K
cWidtZUBX7Os4DqA/hCUwce5eFpjjXGw/kiSU+j1fW91dz6efOvvC10/+Vu902umFSwlARgSZyz1
tRIZbanHdU9FPRmK/mBmVHSSWtFOqVzoB9lM/+ZtIt4D4kG6nQzkwrSOo+ALjP8lFrDAOohaodhk
RRk8F8l/XhfBHgDkJwMI/nW5jWaXMA+2Y2Vj19w1tQEWvM8lu/QfglC/u603KyB51PONsMVd1BqA
TTWu5mWQQi2y+zHR7wotN2Mb4Ei+m8Spg2lFrXeKH+Z7aUj3mhzlttIwp9bLRTubgK/2ChQLvWdI
z2ZdlPshKZUzbn52J4xRxES/esMLXrvC89ZQhBJhD1tGEQElL7FKddAU+fgiKvKJ3dow0Osi8Hgs
UF14pIt0UByU2UiQpl/CRP9ZSOXXURy3WD3W7stcRwZmPTNlmosXSPbjemgajb3XegegwREUwP1g
eo4vVcdGDv64/A/JMIUBvHlKEBBlXd8YqLDSMIcE5jKlvfRBUxLKHaPVH1U5GL8lw9BdbuvW2g0l
DgMpT/aCfu3Zl3jzzljtWOudhdcYKLqtjdMhrHO7zj/UVna4LWntsLgviGBh+FoLw5MKUD2BfsU/
7YzwAM6mc3S93OI9X10P3rYyg8WZQ7J4OIpaG3O9mH2frD/Gcn5qOtmZCuKwxNpwgVYX9EbUYkGm
FobSoFPIgWC024UQ2dhmqm9RpKw5c3iJcChroOUoH14fkDwXrP0gBA/iwSwk6E1tB8bUHUzL24pV
tkQt/EZwNB11qdmzz/Vjn+qm3YaMk0mGacNBXYvN6dunGZIqAO2J1uJSeUUzxLoaERVlz1H3SzDA
KifHZDiERmwzrHVvhc/+n0N4uFpkQKlY4rcCJrveyVGyysiKEKoV+Tlt5z6j/FkN1HtNr92/0HWe
+Zledx6Hs/DegtLrxy4BWyOqyaMSUL0R841HYc0uEbYyIASsGs2ei4ub9GZcTuZgXGK1Pmv6z1D5
V27Lg0U3SJR+u72ctUv1VtZCB5vE1ysrRVZXNqfeqg6R538qAvGB+Xd/IWpm1rIYgkiJZAkEoVlX
KqQUKyG36UMYnmWf1rShdAQQIX+8KFLhc0sJ7t/s/12rg880Twjv8bCLYsocIojPEp2pZgNduGmV
W0HmynHhdZGJIiU1j4FaKB+wWmVUqsC6DHV4zCaLVxsOWGcUcmeI25+p4iUbCrJinpjoPJNRzXTa
6vLhysAQle2QWxdNT36WYRo66SBYzu1NXDEZtDTyNjKmZx7ovNjEVOJxNMPWukgg2G0xkn271sN/
ClU73ha0tn8kamb+l7lutnw9PCsop0CprHmucp2drUo46AhLcoYMK//elrW6KIuEN8IAoiwB43iW
xWhVo3XxWxdYTSZ9iNsNz2XlRs1xwP9ELJ6pOApCWvs79s1SHdK/B2YVQyaR7cJ+iyJvbefw6Wc3
nLzdu3KjPIRp2ZespjO+dZFyzl+qpLKn4pUyw19cKWI1Ck0SyXHaCq+vVM90b0hYRetihA9VfS+X
D8O/uvjj9umsrodJHPgRFjiKJb9Mp/Wa6cuTBZyBMZp6shelz/H0TBdPV9Ybd2gl/QDP2n+yFupN
QCPUJg0Tl77/WoefJPUltXZ9zbgR/0lWY8iYNvRiTfWgDMMBBHD3nmwq70Rp1DzNuujqpe7/6fLn
vtzqjV/TPdwwNHseZkL4e31Kkw61bgqP3KWTewe+IS1nsqj6S5Zfbx/U2lporQbyiZWFXnahDVmY
1I1US9bFC5p4B/SqgEZTTD9kcna8LWl1RbSo41ZC0IJSXK/Ib0gNT6qH3imfRFWy89BNLTzajcNZ
6aEGFU5FhJyXDITsdwfdG2c5TRum8YqiB0exFh1Yen0ypaZ2KhXiuqYMsgcpif6FUK/ak22YnN7o
hXOWG9mxTSXhKRqlbqdOwXRMA0XcK10MzECBjEdmxqfdaJK+v70va37W7/LnPOdr5nOUrzdGFPjF
kuZ5l0CTf1ieZNgzZ2RFrEfh1A5jCWfLg2cjtit1K5KZX7RFcuVK9iKSKVVjHBpaOi50xXzwKv85
Ex4y72PSdUeNhP5ofbm92DV1A+Qwg5xIHL1TN3NK4jEGPnYJ+1cYnWyh+WYWW9HgmqbBVTiDmXEj
ManXG2r0iamETeRd0tFIZoL/+CjFypeGWb02ufdiw6Cu2Dr6Q2bmStiFYe6af/5G4aQeQocm4Kpq
miuHv8qWOaihqwfwDUUburJi6nhV56KmRnEHwN21KKuYQJ4ViXCh6X2n5tExSEdH6h7GjqaRyFFj
ZnPmWw/GypnhurJEinQw7C9rdGUlQN4/qsIl6uVjB7jYy+SDFW8s7b0nBH6VTCLN4GzmO2KoQvUk
i+K0d9Gz3vHUfBdstQy/X8e1hIWu+1KpDUOBWshWzYQb1VaszpbVP845zVKoJsHETkpNXRyRJ86w
lD7zGCBHN/dniEB3QvMh7Z7/9CJdiVnmXtteTD0lzNHxTKjuQ0udzpKX3eUZ7c23Jb1Xb1LL1F2I
A4GWw+93rXNpWPPYdbI1g+dTz3RE8WAAEojqyI6Vjad8JaGNR0LXNuzjpIrUJRqqUoYmlYoCLWgO
afskjp2jqQ9jnzpCctDj50T+x++FQ2LlG4mwlWdjljwzWf6mulh2QOBKFnWhcW55/U2KXirFzozJ
LtJDoR9lxZ2CQ10C5AjNJ+85qw6isBcMmq6fxCD+rHrmP1W61Ufw/rLzRWwGeBWqknRdX2984HWa
EpI7BG7/NesGO9SdLj/zRAwvchs4/sY5r1xAqjgzC/VMpcFtvxZH0qJq8Oa8i59gSqoOEl5YO7Zm
p65cwtklJAih4wjGn4W/0QuiP/V9zTYzEdmL97gfDEb+dFtlV3YOgDAWGT9CmxES10vJjTDuBQEz
OZXDwaqdpPsUgJ/ivSnG3Th+T40ftwWuvOEMXSJvBoxqZqlaOtWS0qtN1lTCxcjrodqXgjRPgwXE
zFjrqRm+6V0VyTZI3PQfgYR365QAqxjRVDfWn1cuZwUGSjGn9JlqtFi8VnclU6c14SKlGtW4snwd
mKfubCx4/i3XjgNSZlNNVhuQ9LKjkMzJYI25woLNxJbl9KQa2Y6GVVsZTcdqDkm2r5sPphI/ASY9
tAIY937jxVhTJcjPANeCjYcxcaFKRTXGmmcZwkUoPtfmszJm0CMeb6/zvStBeEmHiE5pBBrnd2Xn
vpX6SUp9N/LhD9d3cfHBmiKnjb/clrNiZK/kLF6NcCprX9Nj5EQT+cPzzKmg6XbGoLxua01r+/Zm
TcvQwmBmbd3oie8GEXiXsTyXczNCsWXK1zTEmFmwyR2SXluCKsqBZgemdfvulH9JlH2i7iLJvGOq
3bOmnoIi2UXVs5aU9nCBdOHUDuUWcGTt7GAexdkk50EFf6EfvaDJuTepvjuH74ICs5ryaCTBcbMr
ZvX2M54LIBZwaWQtQpts0iq1EpvAzXSdcbg/SyHaZ7NAj/Gx4kMuMQ4pdIskqjdczzVD91bwwtO1
0sw0grAK3OZ5DM91+HOo7puC6XP+K/QEnhhuFJzXtnRukWGsDZGvvIyt8ibFYBl14FqtZNfjZYo9
mzGv4xaK8n1YQp33jZzFWzQXCIx2YkPjqjjEpsa7+29PvWNUST5/MJlTdPv6rUDeYTJh6Lwym29o
chb3r2Q6yVBnfeDK8Z02/lvU94H+vTdzuzIeABPg8+T+B7meG7ik6euQfawFiLm6Y1huGJy1y/m/
D+E/i7jfCAMRtKocuFV3n/hfa/lTMGwc4roIJmYRI2M5l3NXEisapkBWArdALxtPdsQ4t5vuz1O3
bClEZkzWA45K59n1I1ymEkXe2gjcMIx3xfhTgh1OrSUisC3O8zWtfCtpcdEZCVXFfWMGOGkmzoR6
H0vPtIDL9Rbl6ppavhW0cIWHVlYiS4daqAl2Uv51KMpPUnoXuY3RvMbmP7d1ctbxty+swQHNXQFQ
QRN2keG63r+INjv8p8C79LF8TpPmQGp1f1vE0nwsRSw3Li3yugCZeJmYlg7x9EOmTJ9EIT/T2+kw
JuRZKb19U25Nqdla2WIbx9Dw9TFGLKmvX1YQO5ZYf7q9sqWOz4UQwGKkeEDo0Fi1uEZJmHpy1/Bu
Ky0oeh/kRA5rs7RRB36/f9dSFnafQlbIJHqkiAM83UyAyxTLSaWPSRKfAsKIxvpAMvfj/21pC5tf
FX5QtEbou5afHibDguhVugurf29LWd6p3xs48y6CCGH7lj3FY6xOxaCxNDWrbaWCubbunb49J9FW
hXb1qOAhh5mNZA2Fg2s977WsHeoi810N4rnMok+23G3avHdPNOshHiePMWc5YVRYSCmFQjTVQfHd
fjAApfmCXRv0WCTP9SGLg9+tHbGkJzta4y63d/K9tiOZM8AzILQEwHq9Pkgx1TprLXYykFMeEAj4
h0g1DrelrOwiLj8vs4zOw0WxuFN6pvoQ13q8zHJ2oifNbiT/FOsbJEkrWnElZTaQb1JdvhDIcUCZ
x5VMk5GoL4V+DpriIJQbHUvvaM7m4yLHhfNIHEcMt1jOoBSRoqZYWsV7jdv0YMJ9oGWXYvhVVo9p
/bUVJXvUTv0AqLE71umf9n/+lk+GBbgFm/outgCKBlrFz0KX1Owu0MJdNryMH8G3bXkea+c24+d+
I9soAM1e9Jsdlf3UrK0A7zDypmPWGR/ETrgz1I1s0dq5gbE3ieopNlL6uZYyUOA3k2AIXUkLaWA1
IIh9qkVASsVGGmVVEEwL8ErNYJwlEILhG5XRmmPoauaxTvTTIO4DsXCMwXNu6/varWJcJSkpWB0o
XixX5Jd+nHVi6HpK8NXz09iWRKjwbgt5l44i3zUzq6OK7J4G+OZ63+jFyoQsK2I3bV/S8QL31W6S
mlOiHsw4P5iV70xQCeImbkFq36EQZ8l49iSwRUqCZHyvJcvtKJq+okTuPJJbgwNsMo+iTiPR0yBM
d6URHo3CacN71agPYlPuquRzFalb639/nECu5wiKUsqsOYu3JlP7QogMP3H9FEzgycpPsecObfsQ
dvEdpIoxNfnw0YiLoxkcrWx4soK7HLZSjMLGeb+/J/OUFWUOCjiH94lBNaTNtxtTd0y+K8UPq9uX
/YbRmW3KtcOFv4CNhtmY54iMwvWWB0Gi5XKVp66nabZQ3he2xHw07UNE3ui2Xq0tBkIt6q94yFTD
5p+/ufRj5DVp25ep27fDqffu9Bx+K3WLhWzl8OaVEOpTcsOMLR6eamoqaG+l1A0YBqySbpOTb6JX
Pqfjj9vLWXlcoXFFS+f4CVd/CTAwwkL0R09OXfjMnZCZJe3nJqMjMz7nbe1IY+ToKg6St1U1f8fZ
xy25EjxvwZuNnHzdHIUIwXrhBn1pd/lLqJ6LQT0maeHEnbAr+Cd2YM1VMN3t+Au3TK+PjeXe3oJl
ZPD7Q+ijnFl0ZlrgxUWhex2s0qSnbtm1th/5tt//k/cnncurGjClbU23X5X327cFqgcKZ+F5GkFi
GoRuXAdpfFGLRq3spMgqJy0H/dQrUkT/WZYcolzt7m6vdO2WkOe0ZrICHuklairJO2Gg5RYiE7U9
6wlerrEzxV1oqv8OwrAhbM0MQhpg8ZTMgTl5uOsDLhOtKismyHBTUp57aodPalSEu7bwdpHQF07a
hM1BS1WmH1mBcMxNI3nwyr46SXka3DGxPt6ZQ5ZsFJnXtp9awUw9y6MKIcr1Z/UA77OxLDK3srIH
1dNeUj05KYl3GgvvscyeqkjYqo+t6jrETOQmAKbTqbTYCk2qg6EN9cw1pMfhc9AfOwXrO5RH6hCl
f+zKwM67Z904y1Jtz5XO+FNyLrZIReaVLY0kHSXUCAC/UrBeKHoO7bXpe1nuVj647Ukpzb3UReNf
WHtmgDDWkO48LtXCFCsaQ6EnESkBT2wo/2DKibpxhL+HMS5WAuJ5HoI5I6+osVyfYd03cg+6LXMn
0bLJTKrCZ4Zl9N/VozkyEKDYqd6dHIg2k1or/Zwkr1Ad9PceLFXprzH/nD3SJTgN+7459kQUmnxo
RftPS6+YFTaAERHAqejvWOpZI7RRNkj0bujReByb+kehQusTVH+aq/kt5zcLF/+D92HhTTFaeOqz
gOSWSN+3+Tj1j4J0jsPX26bjXb/MUszi2kyp1kqZ2mVE5SpDcAtzF0aiA2ps32pn8VsRfioo2BSa
E3s7YbOetvLqgmPFm2dAPWDdZTdAqFvxCLiDS+sJOPKx3ZTxLgq2PPrfNmmhWKS7CDLxgH+3rVwr
lphZniAEXFR/uquLwBb8p478YW3BPR3v++hDVRyjqSdCyx3LdLPwUPuvsBkw1Tm1Q/McvYThkz8c
msGRitZOrOGYmQ/M8jsL/Ya7vnKb8fypt9NEjHu1pHIOm96I4QLJ3CSnNV0zAea3RTzsbp/7iiNC
YEMSEE5UnMhlRaqwhmnodDVzy/7VZ0x4CPFaPkHJ+Ou2nPnGLjd+5lwn1c+I4HdJH5H5S2bcJLlb
Gh8twD5h/YshSc5Itd/61ieX3tM3HLmVx5DX/j+Ji2c4GpokCkifuia0EGW2K6NsV8S/5DLddcLW
gK7V64MtBHYGIgysyfwqvfF2pEBJlUntc3ccnSjvOapPufFs1TXTixrHD/VPcXuqOpWYXL2U4Ubs
vxYMze+9CCCSDDkw7WvxUwI8gzQDnlZe2BCe22IYfPDM7lAawnNfjF+znHk1bfdPOtS2N9XTxqOw
pqzcKrpm4TnAAVnID8bQ64IxKdxM9IRD3ZTZv2MtiBuh8oqUmVgKElOCjTn/er1KSw+SKCnjwh3K
2tj35jSc0qiSNhybFVUl6se1Aadq4sItHrha0EvL6NTCbdXPif8YZsLRE6U7KZQY4Gg4Rk9lrttA
pqytjEa9uU9hHt6yrIdVZa5XrZSXbho3Jly6ueJ0nbpFU7RyJRAAUps+apJRy3ReMgWZLwh16dI+
+4+Y7EO/uzP83gn1n2m5Yb5WLPpbWUu0SKFGZpkT/braSAljUu+DejxrVr+h+e8PC6UnBUrFG6YS
kgHXKqExNi6sy6xyRfXQtoNyp8qleqiG6BxFxaMcVl+bRpQPhhls9Q+89zORbEKWhSMEpnFJFp9w
EUZI+Ct3TM95RABjPZLpEKJ4p1iu6G01tL7fz1kcRcy56wP7uVho1cnAFAy9clN9V3f3Qv5IWXrD
ZK5sJl8M0oFonsGxSwBIhWzJSrLGlfryHrTEk1l/jcP7MCKfoptf83CvbLo37zXf+j2uiBURL9LO
cn2AfdXLpVFHDVtWaIexj+YxxqB5bj8/K7snAaXlhSNRRCJhYZ86vcoSKdFbtzK+C5DiazkE459v
y1jbPTDBkLbPNGowFlyvxOrjMjQKrXUjRdqJIXMfyF6fuzpxzoyh+hUXzBBT6+NtoSvZ2DljPo/a
mBEu9OpdS837TK/juGlcLVWe8sYC2qKcrM63qaiUgfYwhaEdx9HnNg52uhfuuugxSuoNw7ySZZi/
Yp4vO6N632VNUh6gyGvzxoXgdKcPex5Ku0329fhFVR4lQbTzvHNKYJcbq1851yu5i9UzUq/se2bS
uO2v3tyZqh0LbkFL97TTHoNPxn4M9gN1EcW2MsfYClNWXt3rVS90N/UnjUcX6WIovlbdj74/+r5q
D1K9x4qP9R20DnRI71Qe3dsLf2/JcWHpgSYDSPMIfXrXp66OMZ0jfte4ctCdmHHE3JFjor2msvkw
quHW6a6Yuitps+a/cW6gAYpjQhB0bO7ZPxbeU6N+ynq66WCzheJtLAW7+PZF6Z+y2ifj8JBa36nt
Vf1+2PiUjXUv+YMG0CRG1FXsePZD005yf4oLCm2tPdX1/vYWr8QK8x6T6sUszZ05i9OFS9WAAidt
3EJP5B+m0otnsjnWaE+5WP1qp7avnHD0mmkf02HY2qYXidIprqosP6hd3+4nL0qL57KhBOOnmvqt
zqIiscMhMT7maSYXdAfGvbafdDm8qFEl1zuYJmPhKIlJkR6DXGvF01DrkXJvClnwFCp9tkX8uGo+
SJSQqYMQmabSxQUKQXUyuXFq3OYzc8tU27/I+zS+H4bvk3gXla1tnKpyF0sb/uL8a6/DgTm5Ckhl
bl4E2Dm/Cm81quijuA1G7m3YJk6he57dyll6Nxhe96+Rer57+zBXDdRbgYvnU42zvLJoNXejobTT
sLyTAT0Z8ik28l1DSi4dPqXq5AhbAPSV5430PFko/ib9uLyoXJLELCS5ccNUVpzYj3tb66atWTyr
lgh4IwYYSkQIeRZJgkzuJ7/t4xb/8Rz47YeqZlBY9TOIaSPaN/em0txXfftPE2+15a2kvnD730he
nKTh+YboQxTu6tpnsXPL5NxV+36flw89nXn1PaiF+kW323u5/lCVr36YHG8f7doT8PYDFicraE3V
iAYfUKb3TfjFk3/KW/Nn1g6RLBTqOjecWb8RSm+0tQhq2RKqsnWFyRQ/5hHeAyhO7+X2QlalENGT
pqaNAObE6ztBn7LPPN+qdTUtF0+JXJUnjQ6jDYTR73ri8urBn0ELL5ws5BcWbkqgdE1bhHLr9iHt
N1o4xHBeDe1XtdeD3VRE7UNRCdMT3QuGEyhSdq/oHnkRyWT6WWgwenTymx0xvvhIn1VExTI1T8mQ
MfI0mPpDLdCTo8pe+amMreQxF6f2rvfDLfz1+/sM6HPGLpLrphL8rhl+JBRQ69Ds3FQogh9KmQRO
1lfSc9770sNUMwYXIqKEPj0oSOmKLqbmLEGJ9f32kb3TPb6CsIM0JUBmxpAslL9VjK4eo6R31Vg5
hTS+VoF/apqtFvZ3mjGLQS/IWTFQhiLbtWYIwQiuRG577piWfPbNRh+cIu/Bvf7FcuD+oKo6TyQx
FikTOTK1zOdBd3Ur+3+cXWlv4zyv/UUGvC9f5SVbmzRJOzOdL8Z0GW/yvvvX36O+eO8kim+MXgzw
4AEKhBZFURR5eOjblk4Fd6LgRqzwlPfui7q5AL6W9E+UfL0kRciSoB+r/lSCetWhSvo360DVotIR
PO9R7tyXNrtPBooirLFJR8b2WlqWlNXgl3V/QoKclLK/pWnnGNG0UKWc36f/FcO/AEqAPGIFZAan
0NSe0ebmb+XOChdevLNrQacevDw6cTBf/HotRjIVmqBhLSa6iQykw+O6JXqzNPRpSQx3o0Ri2xdR
2MEW4mqVSYOrl9W2NyX3/s7M2sHFavgTZKmJ2aEp59TIn0237a3R7uJzKQ8Lcm5CWLgInCGk54Dm
YMwW11orrESOEn/oT2Jchq+54YP/Kaz8jvQi5h+qwF06fiSPDhjzl17VM5oEhwFqUegZBVyFf+HS
AkyjRkqHUyvUtknxMNIrFzNyF54EcysE3RQ8hcgaiPkVhlIEI5DyAckdt1BPcj2SiA6SXYVYWmsC
fZl+F8UNRDUgqgCtsGYRBJHcsTIrzDGP9X449X3vWcZUkwY9hKTw08HRfHPh5poxlUtpCucF5aIG
jYw8DQA8KCkpqzYnhhh/RmEONPfQjOv7ljm7bazDF7ADNDyJ3DnLqtYoe1kZTgn9CSpcV0ow4Moa
F07z7KIupHDHTG3lHjwe8nDS6U+17p1aeEzUP77/XeLnr626kMOds6aRq0wJxeGU0XStit0KpasF
xOWcwtD5iFYd5N1ViecrKtpw6LNcGE5DPdphmdhthSym/+P723IphX3FRSxmtbFp1I0BMwcHs9J8
SPWLP53uy7h5ZcKuwS74BatBUp1P5mdCAQRsFY4nPO7Ec9iAYhkhWbwuCyl1hSqS97o/9gsp4Lnz
ixZOpGVRAkN3M7dDpdW0LXp6BtRVVb13UKhKcWbDchy9KVKrd82I1J9sArzXh4Jfb+4veS6gYlgF
SAbzMAJQTq+lME1CKmD3euRNzWktKA8aRd6m23TdRHo5PrXa2urt+2LnNI1yCVzHV66dd1q6hr7z
uI/Hk9qeVAEjf9GR2f7u9W0fPt+XNHfQkM7HUxO5WqCluIMWJaiahFY4nAwLsaLpV56fJzox8lS0
FV9dqg7P7aaBxhaYESgWUMi7NlMjTcY+E5TxNAZKfbLqfoiIFld651nhOGHEVmUqAxmDETzEvp4H
SwWZOcXixoHbAp0Eg/xdy1fplEhZJ0+nqage+jJyzNRao4HzkwrDK9z2kn+5kYeHvKqBA1YFBAKD
lZn6L45lJ6pouQDA5hRiit2ICXPgQrKr7k0I37NsoVZ9s5VMFlKNgJ6ikoH017UsSZmAZRJMPDmj
3ssAowgHjI/ogo0sL5jn7amAKDS7IsMmoUCK19+1qDzpO6NWqu6k662r948w15XqD17rf1CjIEGL
JE4YPbf6EhktuzqvXmkq0vAsZwAcC/LJPF2LkeJyTXoTEWsR2EP0ZoZbtJ/YFHf4a+drq/bbgRi6
hnA/oFMK4A4gWDiDoaB2mvIsEk+V9FCAc9kPi6M8xF5Ou4Uc3sz2QZICNDmbq4C+1mudmmiKqpI8
FtGQ/xOMXOW4igOZFIsB0YwKwQSHrn9M5gMkhu80DaRoGDC7VESjkrEv5MbV0xiJOFIaFWnA2FcM
8VuefjdIgRYvhXIGIwUAJKO1TjwFNaDs4UYMPnD+R+Xtm96MiQHADsEJCg1oDb7WYZw1YQtKGvEU
fohiS+T4hy6X9qgs3Ao3XgwODCAfzHrC2EgWQF+LKcBR20tJLZ2KMHyVR5U0uZOq0l4Nu4dEtttw
kXCDPTGv7R70I+z9iZQOiyO4sx10UiAqg6qecBq9qRltJddWJrXsTKYkFmQwBw622BbnUkSWMnq/
r9bbbBbIn9mUQmiVEfrxBN2YtSjkmj6Zp6ZuV024z8CXm1VAh6RuLp6t6G8xvMbTMVuVyjqOElfX
fwtP5nfnZ6COg7qiCf+GLiB8C6d2a8wwlIPq/okKFaiH9UzY9chDQBfSUmrr1m+zJlroG220iHhk
TlRkjqwuJofnVATpwoMlHFB7G4PC9pOXBd2yG/Z6a6FVWBIMFhfwzSO8R4dCaoxtdFZqqm2DoPzV
95G0T0ZQVmiZkP60qCw5o6hQu6bitCkl/VBjGtI2yRokoYQlBlK2tKvvASgW2QDgNfAmBFySu7K0
QkG5TsL3dOah7p77rHcxtN5bWDU7ibwUFCUAC0Tyhmkaf7+4GAtZ8vGI6KLzALbRdno20jMGZYPz
y03kv3lRubLcEUxzvC+WuZkbqZjl9NV1gtuL8w+qJiS50DbRGfwgxFc+onBp2OuSBO6+EOXAyGUK
7SVl4Gqjajda5txfxI1tfqGWcckjQkQ9mn/wRRjiqScyFhHDczO8lRMaoPMsG/MExvzfqRws5G9u
biZOIJf/ojQEPC3AmjAjmqRWsI3lt0r/pRfdgqA508O9Dgga8mzser82ijqqaCJrQ3SOJDV2Ot0X
CEWEYfem+G245tea/oni9gloZFlIc4ga6XkUTAwD8AmiU3J/q27rSEwMQk1gYJnL+vr7hZlTX6lk
kBVFZ9WwJ2pHplN4UmtX/lspPJYY05Rsgo4MGkEouiD65srgRDNLvRCtp0EyTLKPcyx+Brm00sPm
WKfKY4TKLy02yp8ePexgnNgnxlIZdsZgwMaGhiqGE0L5jFNuUGmRLnU43KKB9otyPFnqYBGaSUf0
Ni6BF2eMBsAMwGJB+YIHBR+LAgYoJH2EnawUGth4XZwEjWarzlQWNDpz7pBcZ0gGpDIZvcy1QrPe
pPgQKFQ6aO25VF2Mw4kqN50W5MwuCIABdEGgbAUXfC2HakaoZJEQnRHBrQXrBVT7sSktJFhuokAE
syBhR0wG1AzmsnOLaYO2CtuKxmdMIp/ihwjzwgXpFEuAoydkKBpHWertYPbG+V5IZBwfyNcD1cot
S6VdKaZVEZ/By5S5tOgmN8rLbMHD35b8vhb2Twz3wuy0Km5pnMbnwAfcUH0uRTKgmVsBybIyuIn/
GfRehaenttSLM6/Rf4K5Gy2rRqGJ0QR4jkPLLXyE7oGJLjLHEM6phbY/E3Hh0hj2BZl8BaSOtRKU
f1hs126tnwU9AvwdoWe9dGVtJXwseBR2bO/sIE/gRHWqiMMIm5HeMWxv0wGBLryUwXiOm4duCOCw
DdvsQtuK923dbRakz0QMCH3hVtAQiKISz3ZUpQVGl8dZfAYbnqoT2VjRfBPJmP3tVphZPO36Bec9
q9wLgZwlFWGjpYkAgZX/yECH2rlHqC/hUQ3Shfw5jqOFoGj24IOOB/S0SB6jLen64JdKEI9BXsdn
v5RTr530t1CuJIApUJu/r8w5Bw1E2/9K4pYmSF1OBRV20xf7ofek7C/9XeULy/niELmxF5YlZlzM
YCzmrnOjlrVMKZr4bA4Hn37W+k5p7LpEx09ARnFXy05VvuvP7Z+4tdX6R6CGxH+nxUjq8qhZP1XT
i4ul2YVzNzLM6N9HcXdThjaYuoSTODeo0krGdvT8jfLQ1i+avg3i97Jaj89VgvETg2jfV/qsA7yQ
zP5+cSFryM5qep7DQWgVWoHHKnJqFWXE+1IWtc6s7EIMcjNgejeYmDr0KrWHf6cdIPlvgdY9NU0E
n4QmKLsotsPfMJY2vbkeJC9O1hgGWuSA9E9wIUdF2bQ0dO5/27zZ/dM9+/vFp6UpSEcxQAG+ORZ8
RysTEFijLukIlnoWpiWypa+p5Tf2B24bli8CIziPphHCVmiCBnUzPXVFa++PdJV3z7lSkVH2SuuF
buLqBaOTdsWHWe/G1qPCBmwf0uv9Vc8e64vP4DaEKiOgx6aM8p0fTN5YmwNRS7+yG6Nfmp7zRfd8
b8mcC4m7qVCojiV3XfiKGXlZvR7DNS0PCDprmh/VtrQnvdhWxTqx3uX4FTNvIumEZNOogACoVUno
r4vRy0qHahHQFo9BCkrpytgpPaHm6KaYD39fPfMGe6Efzhmhx2VoRRVuL9PX+WRrXpthhOsj1Uec
z0Oq7/XYaYqayJqDiQlkyDHsqgtc1XhI6qPgr1vhD5oV1dP9z5o7rUDwsOokvBcwIde2qheVFTf4
d64wfkMVIzIsLfyGvw/gbLjFfyI4/0jTCpVJAyIyJSBxntpRGmwAFlIspxDXTTgho/OsTJ7e2JPZ
ET99HgPW4Kumdo173mhIGizY6twJvfwkzjuqaoyevbaMz6k8rukob1JwH08gwxaNcAEJf5tE5pbP
haAA22hC0UCWagqrenpVBWggjpxcmDyleU+oSYruN/J4C/fS7BVwuUjOEfeKPKllA4MLg12enZU8
Jkp0MErMMznkkYcMvb/tC6cwHqIlDgB2/vjzeSma8wVFXypGPEF0IQo/setCHDykBeYu/jLlRSoA
tlk3wsDjAY5egNYB/bk24RDdtVkeMneb7/TJTsVHSUQrXgo2KiIMD10f2UF1AIhdXDjStz2wbGsv
JHNHWtBRi6hRBD/LXUrGAlMz15VsV8+YnTlu8yAieGgAOFXmR0P4UadLGzwXKv4Tj8Ld9cKnyWiq
suvjcw02ZAoOGKczil3h+nJFknYtTL9GfWnm01y0eCmTO8zSYAxTMkLZobEelL8lYnDLHkjS+KvI
+DCe73unuTvlUhp3TrOhpoZcDyxUNPNVgFepYw0qbjBM41kIKNhe/d9WdEOKlwiWVhWIvM9Rtq8w
pytueztQfvtdYYfBhJBuIUiYVyTw8njLw/Xy9fJuEGQBTdDwihut3AA716l20a/SxjHPSrWUqpBn
/Tye2si9oj0YxJDXthKEXSTQVoIXEpFR3QYvXUY086VFE3a6KgtPTdZNckr6B/OY/wRrhCVsIwoC
DTAEdHK8So2I1PJTVL725ilOx9X9fV76Os6qAJpu08o34zM6xS2i9NFEJg0vnvtSvgoWN3t8oQTe
nGjblr4FJaTiisZe1+7DZtU2b1PigRShMj1MLReSh0bsNqIwOTHmQpnlEvj5tsrAvMbFV3AXwlBY
dNJiBEo9ZgCvlJ0kERFDiO2i/ll9KE+Foyd7Kj2bxbYWMtRclhgKFtXAduMiPpWjDLWeCB8Q00Oo
EGnyjPLQtlv4M6IOpNc+Vd9TBFfPSD6GRMGMiKXB57P5C/AuoR8UNgliBnY8Lr6Bypi2IgZydLZ2
SYyMoTy6avSRGg9Z8zuuWnRQSk5lulr3/7j5FQCywL4KUDbKW9dyi2YM0zKrkRDVYvRtH8T0Bfye
NkiNFi6HOX9yKYgzab8rNaOpISjRMLkUyOupf0jooY/fyszTum+DRGFUl+I4047o1ADLVCJbPvSk
iHpbM3/cPz2zCwKRBoZC4dGOVOS15lIpUgWtH6NzI5U2GBYcP6EkrUfHN7TYzsFn4ihxtXDH6fhR
/sSqaFCGXBAroA/6WqgUpVmv90hGxtS39W6H8dRNcNSt5/trm4tXME8QQF5WCwLZ2bUYqzYVIW3j
+GxIjlo1JGw3XTaSzNwJ6oJdzMaDl7K4JaEIpnajgqSEnrQiAjFhcCI5yl+qqHqQwdJ0BHvuSNKy
tB4UiTZPaqLFm/vLnXO3QBigGgeoBq46zgG0YjNkYom3c2CW5jYtKo3giSw435diICrDvqGIafKY
gnyUAHmsEQQGgaiv9BwjDDORLgEfZ5+/l2I4d2rUXQ6HhvjaGM9dsO3LHzhcyvS3/MwA3FCPUpuQ
6GPSvPjNF53eWvuF2x/Mt/uL/TJ/3lIZR57IpjWC15b7jGYaeqOy2Ct8OGSYvOQ3wrbN000KTnBx
24m6XSQxWiJe5eI96qg9Sl6C8QACcuubrn4bNfTmrTVpU+dgU2+dwP8jFPEmkeK1GqV2kAqbGFj9
qFu4eW9b1+E4Lr+bs4Wp1Tu/jhFi0dBVDMEeOtnVBHSYPvl4wWumXZqPmA3TfAziYvzMnNKtzhBA
A10DomheZ7pOs6oZEQP1qRs0b7n4OE3aWgAxj0+mH2GyiTrwahWeseDK5sJKNOMARGSp4K/hOWWb
ybJqEWHNuQ7VmhTUQo+VEparUVD0BQc2d9T+iQIt97Vn0WmPtFQ/xecBCD8X7FvTupCk5/vGx1zv
rR7/ux7g+K6FdBiIbFiNiHdIIa3RAlSNth4kJAz8sx/88XvTNQJzKZhiP3pPKHfjdMC7y2KKzTPB
Zxj4mq2B2MFQEJy3kRMoGBMB9II+PaD7UYzHBd8yt4OmipZ5xFEoAPLRM9UBb+t7BIzqMLSunGuZ
JySh4CSxni04y7m7AREKyIQUAJYwTfdauQLw1rnVWOwZnYKMt91GnQPGSlfsdDfIjvd3Up07EmAe
QAEJBDMg2OG2UmwTwZdjnZ7FogI3N6armzpYnGNNtauom8pHwbQAAyVVC0brxhE0pDHsBP997EEA
0RJV6FTAtnIMLXAKtBYqayX2E2mTg4163FZsOKCgTnj2p7GYto8KjXOBaC2GSjraNCS5GwxjJ9jU
DP1y7Zs1emjEGnVs0mGe+NOInh/Mt0RxoAebdk532piKgWv2MjhUAn2oy3UlFnVly2aXak4w0fa9
bzTzM6vr8AN0dWhDVjG80NZjAQBIKyjGF2EaxKWcwKx5XGiRs00k80p9jMPkrPhhTVASHu2or0FO
lQGlfn/HlkRxfl/NRtRh0zQ5lw3VVwneim6SBJEnpua4IGruqkMsBIQ/QF+ASfG8ceWUUBzkhp4r
80PSqy04011fBXnbkIhnIf+sMU86FJBZo9NDO2aPfeSqyXPW+5he+zkIZ1/7sKL6474CZuJCAIdY
Qw+IkDCxlosLM6unzVAE6VllzM5o9s7EzNPp6FqFh0kQpOhf7wuc0TgKY4gJAf/EJCI+hM9DDDSX
uyg9NyATtkPT+AyL8I8mpUsnf1bfl5K4w6j1vo+QFJLGbZ+s23yFfKQ/vih57mDsdC48Zq6Ad4vm
+qAH+mGKP7V+HXdOXLzcX/GMC2KlQPSPgGsNEx04F1QZ5RSXQp6e0Y9MrNGRyh3KF9NgB0u0Fv/H
kv+J4qNTMyuMIi3T81A9DrKbDDYVB9fCPO8X+Vd1Kks3O2LOXow2WnEkNDplMgkHjKQ63V/yXLqc
ocVYix8a7LDd1263oSp6FfUGuvefqo1u7ovWHhwRg15aUr1WnS31782PYNhm6PJT3Lx9KjHpfWVU
3vQ7W8IizT2Z8TVfbMFsDqXFWUKaTR2VS3xNux1oYU/+ayfsUhMJ1LFYN8IOdaVQe1X1w9BiPE5X
EypEWy1cYEabS+miaQ604wCVM0JM7qw1UzIIktKlZ8zS+zNlaEQ1K2J0LtVAaOHIGE0hnVXhFT0k
vWIseJ+ZSAbnzcCFiysHSArujSSGXZUV6pSeCzNBba/epWBnu7/pc8Eo7nO0E4nsOYvi8PWma3Ss
MSFGxKZPW72wweZaI3/7EOq29qN6sUCKb7iVZt+XeuvAAA/BDc/gLkgh8yGaXJdGrKpjdaYg7VDE
hFihh5x1CztLI+IjC3Ff3swLEBxJyFYrjGYFaFNuF7VeNVPAR5uzGW1CFDlaUEM/9L1KjKFwhGSD
vvtRWwDCMBdxHa1BJviZ2EOa0YbL15qtwQlS5nnenNVY20kx4OxW+FF1itfJxd/767s1FJBRgYsK
j2nE18DTXovKxkRvtahszkOjnnDle4q/BEJZEsHZiVjocS61EGGAF00LNBIHP+8v4tblXi+CfcFF
fsqM+6zQRyYBDcS0LpCYXZclyDQllAkXjvXSatiFdyHLH1I1MrWiOQe1+ABOUQQs0er+cm5tHJuP
OBmtgfgviNavRYS1n5edRiGiGH0iS61Tg7d7QqutRnM3Lvu/llgtgOEXZPIATtT8VDTBps059WNb
0cvNiPbbLH1qgPdvO9T71PX9Rc7tGTqJ0OUDwkTUmrlrUuorHWQEsHGtVl1hOmtWB099Tju7XRqW
NXecLkWxtV9sWZ8UqPRO2DKzfi9AHl9T70VYpFaeM4xLKdyuxUpsZGoGI9SmUXdHI9YIlvjrvtbm
l2IAOYB5Fjiz3NUmqWVYRxGWMg2CkxarSFK8SonfmvbbXJas9xa9bf+VxDkGywrjIZeb5pxnVkZ8
OThFIBhALfaHUObfbUf86vMFvBCtiBjWxieftAavjFgbm/NYBk4WAosgvU24QO7rbubCYu3E2GvQ
NjAEBjPJSzvotamQJogJq8cAc/ckuXIFK9sUZkSM0JWNYB/6ip0Hyi+tmNwhGF7vf8FtMIwPYF1t
gNWjWZFPoURBinasTGzONHnNLSyTPgThEqBlSQjnDPUW/HRpKGGVluCFfbijQv+UCkszjGaQAiD4
w92PjhMgUDEl5FqbfmAJraH6MJD008dbBphjG4VNEXDsKgZtbkro9Cn3OfJ7KRBqbtylbpsjq5bH
By3JbTka7TJ6LqZwwbN8RZvX1+f1l3EnEQWqMmorA/4TIacjVI5/qoDm+utPbro31r0EXI1jvBh7
rfP0D/Ns+jXR1HO7YNW3Hg6fgdIFImKwfgFzfa2gtlEz0x86wHITyw7lp0GWdjTdgkFc05fStzO2
zXIeiL0BK2K5cc62BUHQxlotWgZYmSIyppsq+ZNbrvY7KP8gIibAMwjpJ/pGF1Z56/ZQFUX35Ncs
bBAEcas0iwHtYAbAx6HxW9N3VfJ2/8xwv48Dg+EE6FoHchvdBTfUTlIbdF0yxcE+sYm5EEwyQ7gw
FPw2fAHSNigvmeBV5V/DY6EmRlDg2BcP8uQ+Dr7TpCvtxWxIJ3n3l8E/SiALw0vQSsficbTQ8p2Q
aEVuUqMzk/1oW16+lXbqpvzU1rWd24kdoHmXSOG2XHoH8HbxJVZB9xnoFrFStGpdG6FBZUyI1ADX
Bt8hEd3MOZzeC4KD4C0xDPCPwP+IgjPQYezgb+K7okNfnVqACek+25T73u0A3iaN07vtKTuEB/k1
eOyfGrCUgPCUJAWxs8EuF8ul7KV5vaWoExqg1sa4T9aXyb1Ea7GKRvSg0H1a2rKyGnbpr1QmqU/K
j2kgwRJbCe8F2aIBHVcxXQUXMnw7d02mOQ1NvSzzfZQ6Py23I58dMeyn/ctPdyQJ+dGSmCzR5fL1
WCYUyQVMkwA4AK2FfMewVgjgsPWTcg9u+qxbVRvLd1Qnr9fozkqRcCDmkl65uAMSVRHtn0A/wN8D
NsudcrxIACooxWKvJ2g5OzbxsYpAGrcQhM4sDIPg0dgK7kwkp1Dbu7ZW8EKKFZBvxb56SJK/rSN7
lekk72BNMSVbenlZOJPM+K+NBe1K4FXCqw6bh2zNtbhEo37uh0a5T0BLYditmxP6jtEuYCHegBgY
xKARiN6mhTiEuxeYLiXMdMGjEnld6JUzGTmipYr2unKfjrojeakt91ie4jj3V8fFAf8Rg5OA1yu6
JPFYvl5c1Bl+paCPfW+NPzS6jt79cMGnzUmAa0HiB3tlIsl5LUEXUr9Nm67am5hn/WkejO7bvh8o
R2wLarzgUzc1TkBAtaKvFanaT80qL1aKshCPzVg1ZqDgqc2IlBh74PUCasOIlbyk7T7CXBiCESw0
//O9XWDsxEgGsuOKMgP4p9gnXMSc0iA3ajpp1l7JieqEP+jn/V3mjOnm97l7v65yUYtxmPbtnzIh
ICr0d4NK0oVLnrsob6RwGxGpaRoFTIp4FO3uqX3pMNrYtT4X8TZf78yLIwlJwJdIYAhGiAwnzlf7
rCH0k0JMxn3njG7xamKwqUnk3C5VNM6QRLcFuyOr15dz+7NaCVv62xdJs4rAK0CKz+GzOBbbzF4i
9FU4S2dfBa5uRcRHKSpyXtz6K8scjLrvp71GcnLwdrvOk93RjZ0al3n9OO2adXywXP9Bd6zf9UOz
0jQ7OjRHe92TbbsbyVohC1vyZZycpq6+iYtyNWAgIhFkgvtfvx4j4j0edzn5fYjIwSJovCQReRwc
RNgktEs7cDeJm7D/IaH39laSmmDqAgncp9PPh+f8l22Szn31yUtIRiKTapV7xSp0MfSFRI5MjmtE
D47hnF1yWj08bP8edyH5+/H3vinfpLOhZTB7oEpg4XWEpgRuRX5jiokP9pa9RHL7LSUW/sVOZFPy
8+VPSESyXwJUK5wHYBt7KdLkboA0UruptyBSVV51O1lTR7ABYbaffzEd/o6gptpLfymrdLO3/5p7
ZROSnugu+vgd0cNwaj3HTFoie699s3BN3GQe0cTPYB8yXovId4K++tp1lBOgNO2UwHWUTvvD/4uZ
VblTO6G8Kk2yBAK+UQSEfWVzWSs966e/Fqb3QQxCu8jfG7KTWE4d2Gm4M4sFbzi7JuS0kCxG1tFE
7vhaTAVX31MDYvBGKY/TuqlIkNox7Asoi+C8YFAsXLg6IoDGsZgMgRIQ7dDltbQmpiqoS9FO6r9U
T9KzKnl4o7afE1p9Rm+rn7TOleLVtJSjvgENApoPtBwjfEP7p4FZ8NdyRbPvjbqQ84N2NtbKLi4c
9AigpfavYg84UZscY2XQ4LTwmmH2cLVaSEW5CQEpUKNIV3P2IgmhpmexWhxkw/F/xI0tGQQTJzN0
mCzZ5s19wFwhQCBgtWN4oa+nwMWtRqdqin2wqhySv8WmeEownt0pW7t9DhcRWFyMhsAHvDjgSsWz
FoRHYNK41mWSgzo5SLAqkKRNxWNU2gX6Hh4ion/4z4B95eYm1gldqhTPKBMYFzzdsYeM2YHzRWqm
ihRApuKgBa70TNWNgjJRssb8mHYJ+39zuWCqGJ5mCG4xqhZhL7dvgZCDzVQy6sPgxeYL7UHquWAZ
N0ECxmbCp6LbiI20vKnUlIOPUcWx1BzKv8GxVvdG6L10lC44rFujYOicL52xu5LPTYJz02qTWG0O
8gqQFlsiuqOscmepI/HGU7HFXIjhDKLP68ESMKnqoK4Uxzi1D/HLgtu4NTm8rUzkCTHEzsKZ4i6F
ZhR14DPk9hBukBrYdO/itnoOVs0WaOO//q9FVBf7veuDey2PW5GY+qB+EKX20HjNJtjKz+qmcBVX
2zT9whbd1CRhSMixonYGoinGrsl5xHYyaB/WansoPMXC67xBP0sFBIrX9iSkTlSRqnGG13p9X6U3
PWD/kYspk+DYUnDRMJVfOIwUDDhRIkClyjr6XZek+HgLJRK5so7GYAKOg27XrSmcpEH0X3JA6nXx
mb8hQ6DjNo5JbRIU0EEguOTIZowJjFEipgiiiRfBAKf6SMEkpUiHPsYt3QyeaPffpu3+WvqFCG7p
0jRZRq5ARCwTNLZbZAidavMug5mqI/GfZCOf7iv7dk1IaiE1ALgoA8mK7Fa80LWUZFpoaNN0oM0W
r6a0eJSo2/tLVzkrNVxbLZh0MZ9JVRCpASPPXXJR3qVtYVTiIesQY1q1gw4eZSs72bZ5zH4vDa7k
E1m4B9jsIwZeQSkdzbKcQ7bMRjaoaAoH+YjJiMIvrSEbTBELnrNt91g9Ct59Jd5wL4OITUXnBfgx
MIcQ/MtMyxdaBIFlSOtaip56G3XXteVSp3OAmnZMhzoSERBOC7bXwzZf5ff0qZUAqUNXz8Jn3L6H
dKQn2XsIugZ3FB+XjWM0GBlqwU8dxCYv1Vl7S47xodupjkkiO1/pdvqQe+IudfzD+FDsY5eupifx
JJ/GFUb6bZZypje3FargGEePf1AQ3s5cBcqqS9Mq86l4UnyC+Ff4vXgm+ZwaeBXRfAp6Elz8bOAz
DywoJ1AyFP5YP42qFx+iF/lVf44eu63/kP017GCbQ/Oov9v1hoL3ZVjd3/mbGJVl63FdsmmJDLfF
x6goxxuClsbKk77V7cwLnafqT0wir1xwijcmzQRhZDDUyEZdijwSVMEYkl5SMuVJwVsjdcut5MTe
u7L1d5mdnO+vig+FQT+GflELASmkIUrkggxRsKQBTTvhUSCSvfAUXfpt7miaJUZIChZ+++AuqYi3
Nnw2IOnwZWAaA/0TbwpNaKIOaaX5sXACQFNtWSd5ZQP2Ebjipv5VFyRvMcgPb8N2QWFzkhkLCXwo
2FUw2u36/HfmVFDQbBbHwdsM9nf7TNm6THAd6AAZI9TgacMkGtR5MsjFUfqV7Cgx8U+xUUNbuO/5
wA8VIWDRWCaFeTEwDl8vQgyTvpCUtDzq+m6qtoO0Uq1VbNjKdwlvIAjOEu9UPLLYi4czLwwxbQtN
atEP8Utx1Kf2+bvWi5/HVWaiTANCHT4rVLaBKY3tgJ93VLKgo9uNBlIMG6yBV41R+XP3WOjrZj4E
bX2MKPrYIjxEQxJOCxt+IwSXMR7yLHOOvbghOLRKs07Czi+Ooa0mH9X0jLjmmypiNVgUtACMApoC
ZGLXW51ngtY1kV4eBxl4RwL4y/3fZzt4ed2jQxi5TJT5UFlhnbvcfQhYkDXSKaiOws/0JfltobKR
OiAPvS/l1vdDjMamU2MAh87IgK6XIU5iLguZXh3llbShgvNTsVVv9BIHveYOplTYIIR0q5VyNm3f
XZB948cgm80HxYWrfE13u5ZdBDWsMArroyY5+e/yJX8ZX+KDvxFswx3s8ZeMHNgShQxbz7VaQUbF
0EsorYDNk2cxVCMqqz6th+PwHqF8hPxT60hL7W0zQpBRQ78LUuhf5c7rhWlWpuQZqEiPQ7vK2l1X
P2gvvXm8r75bE0de9EII0+5FwISEbholFYTo6Uoe1lF46pIF7NXMOpCZQocG82p4YnIPM62JzDoM
Sv1YyQ+j8WCkOwz467/LpMmogBF5oFUAyE04aG4hgMQFPuaoYSGqp/l/FKQERUzGaLdx491X2Y17
hiR4aFwFaIgH5SBb74XKrBqwykRP9aNEkkdkpfDcsRaO7a3KdIbPQFadgfuQ2bsWgbkfgqRTXz8G
LOm1Smw6rejL/WXcnpsrGTcMhlE26kUEGX3irugSZcrcCjBtFkEhKBmRHuaUBKahwJDK0jhWoat1
9higJ+cxahdM69Z68euGhBoNmzmLgtC1nkYdFNP1OMC09FWIWO+8eD5mNhthJW4adE+hGYaP5Iu6
7dS2Sa3jY9B4vrjuKtsUHEq/v+GsboLHAupO7BF4vZBJEvsYBXrjKIHtazoVg9P7mEDi3d/ymU25
ksKpiw5F50+NaRx7NKGIuza1LQCbhdV9Kcw4r50j6xcCWov16f0PaV/WHCkOdPuHLhHsy6uA2ry1
XW27u1+IXgUIIVYJ8evvoeO7M2VcYWK++zQT44lKtKVSmSfPQXV9dd573nlcqSF6BHwHnLLdEQPK
+nRG/uCbaLbc/3JDrq39RbEgR4IEarRskYvTqFnYUd2Z0aNVxfw0/7AA338qlra2FDLk6K/774O7
NLeKO6pO+JGUVvQoC/CmgIU/vS9PgJ6oM92qX13Z3Ei+4bmOdDQSjeuEVuMOQgEymj12WcKQAUeF
aIv84cruBl8QTs7C7LGgkN5OXlbmVEhhZI8KDQh9msETQI6ZbhUQrowEUQEe5X9jKYQKKzN1WEG6
Nsgeh1kTB11zoKLesvF+KIDpoBwMdhIUX3CS3toopt5F3aXOHgOwLqDeknj7aD9N//mcLjqoiKXg
dhaV0NVIvDrwKR4IxqOyT2X3mo37sI+9rcfs+6gNVpDJBHbKgeDkOmoD2VRndZTRJzo+Qc5rH6jn
UiT6LPyNAPddzQOidB40btCfvGg9IcX4dtZ8nlMEUAN9eil80rTEIVBG4I/jTRGQnCFpjx0OjtH4
FlRrG7avLNjygP4rmYEY5G/S8+LgttBtyzMpKaSd0PGTlv1+MGNM6LTFfPF+92GMKEHAq2JO0ff3
doyzYVsheBfoU9U9NE0ajvt8q19q7Vghj2siEelHeKwB+b++hzIQShugWaZP6EjGIZrMdBJ75u0/
9j3rGxtwCuQ7l+sIEcGisfB2IF2RZY1RZOxJPELHfeNuWM8SfnwpnYCdG5G0Z6/3XGHPloycij91
X9rxwbpzt77+/RzB02AvQ80XjOf++rE5WC63MU+QC9+X8fhSBYm5EQ2ssWwo+SyVH+8frcXV6exH
EIDZQCQ/eQDNif2E8r5zCA7ZyUybI9rAbaLGvX9zFj98SrxjEmywDr/LDS0fcCH95q7itqyTZdYw
Z3zSsbVzv4fI8wEye2xenHi4rzerbGs/AS8BiCXe7oDMLe2sq/ucWaCKz/8SftOE/wkeZPIDY/5T
xOqrKNOpAUCgSoMkKsn0KdsCRL3LuP21jir3/1Bgr4NUo6hqW5pgjx5TpdLSiP0ETfUxGh+CMtns
6Fnf8ytr65cyKL5rqfOFTPwLlD7suEwisL4S+achzfPmQr47DcvMLumev5KEOBFvj5qTRXykCrzD
6F0/shv6iFfeaSyBtzCT7k4djM9D4m1JWV4lu7qk0l15Y+bkNvRK8vIs/ihwIgnypU7Cr7/tX1YQ
g6c0Iv6h38IIvt+zyFJfsuku5/bCD1v1DKr8HGQZsxPzP+Kef3NTtZ+PC5vCEY0d4UbecR0eYiFR
ff6XfXXlxThi4D4yF3KOeD6UOUAjPmE10a+/PvaW1wd2YWh1GHvTnUo9gGRWaEKf9EScO7Uzdypp
Pw/74LgRGfy9+i8D0dW41uFajT6FWU4wNyW5G3+zf39yH1AQzONpfxt9Ssrf3obF9+7u7UyuOybB
s+QifMRMFi/6T3MObsLf/PtIiUqrB4uTnxUqO19vbYjDT3H9tEAx/1czDJTL/9CyrvyPcKM8bBRo
B6Po2Q5SdivBiuYgwxS+lqf898fWru+bf42t9k3vdmGHDq7ybPIbGzn+iR9BXfFMP22TZizf/W4p
ESv8P7rP1ZFQFUTqamiznN1n8a06s8f2ju+nVH12X/NHdja2Mj1rBC3ivLcsd6utSgtfN7aJsfV1
CtLU1PgexM2+iac7ebfZ4n7FkwLe+C8t2uqWpA6DZGcIGpWoukU8RO+spyD2NAH1ZeQmoG3aqv1f
uaYu2bjM1ejmbIJas+2Dr3sf5QmvYvl4rrZAyItvXK/ZBdvVOp0xKwY458KdlLGXMf/DP98bPjmZ
A6H6l1GS8cfjx9vx2vWHWOxf3qTVJmFTM5tzC0L+EXzgpHug35wnE53R5qthbDw634Xpy/64tLXa
+yAOChrDgi3U/n8aZ7Go/yWf0DorD9CO/uWksS3jw/xpY4jvAk4PCTWE5kh1LW2ta8HcSPOqaG2H
YYht+mMmbfK7jwvykyKfW8ZbjBLXTgGit7/iSAub6ZplEixUTa+NhXVgN1ikTkCSQX473+fn8cw3
28qunII3FAeru7YEwwGe1zAGbqAz348tkS/VKeYP5anduPHepcexfG/IBVYnLqCF1nWGjn80T0EO
G3qfJftcVkTf1L/bHyIn8vcMnujYfNWH+jm8V+BAoBt76Npa4lH5D8HBagv5Te0rYCb5ud4Vj2KL
DPvaXfSmdX11GqY2a7swnMCf8AShufToHucf7b4AAjN4lOlztB9i80eEkF8c+putnq139fZlglHj
+KepfbWYHhTEus5cGudR7lfolykYqXYAG8WZJhMZE/bJODnp1+Pw4N1On/f1k7yf7vOD9wfPahD+
Fj8+PjlXmtneftCyGhdB1SBatOBKfFCFWBUcbo+FH1fnITYS+zW1nrx0PGT35ut4HOLDx6bdZTOt
HOGbuVhtthzlsj4UMO0R+9R/b3Y/8riPy193yL8dZTKm3jk6qDj73R4exQ2ALaS7MZ5+9kmQ0n30
HKJmUxyHA72ryFew4+zRmNLMJNiPn0tSxR9/7Ps7HapAWDeU05cQYl0hbBxWy7ZDY2z4jFmSx594
onUvPNm6YN/PCRorLtqWV8vBow6ctlmNfvld/jl/2YKOvr/g3v78asqLoRZoFsDP61hDFPZ79G3Q
xItfPp6sKwHtWzOrI6xo51athdkCEvx5JnnCbpGBIvMp9opk2nL+S8Ls7T5Ci+CiJQUpuQBNfKtB
daML9iG3lOehV9InUcNM604ykC7e8jGMij3+PfphGeGI2jEPZ2DAWBscbAMPxuTjkb9fPlSQkQD9
Sx2Bd+4qgDDZTFmY5dNZFcoqEiimmcB0+maToHC7pQ22eKrVuAE9RhZh2ZNQCFyNezS4Re22ns5G
VR1drvu4sdD1O5UTXEm9xeRwdWi46vCMxgUPXNZbRwGIpxjDvpnOoOc0Tyho+PcT+taOSDiVGyt6
1RTiPiAYcL2ipXplqvBNVrsSA9OQGYUuTHWwPeHcOBm0RT5esKtziBwp+twWiOy6bbILC9nmmT2d
S1H0hNqHnDUeKllTOnp6Tj82duXZjKwYnMcC4Mb7YF2QQ15Egaui0WdzMqJPEfV7SYRHoUKKinE0
xzTQDfuETtwqZpR2u4APQXcq2qD60YwSLicQWTWROrDk50Hxim8c3GUN3+4ofN8CSYEED7K569R0
N45iriE6cs5AiX7DA7deVEDsjWl4P+dowXdRdAFOFNnOtUZBMNPAaB1Dn1tIctxAAUuffMPIj4Po
i8+mq9qtZNfiblbDwvKiGAq2UqSh1s3LC9hqZI6rwSh8Ww03Vb+3Xkv/29TtJzwlQvdpgqbzQMxj
U+YxuNaImlAN/NW6xcZuuxI4YugXX7La2VDXo5lR4EvsPGbf2E1+PkY9gfRG88yr5Z8fb7j3B+mt
uZU7AnmOnaEMoM/+o/ODHf3Xj3/+yna5HM2K1OPj37rySnnzrWukQmS7xgzYnj6P0ZemTTp26Ocd
z3bgD3ylP6v9hrn3L+e35laB2Nz4Hm0mmCtp6ow3/ne/ubPBNdR+L3dtHZu1R6p9ND58/9jutb2P
2uzCvI22XuTz37o2BwU5m/f1fC6YDSZGUWiQ02cPUdFmRNrAnn1s7uqGc9A2/zeRtSjMvbVX9EOl
cT3O59GxE7/4zdAX8zk7fp2twyjDuEqLcPexyfchBvQ4l5QkcAELOfByW18ElG0V5dmk5HwOOxF3
VrZ0Vo53yBiidTCMyo3X9LUteGlteTxdWNOR1ReOMmfQiPj9rjTLZqeDYSsqu2rFAgJtqd6/L3BK
q1MKDnM+RyY6E1uQEux5K8LDxzN3zU0BmfSPldVYqqGqS6uJYCWk/N5UCltwCNqjZfTOvnfFWZal
OH5s8/rIQDIJfib0FAWLB7mYPx9sGUMwFGAMtN3hrgrnLwr8rxsDu7bpgawApAa3OSBwq004MaDi
RhO0hPYw0TtqBTs7c57AZlknuvDcjSFdc3pwsajpL4AUXLNvhwQ2LUNkDTfPM644osJx+IlJr++9
emw3brKrTssHsRUK7bjVcbe8tUWlO7t9Fs5n5Fec4zTVFegXexG7Uajjmpn0RQ6mJoFqxH3bVfoU
qMjfiJauzi74FtH9AGSbs/6GRXXCChQojmbQeJ1Khho/+g50wvCUiPM5/PW/2DEA6S1gLBR913Hg
zGw+BRkkcAM59buZWyYJu8bYcFzX9iXQJRA3BNoTcdFqy7TRaARFhX3JOGgeCvRoxTL675kGUA1f
GFltfo8bduup3DyLQD3WjLVkjManj6frXdcp6OyhabiwKIA5IvLWnV4BC+rQ4RNGggfkCQQW/U0Q
6uiYTSj/jSYeRCzso7SjAeQi3Q4E4FT7xMqoTtGiyVKvMKKd6lVHrFbPyWj4xWfauFWcV7rYqHRf
OzrARYL6Dv2MIERZPNSFNwDbY1tH3DbBBZ4ByoHr6SwHiK2OZbUFGL9uKgJWCbVuhJqrBTZKu6Y9
i8xzb4wa6JtcPos+dImnwR768RJc3Ush8P6gdwFL0Lr8N3leUVS9g2U2R3o/l+WcuvZgbiz0hpV1
WnfouBMUuCXOdji6u3xsxNGvRncjbrk6bQsKAryvILRaa1iGdjVJ5lPrjGoK1NIleKSb2S7vQSrl
bxzBK3Ui7NwLW6slalwQt5ZGaJ45mifREBF2tby1Ji3UgTqzOd5KXTiaGP0su8SJWq4PThGBldMK
5h4UnZU3guSqcn0wsng9JUPnQd9KuCVy3R+v8PVZQbPo0jWKzo6Vyx9NASSKlZmQhmHNyRoC74s2
Vf+YjSLaKN0vIfP6LYEmB2De8X4BCczijS+OCHh9g2aImAWma/t5mr0fXWs/5d6ZAtVV4GGx0J9u
4TivDQ/QquWOAZoTUJu3Nrvcnduph03VNTkxPLTCgqIl34EslW5Eb9dikBBAb5wSH8Ch9WWiEQ5I
SzTWOS9rUtwMfjJlqex3ndqICa4dl0tDq/g7yzJml6FYNnL9iefowqdbrBJXLkagXkHUip4uNBX9
lcG5WCrlLk/tZVfQnp7qod+XkJsknuJIbT9/vAGvxdlIEMJlQqsTSKhwWcILW1p2eTRJDMcc8ym2
qUz8IXd3xdRN96Hboeu/EOp2APtMnHnhnT+G+pUbTrMxq1d2J9hGQKu3YPVRZFr+fvEZTSciQ9nL
7sxj3y12diVuMtgctSJMadLqW1cnG2O/Os//Gl3Xk5sKumJ0Ki0QwfqgQKruJhf6efZLF1YEZd+4
PQEgeCyonagGWQXt3/fVmI6VfOBCHI2a/lfoI67cheDUQuwAXC9giW9nYcKDKBq6HvS3XZ7tKrAl
RtN5VMVzJzukGorHZspu22iLXujKln5jdjX54dS4Zl7ALML3xC0/mfUWi8K1BNKFCTigtyOb0YDV
VN1gnXX9y2evxj2NkEGa9efSdPeiLIgYkkYXceS0qTUF90yQIvr28XpfXe4Q0CX0YIOS2VttdV+F
tVUYcBEBlBmM8Ceit9gNfszVVjL1+qG6sLR8ycVubru2pAF0vM/WucpIWRLjHsnb8qX9rB7cH1tl
+ytZa2yaC3Or6Keea7wVloGBXdpBOaYxVMwCL66VBeLymiOpmp1KH+hqa/JJXTq3zmSlH0/usjVX
18ubb1ht3aDHTRlp3O+dYuN30zDxbq6lHF8niQhwdrPpVjFpJzOv+93Hppd1e28aSAzUTx0ES6vh
d1lR5LLsrLM/3LrO2eh3rt7IxF25XTC6f02sRielXVVatfAU/k+sKBS+bf6dqhDX2fHjwVx1hBeW
VmfRwuPE4h4shdbXvEjMrCHufFJoDjceauvByTdizOuH4p+RrTOnA1eeggaDdeZzjGrawQNFmvDF
Q7WFuL32nricw7UiNWJc3VATXmZEPrhlx47v/N6NHfe3DZIiI1eJZcUG2ktnxndTuG8kDkuRdK7e
aem/utz57RXmr4+n+9pDGCUfZFjBzof81t+/XxzVeiyLEnkRxA2SdDirDiQQv/u/wI0XolDWPPWb
5PRLgPBuu15YXD29uZhNPS3z0OdZ2rQtCeZo37DHQtO9a3wX7FaN9r4RJjQq5Is3/PfE05sBr+KX
kbc697MRd4wRdfs8tNCpTdtywx1ci8FhBsB6G4hdEy/uty4wEBNQaDXM+GFsPx9deL+FXubWJsjW
AHETbz1jrh7RC4MrnzsYqkClDBsZzEVEQ/FjDO3UsL7yJk+G+cvH2+bqKb0wtnI5KtCB0hPWcPaG
lHuPLEw759D7t5GOm2aOkSLaetRc3zb/TujKBdlGrku13KDmY/+9Ttr9U/arO/ws71sWZ08fD++q
R70Y3soJ0XFoihldWOdGNN/6sarjsLQswquKbQzrqvv511KwigsirnipAlgKZL0Ps4OWX3oOpSi5
cUcss/P+0P0ze+vufLezrcr7uzs6TvKzKvfm4BLqUsKKNrH4f+0s+RvJXYxrdcq4JYpMF1gtW0Up
iLtZNJPMfP7/WqZ3mPjJLdngYfIm/9gHHXGzmszmBrTmygqBrtexl7wZXu7rxwhXkTNmoWmdRdd5
txHERJ4y4Zk/8qkrE6oi779nBReWYoCt/zJFrTvb3dIJh7yFPRnstXczQdHZsOudNoLDx7N3zfW/
sbSExReuH50/okP60YLkbupXxzYCIqq+KxO3/dpXD6ApR+6cfGzzit9ABhKbA037y3t45aTQZm1N
wtE4WPWsjmbXVE8QpKh34BPx02E05ycQU1YQznPd6UAnd6uF8+piLjwSaLpGqnmN/ypZgWqD8PAg
r8bd4NNdBjFaADF3g9RbN8DyuF8duYU68h9bK4clZalCEAjAYfE/PPgiu+o0WuCrsQRQ5YgAKuOQ
4wyiOrETEChESjX22X9uXlvm+vIrVq7Mpnk5IL+G+Oal/NX2ZPrs3asv/JN5i3aBrffbFb95YQwJ
4Lc7ajJEGQUKxgarIMqdvwT9/exCrPrjXbRlZhVBGLIafIFBnfuigYBJl1YDAyxm2FjBq5v1nwVE
//zb0Xg9GtdQKLDOYHsghfJO4dTdu6V/4w0yQS7nWFVdOjhbG2fL7LKvLo4lzx2L5gr7pqfzZ+qe
LDHfFayF1qBzU1Ru3NdmapT9xmCvBSxv1m7lDTjIiBpHYLSA4iReTh/GNkxoOJ9a59QMVsxAs+lx
zyDQ+3toVHQMGTuBSGLPkB+w9Cb51bKI748PEBdgwwUuZ43IaUvptzjC2Et5eGgAemoKCAShW2Bq
mhiLH8+zINwL4skx4z7aQhRfe1RiPv6xv6qR/x/aMheVDAOu6us0EKAMJJnjk9zXjw0D1eOWpO3V
VQdNO7BHACHhLfd21bvJGiarxKo71U6ZZdy7xEoCNK0RBUrEiW3cMteX+8LecsYudlkUMW9oZWid
azB8Bbq8UxCJNh15P/c+KjZqDxQNsk/+TT/fuj0769Ilc3HwjZmMzn+WtYGPAjAJq4kmaGCB336L
SY226n1MtZ6+tk6s5p3lknrcCPz/Sta821EXZlausLfCvlaBsM911UNgioOZWzbdkBPXLKUBsWIf
sXqpIIIHvdMs5t7UkH5oVOqEAsyX4cxOkDHP9vloTKm09dcimNqbIOqzEx+5m872PJCAiTkpelfe
Uw7pz48d37IJ1iNAghBQOTD2LCwYbydKIWnku2CgO7OsfRg6gY7gcAsJfs25oltngVX9heWt3E8R
lqMMrBKz5Gt9KBwaHMPeEjFKh+GGH3/HOrdcTsDtRyA7WJicndUzQijtgkmrsc8Bc75B9RGKc3tl
39ugofGiMyvspDK/5y1yzKxPvUnQuIZ0wcdzulTp19P6VwkLtCKQ40KhaR2VzIFf0Cxz1LlqIZUd
B11jZceSN8A9sECWCdPKP5j4j3OM8qbKY4CwvHNWADARO/nUh3tX17UD7Enp3gKUZoDOs+VI8ElA
Eg5uOVsN0aPrf89pV0yxN49QZUG+Xn9zdcvBI9aUdpigDAkmuLG3Z+hZ2+W8r7teZqTRIYhnvBCI
gnieCqw3y2swGxUqjzqig2iqiSFmCZl3XoyfED2JT8gTNGhNtovunuqSu/tMWQYIwezabQ5Nx8ZD
OZoImJnytIFeomgIIcFnia8Ar/kPTm/NSBBSTwNwaQKcTxzUPRWZM4gep50qudpX4CzoUVmS5ffS
n8oqLXlI27hqQONK2kznt5nHwzIBKQ1im3xwfJ4G9Zh/D83WBaDFjDIwNTE1FrHM0BUaG9zMjuAu
Loq4naagiVGQgkKH2ZqVT4qxKm+wNjYsoNMbyGstK+cmcnUQQC7AktXBAxlonRhK2GNFmsAwQQHn
5LWzH2mrB0gagudi6rp8OLmdaz4Yfqmzm751JMP/bcn2ccpwuPai4L6VQF4eXhG1gTIgIOfpzV3r
c9be0KKAqG5Gm1916VVP2pN6SsAHVzLiQ7ezSCM6qHDntsLtj9HsuqBgM7B+O5fWQYTwDr2jRDg2
VCQovvqxcgdJz8JhbfcQNqAw+QzJG/uZDyKEE6Kz1d/4g63xoAceNueHuoLCGXELVclD47mOSHNG
Heh2uxWvEXBlmDd3UFFAhqnVKsHcA/aihxk0sybqwa9CWeYfqOA1daxBP6YOEH4uIDJhl5G1y4YW
ws4IzAcZC+5IJDBz4cvdyKziNHhmHaUiQK6IDPWgvAO17ZY+zXVk50mI+nOR1Gy0qnM2ZRZNTJ2V
z4OJDoiEmlnl3gYymMtk7seG7ue8E94RTbx1BBgdxFJvrInJ+rtBo4CesyqbOTEM5jmJGkOFqmPN
+rJHC0yItMNZMCHt+xpfJRIZTM7rANqsbwDMWc0uw1nbqXyg/FEUMtIkMgfzi2MZUx47oy2eeoPO
P73BDPPUykL+CKBdcBIynPpYFiiWI2kD7wNRBwdcPzUFtMC0DePgTKGNVTDyoomNyg5/FWWUfxtz
pvUTFBdCuqs5bSVpoSOU7/CKdNBdOVooj3mNoGVcAIWORkSjN+8iak4/3UqGoKgp+jZK2FCAvMLw
u8CJQTOhHaKMzsVfbcp/5Rk2546LsfvDK5E9t4G0+rStg66KnQJPehxOVgR7Pna0gIRlgLwz8pjy
1ta15Duvc0w01JTQMikLu7dix2ztT/PQ+EAthrr+KrTWkkDHQdKDLtTUpBObwaHAIYS0FISZNlNP
5P1LMc+zeWCV1L9Rpy0fLZbNRzkP/GfUFE2Wtr0sIaBZQoiKKBQ4X+3aQw+0MvwagrYA7N1BtTS3
4ROdmad26Tr7Zsijx3EK+EszAW+Gd1h1FxmRt2ezGb5Sg/FbadTy0ewgQQYdwcxyU0d21rcoN6sa
+u5t+eRMQ+gmJqR12QHyzwGWWYx+vg+o2Q5p3o5TfbJHs5FpASVQE5FU7e88fyzag5VHVpsOGrU9
6Ls4fgMpojGbYsweo7GOzJmodihoPAg6uMeobYwTxavAwFXE2pfMHgMotYYl5DznCjSNyOFOakLI
YIdTCuWqCP2KnchBDN5yaceDlyGd641IbCYNc+c6YeMsW+JZmQFNpAD6p0j/BlH7W6sAa+L0NB/j
rix4uZdl1IMBxOFVeCfBQdTtu9LjRw/3CTs4UAu2EyhkNP1jVWpIbbfMKHRiRpSDI78AZITUUw++
Z5cauM5cPcldH1QQZarNsXwQ0pXVnUkb+A3bqaI2NSe84XEPAqNFhBWiG1pGs/9lrGvv1RnKFrBX
V9ktikglxAXqQap7Y+wiTpTPmJfWjSktgjfB1MVaUFQTBYVulkfx8o7tTuP16+debcZMtYAXoGA1
3lAvqI7c4xhm5Cpxa48Fj8iMoO0E0aYJlTF/kTGeQwOtIsyMprshLIIvFMNDnrgGCRxpJs3BtunW
0cOEl0xDqpb6OS4Pj/nE7TljcVgV9kTA66p/ZhS0ocSRUVUm+eBLEYcs+13DR5y6TFivuIMezXAM
IH8NkROdyKFDHnD0wzrCHq5qkE0avpdwcxK7yevcx75SQ5i6fRf0pDXoRKE8aQd3Rh55RazdhuIu
yQ0rIxVn4WsDktRb1VP1p/PnAh3mrnRvWvx9jk1o/D04VDVQzHIY/y1txe4tiBLXadh0ONSQxw4R
E0HqjcZVga7EhCLRIOKmrPFxnis1OlbzstsBj27Dj4xt8Bl7Mz9LlYeC4G/USKyoQlsYGuxBH4/I
Co/oOW+nZBKYEfyGgDYYRWCc4iFUQERThuXJmW0GIS80eqnYV2N9P/rlSCieLQo/Gs40FmqSHsml
MhGy8HF4HaBN/dS2Lv+NxnPrGaUq9tkUzBR7DnQRVGcbs4WyAM4MRDpdC5PG7Yb9LnlnmTsXopD5
LpdhBB1if85/4mEU7Qptl8lQKNTDnazB3iwAYIQHs3WCue4oAZkbesw9IEuwDoFx1nblfreEI8zU
7Eof4gwWc3zEW5FHiSXp/IKbYOIJo0gnHrIgh/xK6Mroa1hlrpkqyAY9tD7rXkLME7QHjCr/qucc
HhoSmYNH2sYcB1LlVfgw677GhWkVnhNL1TbRk/JGR+zdgoFFGbBGE0wGowdFZxt+/cDBYjHv4CQq
i4BblX4F2FPWJ0R2AoyyYlT0iIAvGEmNqNAm6CFoRRpoi1opYEPs0KhSB6BGqPKfbSX5JxEpmh/s
ljntoeV925ybiFaIBkYT2EbIRwav+A6IZuiiMR66vrUOwqq7Yhfm8wDiWMG4PA4W775ARByFMKP3
ohfKOTL6y2UdoBRnQtFtMhuWx5S7EKqfq6lle5F5g7OzoF7zIywmIGqQOBlnXE1g6ol7w7IefFri
Nphqs39ALlrMaQXaZzgJjtucZMKwc5wGl4MtOApLiJl3Y1/FANb0JnFzLypvrUCwo9tmUsd9Z42L
t7XlmDS5W9M4h/9uiI9NyuHqygyzZ7uNhD7m5IbQXO/HIPFD/wU/N+0pm3sW59QbX8eWDXmMOAar
A2FcezhmbeAB4GH2Eieeo68fyiNzcwJmeip2pSXCLm4iqz+AizyYSIF9YsdW51LoQQAOOBFIx/QC
gUrtR6dqnKMRKul2ZibCVNW9E/GoIbwN4Cpns3adGJRTkL5Tsyjh1XoqgjQTkHYgA69btGlnerTg
N5H5sHUxQx2sCJ1PbjjJh5BOI7yVM/VEO5nRxn3lG6iVUu0aYFyend/mLIyvc+sN1s7vRjmkfjO7
Awln4yXDsRAkGkbZxn7XuuOuyWmU4QnMgoemQ1YbjN8ThAhkxjAy4eRFRERH7fBQOR7/hntzfpGh
cAEuU73Y+dKY/th8nsDtHgz03nKGBt/iTmEcZjp7iloD5wT4FlzAJkDFjHRCBc9GGcomtjwQU5Oo
ZBE0SZpa75oQzp9E/ri40Hku2p0wEWPEfuX2/t1oeTLbj7oKQDIMzSS8MSY7ZDvDgdAdyXUw9jEK
qgFcUj/6pzLzzSnOJ3/46vT1hIi5RJMb8XXe1VBzK7Fh1ej8qjW0TYlTifBl9J25I3mPWC2Gciec
gQhygbqoL/DCYJHDfwLJF9Wxz0svSJBL4LgXeuqo1OjEWMfDAEFMVUUVPkEVtIkzrg0jtgwZQHLB
ZuIhUzqc09CE4noyW3B2B7/ElUUsEPIPMYM/+Z2LRiE2kBk68fKouFVuB0qZACnbsBD9q215lbOv
zXm4C8NWFIkWmYmHUt6b9V3EmJ8f/ED21s7WyrF3pYFMR5wzXuOUWpkjdxZvlYiBwBqmW2Z3Jk0M
aTnlQeLi+BR5JSg27cIHh7NjBEERT96gQX9q5Rb0YhCqfMqaFi895AwlUtdzr8/KKWvws1uAmKQc
SqQ+wYVF59irRo2EGV4foABoTB6mkS0GFQ9VW5lp5xrVH7BTgs8FkiatjAuEY3Y6O7TvYtnZ6jWU
gYQiloAOiGk3AoRvtO2+GaMBCF3dj96YyLryEIXkZVVg5ZtXHw/HR+U5LEumtg+OgFYJdURBGURT
wJXh1WTUo3dAu2apwRWg4Xxryq1DMA6gVYqiihf7WnPETsDRRHDY1Ajv28GAZjkv+eweGM6ovpMT
vE4CuiPndmZaxKWhVZ+MtKueWs5QKWRK+MFeoUSVofWgDH0iNVLIxGLCQZeo5QlBnNINs9ji1BwS
jH8OUzwg2xF3Sm/mSUWj7oG1nsGSPuAcvZ+AFN70bht0B0qXV1JZVPS+y2p1n+FCypK5+b+cnddy
3GiWrV+lou7RA28mpjviJJCONkFR9gYhiRK893j684HdM8ME8yROdURHVajY4sbvt1lr7YCE1jTo
9USD4D7qti0yE98iNmZu09ohxlunrSneYhcKGxa/3PWdHN0IrZ4iX6QKCooXTGt8U8e8wXh/anGb
d3Es2UOgkv6G5lUh6u5Phwq1zNpRrVCiHVraVPdSzIW8of1csh1jhRhC1eT+d9pp8pfJH8VPvlzF
tL3PRwU/Lkv6Cc+qzKONNUoCvOVRUdpNb4TmixRaekVSo6vFvYyUvL+JxkDsHMrpKvSrwfSZSrlP
c9snMJxV8nyTbmaWd6xGNTD2xqhEwZdWqbzv+IxkdPQ8UrWbOJrEr7okqPKdQfp+PzW+QzvbouMk
8zmbfJDC8GCUYircRFJW9rup41+bjPuo3phKW8q7WerL2jZebQKXGNvRcBRC1GqnZbX+IS6l+Kb3
E32wCeGbelOhV0rw3jZcl343xIUrJJ0P8L6fREAgZmTFHhFJS8u3qc6Vo1rhJ+/p5Kug+DC23i2p
o063+yBQ0JtK8m6CXuXRX9wIOpCyIRffJs+j/snXU++LFkzaTysf4nAnDJMh3sQZnvOpzsEiPMv4
GONx8mIpOPH19BqYxFrjAfasQr7VBcXX7nSdJL/d59V0WxBJBYdp7FEjKYcPMRir0M6sxM9tDm+X
b6nylbHjD4r/taLpDZuLrqbPZW9KaK2JXao7ETuMOKxJetXWfEmP9nAke27ZNK0HYuGh49ahh7RZ
qLdJk6fxnrpqTK7LS9t4q6tNmTulJpnNtleHOj/6cpMjLE9Kosw+JKMgGXsu1CC9ScoUFymcNHx4
DV+ffVXl4VOS5KH6OASJD8imrkaF0XeTuR8SqyU4qLXJT5wgrxKAJuSjUv1OGzq2P897/yMlhL33
gklMKREGgmXztvdlzudqfnsTV41MKFoBCnAEvPf+pmsm6aMuV819aRAI72M8p2Dro9al3Y9TX/2A
1Bw/J9TFPjdhpjYPpOiifoMip+c7Y9+RMlSCMW23EvE4iQ4rN9Gx5zenxzTuuvLQ6MOQOBO7yr/F
12sGJxGkJMSXldr7cJzCdieaqZLu6lFHEUBscj1wcjWuVMeoC/WQDK2YHqrcyOrPek4+8FYzh8bb
Q5GJpW0Zeaa0gdGbBjdFPLEvyswvaXiq8QhFZixWNu3utd6RcxTyyQ2KbIe+4KK1U15yu25T3bg1
yBPUWxx4rXNo9uGnGyNJBv1gmVNGAanp9OKpIr6cyWuFBAffJ4+90yLJ9/ay7ikfVQN3zQkMxJbZ
JUNHX49k/Bbg3+Ngt4XnddvJUnQUA/ouiY6NVavZ7SCZre4EkRFFDrqKmm9bKg7+bd4GtKHD9dXF
TeUTkzjjTF+V5Y+VDBDcig6DblWlku0IT/LRy3b6YEnFELhdHAzllG8rrUo/Z17dylu59Q1ONS7U
aSgZiD30kmY5Y9t6maMCEznKlRb3HKeA8pA6VMaLqnHd4Iqbn0ilerAEJS//LGCjtI2Yvu2hYSrJ
JhHVMNpHwUAEFqG/l22qRDdPvoD8qW10Xk58rAgKYNii/9EZMK9vqX966sYz9OFGTOrOsv16IgYc
hzSLbB3nQTn6ZkZVrBCK8pOFoJGAejShgWN49GYGSK3UvwqvEWK7F7R4nxiNkdh63egvNTh1mYym
ruWbop5Sz1YjQjg7DiJznyaZ3jojHtlvMxcq8YSvpX+3FB7PTWOmwgdhqmvagGp9ZdjEKOrL5Ana
wZSsRtwYAi+tLeIizuikARB8PZrasWib2tsLahh+H7xw5hq0ZffByMCzb0RPE3/nPHsPvtQTEGlV
YZ2kvGr+JVD2Hz+H//R/5ad/VlDqf/wXf/6ZF2MV+kGz+OM//k9bN9X3JPye/bFpq1/f2z/y3398
aL43MC3Dn/V/zb/sf/7yP87/yO/6ly3ne/P97A/brAmb0W1/VePTL5BCzetX8FXz//P/94d//Hr9
Lc9j8evvf35/SUPURfja8Gfz579+dHz5+58KIQeVs/94a+FfP374nvI3P+RtE/zxPwO98Hd/fa+b
v/8J0/1vIrg1cvuiBp1oLo32v15/Ilv8BDFkHWMoN8wkiowJD/7+pyBrf5txhEActbl/BRy+P/+o
Z4v8TDH/Juqv2o/KDP+ghPXnf3/l2er872r9kbWEqyHgfr5nUSuddVFRYaUFhyjTVRha9nkZDJ6e
CqMlG0/ykB3ExrLre09WnSLqnvT+Wcpva7rrwuNrjb0p/xjK5JQ8Wpm3SVFoC4uDFsY7rUtXkFwL
/N27j1oUVJsQQeq5fnRqSauMw3Poq3gXxaYVbEtak1leVKz+aQztAwVvwyIXvSjSFaR/tdRjBgwU
XMNwU1W/3uyMf8352zm+ZIDlRdp/bgwmLaU5ctmsZF0rxlNPz1uFRu3EktctLOFHr2N4a2KBBRK6
QTPDjAkrOmQHzbtAfYFL86DG2z4vNlFgHEX90JXWyjr9P+wiEYrkCO0ErMXcmUFO6gqlx1OcPXTF
V7JZjuAhP2U9CiZO44+hJX24BllZAI9eB8s0GhTx0OBADvd8y9aqMpZSFU4noTDvmxTFD4FKUGve
q8FKUfWSJRjyULjR05JoYnxuybSyIVb9RDy1fpY/UIsRtmNOdYPzlByb0TKd6+u4Zm+xjGbpeVXv
l+KJuvSmbSvbi449LVnCtfr9RUMGtEPE7zn97xhOKDP7ajKIJ5lHJmk+WN5Jq6NNma4U2We0wZsi
O0tFI3ZNRxYfIhULtlgqzVc8UkgMiPrnY8P72JTPhJx4gLSaNeRTB4X2+hS+6li8M4m+L100aEgJ
BuJ8zVKtiWq1H8UT8TSZMVX4UdN95GM6RdUhJVC6nWt9N3VkDDdqPUkvcjeMO72xTGpWUf0wR6Xg
yuAqI+oVpbdDgyCFVOjaDfr4RB/Ft6arxxt4fc2hm4B4N2Zt2vTmeUhNLTqSjg2+tiMSGteHdWki
kRHWeDCgtyB3cz6q3rLyuqRz90nqP2Rfo5h70J46p6keihVox4UzTfdCEngY4XCBGTo3VVHwzWsY
+CchyOghL+3AcmzD6UYxB7tAVWCoBWIufM1pDa31/tqfr5EZY8ezCZdq8RbldSyLZTRMJ0MXdmQ2
wNAIuy69CepsUysrDJ6l6Bfb8dza4nCnYyDx8nXTqfppZZvm6/QifRBvrF20o9H7UT52PimnjfU9
vfOf2+fiZk3C+cLTyweggIzowExaX+oBI/URjOQfp1N/g6y2Ld2GKuQe7Ul3pn3x6SE8pTvhaB3r
Q3Sfais325JW9M/Rq4qJNDVADev1GL3BLMVUn+sUjurJrweK/GVwi6MKviL9IqWG01HeIzxufuQW
Kg9T6TTKGuz98hdYyHKwr7kZXlUU33wB5fsuIxM0nepa4HBVnwyvhhDu9JF2jOPpW0Y+sOQxiwkU
1y72SzsNj4cGfhobnJf/fI8HlhI0Vau/7jR6hkvi3muHm3RKjkKvHhQz+3T9+K7ZWxzfNvSnqE6Z
bSWrn82b2rCtLIMm89ss9tctvb/Z5z6uYN+goGg8j4tdnSlFnFmxL56weNPq3o6i3t7yiiezWxnT
UubydQtRZaF8yWPM4784ruQ2lDSuUvEkGHBju33YVLaAgkwSec+eJxO/bQO/vveLilob+Dvct/4m
tOItec5DtdrVaH5Lzi9+Rv7mcxYjl5M0mFSRz5GoMNExOvkZ1c8BQo25YAtQn+YUaZkbK9fl/FuX
VnltkIxC1XBuRHy+kwYZYCsJcfGU9Um4t7rhd6jE/WEgs7ZyZF/Ff5amLK6KWYyZ/y1lc6ZqKEqk
bsVTr7Xtpstzze706qAK2Ucj9h96WRHsSB3uprJyQwWS6aR+SJPpjoTfZFOni7Z12ubkwSXQRhRT
tExSbF8UH33qbBStXD8EakweYnJyNAvschKfck96CUxtL49U1EvZ2+pd329kuV65jS8dkLdjm8OU
N5cBaCqNEJXFU4HNxBPlwgONJ4v+o0ah+voJWfJHX/ctjygKX2hvzR7kuS2jhKblZxVOiaxRZFKa
hzZuP4vaFNmE5YXdKtkPSlTHvFS/CVl1H5rBDZ1EZFsPlUM61NPK2/4+PjCgaPMCzGjEuS37+ffg
evLfvFY8NfgSm16TQaxqk7pi5cK7juI+qkuSCV0An28x7KK1hlSMBemUb+JNedPvc2TgH5tkE5W7
ZA35+P4aOjemnI+p0gHJKYovn8yKxFEh36XGwyS1OGSDeFhZz/cHH1tgQqC3I9khL5nOUCACpZg8
6SRVTq/vIsf4FjyMyU686z4O/9bANIWQXMR5hiF6PjAxsUgPiobEISQepSt2QPI4SG0qOteH9f5i
YVS4sNzktEih28vCELCcSR8xNLV19YhIy7Rv+sLb+7nir3jpF03pIpsQYSKSC4sNKEhjWrQEQKeq
U8ff5uCHth/22U891H9eH9T7Y86g5nAA6DCB2xKdjPwcDWF8LGWhuKWFrp10N/qpQRp5zJMVHZcl
IpZzjrG5HRuaBCBjl8ZiGtPXoNfkUxEUtqaHILA+Qh4/qMZzY3xL6WoThp9IVjttfYjFXa0EK0zf
9webFkc6UQi3NewgdbGEWdCbU9mDETNHcv24OKmTian+b2wUojhEWSXEDojEzzcKWFgpCodePuHU
ixvQVZvMkzNbfrq+dJdO9Fszi7BArVKfEksrkxDhErxBQIAcczGsDOaCV8iczS4MI2LfL0dDorQQ
PGGST5Hya8ynjRA/wysGEQhc7lciDBs1/dxk38XKvT68S2fgrd3F8MbCK2jCPMon+CK2mqq3Rn+Q
ijURkyUT4nVPvjWzOGoA45QeuSj5RCoQlLGnOLmuTltyxSphJtVS22q6I1FQ9UAhNLyhfpbex0Yc
3lFUH3bXx3xhSf+pFc7bw7PwTomzyXw2jm+cxhy5BN0k8i0leeMDntwaQ9dur5ubx3buv5jImMpk
NfHTZGMpAuUpGvURtdFOXfRNoSJLrsz2B1cu2LENeBi/vQ3KeuUMvjdqwQCk4xwtJ6H0L2lUU9h3
ZlbHxikEoCPAafyQKKd+lO7i6MnUbyx9xd6FFabVKSwbA1YenJelaJfigT4ozN46yVK7LZOEypML
Q51KuJ0DOEbu06naj4i+2oYBX1sRV2b5Qlxr8bzPei/cfPili6fXiqPGjNQxcNP2u2Y9GvgUarSX
/GIbD3bbHYLhJAI0yKTYEVJXzGzq70azkwd4dJO0oXh9OwUvlrbW3PTSzMw1FRTwkKIh5l0csbwt
ogngmneK89xuvKNY46reKBWgA1sM6ERKYgic7Rd9FxZrb8H74z2nFTBKpD37Uws3vZuUhoK677vw
4T8VNLmLqWbtSDCCILg3WvqpAQ6pBDrhWNM+T++18CQJBz9c05eYx3h+BmBp4MITm+GxcBbOL+si
g++mhpnvxpm5K0cqouBSLfUbNWe7yJDA9XLn+qm78AyemVwOXaRUHuhS7LvQ7xxF+0TdyC6qD/lP
mWYE9327EeGCdDlK7MVXw1958C/Nu0HDV3Cx8GzedfMKRzEYUk3xXcOLgZuEebmRrMk6DGWXrWz8
Cyd9di44dhBuKKgsthfQ7WmES++7+r3W2Gp4zIYHo0dPTo+3eflVWOtxtGZvsZRqNFQBiH3fLdp9
6qPvXWZ3rQP7G6FrmqStrOK7ieTqAsCG//4qbLSsUmhW6Ilm3EZu/in4yiyap/JX+RGF5mNyYx6a
j94WUtl1m+9TqQubC/+lyUjrUv6L3Imy4SFRj6N/r0a/O7ZsHD236iPqhBsPsVHdf0h68uO2NPyM
nGLbCLYs7C3htkZH2vN6G7i3Xfb7UQRUBrwzCu3rn/rO01p86Tx7b8LH3gy1gZJx5Nb9V8W/b9tf
13//u5dy8fvnn7/5/ZM6GLXu8fvVznMAFUGU3JXh9679+tftIL5Dlhe5RNpjLq4ps6uabJzGyG36
z2pVP5gFV1Kqj27o92vqku98ccZE9VFXcBx5l8VFDixD9ZGytceYjDTbA71OniWvJAaeCro+jG13
9P1wxcta2oSMidfPTYDYKrp9yw4CYgvsNhiV0DUVAQSxJ9p668MSGME7x4ARbS9P6/31OV3ujdmm
REqZS1eH7PdKZXyzdoIWCEOsWKGbA7sDxSpLW0+W12TN3z27r2a42mHjEx3SQeR8iwyVDsADHL2r
Jze1R4/p8baL7zS1+OoFD+2M4c+cZEjtWv45bAU6pGQ3bQEGSd808r3gHcR1Lui7q3/5TYttq9Lj
g2iMoWvtl6b/1RSlTbS8o0K+0wvL6fvPZXMbhN2DFT2E5UOTNCts1Ncc9tv3Dg4gPeVnnXNFNhTa
sp/PSjEB1ExbFrxHxuIYgq/ax4kk3SheU38s/UrZkBiVboAkNDODTr+PC9S7mjqUd+DL05MKJwSf
pGn6m6kB7gDIK7GFokZYrFFTp0ibT4Gm/hDaIt3Q3SfaBkEgr2ygxZuNaCapBZ0m1bhUc9y6uAaN
RvcC3LreLbOtFREoSk5R7nRVcYIJv+FwfbsuI6B35hYbCVxeNIVj3LtqojqaZsuZIwU/JuOnrz9B
ZHXM8YWeT1q4os2xOJqY1dGFJw7gPiANtVQ0A2gUapqniO5UzfkgwhHV7J+qQcBvreMj8si/rw/0
kkFugFnclgwyYp7nWyOVqqrT41RytcYCIqUfEvGT0YB4g+LRQaT769a4d0iLg6zg0lvMqtxT8OiV
QnKB9GW2Vhs/vEzceRVl6m6+XtW1KvXCPaCmKlHKokEnmkX0e3zNQr65dioz6MHfKCW9ZHZWTBHN
llX/qR1PpVdtJfpFj2O4MsZ3RHRsovVHKlGRkf16512Gfq0Oqg51KRAe/dEFoeQM6uMcXKG6O34O
dFvR73L8XtDUloN2KuDo69P8epu+OfDzsOkNwx7SGDI+9+LKyQszAODe1C4Q5RZd1MYexW+JDH0s
F3eSRttJw7f9h3DE3T8aOE3pSRZ+TyPqfV35aEHUffEB05p2K/y4/mnLY/z6ZRpdjS1NEhFml8/3
G+pKbaXWUu0qdeB06l0p/G7q53780ujWQfHWMhmXZ4JbY0Z8IF21DHfQwNQ0Hwq825Z2FGR7Q2i2
Ear6hjAe6yl3pNBW44L7b5PGX78O5Z0af2uaj4jwbL3A8fIbFfKTFZ1k9VHys5VbZt7u75bpzcct
nFcgogIyPXyc7se2GtxasML0+nR9xpfvzz83w/9aeX0z35yBHAG4ZNSHmtv/t9F0m6ahvWlXOrW4
1QXxKY53kXzIvNQu20M2fRwgLF//govDpKkkG1LUDHG55rmciaEeTbU7AXZu/cPg1aQcj3/diMbj
MPvnYLaX9YTWNMOqoXjpdiZgA1p5HGJjStAlhoRx3dKrl79cNu4ursz5cFGXPN/DtdIGTVtIjduJ
zTc99Lb+cD+FtdOoe9mvbfRhNsqtpByy1KmVp66F0nmjtYfwVN5G3rjnubybkg+BvAtIXH8L7Wjb
eyh/eI9decy7fW5AN7XRRynLNQDDxeMwa4zgaQLj18VFWgIotW5OltG4lCBueeq3Qt9txmB8CkGg
q7lqp+ZJqH97LFQAdhH2E114NnV46sNsU8yNQZKd/KUFZt4UTqKKAI3WYGcXruxZ6pn0FKg6icL8
+ew2UuRretU3bmB36X0LrE0YnpTRBaIqZd/79uX6ai4TIq/H4629xZukjmNUAgRu3LJ3AsmJD3l2
BxcRrWHyRB+MF+sRHt6KzXmHLHcQ2ltk80k/kBxaOGQhF6RHvNa67e+mgXxLqyhI10+A02BTdHpx
CLWV3MuFM8grT+gKzEBVlOWeBdXeJ5lGNxmEVCcnLfoAar8c27VoBCum3vlO3PHz9U7GATiaxb/O
V3D0JJ3a3jS4Gv62cehaOxh3ss1FOulOOT10n7oVKex5Tyzm88zi7OW8ueLMuuYhrLHYx5/96Efh
fbq+YBdn782I5lftze+XOtmvikYc3I4uuAl6AVT1xzUpsXlarg1i8RqIuVUF0sggZFF0CnkkRwP/
tDy0/rfro3lvCHFyMqMa8QAqmcv7WEVQIjZoDebmeZjvA62Ib5teHB1zGue0qOyvbPf3bz4KQICJ
6FiizqnuxQmbPC3qYGQNlLaNQ/OYoNHnoQ+Qji0MITa8H0krFt/vBxlVFJrRYhZkybLNRwc4UepE
eXAT0/K3tOGgnE2rqhUrry25zlcMVKJIEn3GMLHfF87MiKx8MCc93LwrjWOVpObONFrZ7qGTOm2V
FocB0YdDUun1ph6z353ZjttwMLqNnw6ohaB1semquNv5o+BvzXhI9oqPZun15V66+JTdOJC4o9RJ
ScAvK3Bhp4VWCRfDtQqQVFZoi2m6kXrTMfsdmg8r1i5N/Vtri11cW1atySN+bwfbxa9BM9XZSjx7
aUAUL+HNQihQDGU57WGhtr0aj66SPxvex1BjG93ryidRero+c8vAmbeB25mDomoUDkVtmQmKEy/U
1LQd3aDId0HyTax20PVRurGHxwqo8rCzzM+BSXvsQeKS+xZGT6m/j6zbmOhUOiTdT+1rFhpQVPu9
Ovy4/nXvLyU4ka8ldyTyZVAF55dSbxipNZb9SGHDvwuBNm8smOdlkK11nLy0pBqdOOgcIiKqay5u
Vz0HJNoLkAIms3nw1eogp8HH62O5aIIqO9NM/QlYyPlYDEFta7VnLBAyCVkyCf5sKa5hPC689UwZ
7X8A3ZKCIu92bmbMdeq/uja6uZch38m9sPcNqXEqOiWgboISvhbW3SETAmhA41hv9UFLb5qqquG/
RfLK/XFpAYnPgEDCMOBgLhYwSYCFw7gaXQLhR42Nk7TpI+zb/fW5vXDdE/kiPoDwHGJkyxA/SQz2
hi4SX/fBU2Z1djxl26r6Pq5JM146lwDsqboR/1LuW8zupNW6XCrx5MIX+1XFlpPxD5D8qSNP1nPZ
1OLKBL53FYnp3xhcbMymkX3F7H0Mts2+lyJbKn6q2XMiHtGfkM2fSre9PpUXN9CMnEDWjRoaCZPz
DQTU2EzT1hvdNLqRaOIpSzeeDtOyo2c2YbWvviCLtSOR+kgvymOd+SsR46VzQosa1EPnNBhu/Ln9
PpJKBdnWyTWMZLIrxS/2gqwEK8NcplFf7z3gUGRq8d+IqBYTCylXSMvQIHlhxBTgnW50KpryNo4H
cCL6oBh7IFQIzu0LAaXrtnQQ0rgNFfDB8SaMvyEuFqXlTdUoH1bm/73jLDNokkfwZMheLwGzKboa
VabxYYPwCPeONIwdCFu5fJQ+KsUu1L71xefrJi8dUiaC5DywDh7SxYzLKh0iYlWZOD3+VvCUnTFE
xyxZCwkuHVLgfNyvM36EGt35wspyZg2JOE3uMHRQQlXyrYpZVsjKFNugD16uD+qCR4YTCf6HDBUb
WV+8oA2UPmtofNGV8kZEIiz+aCaCZou+0tzBuUv3MKWNbacOw0oq4MKJxTBiuaoJ4JoixPkwweeY
6lgHGP4g31TP/V7u7Sm7aX5La0WcC+t2Zmn++RuXPRVTRSoihmil2bHU9J2AQC5iCqfrM3lpQGTv
Z80/JD3p6nluRgXaadHKeHTN+wRZjk356QlEqBLYubi5bunSmr21tJi6kd5dqpdjqYp3lv5LRt2y
Et04LTai+VyvyWtfGhclFDY99J45F30+Lh8Zmz6yqtE1xGRrBL6NmqWjmM6IiIooPmUFzHbv+a+P
kKBEpKHH3HdaW7yHcjX5PT2/GKF/m6vuKKDTuNUyFGl3XbSSaL80m29tLSLwxDdNL7F4e0Wb/uqb
7ocZbOTb/N+xArcHCVRAfSBdz2cRCnIRwV4dXV9WE0SdWkC7/gs98jYW6xb1DHANWHvhIpFnOtF/
m1xsyEGQekEIcXEGf4Iz2B3lqAeQmVMsXqMvXHomzmwttiS9dIzULNXRHVEGM9r8Me8zRxvgbkT6
MU7uImFbgaXtT1rY77Op+YRko+S9WPqDqNmhalfuaL6008/r2+iCG4KsuU7ZTdG5ZNTFpI9o3EXJ
FHJjN6Lr+fvCQwMjOHbJD03fXjd16ZKZNUUBoUrc3fpisj1pirtKySe3ybP20HvmuBPQsjhGylQe
r5u6UFaY8aeo9FHCm6/PxY7NR517cyomN04+VPKnNP6VGD+bRyQpw+mhqT4lwuesuEXAo7G2/W0T
7a/bvzRUHA96m0Ppmimx51tZNIW6p88fs6oO8Z6eLz/NcPK3CA8lKxfdpauH5Or8OhCuwvg7tyQH
RomABi9uDz/9SfmQj4/K7SSHTlPu/GBtE18c1xtr89e8eSeqYSp8IdcnVyv7TYNE/WSG27L1V2JW
+dK5JPeB6PkcUb5rZ9aMOOg+bCPACw6dWUSqCoVrWV+zCv0kJD8mxPq0Q4f+QB+9VLWDUJITnzxl
E8U3ZX0sZTgUd35S2PL0oEHGLUxKtca9njnX1/nSxUg6lEoJktPgHxbz4Q2lOpiaN7nBxBOmVMqp
RUTM7uJKsi2q1E6NPrmdm0iN/GXDkHOZGPKiIK6Xrl051kVtgEh2jS8xkqAosZhoCU3HFA239K87
dTNKl8Zy+D8zFvJ80WOh9UeCP9EN4PJvUfmirVKTh9uqTdb6oC0JI7MvDc4MPiNBEUm3JRUyiqy+
141eck3Df9YTMXVydG72ySDJQC4qxCiRP3AGYG+7aUJUdtImaddWaFv4XGRP6Otmd7EeojDT6vGt
ife7M7qu3ykh5VnEJ9r7SFYzx0yk6q5A5GybVW2RkGr1pC9KN7TIRIIkNYktTwlAsKch8NEBSkBA
Jq0f/Bu3FLi+OaIl50Qz2sWNSPu8vESOVXFTYzdVGW3AJhyUahtk+UEKH5DP2CCjgvwC3Rf9XfQN
zdo2oy3tsMbGvnDezj5k8TYhw1BGQZspbt7ezVo+6Xgya4oX5hpdeP5FiyQghqA9UK6Ax7JkdLRU
1yoklhRXBFtSqyTY19hkS47XvIXOTCwmtREQIrOyWHFj7RYlQKPKNwKv7dxVyBjuhvrBEB2JpGoy
3jU6LUwrwF1bRC686On6Gb08VsIhHAwevSU8QYrruG70UnE1UbhDpRPdj/DDdRMXqgfzYP/XxiIS
iqpWlJqmUFzaFitOou+BPiS2sa8QqdmWnpN8uW5wbUyzO/HmAZA7M4ySlDGFFCo0SBCNtHYo3ket
oLwkmFW8mzS1XTq2ylAVk5kJKGoOx0H/Xaufm406/mq9XfqzpKfR7vqI3j9pmKO2N4sBcOssCfNI
T04VaqSay87chdnjkB6QVVkx8n7awOWKoIkAq8CIXh50SxZrPUba1+0DvdmMWYMAPVUl5/pQ5tfm
/HApqsTlOZeS+MdSH16ArunnqJK6zU4v6Vgw3UEjDN1K+/JRQqP6urEL86aSxMcKYf4MkT/fCUnc
0Qc49DVXL9O7st8GgpMp3QpV8UI5HqERkkeUJeC9Ma5zK9VgiL1i1AzJKypgTE1Fi5jGP1TiGN9l
QxCiFDUBS4576dAXRmonSLY+GEqT70vZzw+9Fkcra/neY+aTXhNKPPpzemXxSVOUSXlXaG69NY0v
grgp1Z/oYWvCig85H93z1VTRIMWDlHDMSfUuhi43k476fi25UzALG23yn7AptDFa2TTv1xF4GKEy
XrlJhWvpSQQzznJE9ZwIskz2OjJjG7lSrC35tOpwfctcCIFmW/O5VigxgvE+nzqLJ1TUkB1zpelz
WFuflSHaypTWY9Hp622H0GBL3TNAJMCE1yHsQ10+xCoaZ8dQeAn0Z9SsYvA33cv173p1kpdTDRWW
vgczGgIg6/l3lTodDkJqV26v7PzG29RtfyrKL3U5/ejofVKSs0y66TD5oq1EjxF6i1X7WJWfUfV8
pnPxRs/kF2Uyf17/rPfHWSXrzkRxG5LpX14aErTVCk6t7ErCjZHmm37MUYK1zSrY5dMnaILFuHK7
XwibZpNYmzcdL8tigWDWZFLET9z0aezSTc0LEuVJtPHF2BYaHBQxMjfdQ4liS6w8Bv1W1CLb64yj
X7Urx+zC00YfhRkDa4BPNcganS8KspZx14+B6vaVZ21lg7aIJR08D91Y1i76zuKmyAU0HtHM3Xhm
rh8EZPa3o9x3v//qOvAhRFaShqNG89T5BL1588QmNpRa5UNiq7AnpDYF9FmJJ+3UuhHiUx2sRD8X
8ubnBueb4Y3BuKpT3RdC1TWkYaMFW0P42hjtpjbhW8XbJnlobPG2jHaFsb0+0ouWSWNR9BHpz/VO
4MAzkdUTxkp3g7s8eKb7sJMLe8GNSEEKPZSnDPUwtJaVnbhGd7lwNyDewXUH4hENFHbhYtBK6gmo
Busu7dgRlFTQAf/We6BKuBxoz2uHEH7lXVVslXrj/+SayKttkRzQCTiM6n0YAf1OtpY5rOAz3t/2
82dRPYCZOYuYLBZfNsOGth697gqafFDqY+HnSJVKTpZrO69eeVMvPHeQbOi8Au57BpsvW953gaT2
CNkaLl0svPKukrcEIEgIj7so+gBfN32s+vtcPQbReGtIK87k+5cAFhiHn8QJy68vPSHFlKZMECbD
nRXA7L6g2ZRRIKo7mflfD1/PTS12uIiKYzWEveHqCAALOzn+BMSUHOm92dxGQ7c2rfOvO7/fz80t
7ve2z6j9WJ3hNsp2VrTSvQ9ddBe1H5LuJSmfjE8I9s/C0fuJBFzxGUjaOKyQ7C5+wswjowZPiPsO
S5Z2NGJrFMO1jH1YnHLvyU/u+rWbY45t3g30jZXFIeqzZkKVVjXcAf7wWHwKqO/pt4DQu1s1b46k
QCLQHaiUePdxu5LcfyX9L4zPqGiOCYBlyBmLWQbCgAxqokBSROCQkqKSF4AaDPq7bMiARaVjIas6
bZpSAdMRNnGc35e1NHwOC78oN1MgCP7RCNv+W0lvps/DWJrGcRz0il48QyvddHOvCvJAPqrJmZig
1tGFQeYdUDsS6UQ8JZO5aWOwvE7n98YvNEi11J5qtTppipKnNsLk1UeTNvJf1GCk0ew0pwQ4C5Ox
j+is0HO10Qro/5J3XstxW9u6fiLsQg63QCeymxLZFEVJNyhSEpFzxtOfD/JaXk0Qu1HL+/JUucou
y+6Bmecc4w+3UeMJzU5Vc3KFudCHhlMLqHM3US3EDmq+8UuN3vGI/H+Z3qJ0n/yGGIrybyc2brdJ
A7390lFNSRxVU/wG8bRWdO1IT7Jv6Dc1vMi0TLhPcHuX7YoCqeaQXjFRx/bi3rrp4bDAw/CbpDpJ
SMIyVl1PNsMd4uG1TDpUhSDb9uFdhD34yN733KA6ONpqpcWnSIpjJI5LN9mgeNtFmE2YcT+ZWAin
UURt0+7IuFUbVCzjaNNpY/eq634FvyNpKcagiaaRWRMw7tlKoTKUey/1g8RREuJw1uXsSWKjZcUu
yNQW+nuStcrTUKnxaXDBYq1UAxZ2I5O7j8FmBEDOmFfdOKPgvSRhcJY8/T4kzehFL4LRr1z9pgUx
m7MWUBXqtvDwQNzK708dHCcKpGes8Cxo2rPg1p/MLlhjuy8sfcpd0OCQu7NY/bN14SpS66m9QHYq
CZ0WkZPu1rT6Tdl+uX56L7aFSDipWdAG5kifvufy5uZhdBZrmAJPY/l0/fcX23Hx+9Pmc3EtESDA
pDnK1uc6JAXn+TszOKoukPg1XsfC0NOA/zRkauhFIE8XWp1pFZ17s9qJMW+BGn3b3hLXAO9zXRUu
uMCULiJNX3IRKdeGTFHwdjpHtnlXtg5AXkStcPDpHJHkg605hXpInev9uDZOUz9fBG2DXNcBD0Zn
y4heLVGYtO5XQItz5ZQPDZvPuUKLBUUghv6j3w2/3Xv1Jjo1J/d5/H69MctjBUiWNwOv4TncyQtU
btxCEZ0RVT4NY3HIE5xhosa9uR5n4WkyDdV/As2y0C05mhBBvOicm5+TFxxnUJsvNjG4GVu7BWJ2
l+4He9OsPFk/vsHeR53+/GKseJuptQvq8BzGjowNtC13NhbK6indw4K43sSpBfO9SKLwSTUBnZ8P
2gZukYNfcA3zgbPtHq8VeKqa3Sj67VA/1Mn3AGnt6wGXJiJl/+mNqSlstbMXVhAGqUta23pQukeM
doZuDfy/GIDnNBsSiGPEYd/3niy2lS57rfVQWScVexTvn3QZ3qBg4NhcERCYFcHxX+nj0nBdiJKy
40qfBWTngyrZQd+z+ye1ENfyUdO6mY8RwD6qLgYvJP7pfYskjIsVGZ+e6YKeDJihqpsm+Fp2X/N2
uIFI3Rebpnm0sp05fBXJ56uJ7Vo7rcidMFvZjj+uPFJvU/GH8ePF/uf9fDE1M2T5syLvhQcgUI5S
9kCEsc0IV8DiC08S3iMgJgE3wAqjpvm+xbFQGIWbht75+Dqcw2+afjvutX5LSuan6jpVzqq7Pis/
LjnkfP7U00zKfzTxfUADM0UsX+LgrONJg1gbEg/79D5+8wNs89JdsAYVWdgrDQ5MauB/cm3IMc0C
CmLfpxE3jUzBrcZP9qr1bP3UyLpJDo52t6Ph342rclNLYZH74bXLZRlhoTloJDSULNObNjhXAH02
ME2SHaaROMAoZXcGEZbeGBZ+YuCQ/Rtc2qUnaxJguN7XH+fQJO9C3huIHOD2uYW60CakBasxOOfB
YDp4fbB86ky4yTV3TUvj47BOmrtcs2SUDmA3z3pZaTQ3TtswPRuSbQrburFJ62Ku8DCO8TH2DngF
ba837uNafR9xdl8xWoT1JXGK+OhV9q6/Dc//pVQLxyz6ZzCDYGrxZKaq9X7qtF6QmAFuYOdSpgBr
j5adKifP2uBT0uKOoxsra2PhFHwfcNaLbpyPQRQQUJAcs37RS1tDggaIap0fMMRoXXioN1gnsCGo
jv9QB06yBlxdGsjLNs+6VZk0+CKNT0CrP8EkD8ydrG1xx+V8MuMv8vn6KC4khkAwkniZxKLJSc5N
25MqFlsYGOl5qmlop3L41AovrncnNV+S7NjkP6v8FUMl862XQJZQ0c0kBGxiW+mDI7Itduwlt2Mp
rqycBTrD9FkMPfkaSo7i7IbVlHGE/ZPFZyUbwTuhYJ18l15AWBq2+Oo9Vold7rW77qbayadxTdJt
YQwIzm3IQBwPTsr05xd7f1jHUmHoYXaWGsyixk3D5r/vsR5wo1MR3xn/dfKCtvJ0mR4VAFz/zMqL
cGmDalypCOkZt60v0Vk2ueklT14e7a+P9WKnoulGFp6nH02b9quLQFVV1kMox9m5q19UFeCXe8RA
1MYx8vtbsbXeAvcuBr+nnYwgg1d0LFYenR+BJ8iPUrCFqMKoYgYxW9Bl7qU9u5h6lp30Jt9Ft8m+
PqaH+hDu+mN/CPbeDXJ9B++zdiM/KPfRLtvJB3kf7/PNSldMkd7dNGZfMlvp2HP0BWUZ9ZzCh2mr
x6AIbK+FKGHwt3sD/xg9/GwNKbZn7srG+aeV12LPlvjQKHBQK3qh2Oan7FN8oz7oD/ItOdZb82Z8
sH745+6Ltnd36gY3oJs1oNjHo3FqOwlIIBEkkzgi30+DDjKDL3i0XZfu1PxFlW95y9iKiEPwXsnO
tbYjK7K2tU4dOm80qENKbSIFewhA74MWep73RVBoZ82W39DSTjfJnXdCSvnetbPP8dpU/zC+isgh
OF1wJpATc+p9OHEwdZxFBP38Lf7s/VDxEAtt/XN+x2sXo1xx5Rr34SyE6ss9kbzyBLuFb/g+WgSv
IvLiyDrL1haZlFg4FqoD1x1joevzdjEQ5BeIBtPtbZ7siIYY8C9g0fPgv7kPQveGs4kND9Bf06L+
8FqaWnQRaPYerFHSB95OizpZtEMsZ6z6awcTVxEPDc4zGA1db9jHvWkWcDY/qraoyiajZe2hPbbP
6WNxJ393d93JPESfw3219U/pb3WtJLDQTEr50kTI11Qg/LPbsJuLIX5WvXtuNDs4KMfI8bz9J/3p
euOmffXd3Of5fhlltu9KsZsn3di558TePTvXf/vjap79+OwFYTYZbjYDP958GjTb+Pylu3cbmwQx
82Il1LQxfGgHPLeJtESJeZ5lL+JQ7oVOcc/ig4iF2E9rlz6638UbpjkCTu6zdT+uZL0/wo0UKvTo
VKJEAosSsvD7leUO2BI0muQ9or12BPHXHy1rizD37rE5iK/lnfkpe9Y22trxMG0Ps5ZSrCZniTHo
BN2fhdW6QsOD1PcfE3WSwq0AQoI/dCaX7G2xq1bOxYVZiCAhvi5TaWoqUb1vZFGaVtGlgf+IXtje
wOgX9spnF3D7St5q+p33rfpzz4MPg/EI0q6zTXGyWAxGIYq4sEd2/ytrHwdsXAc87a5PlA+7FAgO
kwhAS3iOUK943x616wtPxPXzkRIAJdYz5URZOVyP8aHP3seYpwp62fXgrnjxo/Qzze32ecS59JRG
drsqI/5h1s8izeZCmbl64VW0xottc6//LtEse/afsRiRT8HO/6396lcKTR/2i1nE6Sy9uKcNMtZr
6PPFj+29teXaeb3nPuYcZj8/O//7WjWLUOHn/S/Zp8pBHvlTpB+ab5tko1F8pwxer2xS04C/m3iz
iLNt1hLb0YAgFj8WdCG11/uw2XHFGu+se9VYezpMP3Yt2Gy3bV3FxbOLYN32tXuKUeneaA9bs751
nV8PrrKyKS41DWUdbrXUrwHdzJomyY1VSJXMWGUYcduYjRc/h8YxD1T0jXRl6IDofmzchKYD5jPh
wtgbZ1NDwqCZkgpj5+vl6IRjq37zIzNnx49JDNhxF8gJdC2sajF99MZnpSwsFdXcoZcy1W6B4WEC
WKBuo9/rcioleLwIcVTqm0j1i0Th2YsNxpvWkLuUHUHyrNFELGw00EhizljRTTAELShoxH+PSZon
UWWjTmW4XvModYhD4esaoK9KCQ8fah1TlEfBCxq5rB9bdlxhcKzYlGLsyX2o30pRHTLM1yInELqs
u9dLT8DezzXxVs1zI5wAZzJWzEKZq8G9OhaDvtMrU86d0g2k4tZsgzF9knCgRziV8pOJhkRTmzb2
5zmWVX6v5aiKdJ7u1LXXphusEzP1m5kWk5tdJUkcYrkeUJdLhrLnLZvnGGxnHXfVTVjr+KhWQtOL
/KdF7cd2iYD88MJEDoxvMEjG+lOYukinlIVk5jvcm2P9ZAXyIDxm/jBWkLSD6k3Q0Uk+BBgcb92K
hjua2uXHwBJ9CuW5PiLQTDaoxIdWeRsqvfkUBW2O0P0YgnyiyKpxjvsVygF1gwWh3Q+VEG3xg4fP
UkSh3jra0EpQkzq/lO+SBvdDB8/J9kwd10C/w7dCdYPzXumB+pKjYoMBxpufGSChI8XDQr5oxfRN
wtge38wW5w+n1TV32I4qRtVOoPdGgfR3oTZOaojlZASZR7jejBovRH+womMehuYuNeLgU+iW/edg
6KCjN375IxCq+GwGagAFxCqxV0Srpv3aYTOK8nXsFxn0lNG8L0MMWG0lQy+HbLw0/K57uQP1BKX8
rnQbDD9GdwhEB0ZiL+9lRY2xBFTrOj4ZyMM2myY20x+1KgrHJEN1Y5PJUvEkCV70XRJr85nv8Vpg
3lUbbFJBd42NFmYjVjUwWzb4J4iFPYAKMWzZT7R8Vypp7B1Nl7T9tuhKfNPDwErv1DLWX3Iz04bb
pIiaPb6yFX61QUwXU23Ic3uggPOoKWkabIosHV7zUPmie1l7Fwm4fOy1ThJjbJ+l5kgxtkV5t2D+
O3pdGb/GGJS9nbeKvO9TI/pZl26F74tXeb7dxU3fbkpPwcLXAJ61F40mCOy4r2Njl4Y5Kf8uqOJh
pxnu+AMjpYGzUMxzxChx6esc11A80aaGVJyHTrcgB7ttHdhtk3SHEWgXRBZdGjBvq3wz2ihiKP5q
m9JisMqkjrHdMREL9lW13BkVMxpTVveljj2+F+bxJKBuyVgwt32nuXb8R+ACvK/W2HXkRvey1STA
a+qoga7h+WA5DcHsIiezELx1Rg1m6V2eugDuYJXmPLUHNVecBqfCn7neyuLngo2nczS3Jjvrp6zr
nFeto3bYE28tXj7COfUm8+g+wgr0VvPcUrF1AfIG+2KCMnjUxcPgeLU1tBvZ6+QW4xi3K27yvIo0
p0vS+lvGPnvfDGZEcqeZ7BM7ASsYpy7z8Mky07DdxHFavGp5Z52lfEwr1FCE5LXuo/ZNQBXiRxQn
IfY4Fb6pCNVZrmaTTRvuBaSNfsY4LceQvUbMhYW+VJ8qKNuj7fW+QpatbVs7G7IaM3sjBP0QDLXw
q/cL7zWWS7nnz0ZJ2Up96O1bxS0GzFCl2HIaFDx+JmAivoSdGnBkI73Q2a7SESRwx44rlyqP3ydS
TXxomvirmimCeUiR5HloUwPldNRyqz3OkH37Ke1LkbyiJZiPrSWoA1AIpZpUsXLubKZYdCxKrETw
5wpRU6ZWUDXB3mdjxua+KuIfjTFi+4dlZv08JmNdbDOyo+dhwEzWNnVPqm0SfEPsKFGqI2JOaxmU
LNVRdHJ7w/E7S+o3EjBiCUBWo/YHN4v8Zzfx6tJmOavfKq+LvqSdGmc4dwEhtJV0KFqU6sQhtAMt
ESqb3a7JDmqeW0jLSlbzKkmJ9oIBrPhdCkp0NbVy0AC5G5MpcmooGI5WeHw+RppXvHZd3R7Luqn2
ZqgIn3DIbWGAcKutnQx4RGxnnBz+PbQZkKpWFQ4JhKymaLdVqdT3ot6P+IgHeKx/8twcvVvXyqTm
pjf07GiONfnRPkvLScXa9U3H96uqxU0kN3U79yq2EFFuxsJJE7dOthCaUgxya8n4ImaVIKAWGvEv
mgGOEgBNrcfzuQ8hKTPV0OuTW2kMUDUBenyv+7zWNmylDbCdlJNtAx7DP7XaALNRbjOv3HiCgP1w
XvYc3mISa6YjJ+TW7/MhHJRNosrRF08Yy5+ZLwk/vQp40YacRvdb8xMOBTcVUstGD6NR9zl8jH3Q
R95tUkfAXnJplL/haYhqvai22tkv0hqap1u0SCAFIOOjXMuMrU4tu9nGWRQ8JblFeiTJx8fRqnD1
DiQptDO/aR3TF8sHyeqwqB2lLA1vmrHWbwxqaF9zCwtKJ9MzVdpmUIWfAVZj75HH1nAwhszUtoPS
pKI9Bpi7O0IGudcWUhGhABAoJDGKsgQqVbjITBeCnyPQwASVN0KlNtnWijCnFrwae+NYbU12mhKa
Jcm/UnvOfd8qNq5mFB6t0vPkhguV+1SKBsoOZRVoj7XW94++yZOEXKoseoBp9PqXgItma0dtSxnB
wvKdJpWZJG4NvRY/h+4ISKVyg2RnCe74Se+isr5zyQR3SAjw2sDzRm3uYzXkXilYZQegrmpIvchJ
GT9HSRe7RzPG/sCpwljcJCHCmafG96xgZyVl+0amqhqcDtDVXYHq689MTCBiZUIXnmM/Q1DRTFrj
sezwX7bFtEY+IkgK/IJDrriKM+pi9kUrkrY65IWQcMmI8gATXKtMz7nqoWWRimn1lkpt/hp4Q0d9
oNWkwYFvW3H76irz0dI6dgZpQF1z22pJaWx55PafQTsNnY1JOu45fpML2OamRQPdn8T46GAuTxjF
UvO9J0VW4mioAf8S8WV+iYQyadjL8zSxdWg/t71aYlsUjp36Q+qKavJNqMxxY/UqwvZu4iPWpjdy
d2TPxFpkyPz2M6dFG23bXKLKKbGJCftBSkDka50bmUycFg+qJuQadMxTgRwl4vU6vUx+cRe04S+d
gmKyq8WqekWvoOPlTCPHDaVsnMrlTi1xMxQjprZUKu2maJhU26QSh9+jxjpgelrpr9gVBnNXDWiO
Hryi0lF/VBq92Rpynk5EnJznUZSG1g2oMDW1TS2hupHoYuiTdPOyYVOUWf3D93q9ulOavgYvIbvu
bY83+FdwYkGFg3hmkqdLNKvdmQw6wOI8MduTjknzyO3TsypHGXI9241BET3UZdJ6N0o7VLWThkbd
O2kker+QnG2+BK2kvFjIxWOY4hUdioxea3wiXQKVgH+WszujK3XhRtOqVqa3IEiZ6Ne1TjG4VXbn
kXWLj2Nnie7daCjdfdRxsUZXH2kvsczQZHIbExu9uFWVvd5qrs9VE9MVpwhCVktu1FV/kORK+8KT
FW3SgCKJDMKvGOCb+j1nGtRkjKzcHp18TRGq0TaGASYYHn5dc9/mVeH9zK3BNA4Wd4DkqWsboX7F
I3tI7ss2juM7rxJS+H+g+hr9cxXUSXsHRjLXPTv21dq4gQYkJ2BJs1GAGyFzkWG/jrqNKCZB71go
jFcYjCuNsuNfp+px6NKMm1BjyHeiyz1vg4rA6IOulupfjSeFXxQlj89J5U2yq3mgChw7blo6oszF
fVvIlZ58Qgkg5RriamRnROtH1OqSv+8Yvle2neDXMLi9fJNKtVUcqjxmNomFZmW3fuxrilN0SeQ6
imfGP8tYOvbcJfONX2PEvpdaQ2WmUDT/SW68OFWp+y+40v9vXs84L5IT+d+9np9/V/XvMv1f3J7/
+r//5fb8l6cz5lC4KXEST4Jn/3J7luT/AYtEcgzxHODoKomDf7s9S8r/cLHGa1MjqzBpo/A1f7s9
a/8Dew/aEOJU2HlM/99/4fY8y5UggIpEKaVHPPvg8oMvfp9OyBWrUjr8xo96NOh7pBP6x5HdcHPR
O/d/5V4u/Y7nOeo/YWCaUIeZqrkfMCDw6iqlkhvhyDOUh8ptb+S/rEgYbYr/jh8CZ+4k0F9FGdx5
j9djzxImf4WGv2/CcvtTNHnfQuSPuOGCoTvK0G6G27Z0GutG1FaQS0v9iIjw31FmGbs+k6Ku9Ebh
aEq3pRTbnf7fpW6nZpD9BoMFnAQs2Vw4rzKRrsK0xjoan+PiuyQ/mRGviafrfTXL234IMsvbZrFB
wRvVvGPd4kYjcbNRBVibpRxuwtCNDuwqa/JOs1TnPORc1a6LfK9tM906euKPLn3RpJsufrjeqoUZ
gHQAKmCoMNJ5cxsQinZVJKiBf4J94YSe6Vhy4/TeQ6usCdUszIJ3kWb911VwF+XR90+N5O7QOt43
Qf98vTELQ0QIjcQg8pU4zk1/fpEaLsxW7hPY5Kcub/x9i7SHGXnVNvX0Y+Tmw13lc7e5HnKpVQYl
GMi1bGHqXIWhjQf463lNSK/cF0P3vdTXlItWQsyrtW3pDUVGjg34SYkjulF6dq6t1U5nmdppqhlg
pCT2IAtA0Zx9J41uU+Zu45/YCVyvvTW5/nHbqpkGqXU0i8faVDb/oOuwLcbgAh12QJTvR0vKrdBo
Sc2d9Kjcq53UkjNL1mDWS/N78kb+d5Dpzy+mRCMOhRyjA33yuHR48jS1he4hQDL5emNmFZe/+g95
UU4fSsMfEHVwQspAa2mM9FlPtySTmyH+3HIvIy0pFGteM4ujdRFt1qokQjI7yAb/lHjJXm6SW6kU
fyX+YGeWsnGRJCtJ82jdGkfvD7bnonrwoZWzBSYNeosHCnFL/ywW9b6ymo1X3Oah7cvyt5Y0TORp
9pQ6DprGSaKjH//2/ENSueSwf3SIOwQ/O9y0Rq++87rW7rItbzOwh9G+UrR9j5lFCpZt8pJC0er6
CC3OhIs+m0bwYibUolGgACH6J0CNOwnyDl246QXF1pKX65GWtqFJavbfc2G+02m13mgDc8FvHkox
/1RgEOaVz17gy8hBVCvlI3k6Pj8MClchsJw6Wfw50rm1GqEzRuwY0Y+FMHeosjer+iGNCJEMzXel
Nb/gTMMj6NtkjkMWKH4IySf65bDJRmPTpLdh+wDNz1FIMpvGztPWdIIWjjHD+M8HzuUz3bAhcWFa
7PxAGHYw0cZPTS/6jjoOayfm0iBDd6HAqmuo1/3pq4tBHlrdd0k4MEGDl6op7zrhRz2otwlln+tj
vLQpXwbiEno5mwKx16W8kfxTnMXlpgFOZDeqmtz8gyiTGo0BKxd8/my9hXHF47hnvUXiF5RtN608
rrRjaWzopr8jzFZFIJIjKFs6DIqZHVlk7MuH1avTchAd/B6212hZz4I0WAmNZTD6J1d68AblkImF
IyhrAj6LUcDPobALYOUDGiILcuy8a5ctmKkvtF/z8Ue3RhVejKEDm57EEZD0nbVE1jMRyXSyh2F6
546KE1X7cN36b3pYzFc0xPO/o8w2EAWRTs0s/ODU48hgJ7UqbyqsxW5Gl+xNEMpoKOff8oAKnKd9
1yrSox4g/JXjeWkX+89HcEF8P8N7zVNcSrv+aewrATtw1doMPdKhwdBroKhRxc66NeThYsyJ3QDO
ExXsOf7exQCPChJDeJMMLZ7dPYLMqqPKn4fz9YW1uE9cBJrG+WKfQMi/KVtj2pLaBiTai6aePA6p
Edb5/y3Q7KSeWJZa25tw2q3Hus3t3kS7Rrk18zVo9OLMBFOCXQRv1Q/0bc42S8GhDCCY8OSFxrYc
nkgXbv9BayZnmIkzoHxQfGtQDe7QvwpOofxmIFsYhZ8sM96o9Zr/xZ+R/rAEyCCiwQADRJ4zTPom
FQzSx8GpVXS7GOqNmeyL7i59jXzo0umhd8QQzPtGTHeVFdjCyrAtPcrBVMH/nIA6WOvOF3op1mmv
0VKdNBS3R+NWH4JtvquH+IAIxF6IfwmmvNK9C2P4Luhs3VORCwNUa+le66lWnnxefWsb2MK5BbQZ
4U4J8hVZh+kTLiY+ubeOi6oXnEy3ewgLbQMaeQ3htBiDazBhLLRD5ptkowth3StpcPLdmApZYVuj
sXLpWeypixCznnKNphaqNAlObqPtePALSrQt3WIlylJDUIUAZY8myUermqxo/V606uA0mndNWu48
rE3+6wXFQxUKDGhjlB706QsuhsNq/dir0yo4leLXQL7r+uzsy3eKGK+g6Kf+mC0nUIIAEylQgI2Z
Y8uxJDOlMFaDk+qPza0XKYXToGOyL/COTXLjObSq6EE0i4cujNaeYHNI1fRqeBd8usBeNBKdRqnv
Kz044XAp6XvtoA/2iHAK9XnldzKATpH2aoO4R+4YONdc7+GlmXLZ8tlFrR7FQmgwkT1V5r3Vfg21
77X19n8LMRvEQHEpSRUay1b/rSZnoXuqUc+7HmPhwHrXh7N1W8tK1/idEpwi2H8DVTrtOUhEDP5+
/oM4Ez4RgocJZWq2sNS8MSPR17hEfdP7l67dqsUXZIT/QRAILCg2cMMgzPsJoaeS4CtQ207pYHVb
rYJvV2KjUpWRglSCav6DRYaZ5d/hpuvWxfzLelUP0cr0T4pxUKN94EjGEXGCf9ImuLNkg7AvM2YH
vRGpKLHLbKwG5cnKyzd6fRsX6SaQ16bC0tloQogBSo8IJ1kn+X17gKQABwg5JsZyYzwnQom6JLJW
NsAYvzo2oWLn/VOH6y1ivx7OJcOgrvTowj3t3RfMFlWvqkVTGnxBKfnACh6QLnb0oNmomMQkzQoA
eHEFw71C65S/0Ph431yrkCXK/gQTrMFuMOlwhafVPOjiBnkRZDbvUwhMrmSwEfceSQm+QsePrzPt
UmwhmkgWdatCwX8Up8l95ubVyoqYqx/92SOR0iZHzi79ERU8Jr4piE057SG1LQifC7Q3g/4uTL4F
HKJW+Ww84QjKrWiT9NGKztDUgfPDAb4EtAlwWDCaZ6PZiDrJN78JTl+HDEAT4LW4RRc9Ohr49irG
P3inTV5sf4ebbZdZGHoALQkn9rGtGQ9x+XsMv15fjUtz5jLGbLv0VKE35J4YeXubZS9B8zCsGXUt
rYHLELMFbwq+XxTtFGKjynepDHDiYA6/K2llrS1eRVUY8kgQsOahf7+f/64rtYo5MDUrnKS5EoOk
BcAobsJG+NX4+UlMRxcMzQ2qNivMneXQsKCYFdMtSJ364GLnzLtYkbLp2pDknnKjj4huWl3TbwIp
N/cIzuOPBDxzT35POill1e11oK8rs3Px+sC7BmreVPbj6fH+I0B/BQV8JtovP2T6kO3KxgCwpL0m
QUmZP0DfdLyZ0oZKLm5jYd92N0G6xr5fnFAXHzE7Q0SsZdCb6INTId1ZZWmLuDSulbEW16GK6zvs
fl4+c00EU6uiNkbd+KSWUuSkrqXfaDq6cqjsaDdR3qh2OQxHUcvVn9dXy+JUVnnXTUh0FBlmG4De
qejpxASu81i8lVp1H0oATsxUbzeGp5mboOiHm+sxl4cV5VMeIezq4h/u7cXcavKhDeOmYMfVhLum
eIrag6wAkat3koBc0+A05lc3UreBhLaaKm7b79c/YLG30WlHI2K63iuzZVX6PgUkn1eKkOTfuJyG
0WOP0h0S3w9t8DOOV/p4+rkPm+xFuNmOhNc1KIp2erGE7p2BvADVsJWdYnGOXoSY70hhoOslVJmT
mH0d88IZxTtllYs2/ciHduBSNEkKIcsmzQ7K0XXVcrBygkBtRhQrjm/JNvvJyoG4OCV1LlOQYSnC
a7OdB/ieWbg6U7I3B7u2fMfQfsQa3s54Y6+tu8UmoZKM4C9ZDSR5328wUhyWQ9wTK+xNJwhkp87e
cnkANr62lS2OkAHcEG0vREznivlWF+d1jufpKYsru3d/TXaLzc7UjmPsOjeWmTsU21D9sxHBm3DO
etruuuHX9Ym/9hGzEcTfmMNEYuGF4YtfBk4d3I7B6/UYi7P9jzuoxtr+YP8T6VIXBgl7sx+HTmg8
uO4qUWe5GZMh6F8hZtfCpjfCsndbMkSh68j95wjofVh9zoKbqZDRBLd5n0W2Jp5DLdlrSrPxwdd6
9GekrwzrWmNnHeql6EUFMaNay4Wjuz8mSbnr3bm4V/2nO5XZDDWUEMF40MWntHFq/ewlLs7t4y5u
gVl9xY1lZSNZCzc77BIz90Vkr4KTxb1XMw99iGlecY/slpHv3HFlrqwM5Fw7zHOjUStKsiwa3Juy
3CQVgH//4XoPLgaB0D3pAU3V+tlsIUFhKL5Ik6Df2JELNfgf7iMXMWbzoIAX2cc6M7KPXqQkcmJC
+Vg4uu0aM3elNfMr0aAmXVY2HS9A4ynxlW1avUpRsr3eZYvb4n+aM6d5Sm6pll1Ac9JROxRydktp
CBgF8qMv1wMtrp+LQPL7/ddM0yZXaloT4itkB/rvKCjXVtBaj82uOOMoWL4RD5z2QfNWgcy/GXXt
W9or2cqdebnXNFRm4NVPQLX3jRFDtUrUnkCJFO87NCeF5G0Q+1MdrARabtHfgeZzQEEh0VI9es0o
9GOi/DYHcyuU5srOsxyFuzf8M1i44qw5WVx0rahx+W7aF1HCFFX/nff5yn6zeNibfwf58wy5uArm
dWdkg0yQ3tMMsGiKYYMOzOxQ0rZlHEhHE3ToSszFPW6SUZlQT6hczyZdDgWXxMLIqyJ7i2KoMe1B
DX63olPquz4Vb65P8aVu1ORJ3RhDQp075/tZkdZhE1q9RTnBT8V9kQkQ8Nyw21dRFq+EmosF/Ekl
gOaZrFChXYrzllVNVDaq5AZAksZDZcE14WiK4m3lZ/ss31v1bnpEdlG1jbALNDDUMZrHulFvK7F2
IgHKy1gP++vtX1oVaAjAeObqY6F6+b79stmOVhbxTUHQb7jKSelbWgs2pifX4yxtJZoKVtOgeAqL
e7bNd+GQ170Zh6fYOw/eG0Ww67+/NGsuf3/WjtAHoG8KSXjKUpA9uq0gPBR5zzmk1pIrRhptrsdb
fIHr8N+5aaNoIc7Tin6kqcVYTw2yugIyZaTuxkjHbKjPjIOXo9RXxbhPF1g8wJrpk2/DxGm8/hFL
k3fCtwENI+v48ew0ojrTdBoteV9ldOgpSgn61+sxlgZOx4sGrR8NT6P5JSBKx6Ye5Sw8pXHyVPHa
t0Fu5Sub2dI+w+cjXEAeAeTw9BEX+wwKK8OQDWl4KqpUdRrRbx1xssJo80nJqeXEtvQ1I8WlGUNJ
FpczirMkGKfOvYhJXrgcxGwIT4MIoP6p1WInyr5LbuIkyd1gZStNnCbg/HkGAwt8Aq8ZTORnCyCI
LUotfhOezND4miu23HwP5UOfHoLevZfyex6EK7NjMSK6/DJWGZA95iJ9GXo9sRDr4amttlx8MjPl
3TLAEFM9MrYoBhX9t0JbU4+b+yawyyEHobAmTPZUkomzK3Gl5QkUZo9CxU9jp8abIoHM4jSv7m8y
NJg8W/2pGIAVOq142/4/0s5sN24k2LZfRIDz8ErWIJVKtmVbnl4I221znmd+/V30OaddlSaK12p0
o18aUFQyIyMjI3bsnZxms/FC4C3BZjn+T8/lh/CmgzECDBb1/+sNHgAtpmVQhWdnOnfI+2xRtq6U
hjHA/Dy6wwg7/8LCX3rQFMqwVqtAGJkQqaCj3c2MfPtvzKkCqv08jD+mvPSGuoJDz381dVsUwn86
MOYpCvPUp31IqeZ6fVVpmVM4N+GZu8YNEqjS6cj3Su21+1b/TOtrw4P/PKQwfXDFE78VytGGcEhT
q8zrvMvCc2U1XtR/acrR64fvqXkIsy2tvDVbBpI1aNhBoUdf/HptaSllzHsBA9GYOlazd/N7yUK5
hqEifQMD/2cM1SGxBBkKLA2pE00IA04XWmFSkABI+s8kJr9J4ayLNnKaP4+iDvwUWBJEh4QaMWPP
lFaK5owCUBvRucieqzH2nK+T+VXKf6gfnWHjTbVSwlvsGVCgcq3TWBa2qg7tcbAnKglSKN1ZNlO5
s3/wrfLURKc48R+dztg3pX3nD+1BlYsdBAIeafGGw6wdkKufIXxbCaRKlDc8IBUzPZS+4qGQc5+G
1tFW+g9M7DJT/HNuv0j3adS6W5WOleNxZVzI7OpMHY1monFTDHB3SNJO8z/qPrIC93aBVMmmXswS
164DPN98EcmQF2gMkIFrl7Vk9EaM5W1uOuO9CvWsLn+Z4g9TGh2blOE17fPUBW6vbd2dKw7M8XcA
UlMvJa8U7PqZDN1FkRLmzGUmundp4dCu33JhkWVyiev0v6jnM5BAfVHMXkmd0URNQbvP0z/yMZQh
qpg86De8UFfgfXefjXvzOC/S78xAb3QaV8IBYZbiO8S2dOJECkAChFxNQUTdw/qujA3ibO/r+ocT
v4nj77fTnTWfvTIlfE6Y/5WSxgZukzRu8yo07qLiIfaP4zdkpkJDd/lXZyJ3S2N+JaHEeS7WKFxX
NkPKtjRguBq+xtOPwngVoe9jBm8hYtDNk28fiuLjxmJXfBbEEandUvRcGsfXPgv1AJ8bgjuqgWe9
/yFXX5Mfjax5QQIXTPtet4NDJm2VL1ba5MATdY2si6mqJbG8tmonzawGS4Ewmzsvjt9LzcccVRNe
QprzvVa8AlqBSX4Iy/CNqmbH0Hnr/630xi9vvvgNItLBL5S6m0Ye6WO9X6rLvu14Ba0VNd+IxWvH
k3cshXm4hIFOCosdG3+O5cVQL0HPWktD6foWABFTi4uNW2b1iPIm4aQCqsCZhNSL8dUZIc4pOgdj
4elae5eWr4OMVu5dpeuJq9sfFL30UsvfWXq2X7qEapqcw3jeM477fNu31tf9+7co15vsMCG1vKwJ
h0ry7JT2bsitgz38uG1l5WIln/5tRcgTTLWPta7ASk4du2TY33e+JtCbmLDszsydx4gEbdbQV40y
w8hcFjA6lNivl9aUpsEQiUOImJW72j5qnbNrW3Nn6/WP2N7NuubFnXx3e6VL3BGuF55GtHeY/GKa
ThdWqhZSYFcDZRFVSo9tqN51FRTtlAS2OvQrafOVISGtLHL0luRQobCUMo/Rl7rkZZrWbeQGq8tR
CNywNdI9F3WFstHoO7+T2DgKaXvgfOWxMKyfOif9oDSBvZHlrS6KZFlf3gLo2Qkno50Ne6gKnSmq
CTjO/DQV3e4F+7MMO5Ieox0iipiOmhHU7XJFmfNdPB8qOCoKOMmCLSb01Xti6Yb9nyFhf7pJyudR
wpASQnmbhfsqVD30ke7ps+yUpjdhOxoPshN/p+zw+b8tUvD8pGvAci62UUjxNONRkYu9FJw2S6ir
28W7ipIUfWAa39cnzC6ZFfSRyjmTT0G48KRl8/72SlayQ2YrZIhPf2X94lidltZwUbTA6Xw139Ek
9UkSTeVT2kaHkv6vNR5v21sLh8xyKOwb/2E8+npFWlolqCQxORC3+8kEeItE0UuO1IUJIeJmTk5j
E6DyuSubRzueTkX4Y6w+qnH99r+tRQhFk6T1MfOi0Xlq38YQszRQDKoQ29y2shohLpYj+DmU4rIq
FYwcDD8LvpVlPTE3Mpdfb1tZyywv90Xw6JKsekQfizwAzd8krfbV+JCMr8a488p4w+dWfQBCN1R/
wAyRSV/7AOiq2giWV2CjlKTMyvImcYwvfl4ZL7ksLiwJrtAlUq+0Mue0kqedXn1QJu2xkdHnqTdS
jtVjxHwqMCiHSVGxrKuAGB3nGPCEpTfz6yH35WM22a9bS/lRN1Z0zLPpmynPxcZpWt21C7NCUlVn
pYKaM7uWQWY/aaeEXvb7Nqalpxfhz9sesuqHC28h8Yha6x9LbNRMDztACJbcFnsrYFakyP13uW4w
+h/G44bbr4Y+pC4MlM5/YX6unaSZ5UmvDMylFrVWA2KpQ88I3wtckco1gmxQKcDnIBzhKIFIx14Q
KYlyag1Yq5xHs9jiIF3z90sjwgmea/i4yjL9Hzwh57fVnv4/7sM1X1gmJyj1UcPRRa7dOOj0dspH
7kPHKe7yuIIUSEm/pHWcHdLUicH7KtMuqOduPzqdufdVxCN7Xwp3UIqZ+35OoK5NTe1OCSOHhHEO
Trppbo13iMqlvx4clz9T+OJjoJr/A8+pVeigBhAR7X4MoJDQjDtbP3X+g+YkHu+wdrP6tOZSl6aF
ffDLivEFh0pIY2nVO6WvIP+S4uIFb3QKaSaC1gggMzl+7biakcpaNFPsIR95AAFo72s931tGn1Fq
Cl/rc7QRBNbd67fBJTZdFPCVCkZxJ6KF1uyZ7LanQ/58++SvplpLfmorBG0qvUIaMky07IKJnNso
SyhtO6nYZYMMs1U+JPtErRO36oLcy20edWVblJ9ro9iqMq+ukkhAxqcvUUH4rGk8mF3oq9zqyhdm
J524dsPk28ZCl/tAfFxQrmc+E/YWyixCPFWcwpRzjZMaqfLB8j15msjrpif6Mvu+LQ9S/SXTJvKk
bm+rzf1t62t3yIVxkRM5DyA6Uf0E49ZOVk+V1qCdccjyL+AZguavm/PIhSDYq1GNhdtA7DRlsqTa
w4yxGGTsXNWvl7DXBfXGWM9qULows+zqhW+2xhBL2kx8jfXv6SjZrhMmuzJJds0U/oiVw+0vuGzP
H9t3YU3wU2mcpckauDP0ajgkanRAP7uZurtYfl9oH4zR3UxnV0PKhUXBK/1+IgRIrG9EWFJRC2jI
th46WyaE4+0oURnmOiby/ljb3rh10a4eLIMXIWwAcOCIWi2+YvfQ6BM+6I1V8bc4Pm1PhKy6wcKz
jJaURiFeOFdcP0lXT8RE5Nox8z63d1XzftxinVi9XHgpAQhfysB/QGY7YBRpKFNRS+PuAf5GL87e
zyaA3dZ0U0t3bW2ATiGkRBF1xwl5oo00cO1b0tWne4uABf0/YZ2KWelRMfCaN9SfyAbsaKJ0mL7t
5Stxgr/OVpG10FcTo7GmwfyYFxipe1pqGhSa3TGNtR2lkV0RIoWebwSmlWOFQWZMQaNwA4gE98BG
Jthr6UqDmPRiP36ty9zbqrwPJueDYUSnTj611lbbdiXfBHTNZQNdEnzZYkOqhnq56swqPtcOtTvT
lN43UfLYSsiu57KV/v3OEQwVZnjIb8mohZ0r9GRM9TH5hctIaVGWyuNgP93euJVTcGlDDPBGnDME
4MfxuaVBOcHmlliTG46PQ/ehjuzdbWMrrrjgWnEUmC3gFxWePrDEo/krlfFZaj09eJTtr80Wsceq
I16YEFI5fyAZ1QLEovX5F1Qga93K0MOD6svpoZCHr1IVFJQQzB9/vzSWBZM6XT0Tv7y+VAoeO7KT
wqnpDPZj4LcPFKv78a8xs6TQi5QhEwCUGmXhLmnMvpOdACOWCkrnR2FtTZCvfT2GC4AAOeDHEYG8
XoVjTdBH20Z8DpR7fYCPRyrOy8s++ZBAKJ6W9cYpvm2P9ty1PapilVZPFguaDlJf524qy59Go6IX
pyA1t0+1rbHGNX//vUJDFlyw0XKfNyPAiyiFOSc9qPa9egen706PP932iLVYcWlJ8MRcp50gy3p8
1pyvhvVoQlpahS4TN//NjPCAGJXGYKaVT7jk2bBqRAcT5Gzuv71tZu3oXq5myQgukqa41wz41DX8
e6YlbfmN19j6ndxlP2/bWbsu6SHSSGRwiXKc2MqcEwPZRMkHGZOD0LKyz6qm3stD/Sou2u9Vf+jl
HzUUwpQE5wIxu9vWV/0RZAMYVOjQEDS+XmXt97BbahJINRuQX1PmO1PJmZGPU7hDGVab4XD6/p9M
iohUCL1g2M4wOSjK67QjF8nLPez5vds093pa7sOgeEHMX/Ab/7tKEfEwd3pe9mqSnBMz9srQDA51
pqE1MSiSW4fpXTb0yYbJVfchmyPBB31EOeD6wyJg3mj1giRX0z1s1W5M1bAxNxoJq0aYwV6Goxjx
FWn5UIooGVShO6J3X8Fsht3zZsdw1UF4di7zTxAmifRraRnGaS/z4osG1Usmhsvkbz68vhKwRnTl
/BdkABAP/GtOCPiOVMnQKWhUc5X7XGdS0LT3tODf3HbB9TN3YUZ4MSRSEeZ5xarKKH6Cltedy5M9
PyrRoVebveyrbqbdJ+nn8gVlAo2yBAhXrkxSU+G82W3mN9Fogr2hTG0VEPfWLnzgt5e38ljhUpYR
jIXSDpCrECGh77Og4cVIbCjnpE4fet3/etvEmuctgDqKrWgbQ6N17d6mCu08OSolO6YXpvyr7jxD
mPcCGxAogfnnFztixpsbWdEZUUTG254kJv0QGHFjiuK3rahrHg7g+F8zgi+YY+oHWdFybYVBfS+l
Bgoh4Lvu2i4c93VUwvuutdaTLEF0WOmZ+Qb5x6dmGD5bgxWiMTGPx0IJIrfU7WIXTlHlynM3u2Mo
R15a2x+hSGfUvmC6vkH85b6Ko1+yF+HRGtvu3IKoh1GT90kfNFvMJGs38uXSlqVf3GF20MPDYwbc
YfVTrs37sYU1LzsZkrGR1qy6A/ntApOn3y+O+/mlBtsN9efzHMeelbZ7MvfI2rqsfjFzCqWFZQgU
DUSNEec/qt+aP/MeC4A5G+kBuPPJ0SbP1rNlssXcT2r8rKbvVH1BPYPmqp9CM/6gxJXXm2+0/FsX
h7t5KO6b4ZUj32f2E6D6g6w+B5LqGcjTpq8keM5cnPpw28NWoPZA2kli6ZMzIQHVzfU2ZDE0FjJ0
+WezfIiH7CnqQffOxb0RIqM4zecpDh/bDIx4XoUOejPzXi+6Y9U0bmFFO1RWTlOk7uH8ll8QbS9+
mAjRSDQzLhsDyLbZjd4Yl250anT/7vbyV33j9+pFuSVnjB0t1cBsN2nkSR+q8UdubxS4VgMek8mg
tRe6IvGZUFVThb/UZPHj29iJYcLfCHdrSTQydv8aEGJEgYJA3sQ8g0f7Pu9Pw3iCbSF9FbcbrrJ6
YC/sCAc2bKpmkiIWMqQ7KFZxY1V9lwQfbu/IasS7sCL4Y43oG85ExFONV5a0G0FfQwhaSw7diX/w
wNvWVr8d8NkFdYT/i6X4aIjsNFke9Zr/WgYJJBGDGOAynH1Nhnnb1lqRHGnF38aED9jNdmIhusDS
wG+pszdYzOqOGSiut6hkxLXyQEGh5yfctrt8sT8C04VZ4YsWvqQU80Bxpg73NpSZOsmzW86jh9yH
22iOZ46K2ynVFo5/9WwxYY3PWws5o3DTx5YR9XqNXzrBV9pJTP4/F9nGNby6fxc2hIfQ1DDNgvgL
7xPrlCJK5CYKk/9pf4fyBtXWLYrh1dyMQQgLmlJe/Yp47Tt1phvFyGyCisCap5ThabY9Zf7qM3Gd
QbAStMcykz5AmpvX8fPtfVz/nr9tC+c87KW6KC3GMCQeJrwU0uLYgWR9ypM524LKrn/X37YEV81n
tEHGgXUO6Rt/au5aHeEJw0LY44cTvaSyxv1MQsjEE51Woe6A90wFvNPxObPKj4qEkJph/SM75u72
91td04UZ5fqmmzsIBrNBIdbLCFi1Ngo1KMDHuwFmevqKt42tbtaFMfXamK6ERV0MVL4eSqPy1BIW
ZXnc6NCsBxRmquFUgWXgj7kNs6uCNkQp71xqtTsZ6evSNx7K7NQXxb2UzK/K/FQ6Xvbt9tLWD4G9
EL4tFKJ/YPTHTs6tDKmKc+U3uyK2vKx8hmOr7d+PaNBoCNpotACPc7UFhVu9SulEAe7jXQnB5vVH
lUhg4nkmk1OVzPKsaBzvB19ujrfXt2VluQcvElNfYdi5Vhcr8NV6klVOOz8htNy2suogIEEgg6K8
gRDEtRXwmF061lwGFpy13d5ZyKbnjUbzlg3hFLfUu0yzwYbmn+zhq7JLkq2519Wk4GIZwuWiV8wO
ZCPvIC0O1aX8b3hzKnO3TaE3Mva08dXWzUGkRaeZ6q4IiE660Qi1iRXJljdqPw2Iytr3cZ5tuMDa
h1sK8TotXocoKDiaGsRaoqoNubz1vWhAPfivq2or91jzs0sjgp9Npm5Fw8D9mLYzqIv7KdT3t31s
DT9OjQViRmrhfCwRkSNFo5RKA+lN3ZyYfh6DnR0nOxqGO51n34To4qOS3UlyfciDt1n+CrG+jQ1b
/ZJMQvBIps5kyOq1m+spyjxtxoZJmX3PLLmndeWjVEx3t1e6FtsZoPvXjJBrTMnch/WMGZ1zBCE/
LGudvu9MY5dH5g59pufb9lb3TtF0hpShHFJ04WQhcpaMVsu7wTQO0LnZW4Lza3NJjAb+NiCcqypI
ozQbMdAhMlRbj84wuWV1omgH9V8P32RouxnvQy3fSSP05+9R+Lq9xPWd+/cXiL0orZxr2srLL6hf
MZfPdTxIW3q3WzaEKzmK5bLPJ2zY+YeuNg5z5qBE+Pe8wjrfEkwatBkGJQch1CZGg57evCSiUXnn
B/auHJW7l6DBr6wILtGrvWQkLQ9p29e+hYGJHCDKeS/alN9LEdwihgAk95fxX8pOUaWebON76+cb
h2l1V36BxGBnZChWyMfsvooLxPeou5sV1B8dFHpND9vkLEnZ4baTrZ5bhuoX4Q7g6yK4uFSKcgpi
TIWKubc+SRO65cWdMQR7/UWrAnDFodId2rdCuEUVz6B+Ni89atnLgy8LIrvJNorea/fTgur6PyOC
q2l6a3B5kco6amS6yjzEx3CYrIOmZzncYNoWUHZthlhjaBmZKeo3jAgsgeoiWdFDVBbbmk7Q3NQn
tUFiT5GPkwLLVJHv5965txZt1K967xzGyPmHQY1XlhGczfjNnMQnTXpaUEoLw8sL9vXiZy0udvGz
IsuuKTXJHAZTUiiMtrHHZE94kJSk3uWOTisnGrIXVIzAnsF3zZQqs77CtzDSppmMyuESkHmF0Uh0
npGcPd5e2erhuDAirAy8QaXOjs1jhRJfYh1rPfDsTXacVT8CZyBTWYaiXwxZQ5DLGZluckZ3cwf7
oy/DheZM3txvOOz6cn4bEqIWT0k5bnoMlchVqoFzZ+rJLn0BhTEh+GI9QtzyC0aTJkmKf5Xkk14/
yVbrFlmxER6XXyuWOi7M/HowXbid3sTSAnyBHcFXD6R1bxibd+LI69rHZUiRmY+NJ9ja54NWEr4H
2AoYZRW8IfOTWJYSznsovxrfKhmfbuMkbVkQwlY5DGE1y4StcHgXzj+m/rGLtmrXqzZAGdAtcRYJ
MiFqqUWZ2BBqk+7m8V1Y6HfMWcdG+ILNAZvJsPWSuFNFuY4JkmQ1QZfEyTlqJhc67X0CxICKvyLl
nlTNbhxvbM7a5WJoPFCXWVwLzpNrgxrTvtrstwnzP13k5t3k/xMgZe/ZVW97pYO0gOorWxF5zQXB
daFHsozj8Ey5NmoMeT3mQZ2c/X44LJOhoX+o7R5SCYKEUw3Bnaxt+cjqQi9sCkm2P6aO3SMMedb1
T2V+4AI/Sh8MZCnr8ng7+q2WHPiStDmY0meOQcgNpsIfSwSIk/NUI1fsKAHA3umx6xQU/jxAWqGL
KjhKxd+AcW+E9/Uv+9u08GX7alALbR6Sc1eBCqdLWxzLVkvvZydBdysZ5T2Fg32UxOZGBX/teJCc
LDVMOJuY7b7e0jxlBlctjAQhheTjmE/TvT4ln6LJDDaC8VrUZ+zOgWfFVIA8iNFkUKGKXCr5yP+6
DYCvqn5sooDe3PMLtvHSkhBVpiq0izQiWdWGcl/4PGJCr0+Kg/Gt0cyHvvyQDc6usf/ZMLu1QOFE
Sj5IUkSneY8Wbh6l+yoCVjRmP4CEJT5lI6s/JHKKTC5dSH/41GXHeDwVw9e56F8NW768dmouv4EQ
j9SJX5Pp5NKF8hi2D3kpgeZ+NwYn8Kkbrrt4iHgvoQPCMBNtdfqDggd1VpBZYUE51azLHfpWY1Ye
bn/aNR+9tCC4TkRrDDIZLMA5uusSa4/rbD5xVk//MgcIKA2Awh9iTrJvkbtFIzl0aBxThsELmcEl
cjvf3w3oIRTaqLpt1z1I6dbI9upuXZgWdsuulajwZ14KdXpQiN/B6CKEDXN76w3mJjXPEsb+3LDf
CxXyFdvKDFJ58tfQeQa/6plBdGgblITBNhwb/TiM0FY68us2ljbu+9UjwrAlnVNmfQEYXgebMkI1
JqkBqqFPU9b1ays/GmGxh715w9CqT14YEkomih9bamAsGLLgq+3/DIKNGLO+kEXKEpQpnXfBI+Mp
ccZ0otyuq8V+TGcE65TjnB8k0Pcv8H0yMBijFrY4U/hkodYktAz5ZJLz6NtgMSDXN7/ctrHqfhc2
hK9loNMeJgsWs81kb2kW23a4jxp7X2nGrt4aM1n9dqQutJgYOQMlde0Es+rkTQ877FmP37XyTtO+
xNDRbGzQ4sN/+PiFEeGz8egww1LiJYMDSNCQw4SsmlA8/KADeidpsZuOW22l1YIkqPsF/c4QjSKi
DdDCDutB8ykqje8H442k1buFihyA90GbYxfOmBFZP6vcG4VmeWHrZXm1LyE8PZXZlhLU6gFY9EFA
1qKQIwtbWk5Dl3QJz8VYDo+NXLuNohxve83qPl6YEOK+L8VK0jYsN4J2vp2jx+JXsISj0N7qjaw6
KK9eOOF4+vJuvHYZ+KzDwRx5yGnNoxraO2js3cqcvTSK3U2qu1Vj4AcZMeAyg5vg2phjd73Ulhir
m/DDaJ5avT5IQXeUoAwqkcG5/RWXv/aHo/6i7cEnIesQvqJGWtAmjAVRQ37yrcSr81OKcN1tI6ve
ABkBSHhAkczkXC+pHsomMawoYVBW+mLE1vRGhjLg9W0ja/4AVJHBDyaqIKoXLjEmwSsj0crkLM+5
G2ePDGq2YKsYyci7DVNrWwRpH/B301qITwV/GIyslOKhSs6WspNn7Zin4c5Op1NJ2QuRrsPtha1t
0aU1IZY0zuyXccyrRz8pKDl8eQn/DqV2Sri2CeIOoe/r7cnlKZDo7dMsSc/wSLshRJ9W87EC2wYR
4UGxa3csfzTJVsRaX9hvu8KOOVXaG3lHkBxl080KFM1jx+vzrRfcmvdZ1BDo1cDhAG3U9fLqXipa
IyAW5dnrOnrd/L2oKDXWi78vHKE+TTMUnglEAISaAR7B6mOY/ZPO8e4FfsAoPiyKEBLAhXm9DrSq
AaNHvPFhMCyTes94U+hsKdutuvZvI6LsQh/SflErjmqS05kFFJS+UxKzYT7iNLRbqhnqqgdcWBMO
kp/lw9BNS6xjbpYOSGjAvh14yueyOZqFep5m+3UqvzPT2QuGp7AFStlU90zBzqG6i4IvWf2UdfdA
fRyFxOEtQ7HdUvwaK+PtC749lSgDtDwXpRjB7KHRI7MDSC7X/q51yt0C686nDWDDWtYAludfK8Ln
iHLFNxudHc5Tz5G+qKa0N9p/kO9F8ueeh2qwBVZf3e0Lg0JoodFljZHMstruR46UiJTcyc57I96l
5ZbS5eopXMiNKVYCg9aEIKMBkJXGifDcW/53J7nrm/H7S/botwUhnMT+qLR2RflkKIt9Sfsfrr3S
i1sj2t82tPrV4EUwYTZcKkPCQawrA8kpE0NwFYfx3WBY7wqpcauqOwZttAUxW0WRLjQM/2tOZPeX
i2gIDIn4T1V87Ae0fB7G6AEmoWNZ9/sp9fz0W6g+d13uTeODM5SPVhw8ISRxl08jLZ9m4zuvXrQX
v0fw0jBr7KhRKf058RefAnAynAYfCrWNgs1qbGD4gA8MUgDOsutwlzCgYkp9wWFwmEmpTnU/u8MW
IcLiE2L6A8gGrjJ5GaMQjaAI7AzzOCeAEYZPVag/aVFzoGdqFjsqYYcYPP1GLrRG7QfzDqKh/MNU
lMgqNCc2w7PwPZwDW/MG6a7PTj7i2xa99erBLIqdrkN7x2BT55nW59ueu7Z1y/QDTToqDEzZX39T
xEobqZb5pspcncJcOsDZPzjGG94TL8grLy0tv+SiW+AkSRaFErxu0Zy6yGzX9psx//rfViOEFMp5
rWWarMZJW3grptdABB+lrPNkEAQb27b15YTgUgzOlElpzq5Jb6S5v3cKiDPSzsvlLT27VbC7vRSA
IV8hJxeBJUYtSYGs9oSXyfaoCDmgwfeOv5OY3VMa859gmB6BNx2dLHszxaqXWfmTlRZvFgY9ZZbv
mq9Nlz4ncX8IAoVugHVMhs/hMN9NcuO4zNneh1I7u4B2eTbJW0nd6oe6+PVCcKTUGxZZRnBsh6Ou
hw9B85gUlZfOzUY6tH6QUBmGjUKGBk/U4B3yIEVChu+UD/NzbGiIuhzr6btih55teI2UPKC7/srI
7IcwaF2muTcC1OpKkVJmAIuEzBAPU1d05YCiCC5Bq+qoxLZ53xeZ9kGblepVLb1AwnnR3FwI0Jn6
XabBr48U+kRjDB8yR4pm7E6XO/PQ5kz9Qvus3t0+WWuXNYOJMJ9B84de9PL/L05vG7ZjOVVKck4h
5fBgTwER1qtbReLVkuelGSEc9eZE115iRYX/ppfK42zZhVek5TvaBSfZnp7toN6bfn/QsubN7RWu
3S5MXVKjW97Y0Nhdr1AF6UiuR9/BgDSb+EQXc7t3tOYhVAzAGuGd4CKEADX7SOY2hU96m7f3s5Xf
h0l9l3Rd4wIq2yjUrW3ZAvKAJJ/5L1PMEopEayorl3jIq8k7i/KxWjTxC4L6pQ3h5ldbKTfDYVlP
APf2+NjO+W4zCV7bGWfJdWyow5jPFoyUle4nIao/50g+UsNyEyAlm/f+6te6MCIkvhOMGJ3h28RY
7ScCM67c/7ztX6tbf2FAu/Yv+LxjH2oAwqD0qKWUburHqYflOj/8NzvCSbWrTM0MCD7OYzse0uBL
SacljLpDDIn4bUur+wL8g3kOuC9gAbpekTGgvSeX7AszZQUgBkYONpsgq9tyYUPYe/BjyZSGODEq
9X2D9hhq7rdXsbovjC3iYYyl4GHXq+ibltG8LEnPVVLs66Y9ttpTlbT7gKn125ZWvhdPHSjxf817
/iFgaEnjGKOkxpOxrz0Gh9rUdDdJLdbIdq+sCF8Mhvygyp2OONZEg6uGZI0SoImdYvRIu3RqkDz0
gS9D6VVLO91vP2mT/9ghafdg9Em0K2SIlS1jcGtbMjeOwPpvA0oOqTPwUUcUJ5GCPuvGDsQI3OC7
AOhDHDwPkltpgVv4H+hxm+NJsnpXD0ovMqkvMCQnu6H6AggGPV+eEaQ0QBXF1m9kKb1sFVQZrFo6
tNLeSVRPK57/frsvjSyOd3FlTnlg/+pjnBeR3EhDCslO3NZ6AQEvk4RQBjD6YyEFLNxbaThG5AjA
EaTY2qH3C4PJTsKV4Sb9+5MClw/1jgWDyztMiGB+ZjS1KWGJ34F4bbgLu/KANLYBzdjffzqHOXYG
LWym+EQ/cUozaw2F0gBoVbf0p7epHu+CWNndNrPybNcvzQi3MdpRWiu1vFspvDNd2eonK2eeYpaa
z9TcCq+PymAjBqxEm19j0irzFMDRLSHaJLUS5LMysVuDOrg9Ksp3VX8Xdq8NI90S3V6LN7wpmb7m
xQxecfn/Fw64KA9VQUx81qdnOLeN91s9rZXgDIsICehCrseLUL02oOR92hmMr5/T0Mzd3FANb3Tq
rffxyjKurAhuJ6clar7gF8iZDmM3usmiaThu0QSuWmFXNEiYITkSmwUIClZI2MbpGXXysJ3f0tG3
22ojx1wpLgDK/21EOKtqGkaZjZj1uSqsYQ+65h3sHsYujFvbjfQi3bdSZ+/iOf5629HXF0dlYSF7
X4TmrjcqDrsOdCrFfFkZo51cNcjmDsPO6v7+AcT6ftsR3sSp5ASRiUrvOS/jOyf/EFqD6xSjZ/Ub
z5GVk4shhtd+DVHDoHC9oKGu4G2s6/SMDM2dDwHRTtVfqal610sKFLZJeP+CD8iEyi9l60Xv4dqe
5nR1aNU5LJiZeuAFvpMQBUytDfdYXRWRnBoFoD3ekddWlKK3p6lv0nPvP4++fqc0AxWfwsvHQ9YV
G59wrYoIk9Jva8Lphc9jVtOGbzgwqUK7J3DbNN1bifwYMoA+df6rwf42xNanoPW9dj6FJngh2GCS
9zCjwzfybOdbn3klOl79JOGoG05o+JRs0kX9oOf9lSBDxaW5iKbf3s+1UgG0rIjqMvT+Kym//tSh
2rSstkzPxSS1H7osje+rQQGWBSLNk7Isf7JLu3ubw6e1n+Mk3tkKuO5Bj5+qPnc+3f41q8fTROVn
Ie6nbyTshInETRHPeBc8mO8lueLOs2S04YKN+27t84LNXHi6EE1h1uB60brWZI1ms+Nyqe0zysVZ
3HhV9kzDauMCX/PkS0vLii+unmXSAd00Pq+cfJQKV9ddNMI14/MLmtW8bn+vSMixtLlP0lHFYeKG
xw7YhnAs9ptzz2tAiiszwvEvxiyk4l7RDHU7dKzq44+y8SbV1VJ3emeVbufvfm7xqvyabhYq0VdG
hWBqz2o7OxLRwJ/TwaV+2XFLGHnt6uUTuhgHoORHX++OPboOvnzUk58ZHfvkXZI+jeFGZForzJC3
E24XTTGZDvf1hpbawLUWDXyB0Yeu7DR0+1lzi/Fgtr/6coCr3L5KNxx27WBcWhXcqOzqNAjtjlMa
m64EpHeRhd5+Mi3n648vfbE4wYva2HQCScaL+urJanY0bAmAs3FS4nu12YXSO8naJ4oX9+/+/txT
B0JNjKcnCDTh3AdNNjX9jFulEIsFDWyswzZ3zupRpNENKkwGECm+0pmulWozwY0g6g21+pjw0mlg
OUJMM92C060NKzNpAkPfgkFTAKNduwmo/Uzq9Tw723q3b1XlHpTMXTAfWvMdTCv+0O+Dam9UX+L2
BZ4CvJS3HMQSCLQKmVXEkyGwoiY7++WrIaD3NNhuumVk7VMuFpZJ8wVQIrijUSuZ2VhOdq4t859u
kN+jAXkYM/V9CX5rRI/ptnssB/zKLYlroLfgDaMfBdeNcOamkQxBioPxAXZNWpaSrBxC8t9GeQg0
/Rg048Y3XLPH0rhkFuFQxGuuN8/OkA0dh3F4UDun+J5bUe0RoIIdSnTxoc+Nr7Sv7LsiZu7p9kL/
dBtWClk8DyImtNHWEFYqV6Y/1vIwPLQds1KZESZvx8T8GOmzc5cnyWtZq/7pWlk9a3ncn0NUhu4d
LVf/9tLiVxDbeCgtx+UPDOWQw03cSuH4kHUa9dgveW64qVMdnfJBpgV/e81/3MWWvJDsGcs4K1e+
2CuoeyMpg8Ric8dX6FbsE914BHdzF+Xmhhv9eZEsIChQBAgJ8ujUxdd0mgdhMlmYaj/pp+FR8iwv
eg6ek0f9TfxKOtXPxbfm2/T2r9eHUepp1FioEIstcU2ax6xG4u9hAow3DYXn2MlelRI3C7cQKiuf
kqDDnCF3E4dfFICc5sbuICGdHsakZ+jjhBjcwhebJx9uL2nxQuE8Mk3DqMCiNIlIgXAhW1lhKlPc
TQ9q/DGoPqFkcvvvrx0DmAmBXy78MbIpIiKchaLg/5F2XUtuK8nyixABNPwrLEnMcIbjpReEzKjh
PRrm62/27L17SBBLhPZGHD2cUIiFdtXVVVmZcmpMQdnEnqC/JdAGBX7NTsrizsigB1Mg8K50eyYf
QGH7t62vjQ6gXh6AIsOjLxuGZLGfszI2xwCPffCr0Bxw0KzeYrdeWSsN8E9OUchzEkuy5G6U4ibt
gEpoRdXVOvHUxOJ92TaJ1SB1dXtEK/4MxDHIi2FrSFxk6dKfETKDWaWlmE6tYk7HoGTLqgEdkSXJ
f8Z6LN6BZAXV0bz9axkL8EsiKY6HhSLhcC+Bt9Gsx9OUq2NQQcsskjq+Heu/pnzkRsCYAK+F7Iu8
TPyJslBKGYmmQARdRlurNowQspE5WF0v0EzjtY3LSFwamSDXIqd9PAV99pmmnSXhcWIOtuHeXqqr
mxVjAUJZNpQvFMJSTaAkVGl6iMIEmfZLFzwVVbEsOygmkN9sCz7DQ4HFMeasi/zlh12OfXG5LVRZ
6MK4i+cAhQU/r+gLm/PDJP9JRGITYkvNa6+Np9vj41fnlU0VMFSUFoEFWjJfjUMh1PgUuGAtsULl
VBiZg1zJxoZfm0W4W06XjcbCKxJQE6CbqIz1KagAkEkFt2rlz2yqjn2lB0NWbKzZisP4KitCYphT
gi5DrlJUmiZt5jko4r75NPKsZxZwecbfXyQgAAc9B9jH0RKwxB+2Y6aViaJOQRy1ilNpJnyGrMoP
LIW3L6WObPQerHkNznCOP6gQoN59uT3kThnMUJfnQCrynVgFciT8Yo3V6KnX1rMHyuGN6GdlPyIW
wPPji1QIbSiXBtukNyH6HYnBrHZuJM1ukQI6Jr9prZ8Td1QcVKc2TK6capgEzElBxwhc1MJk1yet
AC5CaFnWkdeZuSuMYBz8lOuNuVzZkKAYRVM1uEIQCGiLozbNOvJKWi8GYStBX3JKlO8lmLu9SosM
X8iU7EGcw3rjIlsbHFAWaEPl+ukAZF/OZ4Uch6KC4zJQYyt359Dt/M2+oZVNglLLPzYWocCkqXFb
6GQO4vFktL0XZkEqqZYZqngTRxboB277j7WJPLe3eN5MU2Y0YanMAVP3enYausE1ia9l91WXbUzf
iqsCCoLXdxDh6Nryhi5AnlSUUz4FQFP5QgtUcc7cZgg32oVXVglPKHhDDnvj1i5XqRvrrpiUagqm
UUqsOGxOaClNehZ01VbZcc3Ul1QOGHEMBNyLDZGnaRMXeYE7rLLTLn0VFOicqi1xDHAz3F6ntck7
N7XYF6U+EbmXYCpTn6RUsnCzhPOGQ1zZC8DroQynYpWAlV8MR8XzTeyScQq0vrQk5UH51TNU+EEX
t5UvXPHwcO0oGHDyalyXC1cIHlJoOaZwvWB1tQRAS8n8eXu+rvNKeDIiOEM3Py4tbIVFyluAYqg0
KhIGQ6tTGT+GdIc27krcN8O/SONj/ZCKL7etrq0SmqLg+7iOHwK1y72HPQmBhIjgSlGFyYIE+k6W
09iitP/7ax/9xShTYL1AobV8BCVyItNBx+iwHWhYg3USL3lzqwl+fRJVmOCPV9hZeAdDG5pJE7BO
kPZ0JuFPGv4YvPihsPs9E47TFu6DT88imAGhAKdJRuoVb/bl0aXIBOpCNgegfXaoCLBqbgkg50jI
oZmmQyQL7u31WjnAnPCB68Kh54osMbmhWM5R1lZzoEA6HXLT5WscAcsQApXvVTP5ddvaNRsUut4B
cTPQe4u444oOxCQ00vuxnYO6VoaDrEPNdkTV0NbTYdhVaJmCWEhSWzHk7IM0HuWdLMbFg6ZnWmPF
k9kFaT5vyW2tHEWU3hEEoZsPFBja4igSCVJKpOsQbPWRiBgV1Lasrra6VFcOBqzwHQS3gj+Lg4Fy
QEFp3c/BcBBP0+8tFr61dUQIB2IAKAjiOcH//qwq0IkGVcRyQGiVmNARTMEnmIlo7+jSvTyWG4d8
xU2anA0VT00sDrKRl8aEHh5E0yfMmDZaYVs4bALpGm6Adnb6+efGnuG/tjwT59bIpbWh6QlIhxi2
6EH/qN9GMGB4hjN9GL1d7smWtZWQEWPjbGEQgINWxOLAh2ONrdtiIhu9Cyoi7tA4uKtD7WXqf2XZ
gxq+otnoHoJl+uzUVVCLLgENQJ0j1qN2rj7lYiTuYvmvlV5xcJCx1AGh5ERWxmKTRrM2o5EW20eW
nxRynwyJpczH5O8pMXUJwR3vvUSDPyhvF0tLDVAwERUOSBteFfNZR6m+zu7L5o8qdW9JrNiG+RBq
ByH8+6cjDKNKBxJvoiFXuDgfFMLwnFQYq9z+rE1mUUS1BrM19bP5HqlWBPLC2/vqeqGB3UCdEpcj
WKeQ3brcVpMITnrIzyCWFYsjXCNKoT1WsLrrCbpLhn1SSYOTqZN92+y1H+BmOXCE3//Axl2aHUww
GOsdPKCWvQuy35nPc7zhZa8vEY5KgYsFVwwvTvBPOPMFTZ+hrSyCCTBnTVPsTIMMhpM3EzrYIiu9
cAtavDokxBloaQRgBZwql/Z6PWsFVYE7EDNCdqWCgi8eLtF3qYo3QBDXhXVsT0QXJmd4R71lWWbt
plkZcYPMQfWrqAs/F3qnV9q7phutro4cKIx4LS3QVxUFY3scuvqUz2A7yeyypwyF98FWMmljRdc2
Et+wOC/A3mGnXA4/RQ5J4uxlgZR/Q6uJNXk9arJk19K7DvnFjTD4+rbCcxZHFOBzjnZZVi5QEmnC
VJEwA8M7m3/Kf/9Gufz9xeaZaW1oCfR7g7A8DsIfLuu2JQ62tl9QxsJ/4PJEpnJxBCCaoRVQ+xYD
gN49EC3h6EX9m6DHG0nf62sKvUaYIyBQeUvTEoo4G9DTkutYDEhErETqPWiHOmgECiYaOaG5sQ3W
Tt25tcUNrCCVJ00M1hLh8Ek6m8q2OrmV4N/2H1tmFk+UroccYEphJgL2WPN7YGb2VXMcfar9dYSN
6QOOk/B0BkHb7eW+biY1VzuD77QiccKscipU/cZpS4xmJSbkdpBVA08QL8Utzg9OThEimIAj7hJP
iNo77rNMah6m1MPTIRO7NzD8eHHogG4+7exR3MJ5XkNW4FbOP0G+HOpYqQ2iJ+QcBHgtLYZCbw9Z
4KmAvkjtDNHvwmyepbF6GFLqywIYjbYodFePhAy5YtxEXJ1yMddh3yoD6/ABYnU0ABkpVYjZbTTS
r9oAETDCCCTfEPNfDlIVWFZ1DIkObfhRzE/oFdrMm685J6wjQAx8v6DYcmliEIsOUismohSH7ZrX
2zv/OsTFIp39+OKA5Qpp6WzgxzvhkJZPVXQ/a+jPdG9b4TN9GW3CCp6TnK4QibUlYIhQVCmrOERs
2+zC0laFYCitpLH7wbttaO3aQOMF1py36apLOQ2RC012FQyhnHMvRPNDFqafYA54k8kuDNkL4Mg6
xIs20oarVjGqL9J/noO9XCEwAQGppCZiMDLzraK9W47MAyeBXRnENlICuQjdy8vUvz1Y/rPLWUVS
5d9mF2uXCBlLBzEVgypt7aS5F8gDhOP/Cw+MuhAvWAJqCrqZy7HF0G6OyqGGa2xeNP1RA227rDxg
ZpME74Xm/e+HhHYtVFV4RQ83yaU1klUTNiusmd340Qo0EMb2Dopr+9tm1nb9uZlFmFqYUVfXUSUG
ceGqzM6TICmQxn67bWVtWwAf8NU9gbtyeSVTMwUVKaTUArrLpCOpLW3ymBsKTuHTaCPwXtsLKGzg
fWGiQo8k0eXETbWigQEPN5hKkM6NKGTp3k1cL7dHtDpv4IHEYebUQMuKstkXdYuOCDEw4t2E5iwm
P+gosLH0r5OtyOHxoQBvgJf9snuvKeS87qNBDIZT335KnPrXJ1uNNGtTdm5kcWqbUKZJ0zJETPBE
SgS2SayKlPz8+ylDZI13PRKg4Ete7OgYqE2WlaIYTOQwTX4n2mHvx/3GhK05WA6WQr4FSreI5i+X
X8DqV9Mki2gYPRaYKaVv7ZHaJpvc7YLkyoXEFc4hzwbXg7oM3/dnT6FiJMhrjQILZlCPBh0EcqwE
vJbPtyfu63gs3BsMcNZRuHMEtgv3lsK4PLCQBU25j8W9HPpqgZynRaSD2u7y5F0B2/mHAJmaKfTC
3I5fSuGx8sBh0gjQOHqaNaT56F26mxWXmJ8d8RvtrpnvKf5xaREvek2eKmoVXb1rhQMkpYVmtsJi
48hcM4SgonQ+DL50Z7OFJRCbZMIw6jyo9Y+h8MISdIJ3BvkmSG9N7YTJYfpUHkEGnRdBDKKSbLoz
nmPhEO2gyKykVmgrP+XeaTPv9gyvBYkXn7ZIDySpWYRGhE/rwPsw3w80seTS0U23kPcR+Ei/DelJ
kXfR66a7WkkBX87KYg+JU9uaIxpjg/IH22fO0+xP3jfxTv12e4hfan43NtHXd5zNvhaNulmPdAiU
4hGFrhEEixBP1uiOk7XMFrPL1+hXbjV7PXRm+IC+sNIHtbQ1bJ46yIApiXaxfhTslL5PhgPK7I5F
Tpq8laJda0H3EJ/GPT0QVwEjGpQ6WCNb2E3NQcqfS698FEabTA/KyTBPefKaCscR7NPW8Dy+1ZIV
pw/sqKVWSawRHWzkTgwfzNwBO4wZ2bcn4is/cWsiFoGqoQ/4NGayoAWbQXyA/pARShYZXjtJs1JU
mnTdSpB46yNvHuwIisX3bV56VHiKEz8FqD0p98b4oVbRXglU+iHVj0XhqEphdZWCZj0nm1Nb7aEE
/JoIf9qBWjHYRJKNYaxAjrBvAGgC3RME03C7Xp6majKEdkTKIQBRFpB+U966WlPP+7wuwbQ9FiRI
SrAsU1l7yKZ8eMnbHgSU47TVX/6FDL2cTyIhPkHqWUFofgW+kzJW92yIh2DGLAF9aUsqe2FIcyOz
as9NFxifNRTjG+AnylpyM1NzZXFvTt8hmmslg+yOqjUhx9JZAvgCsyF1QS2248neLEqtWgRzrmB3
fq81O4Mn9NGIa+RB12o7cYu9cHMsC09L+pLUlRkBzigcoMyif6g7AbuhfJADmrojNQC9dcdxB+7e
GOKpeYRsMSqS5T6VHpIHWbcUYRe7MfPL1A6Jw8rfpRcdkGDU5VPZW7gurC3ZxutIBNMP0BmCHdRY
8KK+3AfQ3mGDrOVD8F3ZP8qPtw/LimO8/PXFhMRyhEdlhl8Puxlr0Xg58TsD7QelzYsYgnQ02ex2
U/6tl+/aiuLRFG3lbr9ypVc7TAP+EU2F2GpLxKWRNImY98kAIMn0IIjCI2i6IPwbPZapeihA812R
BphlnN4SBYOJOGJth2Hml8R86o35OWLTL+Tv7qPGgFg3a+9ZHe5QrHmCaCgW1Y4l2aHoJRQ8E4oX
xTy4nezJRqD3T0MBFLSu2VTYOL+rywYAGNoYiYlep0WYWokyyzOjGIImyQF9TJwyZyh2uCFqHrfX
8OtNeTV9Z6YWDq9qJKVuaDPg0tWeGlqgVxdQlVI7gXXkVVZjJysEwL11R5SnezZkHyytnOKpiz6z
trNAlbJjhmj18o+hOci5YhN19Em+2/jK61gKO40DCxDkoB561fNImVG20TwEkHTRvUlgXlFIrZNT
TXMKAdJ1pRAeARXH1ZVCskaAaninsMQR2sm06qyQ7LkVFBy8vvdqYDw8BcwXdxEtwHcxFoUb14YF
L5kj0zNreJd2mtcSpXu6PYxroQkdw0AwjbIV3PMVdSEaLcDEYbZDUILrUSfgeuxBDyqU6l6Zmd+q
e8Pwx+mHIthmdA8RBs8wrUICBbo07SuEGkP6g9RbcijX7y/IuaBvFb3bEloJlzhiguo9n9ohGIzw
qTD9rjxJVPH6Nt8BjVqzIJq3VDBXlhMm0f7JK5JQ3ZAv3dJYo83YTEWYTBt7Tg5gjdyIJ68jfQxK
5u4Jzz1eV7q0gEbFQi1LgN6H0ZVjC+p0o+pPqsu2DtDq7J0ZIpeGqk4fhC6DoQIBUxT5HTnqJLNb
5meoafeHctrCffNPX5xYDM1Eod7gYOJl8agxhXHIRkyepO+SMtkhtLhXj1Q8tr+aN5aFHt0SDLvO
+/LJ/Mfi4hYJMyPMZwqLcbKDhOEvwMz3EAO4fThWJxIhC3C1vN64FLkqlHyuyghGsv1wL2q28dDu
hcQqDu3GBK6O5szQYvP1VElBey8NgVGFVj59N0PBi/MnOWL7Pv/O/r6ogck7M8fPwlloXdSjWSr6
NCDFvGP9sR0DlmxVaFfivUsjixVKI7VpS9xNQecBY16/5r7si3cQr96rAKZuMQasXfwXY1pc/ImM
VLzewJz8ED2yzup+svfeiQ6i1+8B++rfb2+Nlevwwtwimp2Rea30EeZAS/0EyoDhAfQRt01szuDi
kZeRucNRg43ksXmURUtwey93NK854E7UN7zTyrvucr34YTjbFH2bablu8An8yP3+M/yW2/IfBV2x
VrtRiNqYu2UoMRFlqtMJx4pBPLvM8ab7rQt3IDjzNiZw41h9TfDZkGLWd2Ys4lj1UFGP7XxXRFYx
O3NAChuTGFlRIPiGJ1qOztzo+8ah5hv8yiligVDLAf4bxb3LCRXGuCiEEG4YTQiHrIUDhh5vsdW4
uL7xz8wsDrOZ5HksCJhNGsyyU352pTMiFcA86JSYEbWnGldN5IJSy97dnt+tAS5OuC4QKUn4lamk
rgFBLNU35mnrEKxuFmSUUQ0DvxQCgstZrPKeJh0jeC4Ue0gA38lBmVmanTw0naX1VrnPXJFZwklp
NgLe9ePHW8WQJ0NwvdQC7ECqkoI2BF4SuShG5l3/YaqlqxeBkQ4ge0WzUfXNNFV7UMKNw0jWLlTO
W8MbG7F7lvxy2dy1VRequN7q6KRkfqu96xnzleJuFh9UGVyz9GejWEoCEixyL8UQfqRB3/pD8zLx
jzO/iaZHld0ma+vamoOaAIUXtA1dQ0LDuGSgos3QbxI/VcMfYf4+DW+3t9U1d4/OMT3/2Fj4vYTE
EZc+G4PkTtV2oNTzsiA6ata4A5/VSXu2hr3s37a5OiwebIL0CzCRJThUFAqdVhKGNY0/WnIcS1/R
T7dNrDkjYO//bWIRlekyI3WPxqsgfFXseddZ5nE8RP9N7HduZeF0VHBJ4fGRjnB5z7qZWloi+HMG
wIvmN+K+7XabdGZrBxRlC5DMIeWvicv3vJ4XhjrPBbq5fIYCBvriDtrr7an7opdeutJzG/wbzhw5
qYa8AIXEGICGwy131EUFQz/W9+rBtJsdO4wH/TH+OXuaTx/k/W3j3H9e2UbRnwOIoP60RKnnYqqM
XYXxDfZobdEPXff7871+9uuLOCJHdklSWvx64wDDvTP2sd/tUl+3K195ErzcMzbqDavLdWZwcbha
OR/0pMuxXPmAlvr6QRp/RgI7Yno3ztTXzNyauUVEMTbhFI4MYxOevfqpemld+gOcR3tmGft5Fx9q
Jz1o+3o/+tmOfCRH/Vt4nIL2cSPcWD3bBA0a6BFF4/bycUKSUOlIihGrIPU+ZoJqSdWW4OnqLYy2
GgC+DJhCyehyhxrAI1Yy3yWmF792z8rBcMEzvYvvmmO775l3e0+uAL+wbc7MLS59OdHSsiwqNDf+
aXfmc4djIXuxKwXVbngcPqJj9uMZaeyNC39175xZ5TN9dgwnWoIBrK9xFLQPcfSjSLLSZgSt68b1
t2WH//2ZnbSYs1gz+ZEDKf/gyiqIZuuXtN9IFm6ZWZ49cSz6UoMZZuyE5pnND7NynLYS32vprIu1
Wpw48MijfUgvYabe5blj+NVeqy2rcCDm4UiH9lmxZlBNPqpubcsndpAOxsa6fXWuXZ3EL+pWND4A
cbIIojSdalLW4Z2HHDC15J/z3fTD8JsdKNw8/V78hbBN+5XsDvI3BMVCZW3xC6wgivh+5dyx//qA
Re6jjCuWTEaHDzgNtVV8U4mVFfcFewLi7VMT0egJkPtG6Lh67s9sLi7cqW2YGFewCUYDQ/Dj2G27
DWe6ZWJx6tF9K5plCxP17AOdC4DAtNXgu3r9nI1icdJzHczJISonwWgmgP0eJeydDWfCJ+LW7lgc
a6Xrx9RsGyzO9NBa2qG1td9KZbUDElQWeup/9FvU5/xkXVvEToR8ODb/sjE2p4KmNCrcl4FGDu0t
p8/1IyiGrU2kwGoQj9P1b0uLMy6G9dCGLVxW+jYcQILrkT20oneVDXoS7/Y88nN8NSjEXjpQD8BY
LAeFE66IUzaMAUhIUts8hp6xmzqrfr9tZtVrnZlZjCgmUjaRBGbEZNcQS0LQZaYHZTMKX90VZ3YW
bksKlWSeIRIdJPU+e2wmir6sd63xKHtppN919p1JuMiNU7ddYl7dHmemF4FD2M6RqPUwzYjzIDNr
hoTgx3Cc301qaXf6Yfit9Xb4q3SQtSroxrtv9cD92zho8i8vn85UxTgcxDGgRik5tTCi3S0U5I3k
AB/Cf94s6IC8tFKDEaxUKj7E5l0hAvid3Fm3yK8iPtHMTrff0VvDWnjDXjDRyZTAVYmn8F47tTZ4
3e3KHRzDqp3x0FhkwzeuH72ziVw4R3Uq05T23P+CDWFP2LdcfOglxUpCS640XjovhQd5Ylvu7PYB
AcrlcmrLGJTos8Rw5ENXrh0J0VFt7wFGQTiBiptV7O6q3IlfzI2HwnoMeDbghR+lYVQoEMPFiclt
qDOVf0xk+ff0MyUW0u/Gc/27LTbLqaupAshA/a/bQf/R5XChBUtqBtAdOkUAkTDpnSg7crtPHkZZ
tI2ssYzpVJh7mr1H2k8z4t7CC4d93P1KafFOi9dkZMduknfTVvfe2u3IW7GB4OXEncsESh42UZJ1
8xiUE5QWR59ViOa22F/WDpIKylH07IHYylw2ygzNAHS+RDD8FCO1ewjJVK5W79H+MJZowfovvMO5
uYVrSiqF0ZbAnBE+h8lPASpst9376qT9M55lvisqQdiihjCQyW+0NyxR23fF0//PxsL5jAJE5JNW
RraDHMxKsuvuRNSthqLVpy1vuEFjI6rggJ1dbswB3WRDp0t4EsWv4LMB0iw8dHpt97nqGC2YjtpP
0HYV03NVN8C8iWAJbXprot9uD3bN8Z1/xsINJVUr9VKJCa32gr3FTLG6WmdjXPiaMVKTtOzx4+kO
pckPYeOFspoKO//4hUvhWdFxrPH75D63TuPDCHUkqz4lP6QTfensP/ifjShm7WmJNhS+aEjymVeI
7yakSpfoCjZHFue6zVS5+mEYcXRIyJRRV8lUbbLiQQSkT8rE/DmMKgWkFYkkjfu00c0dQ3ty5ghK
LaZgY8uNg6oW412nmj0FSK/awvGvBAvoVAW4Hk4QbKZfkiZnj0UjMTKhGzBFSovu4KLPhV9lXWc+
RO8nuwjVKNBneavtZNUo9D9ApQmIh0QWwdFIRjFGMxsCf/ZKhh9mu68rBeH570p5vr19V3YYbx/H
CwBMaeggX7h3Bk2TbMhgKR1lxVHqSNslpCltRO3mxm5bGZQCbjSTy2HjTfp105zNJJUroVdEYHeh
mSLWKfo55ztocYXC/aTlL7eHtRIsA+wKMIkITk20MfBvObM1mY0SQtsYCHgmviPzCqiVeeQteXJ5
FJPZAbfFRv51JSxAixU6jTnZhIzE/aVFhnIeutolEZ0MJvXyOTUdA5p2+x7Mby1kTfzbA1w1xycS
CWXwDiwTQlFhFOVQAD1sgvlURpFE6BQ/FY1PqjdbrnZl4dCXxHtZZHSuQ4P1cmixkUNKbcikQClD
cAY3djTOdooGdk2ZX5puq+S0tnYS+PMAGBHRuSgu1q6uIl3rAGgHhdLsxdOuaxvTiRPBNah+aPXi
o9akz7+fTc7rgpkErhycrpcjZDoVxTA3xCD9I+fyn7yroWfxC3Qzf/4LO1gygE4ktMBfNVTGjQ4h
214KivS1UFIb/emdZLVtvRFGrJxquA68fKG2LQENuRiPRGq1SDsGfsUy+tDNyhtm1QEx6MYmXCvq
onsY7bXQHpDxLF0sVdmmrQZAkhQQoZpPqpp3To4Y0JNGaXQNk+nuNHbtp2EmAohtGd0z1dgie1zZ
nVwZmHNgQVUKA75cu56kI41RKwwMoGy7lHmZUXkGpfedSdwo/X17BdeeHRfmFkOWlKhUICghBXoi
2hWKkpVeO8r4Ey7UzFJfwwWkKdQeC82LIANq3Ta/Eo7COqj+AXEE0H7ZOTJOUlgXqC8FpVRaeogr
bw79wTQAVr+vKj8Tld+ZUG00wa4cSNzXoLjBfc2pKxZBqaHIbYvZl4K8iF4gpFu8F0zeC+JLqWae
rFUbTVNrCwoJULT38kYfNB5fLqghFVFoMgB2wefkFAmg/WF1F9epl7cUcq1quJHAXxseYm50+YKN
AmwOi8NC0pmIpZaTgEb2LKISCjggre8ZBQdxc5cAQXB7DVdcN5pk0GgLMUzkSr922NndpM3DaNR6
S4KeoR2HSTV6jJAFyOM4euzYlqTh6myeWVuMrpumXitR4Q7Kubc4W7Z5p2bxLgeUPSdbDGArwTAY
R9HyKKIrQ8F1d7l0kZaRVFdqgjYGsIzhoQGcODQInNsTuG4FT1HsSlzyS5pMMW3DXk8bErRDB+hl
rP3Rijj3bxtZi40B3sZAuAUuVnc5FjSvzH2n9Ji4xmCV1XTJ/FiIzfSIh3Dr4iGFd26uurSChnAV
QhVOKMFunYyQqotGXMoRreVDJc6ahatlS7NvhQoVaEqUk0E0SEB/tiTOMOJxbmoykCCKZqvRCfRx
TD/VzP0gFU6eBaGa/+jjPmibk2j4Ra1bdH5rct9AWqTUN4gC1vYYmBV1A1hkDfHdYtkBD0lyQYWD
ANS+b3+YOUgwSz+EMryWbphaW3sg6w0JwAUc2iUJdERntS2JIAUgQeh3KfaanaXoFb69+GsQaw31
PBzQr+fl1/SfndGsaKqc9RRbLIcWQzkTZTeEEdupI6Y3NgrxacYzxikN+l6GWGcVPWk++pj3UPh6
0RSt3/fGMHrNpEuuhJZCbyQztZuBybaCX0aLa4g2mgLCRUaXEW8awtJpQylzDQOtPaY8azumVqpV
FLXkdIPwpsppvo+YFGJaxY+2HxUv7fMtvec1V2gAfc3VGYHwXHJL1HqZsmFWSFCHSbTrDTEMlKpK
fylR+23IUcfSpMZwxqyRNwKjVcOobvL+XMBwtEWIGaWmXHbUJMEsAIAG6usiKryqbR50MAnLdDqU
mbTx8lnbSYDiopmQt2JqysIxCuB6HCMlk4MIFJsWjQ9jixaH2/toNVoAMQiuyK/geRnw1apScSJe
+PrCn1qv9qO39ps5gybOQpb552b+aC1JCOLIfwwuXvTQMZN6EsIgEIsW4PzSTzAVZz+0Z/T2yz/o
I5WdPrRKb2Oc/HWzyDdj8RRod+OVoxtLbkulSnWpYToJBsgdRk72kN5rd0zxxN6SjqpvvvWPzRaJ
+VoGCEqvEL1CrACmHnOxgm2hjCN4KHBI+95Gm1oC0a/BVcV3I3HHA9prTDz33hJRsLLkD9q2Nsa8
do+j/RDxGBBUoFJYXhBliNBhCEkgCMaMFhCleQ+zWp9tBco4+7ysBo+J2uyiQAucMhVqr6Z6eSip
YjiqWT8XApRKNKlL3SEumrt2s1Fy7RWAAAocMWCoAnEbPwFnTiw2BXDVCokcSJUxP5XoeHKJ3Kl+
KQ9bYIy1CizkO//PFtA6l7aGdNIaksJWr1SHqWb3Uy56g1Af8YjyEiQUKhJIcuYJ2mRHQ203W4q5
ax7k7AOWNeh0mgpTzqgMlKKrxZGtKXuThOiZLPcIS+5I6dxe/lV7X4wCXE0H2J3LAaP1iOF+jmXk
hYwSdDjtRyWKDtHn75UGeuFkpn4Rb6KeV/Ycz2eoQKZzCpxlG4EmhqNAEzxUY/mQjoYfqtRWJnI0
59/dOz3VHZLz4z3Vq4DohjPjQ2p98CdQD28fv5XthfOOSxgxCEi8lg+vkJphEc1IC+i8i0R9CVsh
qGPNjt2MHadetEglHsTqgWq7Jn/SivCRGt/FkG5cHSvBB9c6BbEUSO/RurHY5ZFO20xWBolT6GBn
wf2E7jSH6PD9TMFAc3vV1+IuWAOXlIhX/HXvVTEO9VCF/LWJt4gqQc+omHyjSt8HTUXTJJqRKwet
3W5GejxVAl2nTpHT09i0j3HRucJ2PYoHVwvXi+AUylGQM4Gm3RJAxiYtyksBT8JGrN9m8hopoRVm
+bPJcledIGY5GtQy6bjv5HdSbDVKrM2+DNQF3CDAF1iAy2PQp5rWm8j4B0wAnGw6SG3qFgPUZIY3
yXy6PfnchyxH+o8tULdc2pKbMjK6Brak9jC9dYU1KJb5rt1p3SHeyq+tXS54XiOyhu4chxHwG+/M
eSboPzeyKiWBggqxxCYbbIpW9PuUNOgmz61Bo/daN9lTF9ngE63D0wTeq9vj5Tt3OV5OoI/SE6CB
0tJ/m1qfpEpv4oBRo3MgUBvapp5R77aVLwqAKzNggeMARIQpy4cOmjBj8BnGeLSx0JfoTygwvMgo
mWgN0MhydCjHJmChw0BuKNaFFSIr3c9eVVV/oknyTXigbIjtmP4uC2aPc76XqshntbhP6BZy69rp
IgMJkCRPfyicyOVyUTKlgsxiiqdz1/QDXl1uTV/jzm3lvRg6MdU/b0/Nijloo4ArCbx1AN0tH5oy
0K1SM+KRVVHGa4tmbTXqrsHTOWbQ4e44akEb5I1lX4nhuDdFKAzvCh6QZWQqmVEBVyeRIKPouNd+
5mFl56Zjqsl93x80yCnMv7L6twIuj1zOrbTbSqn9hy9Q8bREAy0wh4twHK3/pjCApzNA3jex27kE
P19414vhn8n4mUt/IiF5pgMYnIX2M4wJbtnCZiPbeoJfuzY+EWDuQ1uoid5B7nzOzmDRlDRnYCIC
RL5Hh3Eq154+z/IT6ZLBNSY9d5REKX63Sp97TSZndpejn0Toqy3Kquur7vJD+EY5+5ASAugxXCwJ
TCERvDGL6sfJnDNPAQbsdHvPXTu5S1OLQGqMoHKCUhQJtNdc1d0I/aVT7vUJsXtT3dXpadp69K1k
cWESQGGQaeCVgtTb5ejmBqWmGX8f9LqtP7PJk0QbCb6B7bIaFI1Ok2ygU1Zu0QuLy+cChY5L13Sw
SMvwt4Kucdp58v+Qdl07cuvK9osEKIdXqdVRE+2xx34RHBWoQCpLX38X5+LitNhCEz53Gzt6Y0pM
xWLVqrW8AdliCGNNZ1p80jVzn6lfY/dUQqWoDhLtMcO7qdfC+9O94f3WnyLkLmwFeekar8NLk5r7
3DTRL2RmX3JvVw1WoLRPmfcCRbB6mkIKgiq7BsLXX750dmDHT+W0d6dfDqrK0NRCPztnbIA4zP0v
3ECn4wvRE40aDEIc6AutlyelhdeB41a/qEY7+uP4ZI/+MkYNdf3c0k66+5vl9KjVh8kC+gTtcNrn
OWOHLnUQlu5nNG6QwE0kS/hRglzfGgaiUCQxDVwa0LoQLmOmU1YrFM/nth+Kz/qctWGVDNNOnZcH
MOgoT4uVZ36HtuDXfGg9OLBKDZNOe9Fip/BBCP7N6btx58W2G7A6LXaZ50I/1mt/4H+6QAVLfUbN
8l3rHIKyflG91EQvH/uu6HcT0CCBuZTzaehbTeJ0ts4fSCTAyAMoKyZcOAz8yreHQflIgYyDj/zg
/FJrXhO4Zq0EtWs/G17iVH6tap7voJ4hiTC37hx0OvBKBs87ijSKJsSrdGOBfXswdwy1NjTZujTz
QUGizLbfeKWMT2CjRxuCKCgXobSHMAN/rjeY7ShOzNLKAHy3B0/HoDafJnSf7/qsSH9ZlTNHhjnM
4LZvIWNp1SoJ6GJECdGao15k865pEu/HSDstSDJW/PFqCOBUBUsjhcWG5DTwbSVsO1z9yNqA25lz
DAnfilpPkTNtMC5qshyYqUOVhvX6DhDTPtABrPvndCMnZ+KoexX8SZ5Y/a+mQct70PihvPqumxnK
yP++3eBdkSlHwxNo8MVjNGRJYybFaF7iqgWxBtsx1/UN+8XO4iAp+mNB/PbrfYfC/YU4hegPhxYJ
KsewyH//+jIr68GhXW5eFoh5HUtDzR+KHuw0RupqgdrneUh7m0qizK1LBjc5pB84bStKk/yKvbJq
w4l1ZpFZl2ap3+3EPDEj/Rxn3nHp+ye03CfJdGiX7Awhd4mr2jhReKeiNo83IhIenvBAnLzKY9bg
mhev0cHSYy5pmNfWFHrDZO8zogDxPCjZn6ZKGsni8jEJM82vVQuNdlz+2xLCqNixezdGvvxSDB6g
gSX26pdmlgQMt68EA08/cIai5RrnQmT4cqmGRBTqGBfSKHmYzJnjewoz/PubZmsSUSJDyQV30S2k
eiqVOs9ny7qo3XAZIdTppD+m+JQmaUjBskXb5dN9gxsZJTxGwCiLc2GDYFB0hNA/tvuOutYFor7J
Ky+ywO+o/gJ139lnZdB8/1vK4HcbRwMREOpy0NoCbFwUhset0Pa0Lm2OKavKvUoOGVgq5qQMKjJJ
agxbtpC6dDTUcCywnggXqD6xpEcRyQatin7IbCXU0ELroZPAqMCAkr5LppPvNWEvfsR3NiRPOWBd
cJy91jJARCBy3ykP5nKGQk+VHeraSH2dvAy9G3nmDkyUkrfM7bYBwR1mFKwNCGHwoFmf+oYB2WWh
c/5SxmOYVNoAwBfeCx4EBtRp3NlGmQdeM2WSW+L2TMCsZeBUYOsgL8k/68rZtF661Hivuhe9IfOe
aoCykzw5Sab09nivrQihwqygIaU2K/fSs/TdSKC0qmWvOIS72K33RhsD3c2ex69GApKn9II2CzAv
/x7yLKSTxNHc3or4Es6qC1+DWqBYZoi9lg02/PelSvPnxUUjYYyOreKJFtC2vT/q2227NiWsqKOw
XFH7xL1QcIKV2QOy63QGlROIydANft/WxqXBjSG9ioAIpIKiHghIRkxmNY170fiUKkP2IyPtFKiE
kl2fNIAi1I1+Tkp7AsO04zzYjIxf73/D1lYywMmM7BbaM6Fvud5KE6lB0Te2LsiKB8Blu24EvNw0
JQu4OVIDhFUAGULpCe5ubQa0aKa6VL17SfJPE6V+WkKy03gqWQXoannIYwbP5+5yGXv91s7hjCrg
TMQT+6YLXXcgc0ATzHDNSnYCNGF6sRL1wUkn9cGwR1VyZrZm07TgXz+0gqFNth6mlWWgaCtn96Ka
F937MqeSedwazvXPF1aLKK1XDWRxP25cRXkam+9ZiseRJkvS3B8IYIbrgXiTUc+MYSBDSQMkAXJX
1je15TpBIwc2cNREAUIw1hamfmxMBUojl0kB++Tv4aV/MpZDR/eWLKvGJ2V9NUAiF2EuRy3yq124
GqqSWOXUK+7Fq7/FoDnsgz7ZFXMYVJM/WhK0zdbEYYvzBnwTkiZiiTlzG6x/YbuXksRdAERhE1AN
mo/3T+2GawbuDWpcUG7FbXeDxuzsfmqa1rlUyls9qcHs1kExS4YiMyKcWUo8qL5knXPJQa3bDqoP
3cr/txHB33pGX7kx7TGSIgl0+ggQ3C6TATg2RoJQCy9Azj2vg7twvdc8DU93fYZGwJwlx7GIwQtB
AmY2u/ursrGl8YqCq0ECl7NeCBut0cfRypRSvdhglPCS+omChdXcNYX5lZMI2O0kQa5tuAMMBgxf
aBCAyxFLVHO1lAs8NmDAzsG2PjtBbTS+J0tnbc0euuxBwYKoEQdVcGqVmkz9XC7qBbHzcHSzYkdA
+LBPJ1nv0ZYhwF7c/wUaO+Jr1IG2u9rpmL/cqr83Nguq1HsemlHiRDfNALUJ9AscI+ZN2A2YUr2O
YcZAO1PqPKT5p956+/etwON7/OLPX9G7pZSo1PRa9VKyzp8bkPMO4UD/DNVXt/Nl1Wnn1sHBsQFR
bPC0OmZvPaAKjyIg7rANkscufuhYvWO2jczmuZc8NTecGxRsudIc3A4HEq8N5XqyqLnTqRfF/mnG
f8f6n9MR6HK++vnC9dZqOvQ1R/z8ZX506x//3c9HnAXAAA/bxeSXAQXDwmZgvu5d1sJpogGSeM3x
/tJvrgYAG1zBBXkPcRfH0IIH0kaHkSELvXh4whZLrPSHoX6vwQ5739iWB+DY1P8zJqwIRAwSMnTA
yQNZeTD0H9XU+8QmO0vWsrF1aK4NCUvDrDJtaA78P6n/FAYLJmBStOrX/dHwrxVuatB+IhpG0w4S
RuLJNGbbzAcsHe9Gq0GP+WVaXk2My96XstzF5lbmUHWI//AjIwQ4cZfg4dp68NUtKoKLb/8XIlvI
AqE9A+BUvNRucLemNWoLnvjomCjLH3pnvqozOxtgS05krdNbmwDJNZ7bBDgJr+31sUwVa3FSbPeL
bexL07cYnqN+PbSSvba1Otw7oxwPFQn4zrUZF9i5tETkc7F6z+8fO2icI0esDU6gqimK1af7m2Fr
x6HyzvtN8ORDp8TaHM1IWhtIIVycWHnKUanG/xPW5Nt9Kxt5mA9AL3JMCA2BLxAu7TIHjMhyMl7h
Zw9VMl0yCGmi287dd9bZ9nq/yxJfa/rXrk6iSS12UvK9rXmFbDKaL3V0YCGLtx5ojFarrIGE52UG
KbLZf6ndZ4/A1Aze9l1dSPJpMmvC7bfY1KYxKYEwLVO/MWnYggfSR1bNTfbQLgxZZ9SSaHXLIyIl
4+CCwt9sceOoFSkarbMQpsQHEy2f7jgcQEzPRTYHtBbcX9Ct8UETEg9q7AcQngkHW2U5GcAHCQkF
imWcvEuPHIybzLuc+cBg+lYma1rYHB4ngQWQAZei2Ixu54mhTTU2qg5gsF4Sf6iYb5RHZJ0RZMpQ
ExuYS9z1wF+hY49rsIvlzHLJas8iKCJNCMsBxsLZMIPO/Txq2m42dd+sjihWDdmvrpc4gK0TeWVZ
LGtCygv83noLmhywl9lnPX6wcknb+9Zcwivzh5pl8xldnwXcqL3ejo3G03gL5JLq5NdoK8E0HxBu
7u/vlK3hcLU+4DmRGUCb4NqWlg5GPyewZbM4jIn1pWI06NpSsvu3zVgf0ryQhRLjAa4APxM00eL5
+WL0fosNMhZUYmTrCsCDg2uhwj2jCrAeC/KQTEEgql3GhAUjOSTQy23c52WSvAk3rk2wlAFTDHAe
glvxeVvZFKzL/C0AucPFn1CuO+p1q4f3V2ZjNHATBk8WIWOEHuj1aBZTm6e6miC30pdTmBhmGxqL
5g/JBMU1qkg84sYC4W2D5CIg8byTRNhz9VhbRjoiYDPzT7nzsLSvdDncH9C2CbBYYmdzEju+7a8S
tjEeTH3c44YuACfz1cR+qOYWYtBMRg4qM8S945WhyW0JZRjsxaZ/++xC05fZkgTpmyZQieFJQ6hb
i0WEDjVvPeNjmZcKnAFn3F+gBZVM2OY+Q+cdCMdQPgDqej2OUsmULB1T7WJocfdQzp55QtX06/1V
2dxmvLXONOAG8CJYGxnR32IRjWqXwhy7HY0tEiimFR+7Ba3ImQco7317W66bR5ugeUYf323/wdJ6
o1X3lXZRF9afRkVZdqbF8gCpHhW5IiUNnay0Dhph2OhDjrYKTae7QRllCKitkXOcJ+JehKhoRF2P
nPO6Wo6SI+Socz/RH1ov/jJUO1vpXyVD5j9JCOnxbAAPKNCTwJWKNAb6qNpzBfZU0Po00dKeO8iq
FP6BfEbI2El2Jj9FN7b4y5QXtYEnEdZzQulgcEbYAvLLt0BUNCPAgLi7Q+neNN/uj2wjzuCIAqAX
IWala2JTEE3GeVJbrGVdonHworiA5Nrfl57uXOOLVOVya8EQHqILFFhYYAOFGLHrcrjkEkMbNF9x
ftLy+2iNgV1JZnDrbF+b4b9/5T6K0UMj8ohQpnW/DnYTqOmP0pO4W34Viat0bUNw7sk0jqQd+Cr5
7qGmh94JH7sl6H+PhWQ020v0n0kTvK6GOj9LG1hqEBlB+gFl3MD8zcAVaUsio62dh5AT7O1chQrO
cT1vi+eyAWoUCCUMqoOeY6lC08maE0LUPqhKmjwtXSq7JW8mEhhJLj4A4T34B+Q310bbLFfRpOt6
F31ZfD1OTmMyvHf9fvK80wAGsmz5PZL0y/1tf7NDkGbibhkxBoqsqOisjapNZg7NoCsXpayfFHaC
VMerZ7WSMPC2XsTNAAvLkSMfD07BTEFLxTNj5VKU4CDyPoNSjfkMfVJovUv2fQbay0qSTN0YGa4C
FHLRsMTbaoTphEqibpRQkYtSGzRuyG7hjMmY22Q2hGM8w/cPjMAGdL3SLEzIznDf/3mBVsMQjnBF
FvRmmGoaESCp8vbQDQv4ASVn+OZ6xkP5eq6EM6wwD4+6cU4j+1ztm3++M/DTASrBaULKGd16whCG
rMCPdzCEsXpETt+3vnrOt2LaJ9O5q/8m5Ry4w79va563Bw4XrYFAQgsDYrZJ665c0mgegX72Gh8d
vsE0SBzSjZvgA0NeifeV4MNF6ge1cm2l1Y00GvIYb9KvZRbFYBYG/lmVAa/4B6+8rGBKCKDGJEXV
qbPTCOF8oKgE8JLW18rzPPz91/0GtC4aDDmOGWP6yK9cXRkTyN1qu7HKKMN+A5FjV0AB65/vJf6D
r4wIZ3NoTSRIFhhR0viserCgtPuylOzq29MJK+Cj4WEt1MdFlcd4tvJhyM0yWtwf5tQGVXGuUsl0
3fZd86FcGRGuCqioEaQLjTJyEgCmyjEcSmfXUPI+u8MD6Og1f4wbX+/NMJ2BQjRA6qRRFgGnGEwN
RTOSLH2xNWqwJKPND2VerKEwt2PVzjRrsizyktdMpYE2dzsrSyQPR5kVwfOZy2zmqZZm0eR9b1Qv
4KeYgd/h3zfj9VgEz5GmHRRoKz6WNKKWg5LbQaquIxuJ4CpMkoK0lM9XY79ZLfVL7VOvy9hXPyLw
9flFEhxQCWB8sO+9jwvy6li1epbVTamWUTsUPnHT4xwnPjF9ACbcnjyoPQ3rvvbBDBBp9dfM/mMU
zX5oS4DbSUCKP9g8R7U1T3pGwY877v55nm3NBmgEACS8nUV36Y11U/cx5Oh77TAt3mWxzhbJJAiy
20sGSYArI0L41hKCFxEt6sioLQjtPQyOerg/jFsnubYgOElPTUcKOFodUbMFAtpRyL7XbChqdpDX
m40+k9iTjUg4+6Toobw0kjqaSAKlxT+Z7FEiMSAiMh1CE404aR0xwLTMpd3FvWQIt0HnasrEZ8+g
xnNqWbCAsuzQc+YyjET5o9kvTW3vkN0N7UkSD2wcOGS18Hx0kAgAv5YQcs5WlibFROtoRk0lQOH2
faDwIHHV/Lm/HbZmj9//eKIjGY+WkXXQSTKotjsLq6MyXbjkapaZj+gOk4GhNnYdykEIbj7kDBBK
r81oLXDcChp3I0gUxU7gvo8tei1HicPdsoIgA+kssBdxWvW1lbaDKmeGqCYiSlhS9YXV6l+zPQGz
LgOjbEwbVgZhGuiaUcMQUQjViMbnwa7qyFuq+hLbqb73svbL/bXZ2AS8zAkiJlQQQI0iTJqKDhFq
lmYd5WrSniatSX5CNSv3O6TvZM53a+qubIlJzhHK5UgNw1a2vKmsOVnWtwl3sgnRufuD2njm8Joq
8mjwpIALfLQuXHn5bpiRORlsuDhH2ReICIKF9AfaNIFhFLtBLYOaJU9FakN74vm+7Y2DvDItTCiS
SiVnhsCpQlXcx97XdwXiw7QOu+K3lze+oxRRn4FT7r7dzYXUQf6nW1yw2xG8OrgbQPMx4JCpo7uL
6Vufp6B3cgZZ0WlzEa/sCL5dI3GrkaauoxYaoi+FCim3ozOc7g9ma+sjv4C0PprE0a8jeAxgUlUT
RQTsyi41zwb06XZzwWSqJHxKhFgAKTSQh/DWEIAK+VCvdonuNhYx44QidkJdUCkvk9M/Qj7zV4a2
Vt8zZdzDm0uElmuUk1FBs8S8qFH3ZmU42BpuVlchmZc6VIrG3ddqqkt2w9YEovmYF2FQF7zhVWhJ
b9mNQWjksfjQ6i3aXmOrB0bm/jptjQiwIjgPQFCR/hbynai+lPiCmkat+zzbbJfiydWWQ3jfysZg
kDzg0C/gpODfhS3XZYW7GKyjkakedDQZtqUs7trY1EiMICQEISwidRH3l3a5UqTNwCKS0We3Li51
uvwx9fSPVf2zpg9wBAAYcoJ5pN+herDedF3Zj/1Q52WEStw0ZD46ILTq7f6E3S7LyoYYrvRFSSrN
y8ooz38o9VdE66YjedPdnh2YQL8DErUAmt5go+w4RhlLxzA85A/Uhzkg1dvonlRvd38ot+50bYcP
9eqMLmkWD9A8LiPoI59i+8LSNzY+uMmrURxU8ODI5O22pg7REHjrbAwKGe+1PZ3gD2Twy4i2UBRN
7EuRPZggZ7g/qlsrCIcssEGgV48bEqy4eZ3YSjWV0TSZ4TS/Dma1kybFbjc1jLig/AfVBtpARY7W
btY7px/w7M4tJdDGLw4gc5i10ZVshdslWtsRbh7G4KSZjSTCyJagBiWdCX3pZfibpVOAps760NYy
rs/N+fOAPoaMHYcDC4cIwKLMnlQdQxvNsESHlAemASmGdmMCgTwAgATxMeqYlrBKM8UlRGynjHRa
BE6s4TlTImmgfpIu1a2Hg5e+siRM4byUKu0sWPL6r9n04I0y1qFbA0BkGej4Qm+oqqNtSNjWrqIh
oTTHFwa5QdLu50wGz7udLN6OxMGfSNi7uLXXFkiVGhpta++i9E1IlC9JuaC/uTpXulSdasMUgjso
J6ELEbHOzbosGm0Mg8VAavyuup2nfkFpZb84sa/PvrLox0E5o9lZceefFIkX2kVJczK6LITi8r+e
Y+SzIFkK2BaHpouvNpp7/WIMC+jOZneMqDNAL2FEmaDxVJmy8y2gCi8n7EHg91CsstGitJ7gtIGo
ISVdjFpId6Duny7NQ6Orj5Oin6eyeLYhoc7m1h+Knxld3mo9l+QNbg8dR4zxGoUHkCq+Yf0BI6jW
WrxylAs1hp1uRFnyViWyTNPtvYJhokEc4RHufPxaG5lqzzDGDqlcZsZ7D+Ir8I7J7O3n9Duks/95
9bBRUQjh+AFwawoPYNdqmEGHJIvA2fizcL5X2guprC/3jWycPDgQXJXw8mA9Eu9i1pYdYRZJomxi
/W4B2Rk4T0wZTmVj2tBjhPsYVUwHfAzCUPSiZ8uMLDjQdg9gZXk02sfcfNHK4WzOP+8PiEdb66gZ
r15UuKGcAGkDMJ+uV0gvU5DXxApyge6wK1NwjC+H2Gj3GmrtBf3LbEly/3bbwR6a6vkqoc4tqm73
KULmJfWyyIzno5kukUWViwfqjvvDEmeQZ6eRngDYH1lkgIeEIDMzp8XJSI/0Y1YOF9YqDDWkstqr
tYLYGbyhQY7Z+McjhdY7JF5gDLgf/FUUgSvzpDDxCs2jtjor2hsvjXV/749L3H8wAbDeBwMvqqgI
CNbL1caZU+kkI1HqoD2nnpJPiVXK2rRvJw+oAM41hI2u83L62kg2urlH5o5EMVByLrAVsaOH8zD+
qsFYmI+y3S5uCT4mAIpAHwawlIP3lGBuMCrVAm9c5LRI0eY+knKZ8+3+vIlRzYcNF/kD5JSw1UU6
Yad3s7zxJhJVFQ1mSPMBOG9Pz+Ay8Kf+c9n4Q/P93y2isxd3CZ4GeLwJk7iAV7ekLiki2mi/mj5b
nvPaHJ9cOPYda5v8lMb2fJggHXUgrJUxconHmo8Xt4qFq8UGY4iIEITqnNo0al5Epgf+irxzj7S3
3jt33PXjdDCWszTo2ZphYATBSI3TDS5NYRWnpjMzHVRjkbvo7Q4dv0YQj93eVME6WygkD6zCqMOy
USE+Di4QyXm/IZPBgPEOBzYZbgy5PLHApvRK705WAe3a3kV8nLHmYGnFEICp29o57UgPakdZSHTa
HzXq5eDFnHLvVE1Tb/iVXc2hblnDa93FxSUrm/q1KNVMkkzaOLzoz3c4WvsDE2avN/qQWHFeGloR
TYVDwkIxm++FpTQyVADPWV679I+pAIoOq4AbCjIvazOgEatcjblFFL/V9G/+BLxjfbA/gwYxfiB6
QKeA/jGU4/3tvrHhOKweoEeEEjhiwnY3e6cuUYkpIlJdEoQthPqa8xlMVcwqfFVG2MNn6naI/7Em
DNEyOkjp5kYRdaU1BaPeJGCVsdQwLgzQdrddsrs/ug2PuBqdsHKeEbv6omFzU+1vM/xJH3XlXH7K
3+5b2XCEwIqYyN3ztkjky9YLNySEAK+lF9Fcg60R9/25NCXX79ZAsD/A9MR5U4DCWZuwCtK3OEFF
VPc0DSw19x7wKErPlVY4z7VeLD5tZJHm1tbAgYQzRFjN6UbWNpFByjpSYj/28fMcev7ia8uvlP3N
/9yfvg0PBP0SPB/xYgEaVkwzzm7KVKfBM7wdFDSVJon5Ct2o9oHGFQvnUbFOSLemj3Ot/ARq9l9L
PvzUoeUDD3N+DG6sKwTd6aDFKSM2kT3kVGafsm8OAz67CQcofy5t+r0ikn25dQ4QXCP/CIi7irB3
PbWjOTLgWG1kHmLi89onFE3i5pMb3p/ZrY2JGxq1GATznGZzbabKrM4ZG5gpunMLMhojeaCykv/W
zkTr5EchF10zrlCJGQ2rH2eV28h85wjwwqQFTuOPMn3ZrbGYyNkiVsPM4b2wHktP8V+HvK0iA8Sw
KAP7i7FfSCmZsQ+yBdFDXZsRNn02JObolbSKZvqcZRmST2oAou+8fTFUX63A6lfvyx7Ihe9N3EEO
9an2IILjhY2d+GMOFc7YAJS7c9B+nT2147uWHuMhPdNF9v6+3UJ4zID3yeGdUcj5Ch5B7dk8zgQ4
MX14I68G3tyLVhxBTS67lm4nnkvU4PYBxhVsJyJRc8d64CapWkVTWfsaOJsU7Sfrc19d6oBzglgj
8ERd+qaRT66q4J1PgE5d/KG39qny+/6G/pDIWC8PV5UAeyhOB+IzsVs3azpFKSEtEbGwD7X9EHUn
M9Q+e/v6DK97Ji/ZebkMl+7ohM/gMd0rB/DXHjD/EP/+eyw/NT4adI7Dod5VIXhv947kYG/EM+sP
FPZPNaJbbbZjAIaaPfTm4sfCO3TL76w8I4LZp914LBcdpN7GxZ1+Uyt7YUYTzPbfMdvfn6objAX8
yvVUiS/ExWZU0RV8ie3szDkETuqpD4c9JFZO6bN7Hk7Gaz34ZPDbYk/rx4X4aBC5/w03FUDxG4QH
MTUAJQF5NtLsu/cxTAMS+v179yjzDbc3FYYKciOcBf5+E3OsbGpyBiLUKmKENHtiLDiZrtMEWtH3
B9XKjbBN7Tisqk42wo1TCMs8R6LjzXATPhlLkdt6nlcRWRS/owfWB03ht93p/kRumQF7E0D1vO9L
Ffl/SgVhgTqxKlKtosDLB6oRZv3QFGmQydIxW3Np4/VhIchAG4zoZz34ctej8LNTA7I+CyjLfoiM
+AImNeBx2DeLyBzMbdyLnihET5wrF70KtnCDLG4xA0CVVlHBTpbK9sr4x8HA8u9QADNiDQ3lBVhi
k8jSjqOk5fumZ4Fv0Gvb5vpWiReak7yGbdQl987o7cr2uU5P2tnDetZGsPTgYZy/19DouL+iUsvc
7V6VVNCGGXcAslZRs/zy0kOrIXWefCtYt4szn9Uv/fSrHvaJTNd8y5u7eOXxNLeJoQshQa7XSzXM
DY6K0uRBSqochXjkjLS2ltXYbnKlfHJRn+U8KIitUJ9aD9ExM8MBwwYm1zvrzq7VjkmKhgzOWrVP
5mcvnPAGgB/0JG7nRvZUNMyP09XcjiVbClN1qyixrcAg5ptnf+/Gvebl+8HsTlpn+0AgLqDZ/OTN
Ozwvx+mc6V+npniI7eYwd8/I0x/1Z5vhkXl/3beO1/WcCPOfmvOILlKzijIL3MeQ21IOPaiDIAc1
Lvva6/Iwt50eHI0Vk/iQj/ejeHeCMhDJGtBQQNBFeKaMdsc8Buk5IHOQSDk9JY0ff7Hr4E/jawEy
K34XFKHuU//rN6idBGSHNpOABtk+2fN/JjtEOmEc3p8Pfh/efBRSYsimc1C0yNLcNZ3tKWSEA60O
fVYH9fy0lPu6qA6pz3LPbxYZTdztCeCyTdiaQKoi5ecJKwAtl0nvwd4W5cVi+U6TXGJPhYB1yo73
h3brtNeG+Fa42oV5Y7S6STrA1Qb3EhPnawKOrcZ0g+ZfdeBBkIAhcQQxlF9Q0BQsQaJoRBYFQA2v
T38iu9QHQ1GmstCG74/1Uq2tCKFN29t92tkDkF2OhyCwC3T6x2MsQC9YMNeLn1pNqPUQN1BCyCq0
PrVMSW5uc+mQ9ebc7ujs+qB9v5pRyxwXZeIz6nhvSNQ22oOqv91ftNvnDAaJ1mNcC9Anwh5ZL5qr
syp3AJOPOg/d6juFHgZ7b31WG4mPuvUDazvCYcyY21axCjvji9OdWUAtf0mD+J2kEoezOaCP884z
3Dcd4zMxTJb3Kuass3Cavmr5J6/tg6w5uyDCvT95mzv+ypYweWncMZcmsNWBHcgIZy0NEhZKkyG3
PgNzd2VGmLu8bxQzdieAu5wgsX20TgNklUCuPOnCSd/fH5Ns/oToxE3cpixnrY7s7K+b5khMvhbI
/ym2lOhGNiwhFpl7Ula00IEd62v0jVUPuTM1PvSkfR1o56Hax7P2NBuJpDNINkB+6K4OVTtCL6uw
McBmMR+K2Dw6+bCzxiNyFL5jSHCbGzEBXzsEAw6UZEGVJzxb7QERSAr+tSjPov6Lpbif5y4c8+9z
MxyW8eghvPVIf8JzFq1EkqW8kYX48JNXxoX9CRrbQsNTlUaARld+RlviKxZBwrsBOtFP7Pnd0Wbk
9AFVdMKceOB8NFj2NbbtfGeXeXV2OwVMmAoIr+9vsu2l/8+sCDu61aYEeGwLazD9jbPflt750NzG
GdXKLHCeJ22UnNTtRf+PQWFXVwtgNzPDXtOsn3nsty4L2lNsPtmv9we28QLEetuQ8sUrCVkEkQi2
TLxBiUeg7crH7MICxfGVN/Lcf9JLf5Gk6bdtoWcbCLUPJg5hUJZRtl4243pI3UNmvhu1b8RTYH9q
x6BTv+kuYhx6+G/Gh3lEjyxIY5DmXZ8er8At0lrwRd1+Vq0w9t4H9kl3D7bxqoxvyfJnYpIbirsB
8RoGy5sGFB4q83g1rS1STWvjoYSTXWj1nHreQ6fN4f1RbV1OqH8hNuI5Z1y2axNewrIuMxU0QJh7
3E6EWCl4l1qfOOUFCbLdIuNf2tr//zEIcMza4KgWYEysXHgF59jB74zlJe3HYFSfy7jw0+47MyU1
301HdG1SWDhjAf94XsZYuP5d7aZAa2JE4Rq0lzyoppQqCMnbnemBlD97ddvXdI5lhHrcsd4sJDDs
yN45HufsWg/aVFH5AIKvjszi2A9xkJZHlCskccbWlQxlcGQm0MjChSLWRqalqtxpQC/LZP02Jsgs
JQFELRNLdg74dImD+RgI0jDgtBAzFOqQpAtqzwhBk2Ln6u9eUGh1oFl4Wnj6Qf851J86SEXc36cb
2Ta8YpH6QDDAW/DFTn91NmmjLGYdJV8U5YwCfunnn1UQalXVzjjM2uSz33G2Z+zA5mAyd20vu1K2
HCngg6YHqMxHJmg9v+piUuglOIjjzk/M93z+p7H3/Pfa3+sA8J/pj+ydfb0/7q3zCXQJCDLR0IvU
j3BlG/1kjNB+p1GBt3RXPGW96RcUmrDZQTceaDJL5nnLHl6OSD0hw4bNJJyVcmytQUkMGrlT91Y3
b2adPVTFe0VT4Oi949R2L/cHuHU00HyFSIHXJJE+WM+qRi1ae3XKIh3yrY+jPvenYnTORTNrx/uW
NrcQYn3+BEV194ZbpjXdhbdGMoBAp71Z7obSDRQPQklvGJ0G8Q0GSc/kPSn22iuEpOz6qUm6oJdt
pA/clniArr5D1GnXCNrlGidjEd8/ybE7Jcfk2JxGZLlRl40P1Yme3HNy6U7kaAbxsUkfkiJSd1M4
RqkpWfDNq/T6a4QV15qFVC7EGtCd9q1W8iB23/P4IY+dQ2sre8qsc151CNHe7q/GxmnCCwV998Bd
eGB7FG7wwc7jio4wS7xxB7aavJl8DaR/BlfKqyWx6EexQJhy5G0BawIPD4pKojYLlEA6U7HRfnoB
677PvnQRAl+/2ddHC//+/aeGkme6S8J0/7+/SPBnCJZg3mlh7CeBFag7LZjCGckR1Tee70/F1gUF
+hkI46F5gHMSCZ6bzEM5txPmwkS6F082FGCzb4sF8IuznNQczN3Lg+KCaIXM4WwVx445kgnaWA2u
TgCEJ+IpLlq1PoXELKrSHcs26sdXftShQzifUu0pB8f9/cFuOBicc/gXJCQ5z6fw9MnMVF0gUdtG
o/vYKdPOKB5atQuq5dxMxy493be2cSfCGihScU+h+CsWnHNn1OkwLG3UQsvmsOyW0i9l5bnbE8TZ
V9Fnh8AX8BrAy9aTB6HjlLQlTaMi+a4Xw44cXTfwIIBT6I6fsd1A6WOsSc7PTRzFjWo6IlFg9DSA
etZGM4VUntWNaaQSlYTLoFeRMqPpyRka8lCVeh2gQZ8EvdE+tWTJJNn0m/2C+J4nfEHaywnJRa+d
FrG91BOnGSjKPBrBE/A/pF3Zbtw8s3wiAdqXW0qazePYjrc4N0IWRwu1U/vTn1KA/4uGJoZIDpC7
AO4h1Ww2u6urfGoWUeg1TnuKRzzV6dwXkqfTh3QYmfBasVmBaOhY8MO62VSbbl4Cqlrpqt9E2tvE
BtnInGBhUBJfJ9mQ2ACmxIUlg7ru4tagG8D3e0yNhtjzPUBHSmPea+Xn68754Sis69nY4o5CZLJ+
0qHcd06SsLRCNLodbxftzPxrXEvuPtmyuDSi0vuiNywzOZcDietH/Uv8MxrwxpUcbtFRAI4YRWcN
DwrH4XsOQ6/OrlVq8Ivste1tlFA+Oc0+vwFBSH5TdMthqt+vb+IHDTw8NS9Mcqcv1gcFdCerV9TT
ZzCioG/f+elkBfbcgZsC9a+02/XR9KBOUAF0/MV8LyjdX/8Vwv3drJt7Rg2sax1LwborJ6jYjh6K
W0e5VyRR+kM0W5eKNHidBoSYMa+zV+nFqECICw6jvycuFIsn0x9TUrQyKZ7VHS6uS84Qt6cDy5Z6
1mGIJTPJi8VPnYcFPHnXN+3jvceZ4XZtpl1Zoj+Jw8b2etVCxKUinqHstfQhDW61Piirz+1CwO/5
T4ZBQQX0MeBOPI2dt6hxVy6gPqAu1BnTGopReEGkvrdUj1qmpT7mud60ev5RdWnhG5UHRGpSPoHF
1Zbc/aJPigKnA/UMELobv1EQm5IcbZMJrGLYAsAeT1Yauu4QeuNCFIkdUewEHTjAO4aDtIuXXe49
KP6yyk3OFq3Zvq/0V2c0G0mAFgW0rREui8iKSsuM2cJiWvpuj371ozYpJAFBDJfWgV332d8+eeFA
uILwePjNG84PFPSMGumkY1Week/nN8+pfcf2O/1R4i/rD+fPw29SSgg4IUv6HfY2X8m1YhuA6zE9
V0OQOHt0Ff0sOw0qFAUfl4bMuq/c65gtvG5WtJ0o/6xjBhhg/AA2jM20LC2I7pypekimHVpmzvc2
8tUKkCuZioXIP7a2uHsvjiZ9nmbY8jBErWBqOu8luEaZhfX/N3s49klE0wIWtKr2R6hxSPHNYgug
513Ja1dar0sLLpI9PYc22TklUaBIMknZH+du0Dzy8nI25/S8UIuk/YO01SGKuSvI63+/fo0Um/3J
odznzquPYVLfn+yvllX7Jft63aWEF/TWynqRbaxgSjop7WHdo5Ysr2k4HH64uzy0yeG6Idl2cTdI
ZNoVhi5hB6yakD94YJqM7kdmgbs8jLbr8EXwQXoHJ9BDASaVwFUkX4RvYKh6aymqAo9N4mezR2FJ
bQimmsPrOyW6AXSk8rgCcKfjgr/8IoqmJVR3YaXRHL/R57DM3NBjX5taYkgYTtbqGVgngBPl8d+D
Bfapplh5dlzzCNHPF8+4Y8Zn3E2ocWi3A50lPiC834HJ/8/iusEbZ1t0s7HqGBaTewXVDDMn9WN+
MwcgNNLA+UikXAnCL7YxyJ2hUZ2dzEbJ6qw5zzEQo017OwL2cP2DfcSc4Nb5TQG+DuBA35KzQtuS
tQ1T07P+YNsEJKg5MZ/j0N73Ib0pvloP5i4n41P2zTllMTk22c6WeOYH8q016cUzCLzFaz0DWLjL
nYVGXDHpzE7P+bwbH5YfRWA3N150WuoHKzfPs/ECYBq9U37ESY3WXnB9B0TZ7tY6d/RYkoM0FICf
s8q+GYMLmiEVxG+37vhezP9yMaHajLcmwNMgiVzDwMaHvKRKrDIy10Bie6SiYxGAtcCWrEgUTDBa
t5Im2nB/m8tcLEB5Nas20jNEhQ+el53mWVZZFZ1zDASDtwGgflzn+uVCyo71FoQLEXlVlZjVLv5i
zy+Q8br+adat5zMVCxxogH2BOxa44Usro2ukehdHsOIGoDVGernrzN4HIADipWSZB99IpEzua4i6
ZpQ/EAaOuWnDaDF/RRtljFSC2Z5XW3u343kHLMkxkvEcitYJUi2Q6Xka+hA8eKOLqGZHGYYUkXUp
KKLG4XJ275ti90+LW9VobACiQbHAI1GoBUm7iiXZ2ZkmvFD2kFB35pSAMgVAogc0uEmWAhAuqxL/
Rl/ym4oaNTSRUCNFpYfb1Iqxxq46HDIDd1tqooHdF7rvQDsaFdIm/jS/KtpdEzWgr3+YoT7+vTgO
za59z+wnIIckqehHiDH8fyWxBMkymBpwGC/9SnG9nE0K9nsOp0fzpXxwvy+7/nP8MH62j2gdHrAx
AT0PD23qx9/RoLju1r8LdR92Y2OfO6Cp6yyeYsB+Dj2VWyuwfkz3U5CS8aFDe/+rtl9uvBAEUSMZ
ok+xP9+Ux/xgP1//FUKn2/wI7gjrjLFUbeDn+vjcrEqghgucjd+COx4yUqjdQxJFsvGiUIvb2kFo
wnDOh4KKl45eEtMsO8+n9AB9Jx3eLotMosRga4O7TOo4oymQzdkZKpQnGwL2Tn8LEu0m8XbxffH9
+h5+RMOunvSbQwLju+jgc36dan2vVH2enQcDIhaF7Vt29yuOBjKbxqmmzf2acRkevY2jt5TJxt3F
xwoNREBSINaHzsOlI1cQUYwYVEbPs4/4SB+qLCgfsy/AkY/78R6cvOmd6ntv1aPyprwBJfwvqwd2
D3h9zGBi8PTSvKP32oJ54OxsP0zHlAbRCwUa/0t0H4ER8ctPibXVIT+cGlQx1+YCJq4szmETVlNl
ill2brvpoI4PIHL5kUIEtHIJIAtd61vBs0xbS3hI8FoFDyf6lh4/ieSg7FyX3pCd+2/OoX+mfnWX
pz67kc5fiG6d9Vn8P0Oc29o6/CgtxwwTB79QCHuKgv68fEIPUVbVFJ6PjaF1xZsUBIwyZT1kMGRZ
L96CfpwblN7ZNL8px6GdJJFO+EJbJ1Ad9CxW5Bv3zbLJHTWKPv65ZMZ7ljn7si6OnXsfVbYfWcdo
+hQbRM9lrwNR6rw1yznmoIHexS5g1tjR88kOr3uiKPnZ/vU1/9psYaksY1RTbOFu+m7sO1wR1/++
MCHeGuDyHsgHehCnwM+vityfkl0DtmW/SQ6pG9rH4WUy9hiKq16Yc6ujuQwSvOv2ZbvHBTV9GOpl
YFhfTFOiKl+H4a5tJG938R248Qzu7V6VaRaxBkaG3RxG3zC5DTj3kb0oX7zA3ccn6BGAHm7+Eb05
X02NgCRql1tElzEyiw/4Hwflzh11vGixUvwM/dacIRENMqDy1nGe8GatbYs0kk8rSs1XtjN0nFbG
aR6RsIyNXeYuzEVmgQeW5bRIhHpZW1LYRtia4Y5d3XuZasYwM/pFOD/g6jux88/Fx5RjCLyc5JQL
93CzKO60VYY9gFjkt7X6rPumP5Hhl+X/uu6VwlO3scKdOqN34tltp+xcHEAXF5g3smmsj5CK9TLf
WOCOHeTsS/AQwUL/bbpBhno73RRhHWaA5NBdt8dY0X7+DAaH6+sSBuSNVe60qWYFypV0zs602hfm
w4LOmcc+G+OtNd9hQlryrcQZy8Ycd+4w/z9gWhLmgkUn2UCKB3O/1EFzdqhv1fftKKmUfgSvcrvK
nTAFBNNLvN5sSxCf3pzD7Fs33WvqRzftQ/rYhNn++n7+rpN/yBM2K+RuuKUo8fhOsEJzjzFP+tUk
ZcACoACBfqAnL2Q1aZ7mIAlelb16MN4Sv9lXByhDhvRgBQmJ/HknE0ERnft1Snylz8dNyDe4WZ0A
+ZQo2TnF7NvKcyillv9N8MEvG6gqMETaaFqi+HZ5K6U55H8i1cOHVW+VO+Vo+sbR6H0wk7cVWZ7S
Az3NL8ah/IZU/2TfABXhPEDaBuQMdk0YHh9P8Q/DV+/Vc0aiTzKNbGMNAtd+HheSFh0tOLvAz+tD
sNUdpi8/tV2C75Lcjd+MOzXsvi+vbVicILRziO5qhPvsFrecTsZDvO+eXTIdlD0mbA7XvUV46Lfb
xgWvae4zj81RdvYeIdBJ5tA49GGxz0nlK/4QKsH8pTzJGPyEifvWKhfMoAgMYTAGq7E77+oe00ol
8DtRvu/i+VBHy0np2SEdu4eJ9neul3waxmhX51OgLPPe0Jow1tznpb9TZIVo4XHd/jIuCLKlsJSK
4pcZwBK9NOs/x38Dh4J/epfRCQjvqa0xLvbN4EFnOUofSAJMP/UxQEh+lKTAVFe+Bxlb8P/81lzs
6xU1gwjhag7hILkDTB5j1clu3sXBhLkxFD/2L5JbS5gBb5fIhb9+HJtkXOD36j79vBzQwX8wg2LX
BJ0koxIWqLeWuLhnRHoKRm5YUu7anR7WAfM7kobJt3Uaztxd30vRnb8xxhf6ASiPbBVk8+cxtM7L
jUm8fRaOJJFUAIXBfGuHi2oAv6HrmmJRzm5Q8Ko1T+Op2Q8/MVx7nh7jGwxpoj7N/PbAzvW++1V9
YfviyQi7sD/2Qf0p/lHvZQVrUX68/U1cKLOsGICb9Tfl5nuf3xv1r0JWlJZ9TF5GyI3rvDEz7K96
8khKjP3ui0ZMkoXfZAWT3+X1D5HZ0ww01CGZBdLry4vDHCJmgdOfnrX2mGa/tAmUzO7BQzo8zcP9
BKmCxPZ8faj9rMSEnjEeEs0votnvgD7Ll+JpxHRE2Xd7I6p2S92htWQeaKOEcdaGnWPceWp7GzX5
o0cjMrAmvO6Jwq+x+flcDGGUqbNSxBTsu23QavvCqfxMRtW4/hFuj4C8A4cc6unoOPFqhLU2AtVb
dBBuqRdQRYB23Eh8HRSGo8ThRfECpMuo6aA6aaFFwMWoopvMaYJawFntmkPl5nes3aU09EBeTJ97
I2BD7Ou5rP4g2ESkDuB7BaMVeNF4DMkcm5T1RYeKZHdKhixYR+A6yOr+9ae6sMLFQjbnLZ7lLD3H
gNi1Q7IzbLxGKtlAjWgxgDBiNhd88S66FJcOjQ/Zaxl4Fc4MThr26ru0vS1wByAk/1jgQm2jeFVn
MrRr86W8gVLlqXCnXdvOL0uvSgLt+mM5z3NxLIHTQKtzRSdeLiZqF3Az6ug963lIhzRwZ80I82kJ
+iycbJbvh8T9ezwkTKIltzLXoabJmUxHyO1oHvZvnMISY3wtHcOsx+CgVx6AqJC8SFaH/rjAP9bW
r7mppgBo6bJe0dNz5yzTPoodL1AKD/wsxfTeW4lDMtOUVeCFHrJZIRczNIdNjlYBnmCOQWd/o9H3
SJZYCi7IlVAT074odkMtk+sxsNqs9bhCU7Np9c/lmOy0OPKVTjlMixaC4iRdQTfKpEpek8Ld3Jjl
78ukZYqSo8OIOWc1ud31DrR2dpA+vn6ShQcADIp4bqwcePx4Tq4XbWQxCwCSbPwxWcve05NgpHnl
U4yxXLclXBIq3LCC6PuhW4NBhq7qNfQa12muMmTpyS39iD6PkSQ8iS5dNBn/WOI2b2wGzPQv+GaJ
2e/BLrirviXD3nbPmvE1L/alg66QnZCYzT5r99dXKTznG9tcUqGY9mywEj0hrFKLn9sY07PnLJy7
m/L/aYl78dhQBh6bDqtMtWPjG0AfG+BtIM0ukk0ZCo/ZZk1cIFEB+DJdun65TN1n1albaFg0Ehzp
+kc+xA+wKIOkFBN/H1qLtpkpttWgCWEs70v88Pdzi2hYQtL7v7+/uucmPjlGxLphxN+P01+W+lV6
l4h+/8rQiOYo1HRAZnj59weXOd7cQXSO1c23IgFX5qR7MlVt0XndGuG+RGcVeWXV2e9vDjgWxeRN
Zt67/a/rTiz64J4Brh+MQqwsv9zNa87dmNoaBQ2ud0vpe6srkrgj3CwosUEvAlAVILMvN8td2srB
DDTCWxor/ghWwx1t1fYfIg6KYP9Z4c7ibIHkIO/xSVALtNt5r8YKwZlZlfqU7F9e3Mi5/ljjHCCh
Th+5FDifLIEIK9GiqgvmJMawTg4yB9rrQ1iotHuqQOa2OO2wjnaNn/q+tIJRK1gwluOzS5dcsgnC
b4mClY57csUFcZvQsmbuBrsBYNOYfIQj+ccUXZEYz/vPArfwoS+nruthAZjlxyqnO2WKSKqPxO4h
lWqSWjdPnUztS7AsQF7BwoYHD3SR+OEpxy2mpmkAjsGOkwQjF058Ozeya1hw3i6scAchASFjlWiw
Unu35nSb97+gBNHbkie/4Ga8sMKloVqXgJXKgJXFVvxuoDeM1fd9D1akbp17SuLDXx9vUOqhRelh
+gy6SFwoBEePQdUGyUXpRofcyo4YIHMlbic44QjiYF+C/jXke7hRuuu/V1RfuvhjXNjrAXyzqYmr
jmV9tivj9MiUJL5nXRXOWaqRlJbVrnKqX3Sg9JzZDXBnRvw6t8ZyZFMvm5z+3S7m7ir8HnD+Qy4G
rDca98Hs2ErNIseFGHv5TWk3JzX+VtPoNU3pzktsYtdoNRgYmVwI2L0IioPEzXcV1fcOpasg+pua
2d+vb5LQVYEIA2szJnIB3L8Mqcxx6mJO8JsKokb3X6jzEhkSvxH66cYEd9CN2OuK3MBnUJQgXULr
phmeUDJJZPVE2VK4z63mdmGNPVBG7oRR/ACqHlF0amRETLLVrBFmkxBkUVN36oxMLamr05DrB3UZ
SJNYRw0S3W1W7f/l+6xCL+B9AvqUCyVaZnXR1MKcnqFIP53GIDe+GIOk7iDeuj9WOM9sEiehQw4r
qUMgsgroPA2lUXH9qR/cH9OFoB1EpgYhiMudA4LFLU0d5P+td3Lc0TeZsY+We6ZmxIIAXpdKUkOZ
Pc4fCq01UWMHFigzdKI5lKSgaVG/9NUd1J59ae1GGLo2y+Mco2GmmfULwHWN6/YkmyzHB9OpDL0m
dr8/m7h+yY37GQ7LUH5IAamwupvMrp9p/rXO71Ub0riJjO5JeFuCuhmdK3ANY7zv0hiKRQ6KNjAG
Fn7cLext/GsSag2S4kjkkADbGGf/IJ7lNhRkhnF2rpMxqJMhUGKJF/zufH1wu40Jzg0GE5xLbQM3
8Lo4DbPCaYLYTSp/bqhC5qHMnnooAoA2i+Zhk4G+J3abL5PBRuIpqQnNHhZBFxROanbNr3kCjCtO
QDe/pEPh43R6/jKN36yc9aTTypckmWngFFl0A/isS1hixNCInSOgC5Z0fvH6OvIHLU7uljHWgqrC
XGvd5FDbawbwkHlT5ZuTPZ01qOZCsqx0Qi0eFVKarQ0yCMPY/UN0weAYwE2YxFP5Wk9f9apWGNib
6Ln/5N6nT5Ok/ysMLBsD3KFAWHN7FJdRyLYetPhszIdcHYglS+tEdVP40Z+FcMfC7nMnq1TYsU+F
F+YRGJL8yESafEp/KEejkuybMLRszHEHw1GGKm+AZUQ7U4MMm4rhzEPyfQQ1YvZy/QsJo8rGEhf/
qyVD/8/BF0ruSS/h0JJ9HC7ql7lh1F2DVUT5qWv3LjDB7B+46X4f8f8+DT96gma8oS8FrGj5DkOR
vRviOYEpRVU2GCxZDo+uAUtjp0catqoClte8a0/L2/VvIQ6Hf1bC5Up6bMxos2ElDjrnU0qG5BY+
R64bka2CuyXtoWvtaoaROIvC1nhuR9DF6feTzLGEFwlU5CxkfqBJ4FHQJht7fPv147efPWCtFLvH
oXGJ827LKCuE+wYNHmD4QVCIefTLa4QpcVmVUwlIhrpH+kuMqSCNDJYnXI8D1vi15g+9Hy7S5GAz
UFKryc5QHTEwllcyhxROQjCa19iSdEm4IBQ/USMHmzmoAy4XpDRG0ToqikLl9Kmz3q3qVKeJf90P
hAd/Y4NzNpThx0zpYcNtoQRLEsm1KIxgmz/PuRmkPaOiqvDnWRFmaQg2QmAyqwKzwWEtAwHJlsJ9
f30ZisgcAZPue1SeGDWdoI+j5+v7Jfz+IBwBCyaep6bDff8YLQa8WlGyQek7WTARmGsEVNOkUs9j
Lvn+wusG6g9ojgAYDK0J3lgNAZgFSQVo7DMTYkXLJ2ds1H3MSi2I5z71MZx2a7qzGcz9VEPsVqsl
94LIBdeOLQaGAfex+SFo203qkraAQzdxF5TUJk75vTEkeyozwvl5ZrGVGaGCny8/s/hpkg2iiqCu
oFPE1zJMsMJBGODyIBkNuFoSqOud6/EmV8HKioLxuevupz4nhd5AgxhEghWwTPigtHjIenc3Wh2Z
rHsnzSSBV7RY5HEYvQIVCcLIGpg3mXVfZXY0JfgtGnQjA9RRGr/K87uByd6pQkMryQog+xZQoNzJ
hs5hpIM9HPM+i/6+RKUXGqnSBynORHj9TKwXOJ/62u4qDOFB3O0jsUrVTUntQJcsqujzUPfner4r
1WOy6D5jXyqMMi6FJGyJ4gp2EAoha9kclC6Xu2hNPZ1aNuElSeNdcWi9koB+dI51P5pjEsnYHYQr
3Jjj9nLQK0zpDzDnVi8YoSfJCFkHbyETtCUejGQJVNlMgOh+3i6Qc9mk6Cq91TRUEFPnqHnFU14X
wE5oDWnV9Hj9+4ngmiAfwesI3S88mHmfLLsmzZYU45nltLM0elOBLSn/7GpT6HoFybMgubHTuyaV
EW2KXBTU1tAcBCwELAHcWYBQz4L7B3YhXnKoDbzMst3SyZTfRPfC1gqXRZfo5gy2idpT0qTxL9Tj
O1+BGqckUoo+2NYKl0EXOcQB+hxrcfT5q84IstET6MD81JTBRIS7ZiBZR6oJrg+eOZ7BERNTxXM5
wvv9wIriOwaVVR9atrLqvHDn1iYI5juR2PDJjj7HjmKYqDUoxjs0x3wQtkiiocwC5wFT4xZDtKah
9uJ2YbHQJMhZI+OVF5ZEVxEeCHZiYBRMSJfhoisx/Gh06ExZTegB+N/tqmdV+dTEkDG48br3fjrO
PzFzb81fsrj088UvqqPO7q+fM1HuAOJsBElgRjAayTmisSh95zQ1hoDpMR3jXVIdm/TTYM87I5GN
54rcEWOHiJCrpCJ4EC9XrDht29UtEB1DVOwH5r8Veeyngy35fqLAuDXDf7/BsJqhxyVDf7VvPSV0
Ip8XJbSh1/APEX9ridu8RHOL2lFXNMUz7EA71/2pvkXZHZXNLgm/koVps1Vjey3sX+5ci651HlmI
vAVQKIt6dqwvtEUHx3pro8N1hxCdZEAB/jPFfSQ3ZWvWBVN37SO46iQIG9FfB3kfBu81JKuoW1wu
pFAKsKytE9rl1H62G+tzUnUHS3n/+zWsnQaMzEF7CBIsl1bmBH+1AwHQueggX4EC1/jozIPEzYQ9
FvR8gbZapaFBlXVppR+pyqYc+J2pDRs0LQwI1VreE7Vdvyg9ks8Hr9jbyR4sJ6Q0Torq7K4vU3Se
IHMCfVfMfeI4cRGEqm2mDzM202mzHkPi3q4GNisAK3lLYiVO/rpmsop5IXdbZ/iB5efMLT20iWoP
76ZuavyhA9FjMx7WsolVSy7/jwuDJVxc8ENXd4AOuNzZpfecuGkxBoaHYAoOGxDZqGkbThjTi8z9
9U386JGXtrijtTCtZ3UGW8WLnYPSH5ekxIJ4NUiv1/FzcKTy+7ZqpLOhB05DwWyN98sof8HjpTwn
MjNc+lm4Sl0yC69AOgK5mmlGdiirAgqRduoR16GuZFnijUNxHGRUeA7yYvJd28TVYM54pSv1NwBk
70uWf1JiqMpd/0ACcBLEBtG1RmqBuAQA3qU3RKVbuGWM/dPykuhx4juFSmy8TZo4QxoPlSMvO+QM
oyXsW18fu9oJr/8C0c5ufgBfL1IKfbSXBQ/OzHvWrFuq3Brh38vlaVjlKuLkoE264nkuV1nFhhux
dXKtxHRQvge0QZMVPgQ59aUNLi6qJTMVhnc7pP/Crq0JuqzJmAVxUyB4Yf7HTPzBKonZhJYU3rv+
/ssHGdraOrK2lbQXgLZ1kzdvzKaZtdkqsYnxS1yGpemvOIeaqMdaP6ldiOmyUlZPFAybXNrkIrSd
12PTsg5H4uWd+fapDazz9+gt2dUv3gm6VSf7vnh0nuLgur8I3vaXdrm823LgofUEu1mvhFZ7cN9q
zOOj5wISlCCZf0xz0FiDD2J2A97bUxCrRaes0F8lv2ONLB/2HHQDIL1YSWH5yKN6RTVGJU5OXHaY
wjd9BmH4iYYrHM2OTv3QEKM/J4skLRKMFmH9G7ucL9ttNyyFhvVXRKnI3WDvk8C8b54B+kS2131u
XGLHJKFkfJXJrAujxdosRj3MBkMLL8pbpxQ0HArCoKlYRG1/QGEnTJJpr3vTrk+q26wr7/N0p2sD
Fp5/tcr575M1rB4Sc0juVyQx7+ltPURNlqioT83jJ6hD73SPfUcG9wp19Fs2mG+Sryw8WSjGAm8I
YWbU+i5PVr9APcujC+gB1CoA0v2UKmNM5tr9bD27mc/U13Y6WuB0JVT9ft32eoA+ONha7QAPAu4B
PiVwkGREkaMhNCeBW1ACYRJS20RJe7/5eyQftnVji3Oq1mnQYe51NDPvEDfKO6MMc0nL7uPL79IE
Fx8LezHi2TFRGe7dH51nklRTPl/fsY+PE5iA+MQqiYrvxYMe57IdUOyCcyzICo1OCdF6qgZw0Wnv
qXLrKj2pZIBs0UVt4AvZSIRBjsQrdhn2MqvJYiObsnD87a/geNL0XhLzhJ6wMbL+iE14z9qqBrO+
g2d54VVh5tlxOHgqWRjNSO10CWkbqcCV6F7GTan+5sVA0Y0L723mIqYWVnae9JdSTYhLX5zpawV4
4PVvJlobjjHePVCqRMWbS0dT0NPVeosDNmElARCNw3mOrCEwlyH19ZH+BG+BJrEpqLOjyI7GNMyt
uYfDLW6JkmEuPOQDo33TvE7zvZ1gICGNfaP0/Ck/uc1D4Uj8X7ShJnBztgEx83Wa9vIjQltwGAwX
RywBHZPiRxlK0Mq9WWmSC0K4oRs7XEa3UBsK8pDhPA9T+12tHhlN9t4rqCV3sxJ55PrXW380H6NM
FJxBHI9yMLi9Lxdl1BBkKseCnpvl6xhHpAZFfa089spJ7xJ/nt6vmxN/uI09bnGl0k1TWwJVF1f7
sj1k8QvoYcmAyqzSvnZsr1lfssV8uG5VFFY2i3S5NwbzuqTJ2xXKN3hglrqPxjzQpgdrCjw3pDEQ
bjL0udBX/izT5cJxDSrNqehyipIEuKy0z5gsIZp2t6AQcn1poqC8XRoXlJulrqjSpfTsvGpgypDx
voui4/bPc4e7RooGSHWJIcDRItX44IL7TsppKsyIULhZubS99fXM7VbPdBp1S0VBG7dvbfCOdTmJ
Rw/iI31yNyvpPrXscBorv6XHQY12WrGE1aMFqrBFrW7UqJecQNGqQQnp4lGKASu8OC4PxaTlnaVY
LT3P6q1jPuNJKh0fEDnI75IiWnU6Qid37kzFM9Mpt+gZNQmiDb9WAuqY2UTXZB4icn600lCVcqC5
gbrB5WJUvfSUZrHpuQKFY3KMB+2mK+ObfGUAKE/GQp+GVgJAFjkl+gOoTaCAuwrJXJocHGNWmWHS
c2tMJMObVIqpE8yjr/S3a6qAYsuayV6aaFsvGtMGTUE3vgOBgJ8pt+so6hiMxdflRqsx5mSgaYAX
qRqycdfbkja5yEXwEAX2DfMGGPrjzl3MGq9zDTwecqYf4+kB9byD/NsJN3JjhVtlkyhTXazPXtq7
5S6plefSi2R1WtlS1h+xSU7MJJ1jsPDhPRaVO6OlpHUmX85lKzQDKOdKSI6JFr41Udfe6K6YsnO2
YISi1ADGbUrtm+L1MqIi0Z2GUhKGZUGSvApwXC6o9no0Pl1kPrWS+yMUyxMPvXYTrMAEUWjfs1iF
QEAikeASnmgwrYPGE+g1sMJcWo1TC40wdU0P2uOsODcNxjJ6bGQjW55wI1fxBnBgqqAM4m4zFUOs
SWUhY23ofDSafT9DQMWSJDvCPdwY4UKyAf9uy3UPgew/ZIZzAOWUleEFlRq7opoheiDL6cQW8YbB
rDmQM/xDzWobI+oG+Ae1v2Cqhe2s6KiNL02NC7S9//tbc32DWtAORojnfbFL8rZA2wflJGfs7uNC
V+6qounD61aEK3KhOY5n5+qMXK5j2ZUDNBju5h5VzbXRMo/kU8/AFnTdjtAh/tjh35kqc2g6u5jU
18M3lUjuQqFbY5xkpSE1oDLNLWKwoC3cJC7q2jqmAvXFxyQ6ZLLuq0KSpP2WAeBTUXD9Gmiir+M/
POZUxalddDxazi4b3bdOoVYwR1DTBnYmOUXrTGy2xCgbxMs5azLdB91CQkyzt2/qQQlRe7cDNS/M
QzNpz4miQQSp1PNd7WX5UZsNzMpH9RKwNmOvaTdZO1CqqMRNUSGtlvzzULQjcWiPUkyi13dDht8R
T70GbZQ6PUz5mPqVDWifWtlzCPQP3Q9VkdzE+MvEyABc8sC6K9l60UNg1Y7CmxhEih86giB5btzK
Wuh5Uujj3JmPKGXYDzk18qCp4+QtUVrrn0y6QGngbbUOn10GsbTQqGpkEz3XQeWx0+S8xe27YsTH
0Xq+7rTCGxxI5/9McTdoG9u1nRowBUaJNtBAY+F7r9qT80rf1R/FT80JstYHVu+6WdGNCv5yCBSu
jQ0Qe10ukFoYKWcV9tRsADhsVfrURo1kEwW9L9wviGQrFQCIIfjsP1XzRhk85D9JpdRkVOnzoqXN
XW1F6k0xxeVDXMYZRlHGORhdSzlGuvaljDUjmOaiPqKxLhUDEdU6t7+I22wXaLRGwZgWtIxIfXa+
x9pO/zF8U0lfBdC2vr7Hwkfe1ppxucmo8bVar8wUA2H6Yepeqdfeq4BnedO+8Q5FORLsEOnTp+t2
RaEK/TfIYAKohTc6d+8rjGldn2CRcYYxt/aYFxj+LcIetv7FENBFKFF5gAVwN3CamDP1EHXPkNpR
0RrQuo4435L361bEJwSgRfB9QP/qw7No7tt+KIGbQvPNgALOQ3cAycjBCH8mZA6UwAU/0XWLwoCz
Mch5CZsZWEBbGHTId5D1+ad8f92AdEmcZ+SWQ7NhHECi7PxoQxT5crN/U8ruoCUHYMBRHZ3dW2uA
1C30AZycDKVMkEcXvYdWKOj/dpVLd2elKaKMYZETog6xoEUIAax9SuKvKL6THTtjlCoNXlGhC1Gg
D5pjfDeEz+9LKAPhidKD7Q9Zr/VN3p3HvTVP626DRiMA3eqR7tOnROarIisoupkYg18THZfb8cEY
EJ/0CLdqs/gZqHlasInXzctshgWz8TKrJIdDlI0gBUaRDEzw66vzcll466amVmQ5ZrGhIuKp6U8M
WH4qqKxMJrRjIU8AthuFK74NPreAEQDJAjvsYapPpnsEOed1dxWYWGmFsWv2Wg5wOFdx2JLnTTVC
lzK0XvObRMaDKzhvGjJ4C/g91QTrJ7dVaPn1dVpN+Vr3MIEaODQDNCJ9Pfr7T3JhhwuMzByc0vaG
/FzUv4BJBx2CFMotiL2AkyBhwEIwCWxyoSNOKXUVe87Pde7s5uF2HVtl6rsUYS38JEA1o9yMbjdA
gJfeFbu5O7WZDZavNmTlacxCENT/w1ffmOAy3iT2FDXvYWLU9ha7hQkgia6bEFDNQ+0aAyN4Dv+m
j+I8q7TbGvLewOC8aIEaTmQ56qC5c3ybtH70f6R92XLcOLDsFzGC+/JKsle1bMmWvL0g5BmJG8B9
//qTcJwzZsOIxrXuxLw5QtUgCoVCVWVm/LV60MHv8SUI091tw1KP29jln3cTc+YBesZuDbtO/YTU
i2mf9PmrES2B4hv+etsIyfzVAoU8a878ynaQ9VyMeAibD8PZ2PsnN7KQ5VVRGuUn41h8qPdr7N25
cRMZH3505/aUglzxYMWg0o712N6DNywaPkMLytzTRwNapelxCV18FCss4myvpn20pG68+T7CicyS
odSaAT9bS8PgH5+Gy13yYbzoz+se9c+I3v00jn083/W7bD/Ew+c8oscmrp6HAxSa75a9fWx3aHtk
nFD3MygcVdFc1sC9+q6C/6M50GuU/0BycO7IPt8jvwz7aDn++6wqHMrS2CtbwkFA/2W0Uu6kef7s
TWdrAp08posDKNHraVy6MTjP22o30U8W/ecdVamtcXGsBMpHa15zB6ITObTObtLNg7/ubx8HfsxE
L+WtRl56xv3oCttdB2RpTD4uCx3x9ris8e0/LxspwSifg7c56kEgOxYSxZTog0c1iCnUAPRb4cr2
pAC+uf/S0V3ShDUNPZd9ZJ7i3pJ58das8IozXa2jToZlebm372eAXYrZvBju8OKOqUqxVJJgYI1Q
0+bVewCshJDiYp8Sy8EaC9M95d0BVTajTPb0GDj7zjvc/qJSY1y5G2R0kDcQaToYhZgCGTFJbaXL
B8fr7pPhu+uNcdY2oW4U+8lWSVfJIibeqP9ZFA6cnRHi1Byo2rVtlOvlHarpu656zPQZvMyKqpt0
46DXAMoMnu+LPVs/Qc2vLgGIyjuM9i11A3ppF3ilsrWNMAc25Hj7c8rtoSDrQKwCA/3CCQ9ycIIF
I+BKiXH6ccpz5GtzrXgNy25sVDDQSwH8zoCa0/WVs5TZslJSQ1mAuBjKrVA9IuvnpGk/3V6LNFxt
DQler2dzYnYclFQbX/S63o8oD5nZZ7P5ltqnaTglZhpSIIC94rWxj6z9etu+fJ3ogCPpxTyROPCa
YHQXAx8Y4QJEoovBd/Zq9xi4Y26jWKjKkOCR+jQEBjGxafWTM6RRXX22HUUA4fsuxkX0V/5bi+AX
TQ54wdhgz8oB0loU3LQDbmT9Adx0VkGhCfRmYT7p9ve7bRNAiGs/qcEdlWAyGdA56zvYSO+svD+2
7LPpvzTGA83ZbuxVlB2y8P97mb4ueMyaaQTYM+7+YI3K7E+D/+/tNcmCx9aAmBVbTFsNBpdc8vbQ
u0FcL+Nj79dpZLlNqEHq4h32DEBMUC7Qbbz6rr/hguqmZloYQq4fZiSUSVRMx8IK+/rlth2pC6JC
qAMi7ADqyv99k0aSRi/IykfY8s77uZCxiIhB7udZxQwq3SAIxvLXK/CAuvB4dRrq+GXPx9XmZ3c4
as7n2+uQdZ4BJvLRR/Ehi/aHMCHRl0JzJzQdNANcFmTPCrBMAlb9hrrcYfJMzLM0dkRb/zsASX1Y
dg9OgXFrc74wfOUEMN/bP0j6YTe/R/DILB0q1AYxADWB+4o5GKXBFKo+qmgKZHHfRDRGVdnkU9f8
3zf7Z2lzsxQT75ChRumcUM5fi9BXCQFJFwPONy5gBho+8U3IEnfqwXeEjg7oGaE8XMwA6lDVQKHK
iuAj3mwvZVphCy3Ii8aZ5j4OGRTAlSR28m/2ezXC2dKgkKw5K+xgzrmrf/Z44NrTg1083vYAaRiE
tiscEmS/2J3rrcE5IOuK6AqRFxLc5UvgRxaD0ndTMLQghqk9tEHnnyqziTWjVX1M6YFDNuBjPhWi
bOKWFQsrSNJgUG28BD8tVYiXbRUSAYyJAaFmeeKsejCDQcXTMCrmWWB60CCbhOaeWysuYlnQ3VgR
Xw5V3RklFEdxkbgzvlhwv3bBR7fvz2NQH/Pi4fZ+yTLSrTXhxOYpZlcshjVRuuxarz9lTh9N3bhn
9ZPZHSoVuZtsh9C/AOOpjbgLHOa1fwA1FCw5/r+09qoDmJ/MkTUbypcLv23FDAAlPM7WCE22P9p+
NSgAeqojEDVOtbf1o1bFrRm1/nRY3TJeKI3B/xqDc2h/+3PKTtnGrghfr6GIoWEmE/BC9iEYDz3r
9gHI69C5u21H6oq/1ycCCrRgKvuRr8/saJhrL3qi7/zCUOQ00s3aWBHuf4cWhlk1PJyj+ft5UmTv
UkfHLQ/AIGTeDDFjQsxNPX0FxbljfHEhHtKbmBmn+q5aXjvr+R3fa2NLcPOpdvJmdjQEhqA+TGYX
usxWT4JJVwQpcIQekHV44ntcA2TMXtCUu2DgxgnntUujYB7buLDr9ti3OQDjddEd/n5pwM3wgItU
AJavT1RSEgNuhja9Yb+ifxRRSPYqw7rM32w8srguaoB8g//75sYlWC6rfQzSzbbxYXT0D0nvfJiX
4NPttcg+oA3WBw+8VoC8iSDSkbFxMYsGHZwFDKgvnn0pkxj8cXGhyp3lC/ptSYhD04g5GM1E/gBf
OKVpCAXg20uRRQI8QDAcB6lX/Q9GTpdq+qAPGAqsux0pdlVy9srDOipe3NJlbKyImz9Z81D3WEaj
Mz5tDnXlOFBRjUmN4EoFJYgJ2L64+dZoY8xOn3jLaac3H3JWRilu89vfS2bEAcQBb2zekxRz8tao
axQWHLSTxovRHKx1Z7iKu062JVsTwp4Xa0WgMwQTbboDfWlAosB+LMzd7YVIi+NbM9zJN2dFXzq7
86wMbZe2huTLuE5RuxrfjaXSu3AlgCprjGEGwu3S3UwGPxp6r44qG/AAvSdnjCfVkeUt5SG3Jw1Q
LjcIExQH4tFawR8/jyBmWaz16favluUBoGIEzkRH8obZ0esf3Y95nowtnkSJezcMz6BD/Wh2YxiM
XATjdbJaxVeSbjfmFzAqg2IRov+1vUZPKtCfYzSQBX0ej72j31kYrA6DNncUAVJ2i4ED9D9TQuxv
WzufczClXrqdt1PpjEh9Clx/kL/GRBYGKq/X0VqY56E2vltnlrFf1GdnoVEwvKzuoHjsyb/Yb0vC
Q2Gl02AAY49MTU/CjnlRCtGOQAXlk1qBG7j4XFiWWMLrTMOoFy7S2GcvjveIXpuyByZ7IkARFMg1
TAfxrtv1J7ODrtDMFTkSG6ydU2eRrTVRo4F9fvajdIG0K2Q65lTx+aQbtbHKf9XmVLp0aBbaI/F0
8ucFOtsepGXd4FGZ4MqmR1CTBw0uJp74ncy/8MbQkiVOt0xImhanjlL6cYJ6S1JH8zgd3TKDTNo/
ZuJFUIdQuaLUz/EuATYOL1ZPVGOrKzOfrQmJAEWi0ZC3ALD120FC6hwbC8JJQvHcbtMOj7uZPIOz
lRggpB2+3LYhSwHQrcYkKlBnGFEWomeH6Yol0/CEK2ofvHpTONsfSXLwbEDtHBVLuTTqbYwJrphm
rju5OYz55UGHeJ8WWsYu6Pb5Es0qBT/p9mAcH4VA0CMAMX7tF6kLnsxkQQrlJ1CX11n5UFVUgeL/
9QQV3z0ACuLNg2FHxDwhrHqz205INDFD5DwGmIyCiiqUJfaz/6KZu776Yn/O7UinX0m7y5fQ6TD9
B9ec4xoU7YVZ7v9+LwE0wmEwUZ+yRGaLQevXZaZA54w6UMHs0RyreAlQqmGPEyYjbxuTOSckhoBF
wOwUckdh6RUBOzqkv+H+p0oHEV9wDz4NxQGQhS5+sD3QJEBQSOT1WoygJjNYDC9Dr53zHMhqRnd1
q4fFCPiKj1vdYhjIdLRZYVh2KoCCQNcdkwOAdQiOWgxQ/9EIalG6H0Fw+TOQ6rnVQgFliGbPUnxJ
2anYGhNCpTbMRpcTPjwNXi2HrrGb2SGd2M4jHzoKZKapypkUyxOfzcwHf43mwKJF98VUX8CkabXZ
PrHnC3huFcuTHcTN8sS3c+8WvdFgTPSiT+XnEv4/zcXpti/+CvJ/nEN0+NCY4lSK4kwzq4IWc7gd
RhQ61DnCcmHVEHUaQ6Knp6b2tXTLNg+pz8oy1AcDWKHc6Pq4Wirzp816rwkzKHPVYEJIh39Aytg9
sKXIckD3l2xfr+ALqkg7vSZByzB30RH9KZ29jHC8OXkYqOETHO6xze61gs4PtxcnPWgWSIVAGAJC
OTFTB/KhKIaaxxiKepQRJv1xMlSVPKkRG8Ih6DoDA+rzf9/coiRZE31BOe+iEchlroDRNqFuv9xe
idQTAMHkJXq8bkQwN9NoiecAgHXmRLK7zFuXXTU7KqUfWeaBeM/pVQLkPYFwdnN/HVrfwEsQUIph
ignbrc65NxQuJ10L6GI8CLLifR6I18vcgRnUQ/hbszCIhqd3fClPx6fyQc71R5qr21pllxnemd3E
IHBelVrYZH4X37Yi3fSNFet600EJXGQdqLMvTvBc5B+8tA37VJFfyGY40WJCiQZD6cD7+ny7Np61
9hq0sTlar173GCf+5t8vIVefW48t6GiKT84RDKiRPhxUI+Oy1XGxJwcXB8qfIizPGPQy73qMVTfl
tF/1+p6h5Nq1s+IjymLp1oyQQM3Lki4uBWCOZgx/Pxm6iHrletLGtbrTJv1iOqBmvL1xcpsg8wPv
I7Avf0wCZl3XThMmilPbiomfx01ux6ZePgSDHrJWwTMlnUuB0ATQa0guQMMgXFClPo12nWAMdw0A
PvyQWnFzbsudq50H99B/OwYK75ftHCrJFvyGjzKLanXeXCYJ7fGib6oHQJtRcHV2Wl694yOifodh
SkBIkC8JG1dnVumwUYN/OOB5AslDx8D5eDfq7FJXKn1u2Y6hPwKBDNBp4CkmGNNcl6BKYSKTqeYo
H9sQtBkrJHEI8WNreLztHtLvtzEmRMBqzfA6XjHZTvIxRnGnn7xwUBEly42AiBnIMhxsV3ic5FVQ
TCCWh2ImSFbzlRyy0YkdPVMcL5UZIc4GFq16YBFA5zqEc3oAX1CpyE9UFoQoOLJ16ZKWV8KcPKpH
B3lld8hUdAAqK/Z1GKwW8AFAH4Pn5i2HRs9ZG46zAmbK/4iYBoEU6L894T9iE2uXxJkTq4ER3+mi
cejCdlWMekiXwbmqcTx5lVXYdWciTkU8fmhycAUHP/O8AG2wKu+XXeG+C0oPkMGhmy8ivIs643rH
fB3GuXmh5M7AANx7HGtjQ3Aso2z6wNJgw9HfyvY+Ac0KHomKd4T0c22MCL5VZxSqXNQHVJ3jtp17
tvw/AOKlX8uzwJMDzN2fLKvG4mdpOqUIl8Z9Gbe5gUT3Yfx7bRfcpRsrQgTLiY0EhAEZwNKv1vBW
WocpvTS2wr/kawEPCXDuKPGJA9vVgG5wXzAUc3+gcT58gMB8YSeKXeH31R/HBEMG/2dEuM8SP4N6
R13QCzAkkKaM9LrDewsqSV4eZtZPCrJVZR6kWJj4QmlHPM3NHDgHgGaOZnou+mBv0UNQKXJs6cgv
CvpAmmOEgveQrmNAzyBl6OBzgGz7YeWAKssMte5E+8ji/Fh62Nmv9frUrG3YWPbu72+eAH0x0Beh
eWCJE4L2WuKVHmBUvKq5DkTT3nvZl9smpAU/1NxQDbC53KFIZuwWutEFObp+tU0gn6zTg50tH7yx
2zGMFi8fBycJMRSJB1mpCBmSh7qJ1im4B1G5BySc7/EmvE6VbtEhQfBbq+/g4pqa0IHihY4plfjt
9iIl3gJJBQOL44QSgLleW1pTI13muaGXfHKOKP3ZQ7OnxbFUFckkaQnsIDUHFxSgGK6QKZhN4SyV
19LL2ODGYFk/hqaVP7S0eCxmzOQ2Kl5vSUC8MigePb1qWFH29OL1ZyfbYWnp+PchZGtCLEw1q1bn
jYE1+bb2PNvdyzh5p3JJzhWe2IpIIrlwMbDHKRV53xG+cb1PzLKarrLhi3r6dfWG0Fe1NSWh6soA
/54bl6M+7ay5Ryq3Qh592DXmckjYyX/A/OjebbuDrVJbla8IpWX0pNAvELHudds7BjV5NpS4r5rp
PADx9PQO58a8BwbogecNHMEH5mD1tBkQa6R0Uflv3d8lwTGp49tGpOvA4x8NDyCyQLtx/eHmTieN
piPGlzM7jr6zT1WaRCoLwoW46klAGmiBXXzMdqF305N30OngEvy9BuF0olxuMUxD04trPjYY36Ht
v+h0vsOFgdfHaB/GyFHtFD6UO9WLDQFDegFOg1jhVPx9eo134++/L3wmJ4dGdkLx95l3V/8cgtM7
gJF4V+lAFaDDBUIA83qnE2McbLOu6aUlH1f6NE5TuIbDUu8Wp4o6ongMyw7k1pqQ0emtPtroGGM5
+shZQpJoXYIjNb3QWzKM+D0ai/7ZMdPjbXeW3XpXq+TeuAkEMwpRuWvCbs6VH0lpQquzBzHV6GQP
1PlIF+PjkgU/ysl20e8mTLFs2YW0XbYQh+alp1MJrMElJfd696rZqPZDHCVRNdXkdtBQQMWGs1oL
y8zGLqW1hWXaEGFYu9C0Y42eS0eFjJLaMYHhQUUVrB5iZwHPcSO1A6wHMxbrcAbMsaRnqBXe3jXZ
bYf728QIDy/UWMI1TlOv8xJ+jYN3ApdD4X31UOL3S1XQVtkRjoAGmsU2WWEHSyHTI76YslEt/2C/
lyL4feEFWqL7uFUxnYv5GjZFa7MPVMFIuhCOAuYEcxztfO3leo0hQpBV00vvP/uJHyNcTLWKcEEW
uA1eEcTcLIaZLaFzZSxaS7QeX8vStDJmDbofWu7Uir2XpVa43ZAFo7TEZ8Wul7L0pVkZ0OS7dIYb
Y1OI/tAY55aNsakCHckWhIsCTRtPx0TNL+reTWxg2lR6rDfoJairNgYQHtq9VbG8I5BzH4YdUGIA
uXu9IG01nTEjwOzmGZ1Di3xfzSymAbgibx8amadxnixQJ/IhElHXph570JhQC4cGwziHAkIAVpR5
j7eNyHYHoH7rVzfC0/+Ag1vUTXsTn4wZ57rNj8Agu8kBeKQoKFSFRplTb20JH44aVdsnponTiZRn
/NLp4NBQhGeZB4DaDEkV/A2PPuGSpVZWNKszskvXJHs8vHip+/YHky3CQp0Uew8FIGAUr3c/H6xg
ankuwonX+TBCC8rMd2TuWxv8N2z9uB5nx/r1+O9euoKdy+FNp8+JRxWXqfRrbdYiHE1qaigBpP+7
Fq1ewlI1wie9rrdLETYkTbzMtEuYwEAlSc5LHluPzjNq2cu4t5cY7EG3t0d2aABzAngC3QAeCa4/
nV8MywCwL72YxDporRsWXbpf+x+kUvGJSS1BNQMoVZxPW3ziN6xqvcFAiLb0L1XzEKCqkIFvJGAq
7h2ZxwEJCxzsL7HwX5944w1p0BPbsEF3gKdil1knuEKhvDllrrA1Inw3nMyiznsEtcR1UDU4d71K
QUW6DAsaLfgPLx4xnE32mBQdyBsvdZlUMR19L5p9yElDUvgdIxkmKGf/MyXc0VZiaK7JYMrOWBwM
b9y1g2mKb7uaakFiJLAHMg4jPtkEQYQeTdbOeVUSysnSbBsXAHr6wByh0nztz81il+ngI2aO39w3
+rkE4Oio5WHXflU1m2Q3ASDdjoHxHU6JLQYDnQRauebsErSrG69lO/3bJbUfpqmuPS5l+TK6g/me
04pRTMipYG7dEllWoMULHihaMFylBK3PGUylEJQqx9idXm9vluy0YizJhFPYKFSIq8u0VGuqEtRG
hnPp6hIKXI8gngZ7roLOUOYUGCMDCRiAdwDGCfFunsDiFCQlg5ItCLJ+tr7C6WT+sP37QmIIrNZc
1g5jvNAyT3fFSzXdYYA2GqxX1NQjJcmsaj1CjaIuR81vGb6b7t0N1QWz5MmomOuQhR6gfzGYCeEb
Tm9/7eJgpV1Ky28YTusSrq4dDsOX25vPP4pQ5+bZIII0JmMwFiN8NLODgl7S4qMVDQmHotmV7rfs
O0j0fa+K1BQ70ksPkz58BAeT/oY4csdWZJ41q2CPdA8dSx8rNCISHQLjuauFM/2ZlG9Ttjeg1n57
oTIv3xoWokU7ghKNdTDcpe1BW5dwycY9YY/0HeO6XMqOF7dBI4uJhus9cxsrT2YdXxQsQmB6odm9
9/fqb8ivNiaEk+TSlAStDxPacACKgQwH+++FdK9NCH7RZw6UGgIcVpjwKm5C2YmUnZ/tKoTzA8mO
de6ACgPoFVueRctwHpO327sut4HpGF4pBxU///dNgmA5eeoD08gAAU/WPZ5hRtRa3puzGMnuHZaA
M8NRQj0ehfJrSzXN3NzxcFRd/Qe2nRTPym2XBThOFf9/JoQ9gSpdbZQjFuPP/QTYhzHirehgaDlo
Zx3M8Ul/PxC3Oa5Nb/xYR/Md7XzAmcC0i+OLoCFip/tEo7wjiyPk15EP7uxqjWwVNEB6TjdGhNRB
8ydcwZ7PLlkyHZJkjqfxMfPNByW/lNQ1NoYE1wCfuu4uzEEkKncc54aKiKei+5IlDuB9wvw3F/A1
RAJSWqBv3TgErIGpHrbtfQeF5VLXwp3i6pNFcdwRvB0KUSPcrtfOl5Vr4HWa9WstmglBoTD97D9B
NFx56clWtLUk3EhO73alP9q49MwkTstn0rzZdNz3HYj+x+PtIyXT9QGmHHxWXO4Eio3CFo0sGzMj
xxZZ63DxRhf8zm0V+aUbun26WzDOjwnf+TAFr0VX7NPJPPeD8y0w56gpVPTcsgmnqx8jxPUJo+42
3rz4xm/gPV+BLrmz4gd/iBYS0h8uU+R/0g+NCoePDBDUnyKKRSfjBPGVtLwM+nlKrf3Qkcgr73rn
M5ns0+0PLbGFJwHHcqGkhqFLYVMzZ158YErBUVUH7sdm0SGVkjAWahPQUl7HKkhvVFQRMH9NoAmp
h8VH4nkaYGCDhRvZYV6fWUmbXQBuiciXytkzN5yDsDE/gqdmF1jZg5HfU20MdfpjnlCwN74a1bDr
wRVSDvvbn0ASdvBjeKEXEEdQ5QifwJ0CbXBG6HKaQb8v906Xhq52yBoVl6HcDm/aQlgSV7hgp3Sc
VC9N6CTPJG/2wL90oQ3e/p1p69MRGLRGERkkUQ61a/Bq8AcSZ/69jgzgBMo88J5kFwto4bLdp9m+
dKnCfyRp6pURYSc1rZsQgGBkGQC/XwtSxsPsmO9ZCphI+PQSUI+2UJOdaq9L7Rbqn31bHjzzgdXg
uc3Cd/jBxogQSWtW4nnvj2ifALWZPxHrFbrulqKI9auo/4fr84OG5z7qMWJ5OVucxVwJtKSTIo0K
41y4HzNbO9TOEk29/Rkc9BDeezTK50UHB6UbBd0ck6aLbfMDtMTCdhfMYOJ6WZbQ84+tdcQpu2hF
d6qmHFPrH50TBk53Q63tSHfvq1JDqQtvfrzwiSABtNaGh30YTetc6LvXdYn8tlCUK2WOi0FSQPhA
y8jxHdeOyyozGXsbYptIQJESRUWB109vR7e3Wxb5tlaElGo0JyiJGrBCq7DV7ppT8X18rVWzalIr
qFNguhNQGJz967XMzECXma+ltCKCxssKZY4H0n+1vafby5F+NJSqkWugXo3hpWtDa6pNtBtgCOE7
ctnLbJwzFQe9dDEbG8JijNmDhPGABqODke0H6if/tn1mxith2sEBA3rs17iqbq9L5nJA0wNChbql
8wdvsdPPE4rjIGlD8yfs2T04girvkOxvW5Fx91jAK+EGQB3O+SONIlORlPYAljvz0fvmZeGwht0P
jOMVz/7H8YV861/mDyBnTh9RZlKY5nFYjAhb00Kc1uaxoybhNHRucUD3a+/OfTjqT9RsdjOzMDVy
bp1He4w9rwpLFWbdlkXwrXkhghs5rc2EwXyzsw/jRTuCw6KMyal+qKLpUELVN/RCg/NVhmyf7ovd
9+evbWSdn8edc0weQKtuhtPJO5QRolNUnIr4CwQmo/xAT+Pr7U+l+qn83zdPunGBblXmYZOyEolX
9zO1Du8x4P9CvaP1a/IDsDGQ2O2o5xQUW16TACxOyzpOwfuucGnZMcLrF/EAcq4ch3JtJWAz5EcT
YIc90Bu2GP+fjWg2vcgmqPTMigtapsyJlfxnTURzuaRskB20oBrS9k7+A0o3O9AoHeshLEK7y0LQ
WYboPpZLDHLHT/Z0RMPTLcY94KRJmsaLsr8i/0WcugInjYNzhVDlpCnT06GEw3dLVJMiXkGmV5Bv
qR8Ww711X/6cTZB2j3vop+7ne+OTvuwTg4tE0FE1cSbdi81vEfaiyRctqVzsuOvG3vrPpIEpsTpW
bliD6uy2c8kiNN4zmNhBURc3gXDQUoxD2Iyr/CwJi7k4oONGXavwYGlqvbUinBG3zlDnNwAZxwt9
uhtxNqMVzJZhVoXJU/8WzLHxIw8XABqeuicVmE8G5wGw8/ca+TfYHCBqoQXtTCASIPpjmfsADPVh
YdxrzZks3p4kWUj62Aue6mw318eFkypOo6LYzLfsj3iK6vkvWdQAHCnXvyHI2qWZV3wBkPYjJzXN
M+d2Zj916zKOLxjt2N3eV9kNBRwKZk09Xh0RwXHOWpdB6WDN6EQ1GfqSmPrMKhRlVJMJsgoqtI6g
ts6LtngWCDdFktdEwwgemBSLMSrTT43hRbybR7I6CkYgRXBv4JH46fb6ZM9fLrKKJAZtEHxW4Yww
q8g9lgKiOdfBvllptNI9af+dIBF3KfLgPlifjXI954pUWfpdUYnBTDeSQVtsws+kzPLOAXRf975i
1i2aQEQAsOUpV4lOy8g+IRTz25JwZgw9rS06QW0pMP/JzRkdy2rnOFk4VXdlmsRtamOMawn7BBID
6xq6WXfEY05R8pC5LVwIY2qYFDXQpr12W2tmjj+YSYEfEfv9fn3hunVjlP3j46wqMmzZRepZINrF
DCdaMmIENmYXXJKri6dO5rxWdTtFqZZ777jmPAzpcIA0lJHEuRPMo6F5Wufgq4qqL8aFfq4xyqmI
qfyqEM/61obw0bpiWhluUrimszPnx7TZWS9Vehn8cFA1nKXHYGNLpIKzq3Qtigm2wOT4Y5jCmkHV
Il9DM4+AilURx0tXBuJSHdRL4N/8FWk3kdTLKz/3E1gjnn5abN5+DufHZDbAlTGGpFN4n+xygrq8
x9FaOOqidKfnZzmfEULQnKwsKhtyH1D6RlpyUgQT2YULiWyAVtFVBbmUEMMWN0mCQgfzR2+1R8cY
Y8buVjATg7Y9vaPLJWnKMHM/mMEXEAi30z4B3DgwTun6lBiqmSXZMYCeFvq6+EW4koUbea4mvQX7
FXjIrLo4+V6f77KkMxSHTXawccgwQQuZbI66uD7YZbVaSz3b0CEeySGl2q7MMK6fdnEACai+PHfN
+Jh7teIW/JWrikcDoHATlA+4dQErvDZLVs7sWsFsGnys3CEmgLg7rDrroGMovTVkCX+QMoizpuxj
XtxryD6hsZE3xaFm/QRwmB3iFQ5G9gwDkN6HfNoldN3b1qEDh7QBCjVz72UqpLnMPba/mh+LjdsX
S6sB2sw/FuSFql0y+yGhPzIa9YXqQMt2f2tKiB2GUdnGBDzDZW0f6/WLna6K4CQ7UxsDYuYNjiDo
xKMPdUlHPwLhhlcXkAxTJHxyI2AUN/nVAfWP6w8GHgqnqALcXWACwCwR1IRRUqSG4n0s/VYYlkcP
CFkAGg3XVlbwJ4wF+aVH6GPQPIs0FfWldB0bC4K7ap2xznOPja8MzMJObuSnl6pUjSfJrUDlE4wk
6H2LOKshsSkbOmyJN3vxiNYPr5TNi2JPZLEbMgD/WRHKZCwjTQryAXAqrfcmceJgekVHboRiu2nG
pZ4oeH5liVKA0R6QD+OZB7LV682ppmW2WQA6kqz8gKohm4v7ASybmNRLFB4ttYSxKpSvUbmEkNy1
JfyItfI4P2k61Ds6LI/+yJuP57VTVUWkG7WxJMSBrCVF2RGQNXNKzQW5STA9qyVR+e/9I0aixKhD
ABM9ezGzzUov0dIMbt1VY0xMc78ETRL6Y3Ks+vRrS1SND9lVwEua/2tPdD/PLdreI3AMCmHiEmMW
jRM59BugIbVd7Ixxh7rv7ftW6oqgVYCuESrnYKK43rGsKlhTcKLhomwDQKRb5zi73aksizpsaJLF
E3BfBzrnqseKdAN/Gxa5j1IwYc5ZiXve5Tj24d60X4EbU/ij1Ag4T6Daa3GeQsHzM8yYkZWAnZcE
1gHzoAUKG537ePsTSp3EAyse503CFJiQsSQk7QB9Q8xAAzQcrPw0fw3GFXdjdQgKlVq0rPEJyVK0
azghBvDNQk5il2Tseg1x0K+zMDXWI5gkA7y0RnTEaZhC7+ZeP7MQQnT04Lk7TyUIIDnimBTFCDdW
ihe0Kaw2TSzNcCjExnMNhXErqb81aQNdgMmLSFIpkhSpMcylA4GForUu3pDe0M600ED5MulLGc8t
HaOqZ1bsgzhth4RURdwktQcJFaDS+H7+Me9W+M7kTD14FmYLANfROLOli/S13JlZ+s9tt5H4JhCo
Lkj1LCTV/q9H5yaT6ZYqTzXw2VwMgmd5NoTGnIet8Q4QyZUZ4QiwxjdrHWccXXmAFBI6o3oFDH5s
1yT/+wcdHBOhhDPqgnhWcA3cz7nGdJ6YQXTJC1+9QxHf/mayMvyVCcH7pySrFzQXgN51P2UhOMrj
4qk46SH5WF3qaNw7Zy2qTtrptln+jYRrAIo9aJpwmjt0GIXLRqPLyAYPOM12GkE/o/t78At8v21D
EvpxnQEdbEPOA7FYWFk6JaVXO0BO2k06h0jX7/Sk2K3VzuqMXZWx76CO6rW320ZlPojJEAhlQ7za
RC3sOvovE82ryvKR4gL2VrQ/KDoLmurrSa4YNLeAsEOZBoAJcWXMbb28xwPq0iddVATmXk8+OecU
apbas5JiVxKMMa/IgwWYjyAKKKS7bBlcTV9hrCq/MIgCZT+snIRTziIM9L3j4wEFhFIM52EVg1Nf
160ODhOsK6+sMCGafsCEFovqdlkUfi9d1caUkDBqK8VLrUasyDAUoPc/punT4n9sUcNoatXFLHN2
FCnBwo6Klwdo8rVPDGM9UDZhWUHyaXQx6QkRndsfTlanxNXFWUV9lH+AObg2kRdT6k0W7hCgiMMk
aJDzLpjfWaKCamHWrYeM/eugMhzo78DEcq5F3YXqAMC9osNbmltMSQ7wcG2F3fexifCkv7042ZGy
QAqEgM6HKsSGrrX6+VxVIAZp0reavY3tD98+/3+ZECHqY5otQ+6C1Cbp2zoyMrcOcwIJFt+husLx
ZBfiZjUiYQt6+WmO+iCYxBb6RIc5rKrqnOXBLnvH6ABmbBDccXRRnBcT0dZlAa08LEq386iCLgpG
S8sq2WeDIpjLNwhDY/xFDMQv9//NvQsmjTIFRx8w8fXJ3jvBLji+Z3t+G+A/YGNgaGq6tjUMTPNu
rI4U2dHfV77xrX5b4Lu2seBbddLZcOWLv0Q/MZRE7t4Dn7kywSPSxgRZh2ZIOOEQMb+nXMf1ZVVd
5rJAA4I6TlLOBfEcYSNaqxjyogTbxwgZAfCeajk73N4JWdjcWhB2wq2XNFgyWIBuRQtxKdLcF+Q0
+Y//3rYjWwlYuFFg4Zwzf5Cm+MQJKm8GPVdrxJi6Wawvt//+rytSTEC2BoTMKqgnDaq6nFaBhp3V
7cxdVUVo4CVHb/08ZW9recoxEMDW3TTWUf21B1vyGjX0x8KCMD/nyQkS6ylwqooPLDtLIJ4GbBQJ
H+a8hLtiWbS+7Xz8Ls8HI632OidqsVdZOxh5ESoKsIFqt8jISBKTBZWWANXL8mNi3i/5FLlzjAn0
jyTHiLtF9NDASOLcPPWtHzafiyp2Fu9QGUVspZ+c7K6tVZMu0h3f/CaezW2Ox9RYszd6AS7kckEr
2MCws+KMy7ImPtMCt/of0r6zN44c2PYXNdA5fO0weRQt2dKXhpOandg5/vp7qIe3O0PzDrG+8MIL
WICqmYrFqlPnAAYAxMm1hcWox3wcMOrEqc66/UyWX1rWHHVq3LWGuYdgiwymLjotIO5gKGHc/mDX
uLZYqKs+gjQSfBHVg6Y1m9r5NbCMdHm0y5fbG1qEckM2hfUBok8Xu4cLPOt4rapaB7OVe7YP9KTu
3LMR9hvrOO700HrMgzKyn9Nzf7/+AE1haPp1ABVywHr6wAzLjbNVIeUj2cyi4vTVR3EOCeWIPu5M
uFXlvtwpkIwtD/FG+xrvwMJ4yrbDPn2+PQ1Si5yDmpVSs5Mc0xDrOLZmtkOgH4yeuUtVd5svXdiD
9tIczvNiBm6aPtJufnB79yuwzJvbnyLablh1E/EYKA2x4a4Xv8S/6ArBl8wjRAyDtIpweeU7OI7+
6bYlUUhxaYm7vMw4r/WZXV4DelrJ5Ovz17EGQbnEjKgcZ6K2oSKERW3Y5kM9rTVHI3NQwxwa89mz
2l9e0h/Nwur9Nf3immGeRxSwh7h1Qq21d7cHKXKMeNrjIYIXnYYI6Xo6u0Ep9QYcv6fc2MarEzQ9
2czVXwDBIW7FoAwAQrIU5bWVxFgMC/KJgFvmo29njQLMJ0UzLVok6tH8STpFUqoSuQhg31wQd2On
/JEPdfRFT1cbc1rinV28pmG2J/9dIwVEwv+Y4FOgM1HMOdUZuFMJG1JvcqOIGltiRDIOi3uAADrR
9zMbB9m7ewvizkH7SP8m83I5Es6Da/qUgHDaBOISlbMRdIqN9667knMr3GgX08U50gnqP0ZbYKPR
02b+Okjyb+JDdPHruR22amrSNgPGYALyx4Swtdd+i/LBvTL5zj2VeGDRrXo5Y5wTWsmIVg/bSk8b
X3IehYmjy1/NHUidtNWiNZinyq9DD3+dstFPdvpbt2/209a7Q+fIBL0k/7YfEGV1Ls2yjXgRJzTO
rCigOU1PkJXylW/jLt8ngRbIlNZlE8dd3Zkam2aOwvxpdc8VRHUXIolG2PTwAejlOLh4R1HrnkBC
C3s5HM72pj2Ht+fJYPv0hgG+HOCpLV7lHpbeI2FyJL9IYH2zoDg+Ax1SRPHBOGkbxHh0M51If5y3
QIblD+axfJuj6j7+Wd73d/km9+cXD6gYyccJw++L0fP0CCNZ1ZgkGD1Cggj0xbgfowTUktGSBiXq
QYf6zet9F543WPbpflbupl8Qbe8Ddef8xev18lM4p+IpeYyQE/Nk20e1PEz2TnMl7bAiZMClC+Zh
Dxpu1GR0Mdwwru704AOo4rcszO/06EtynF7Sxv8N+kd9kz/oxwUP9W3+bXwpdlpwe08ISx2XY2W7
/uLwGDbp2oQ5n/7XcqcE83O+LZC2WXw9qJ/xEkp3bX03VedFdq9KTi3PYmeOBP2MMSZgBWuw61fp
prP8MaTLh+E+k0FytiSHl48VUquoVEvBkqpRlEjmUHLR8cTR1IynymI7F8/Bn1W4BmpYH24vk+zz
Od+j2OswFayxQBkPnZP7nSbTfZENgnM+K4kJKrFsEIU/GmDChSbJrxxcVcga3h6LSAnicuvzqbWh
xghqdgMtURGWfn40tlkNpL8Z9if1d/dIH9aj9s3YZHszQKb3AUxGW21+6dODK4ONirc/5EMg6YhK
H/Tur7d/Syixkwx3h6oA5DLrvrfq/jw729EDEqddoFzyTat8UpSP6eAAnVxsbQgJu3Y5+n0uw4kL
l/nfr+Elx9xZJ/3iYmacdMyCdXaezNqQQaBF9LPAN/4zZpcLzBxzmWKVnbz4XITrxtmpG+PknuBa
0824kTXLC8/5hTXOmVaFnakds1Z+pIdyW0faUXkxkU3Y395W4jDqwhAXpaHthVjTgKVUjNdsMKM4
2y/ZAAHoCLCFdDpoZAwr6Bi4SFLdNi0bIudDC2fwauSkEYDgXiUHYBKNiMxB+XU5yrgNZTuEi96q
Kde8WWUhFtWipXlZSiW6PRiZBS6IG0yrb0oPFjz6Xk7HSpWhSoSe5mKduHDNXYzZ1gwYACVRif6U
vTOFtSMJ2ZlD/CPUQfMuII4MXcsnoMmI6imeVliSeGPOiB7a2o8S/WGeZNtO+Di4sMStSJvO7ewl
AxC2eg6iYTogzRSkQz6kQT2XVAtdtVosvBzzZfIhZj09ZpoLpeS8bix0Uanaw6BrNN3GtLTRddun
iPw9asgo28SnHjwmTLEEDUx8yUkdU8NNlgRI7q4IMhv9Jd45U77MTz26GF9MyEbYcGmQwDK059s7
ShjXXlhmx+cixLC1VbcN1lvV5nGA3h4/Xjbx1ISj8vu2IeGiQ2PbMvFSB1cqtxTGqlbjMKOPhKTr
+zIlxt6hMyt4ETVoRjSSLVAc27hLK0vRCkd4YZg7M1bnFQo1mH68XvppZmj+6HqRHRsHLLss3BB6
G8jlggsCVWwgpq6nEwqrrUVKoIT7+IeH9Gs63S/6KZk2bXKfAUwETMpfTOuFQW5aC0tTYjLC4NJN
W5AdA650N4MMh2goIllWSFZJtMN+4R+HFzS3DOuDziePm861gfAHkD04Uh+ZQQ+L1r3aGtqBbg9L
6Icgq2qYoDgGJx93X1QppO7cuctOGwcqd/MWEl6Z6ScyGkNhIRZgDbZgaLRH6eJ6vSbABRenwmgo
CBRWtO/pP6t0uyiFr7UP6Ev1qwZ4YBmwVnQWwGcKSgS0varodL62Omr90qQEW7IP7cjbDCFi+0jG
rS0zwkUSKx2bsqxhZIisffvATLDX2e11MkQLdTkULoIYk7V1bQorxn2zG6IZOew4qN/Mg+/cVXfm
PonWw7w1nq1g2ixhui2ob0b0R7ZZ75ZwviOn6Sv+f9D9/AfZ0cCSfN8nGovfrpffx22ktTOtFCg4
dMeG1Z0H4eQ7rwtOSH4e9Yf2qdnVwbCDF9poh/gt2beHYa9+vT1Fwtjn8hO4PTZ3iV2CygdIzWAK
VD8LnKPpu2G51303um1L5OsuTXHeIG71uMw9tuaL3/aPdX0AeTRUvF5vmxFG5pd2OCfQT5mbJx3s
LIGz8aI8coJq2x6zTf5ibvJ74y17XGWhidQo24oXV1Vi9gbEX2D0PP96yPez3/ljNPpG8BsyCXvv
vpTk/mSTyQ7YhT1Trd3UG2Fv1Xzlbj3kOEG35/ETN3Vrd3K3bzqQaoRuEmuqnk/Lzj6Q7XRO3qcn
Z/KHx/LR3iPu/6Er/nqsd/Rx2VSoAg3PzeC3L6jxbWXPP5Fzv1hXHjwEGOcKbTncJqh+qJhZGdhW
7G//9XyfZbGLOS1KCBvbAwZc7K3Q3OaH3m/9GJkTWUJQ1LIGcOY/PpYHpWZrRpBSg6WFvrYATJ7N
oCZ+WkCqKkjvaKg6P2LvaOMleXtNpYY5j0OKxZjiGIZVrGb28CMO20jZroF2+lk+yBLGEvdrcL7F
AX2X0yqfG4hufqOd1KeyPcouoxt7lC+MWaAZwl2FZmR0byLXV4MnPagOemSH1mt9r+6HMRjP9G5+
rTDQ4dd3iMDcnlHhOURPJ6vKArX0eQVd7BlvTdXMWXFHe+0juoK9+b0zXpzhLyoiDthT8PoGETDy
BNenfUGfUxKXPZDult/QIYA6W+aFaxJIBaXFjgz9AVB+NYEz40EDFYgkaWkAum88O6CDdzcT2nfc
9HXWtM3o6gHqof6A1gtnMEEzhN65s1V+L0FzcntehcVX9OuhsRP9c1Bq5SKETC3tOYsxZK0HA+Sv
xN40dTRCVOJbqr63YFKy19n3sjIqrdNqHGSwSOGrB4SuTKEBrW7ozbiecnibwrVmBk6vzWDIf5rL
7Jtgo6TTbvoos80EJdJpr82H2fslGbrw3ABJgSccoKYgBLk2rbrEMmsCELnujj7cw1y9pWCvQEOV
Yu6qQd305RblcMY2gLAx6M1HtW/8dal9pvUik7kShwhAHEAXDAzR6Ge8/py8r9tWqdFmAS2wkLTa
F9N4G5MT2kz2a2bedQNIy8okqj6IjMhf9GBBt/Q/ljlvRSEQZ9UFa8HKqesXrfI8VN5z2kPJz0Mz
Z5QVGfEn4M5BJpa/3V4F4cH2wCpiAm5uWfxTAvmgpOoHtOVA+aV3z6l7mur7WUZzKBoh6ydxGRUu
Ez26nltapa3d2x5ionY8Jik96PWAWW2+NETHa6n/vrbaN/DD/bw9ONEOuzTLHa64W9FetMKsvu3R
l5DUZaTE1I+d5twvg+Qoi+5tYPaxkz2w1Vp8lnuxDaXuV8xkXn9AHK9Cu61UOEr0ngC5EphW2ZkF
Jer1PHZmQYiCjBN2ZRJUxhviS7OiYZ5FywAKokqTuH1hxRJ87Ci1I/uLRgEuyFT1pvp/nTm1hXpT
9z1pwP3fdD5tH73dUCibmiAdjoZm1UNNJN01OlLE/Rq5tfu9JqqkKCScYjTSgAkGogdoGb0e/qCo
hakQrKdhtr6iveQGGnIdWfud0BOAzMdCHgi8iA6fZZ6WrNZzV8GZAMWOsR/63FdzB82dYzhmEThX
zDpIaYDq8+3tKhwe+FYYmS5g6nxXS7yuVkn6DPJ0o8vkFqzZDqdYsk2Fo2OEE1AUYoy9PH2MrvV6
YdQDwOlpWh1dqhpBbnQk8mI12/er3m+QKTaOS41/qtw3Y2rs44C8/vN/HyzaD1k/DfQe8AS/XktI
UVst+luAgHWy3QCOlXV+oYp0LUUu4NIM5wL6dsw8BdnG07g8JHnYppMP2UTfsHaOE1VrZCnGGWpU
zdqFCSVvurmLzbOCVEfFBLP7ZHd71CJHCBpMdLCDyAEt89wOhpIwnaYGrr7snMjx3pe5PVYOOpxt
cEZ2yZ2jN35TDa+3rYrcxqVV83qui8IulhzSoKfa+Sj1MXDRwrS+OrPhl+UKGWMZibvoUkGbJaIZ
MHbjWuEmfelmF2oRDqLF/AVyypssO7gNCQb38fa4RAfGg1YEGuNZnyyfsk3SLk7cBf5AMT+IAqkV
xL29Lkv4C60AvoXueCikARd+PXsJQA392KMXoeqKszX8Rjlsk6y/bw9FOGX/GuERR/FceXOChsdT
0sW/elQwrXT+tdrKcVXh5G7bEp6JC1v88jRl0wysPcV0umBpPlRoTJkPaxnSqZV4G+F+vzDFBVW0
y9NBzaCcbU/GV41A2dlGgqo1905RB0Q19248R2km9eFsR/MPJu/CLnfOFKVs5m7GdOJWC11wlFaS
gQlvRsZIjiZtiOMAGHy9K1qQtDmJCwtjH5nkUZ0D1X6g5cYd72ny3dUy313PjkP82j4n6rcE9dAK
D4m5kOXWhdvz4kO4oVq1p08ma5Wp0yzQ9Bfdzv163d7eMsLtaTPdHATGFiiErke7rONiKyPWMenI
XWtbodN2G+KYv0qwP942JRzPhSlud8ZNZU7jiN2Zdh9qjaZj8ruWkekIt8eFDW7xvBytogmzoSVJ
CNog1K9tyQYRDwP8yeBqRUcJf81aNXgbVNbF2ao0cJXfrVv5CBr+Zq7+NcKlxwqvL+sBh+zkro8K
Ak51PI/LX1DkoKXgXyOc/5vKZTFTD0YAgQ8gilorXzQg/9cR6P/k7W8GhNIjXoUoCHxCIy7yDLo6
Lugnwj5rNbS+ti+1Y/qtrOdDuDSQ5GABNK4fnoVyqgpNiysMKKavdCjDqXlcQCryFyO5MMLN2piW
00hYmOV08eSDemvcuXMVb/o69yRbTbib0ZaAhjkQtkGMgTucbUqH2JjQH9U6L9Pq/lakBJfCKYOO
MJgAPwW6uNGA1GCMiY0mlo5BPqZH6KXUuSRKEeZkvH+N8JnP0iG2WXYL4l8nAfEfGe80szzSsgiT
ftikZf/Qw9uAb++s1DkKlpFNkxRNOyTMjeQ02bEkHSVweuhEMJAPMMFpjx7p63lt6YhvGLCEdBh2
s+pmW6gXViEpnMWfVJk8oShpeWWOc0q17lVjMmMZy3ra0BbuYvqhreqLq05fKXhxSLHPnb3SGb5R
lhGUDMNUhnYT7CTwpoCHR8WAIfnHjTi3ibpAQwbdpNBNRy+Ls0RmTF3JZSKIP66scAPtjLIwqTky
7pwPNwvrjWZtJxTcaxn4WZTdurLE3Y0InYasByYExM9PxH6s0ykcjPO6y60HaHSFJuRC23OPpv5h
lBx/Qch9ZZk7k8ocmzZdMMYqa321K31LGYJWXSOi5w8ZSMBkMKL/ZazgMGNPY6hKcxYhxuOqeYeu
0tR+znGdJTWYj/Bw3eZaGrlgbobq/dldnmZbv0N0JBmvwEFgvDbgJOh39tDvdn1W6JyBHCFH99k6
lmHeH3K0aSrF022f+slCxYV1Fni/GFOBA3kWk9s5aOfV+twClgQgPODQjLd4C+ea7sjJe66/gFdo
2LqPGokUz1eboKh9i0QqaEPjMthRP3nz9rc/iLm9W9/D7S+3LsBR4eJ70g9ww7ePsXksLAL+vZOO
EL60f982Jx0/t8YQak5adQRrJCk3E92TU74jj0MRDtO92uZ+QXwHmXn9ywIeNg3EVKAz6X5p1n1c
BNQKE9DBzZF2r2w1GX2Y0HGA1BmkIGg3AbrkevlnNNd7o7PghWl+oD5QuZKRC10GektYpR7YSJO5
6ou4QMkGbD7CEl+zdiTTawqRb2DJrA8QJUhKjqJWP/SxIKhHCxLYqnjyNxANI0WS4rWsaWgn/DqV
oWa+6v3qLy0Ursov4LEPC9M5uVUSjPaGzvfE2jQtEAQI/237fZZkvcQfZIEyial0MBGE68Gn+FAy
e/ggSC1449auAYMGHyJY594H+lQUx8bxAKgJoSyXmi96WA/vq7kj0I/3ShkMVrjQlguhYggjeJDz
uP4WRyX5uqQgV5rRlW9Zb14qiQKEjuTCAOdItAyLUo/YSbR4MdNDgg6JtDDC2wdJeG4vjHAzuraG
Rr0ZRuLudXCX7dTMe8M9WM3P1nTfZuO1AJvNbZOisiuOhuYhfYt0KtRBr2cOPrPSshI0F7TOqqhA
qjjKPc/Z6CrBDeH1AG1AJ8VP1BmQJVOJt6OWjpKbVzhuKFlAtgOYP5vPH5f21EzIIMNf1d+Nr9hF
Ed6tVAVe2lgDV4bsEe4VnCMUl0AX+oe6TKxWpDVmpGfG/gyMit9IQdnCW/bCAttMF25hVI04KWPM
6WJa97gYwhkMqN20s0Z6yB9mtR8kqyicQFbCAPkQqD341HCe1pqVu2n+KSGaFd/LIdC6gP6w8yim
daBAl+72thEbRDWBJdPw+GY/vxghqEnxUGL0fI5FcKGZp2xeIzMroqRUggz1ezUipgxBJ8oRW0jL
IgsNJj0QLHHz2vQZGbKEoOuV6XM3pZYGzlzb4aAX8bYcIILSr8YKWWtn21pettOdpX1avCSV7Fdh
UAMCC0hoousa9wv3wAVDskIhc52fzkvh19/OaxsuK7gpwwlvAWxbwv67PePCg3ppk5tyRy06FNyw
xrjJ7a1WqZFmfIzWtCnbx3Z41+ITKSRO71NJmQ8kLmx+ftPFMoPPatLmCjbtrRGW35No2mrfyp2z
IT971d9+qcDhCkEha4tW8sAw/CbK77I96NG6++K/gwvBg/vPlPOvHoMyiO2AKS99qOskgf5VMr8i
twCGJvb2RjIJjuF6S1etAg0BNr9DgH7U/RD2OYAZRrpJD+nOi4wdtJpSCNH/H83q12b7RR1atwN9
TT36mUm/61M0H9VhfKPVuJ/7ex0Fwvk1oS8J6G1WFWwQ9uPtT5ANnIsWp9jrzRmamSeoqPuk+dDt
t9sGxMeFgQnAfw2XwVMmm02HKwYZhpPd17/zkda+s2gb8CsFSj/fF06xTerQImDGTHZdoh90qu9u
f4Lo+kavM2pzUD7FXceNUcsyq5lrdsMM32nqhKwMmkhbZERe8dIKm+mL41IAJF32Lm4WkLxDkaAG
RWHj6780cGCjnKW2oeFk4e2BCX3ipU3OJy5ZMYPxBEUNRSOvNCsZYj2KVyUobX2nt2qggpTbotDz
hIbBDC7k2/aFQ4ZDBl+BC6YSHrCf0r5SFy0GhHot/F4FCyOJ2umbkbyr1am0mg1qopL8h9ATGiqO
KZhRbIS13JDz3Mst0qnwhE6HEOFbP3uoNX9Lyxgis2uAt3M8rY/lOAW3xyo6KODoMlnrPAjPPrf5
xfI6ZNSbxQHvS5LbTEAtRYfCbQui9wR0y5BvAfsOOOrZzy8slETviZIgaU7NOSz6OA2MwkBAqw9w
s7j5EOdDtf22TRbg8T7+0iZ3l42TtnS5guNfe2cDCi1l+jrMjS8FW4iCoks73P3Vr6AEc2vkUNd8
4zav8y+3eh9CHXrdxdj9xUqZUIpwQNkAlgOPswVlVkOdMlRxh+pDiRvfljGQiPwJ3j34A5YkcN9x
l4U3z63irEijr89Zd1bmJEz7TrIwn9WLP1YGvQLgdoHWG7rVr3dDplLwfRdIXvRpr+/S2F3CJa36
kHqjEkC3UNuhWQIUvDT1AmMshtCZegh1Wo3l625bvxdj/ph7blglcRyAVYxFS0sbzVXrBnEHGimv
SAzJzIsmBjERYkJ8NSAnnKPNB4Nkqargmu7nANJaruvbo6wFQGhERzgAChg4Ap4jTfEsc0zzpjit
KZjk8dR9N3vJ61Z01nFhoU7MiF//6DJIhxiAQJIWpwIZf238oNVf8K+yvDg8CePtQWrsenVNiqee
i4wImk8e29LcjNUUSJPXokN3YYQP4Oauq02iYqaQ/wkUPD/KLgk6+4xrkMEIpeqgwqseoT90zlBb
Amk7dwV6KkhE2ngqwCwyOlu7ndBUpZLp6DVNsqV4dUH+tF+3tQoKMyWtkacwMLMlKbTHpvdUGe2m
aBkvP4e7KqxR6aoM5NGnOvmOJHaoQn/1tvuUWeDez8VaKINjwQJRQPMEeCYotG5bEK3h5Ri4S4FY
o0V1pytOmW77S47rQANAREXPhtpuhirbmV21u21SdKs7SJpB1RLXHC72671puZPZOFUPWqnqEVdB
HEJR0j5VJ8UKYgkBt+gso1sIBMRI29iQe702BdXAuCjHujhZ41HXH7UBsjbKy+3hiK44kBAD0Iri
uwGvdG0jJ1bbxhrblJUXjHTyM8CnNC+Ubn/hvOHSAYgG+CzApa4NDa1RLyM1ixNOCJBD69ZU3zPr
nVDrEBOAoBcnIrks9yU8c7gmQFKLuAFc5vq1VbSbKQqkBYtPvm91sh4rOgVpYR4q48s0rpGxfC2d
PHAy1EnJFMYe4Ky3J1gUt3joWPKQabc8yA5efwGuoTHW1piNG0oArFwEjjWaBf3sHhaHRkpHw9sW
BYfChkCnhv3pQtSbJxhdzamq9LlERVZhZG5Hpw5H835Z88CG5IHsuheMD0zZuG3QlwXmY57kNqYD
SG0LrCvRT3r+lc4/2+91dbfKao0iOw6DYWnIqNp/cAjlNHdQobWL00SPZnzKbet+6boXC4p6IIP4
fnsKRU8HRmIK4lWwIP8p4ZF7qeuMzFrnlLq/jlod1t1SR3mbeShve18KrxwPU+H0QQVwfKASc9rm
AAJvb3+I4HiCGBnoeiAbsYH5tWxqrVW1gemyt00w1j/XIXQR9Q4y6grh7OK5gDvdgRwTH7RNVUcb
otXlqW1CkHihtr5+VfuD9hdM9TYUgv6xw53HXqtA3TgzOyaSqVPvdy6IdAwv0FbfNH/TXPZsEKXi
gdO24OIAXWRx1/X5w1mPxzbGDHbZDiRX+kf9EIOWgQSu7hdPCXIZX9ft/AHifCvYFVkoqwUIV/Bf
+zwOp87Sck4t2M9svFHUZ6VOQ81jfcmrxNOIzj1LcCLTjxHDl1+P1Ei0yaGjVZyqOFJUdJVlOvUt
m2ymytvRrCmRs9ZlB4UFrVwg/inegVQf4HZ4VVwb1alCEjeGgryjTdnd3KlvWgySttiLiedPRQVZ
9zovNzF6Fu6GZK23ujvTlzmnBGK40xrVhoZ8w+1DI7g30UiMDglA/wAA5B+j5hRT3Y3z8kSTsdys
ZTEEKUSWXp1Rl8F5ROcGQeqn80PIypcI2rxuM1DdFidn/W23y2GEtHaIx9x2VGSYERF+DXcIum0h
bY2gwOTeDzVEZbUxpeVJa9vpbiROHMVoUAEekCQRXgLprqKVG6WoYweLNgGPgVsimiemqTG1XaRN
dAQUQp2O80rnjdpJpaiFswGUMqjloDDwB+F5b9BSXZa2RLGzqrZ5VRtbixJvk1d2Ea2WmT6YcUz3
t1dbdMAA9GR4OoCj4Sivd2AHye8VncElYMnDXeIYD8vyrbXVyldjmdQ2i1H4zY67HAJHjOgfEdO1
Ka1I02Si2Ox1e7Dsx6KSHWHBWByoaltoqwZm/g/NP2okbr8mWOLaehrTJwUU5JoWNKYkhhWskwNV
FxtpFNTk/1De61PwFOXagnUiuE/du8JdfWtW/EXv98388/b6CCYNMkKI6lAEhvoEry6o0dJLbKLh
NNL7rD+XVNayLTIAoXU8rHHRw9NyIezc0bzQMoymq2o3yg1N8fuud7a3hyGaMwNKSKCJZ29evu0q
1u1GmUxYmZbtqgbGR/0+LaEt2wEyM2yHXKS5bAqhzWZmgwFgCBmnPCppAKy/WkhShTJD7OcXhtRu
XMq4giGoYc/1AeqsprtfK1B4/vfqBLbYvxPHrq0LQwuOzAJNn/I0oPxjzGjpnF9AgSnx+aKTc2mF
u/yg0EKtMYaVdwAdvdJPMr8ww9tbQLjRgGRB8yES9QDWXY8EdBsg6qBgyfRMVOpbPBIjVNH0vxiJ
BQ8Agls4UfQ6XlvpynmoUK6vwGoSf/fih5g4myl3d0khY64V3JNA5SCbimcCpPn4Nlgo5aVGs5rY
AnXjHFuz63yHmOUuNRMjuj11guUBAgF6jQz1j7wUm9qLTdC07kyo4pUnVylCkPyA4t6AuBNo7m/b
ET34UOyFlAhKGUzUlNvWVklBoV7r5YnlHZ8U83Wwf7TriVqqPylHN1gh+Nk/KL1ka4gS72hMhcQm
lLKgxMTDacgcs+jCKE9q1e8Wkkfm+OTR6ThpoKWZk3NlQdHaPjq2IrEsmlnguwFeh/tTAY6/ntlk
8GLUyLApmaJVb0JRonqboQSiv9yeWaEd4LcsMOBrUInlDlgNQdi50bCCSZP5Exj9u8PQnv+G/RR5
aSjboAkFtSi+ESXpAM2uh5SeCv2jmc5oW9bIf3dIMIHMt2eiexavq+sZG1bEq6pT0tOsvFPnnQCG
Je1WFs4WOJqQ52AIK74KXtXq3IJZl55a7wwA9rrmftOepYUD9qlcQIJH4b9muEUh5eySzK4+Z8tC
ObSTMW6LxsEqWDhTAKEgEXU9V3Wi1TQzanpqtDNAxAZIj0GrKXNEIivIIZiMzh9VUD6ugozH2Npa
Rk/aeAR9hG/mP8bkW1p9u72FRSLW6GdlTyRAksBXzTnwxcnzVqlGrPzg+YbbR4ARb4o8fUQw141H
9h5Jp8YvrC9ZEaabNbFPbucdVsjbjL9V78vtzxGO+uJr2M8vfKKy6GrbDAM94Su2ZdQl2CN6H3iy
ZmWBmwec5zM8Bo7pj2x6Ug9TpVGUmAtvOniRlUMOvv4LxY9LI3w23Vq1eukJSmWUvpvjW2w/KfZD
am1vT5nIzaL9HJ0NuBmxK/mUKDrL9NQxUb0C0qNaHH/aYs0aVWWao5a1XVPb1w16um1VOIEo2jDP
B/DDH8WmstaaDEKVp1TdkrrxM+VB6yUXl2AzQGkOctQIfSBaxrtxlGsdhw4L2p/MJRynJFiqapOj
yyrOieTGEER+V6a4Al1sULWbe3QGuPMLNHSqIxh6/c5aQw2N+rdnjrkHzj9dmdKvtzhpV1VXHJiq
rSh+XZrqIbOPdHhv7Ycmf4u9WjI0mT3uLei1QN43LmZxUc92Nh7TAkwp6h7pvEChv0lHd4mUb5ON
gR8jEsys0omUA1ixrsfo9MQirgsEPipuehba3xUtcBKkenyX+J7qLwo0lreN9Rd0WJBa+tcut4xL
v8aJGqPU35Fg2gKsZwdd2O1lNXDBFXNlhltCQFYArUo0aIgcNrPkJhalWa9+Ob9erh23i8bmrnvM
VN1vFbBJ1E20mka4EOKbTCw90B1E81Ck++/llSvjbOQX/hfv+1LTa2wWnX5MuuZrxqM9/Lp9AGSz
x904eOcny0RhQxurEBJZYWI3kmGITSBewgvYQIqTM4Eu1K6KPZhA7lQ/yS4p2W/nLqkMsrb19Clu
AcmWuy6JuyjWFBk9tdCvQzfsn0FwYXvpdUVblKjnA6/t9+HsF34VmH4RFcHtBRHFAFj1fy1xz6uq
s0ctZsiBYr+8mNvyd3nwguIZiJz7NjpUSrBE3r4PZIlCkWdCehDJMdSidI2PaxWq9lrCpHjiMwo+
ypEogACEKP8j+yIZonDJLkxxJzbRiQK3YeLEatu836KF9fYUyobCHVpFXdq2azCUCjVWSKkDwOa3
2aZbhh34Twb1tyfjvJFZZCO+OKkoPBm0HWBx0qEd6k1BQtxQa5FI1791/T4fnugiy/WJ0q2fHDvs
IeLiVub8OqmrLqYxunMcI/BOT/UxPyiR86Padv5Po/H7J3VnbtLw9tyKQg1G7PP/jXJO3aWTMowO
jLZhEj31f7Ny0OtF8pJJTvFBGl4KI/xQzK6qOZimOpit49odk/xFpxoaq1gNXZaYEUUbaBH8xyY3
Ij3Fa10xPQAc9TetOququoMuEB5cRSbBpYhCqEtL3L6PHaJpJAO+xmnCKp39Hw0uRbPc3F6hP08X
cpko/Ft4eOEtanEOkepJ6oJ1HZVBoDg2mjY9Tq0q2waCi5FZQW4WpK8MZ8OdMXspmtkoigL1uNn2
wdqSjUFjWFt91Pwu+bkMaFCd0+P4Gsu4HwU9nTCNPPpnNpU9/K4PWzGnarHqAN8Ujbqrkm8ZyKVN
qN7kAGm2/Ve9edGQafDAvPclK7cjdYAZ0OrdotQS1Zg/1/P6Q/g56OoUQTfgD6Z+noqCPaA74wVk
H7cXVGaGcy54UNiDS4EDGjXP3+goERlgk5IYEe4aZPRQk1fR8mZyp8AovbZuigowC6fxY/qeyZoJ
ZQa4VXOV1rDbEpNll3cGqpvW+nJ7mgRXNJaDkYMwiCfK4twVnbvGAP1D7AudmLu8szZ190DV80gf
sgXMivRQgPwwWWQ8duw+vg6vYZbBzpF2x83J550Wy2M39gyzBZSlTu0vXXko0zLqVTeUYheFs2gz
/TT0TeP4cbM4ZxrNx5kZI47vKA+oavi3p/FPB4/hsOILGtXwpOTxeVls6WQlsJATG2+ExR/QdlhV
//3Nf22GGwgSaIB5MjMlcGOMk6Gj58Ua/mowDLnK5GxR4bl2FVmr6dYQr6ghlR3rMUf3opLI3gjs
mPMbANgHCIkhuwnoB7fvsgJlT1OFvlx5Z5Y+mkq8Di/Vu2zYmvq71RlBEvcBWXKQkiRAdMu2vWjB
Ls1z8WIOEHAalzi57hLgjX5X2s96mgauelYK7X9I+7LeuHFg618kQDulV0m9um3HsZ2J8yJksSlR
+778+nuY77uTbpq3iXiAGeTBQJe4FYtVp84JijHSanCkDN885mx6s9kTCCYWGvo8XCWlx/urlFOd
I2OPBJZrv5Nd9rrKiwsbJ9DeNe1PmrZoJ39l6CxXTzoPbt5N+pkpwSnONHc01mDUrC13cbNN6N2S
ZttqWsIijSqvCIwpLH9ePxuy03c+Pr4UZ2FeHbv9uCxFzhOzxH6uRlUs8j6O5BPooc2BRz/IAV8a
aFq90vUVgERdxwqSTZN+pvSZ2nt3Nz9rmuJ0yDwX2Lrg730LBHBixZC0Vul4FNYKXnbY0ynKjZ+z
s3OyxwR4y+tzJ7vFzo2JRzEHiLQr+C1WeYFjP1OHBktZgjpre92QdJHORiXModeaNXMzjGpKf3nF
bbwoBqKaNeG85atel/aC30/pmGyNGpwl8aItWK4uO7gDAXndgGZ8QnKFYQmbA3aHCaAeT/VBTUSY
QkLajujzmJ8WZBGn/q2g/V2d3HY/K+1oWj81a2da8UZPIRgPFnwVrlQ6botHe0hRQ1ldiHY4aq8Y
BnhsC+2z9IB0kfEZQo5hM71eX0CpFzkzxBf47JSxYpmHtYch9pJskyUAvzh6Q8L/ZkQ4yiPToDvu
AFbazq+jHbonVm66IcjR8H/dkNQ926j38UImhMEFQ2ZDWG3VMDQX39DGnna3ZfJ23YREZAwbA1VL
jqnHDeRxt3I2Y0PmJQUUHxC8bcgWExauASS0iqiowxWk5JBPDKstEFA0YF/qTRukmNE2Mu7TrbEr
v69fzB/FD2NjgLlc9U7gW/Kdm/7zZSI80KuSufYLfFm30YICCnGq6Eu6Wc4MCHHrCBxPNpswUB+M
CMp3YRrqijD/Ny7t2iCEWAXMTi3rKthoTyZ6gW+am+x78tN66+Zg3rSbejuGThvUn7VHb99EKq1C
6QY6G6Fw7vQVXK3WAuuWc2D9nT5t9eZRsYGkt+mZDeHIaTrJ58qCjeroBs92kB0B/T9+8jf1/rUN
8jAOhqDbtOGvEqmFMPRCSEU1mzd7rxLilDoZsPdCRIb3GopZKOgWUZM2FqJPEBgmt9b01oI0ptxb
zS/AXRU+QDqzZ8aEdV3n1ltjjvh2Zhr0cTCmSFRbirqJakTC8g1FZrFBw4im71bkAMR5MvbugaT7
60sowRXAB0AP1gKZqQOArLCEEIo2UmYCSE5gJB2iId5b9mlyXkbyDVXRpvdCsP5lQJQmqnqNfB7/
mBZcnB1DisUbMI8keeY0qq72pWtHxbUu9SS+DolWtDZw9OSlj7OquEy1GPOYGsO8o6tlB4sHXXKj
aEHc3HiWEpjLZ+zdsUcJHqStv+9bwbVAiLqf0tJDnsFeI1A1G2MAmvkhcqzbqR4CRJ9hi2Afqs4U
9aIMKApbsUGle+fsC4QxGyBJo9qAL9DDyfmnzeC/y11+BHiDMFUwKJ/fP6MV9qnvJhNeEjGcHHQR
suR1zh61GBwg7Mv1jSoLcUH0AfU3YNTwYhLCs5U4wPb1rDg5X5PmUJGoI/+U6fLJofdm32/MRlNs
HEkjvAWEA1rwkKaC8IvIdzCbDoiZ8gQAFL+1j91kFUFv9WyTjuMEqq+sACGVu27xxE8Pw1IlGzTv
aXu/74b7Kaut0KjG+jj1sfZU+fH3khQDyvLI7zrNAp4G9JUGJYgdNmMxoGmqHLxjlrRQurZn/9Yz
Uv8GMFZ6uD6JssWCADP53X/2HuuS00rrACHNT5rXbZGNDeo+DXs927SeimREdrhtCBz97vHhiZXL
czc66ZS5YHs9ObjuzBZcxU2g6Yo1ko4HVPG8yccioGK6NFL1zE4zExsdFYGyOTrV0TEOuqPIcUkz
REiW/2tGOE+89TDuEvjI+efwDRQB1Q6lvBlxLJhrO4XflxvDgKB0D1pelwgbXbdXl1COq1+pGYfr
tNCo9sYXu1zT0K+m7ywb8q3R5qFtF+C8HJfN9T0iTdECo/vvB3DvchYVVvXYoy8EKPM6QhoH/S9P
Zuj/M/6gI+QHovEjGR1QG3GpddSZ0bB1ac70GruiOsZb5HtAHJet46tGJAtTOIYa9Cxoq0WH56WJ
1Hbrrpk0+Kg2AoXcetMX29y+TawH75+sDMaX6zMoiy3PzQn3GpvzFHhuuETgAn61+bMRjztq1hu3
YFHfKziipH4RXKjo23N1qDcIqzX3EAvwCVbL0sK13Go/826+Y1Dx9tg9gLD/zJWjOHTS4WESUZ0C
tgnQkcvZXMBZP3bJWJyyoo9oc+MOaC9DCwiqf0mmuMmkXgRQIrQagQNQ/130PNuL7ZCZi5EBA181
7bbR6o1e+ceqVt3Z8iH9MSNMIlld24MWDTeDzp0q2Y3gVwHoJzLj9ZiuXh9c3yGyCxqAJa5hQggq
VoJDMfMEVT+3Kk4jjTonj/Qicui86zvtiEgj9KeH6/akZ/rcoOCN9SQG7SdBe5JZfZn7PQOZZVu2
e5sCH6+HbVntULhKmq99p1L8lq0gOMxMVIcRECFpdLlbjFxjZmOjdcKAWqybhmV6m1Z/TyMN6O0f
I2L9z511yyUxtklO9gmkBxiromkI/Ww3FCpMn3RA6AlC2yqEYcAvIgzIbSt7SBwgft3CDkdjKcNV
A/0lcXTVsKSmXMD5ftNgoshyaYqsnUGGccK2tEb3hhnrElW6dzCBCFecadlFijYG3oGIhwBO2qWl
yoLc4lLHQPl6daANczQkX3SwnmX15vpOlA0Jux796Zx3DAn2S0N1mScDOpuK05IdKxDq6odUMRTZ
2Tq3wId65jJYpo8IFGAhdbbamkXT+Fm3g+bZi8uNN4xP18cjnbiz8Qi3dQKudigSAGqOt+C8WVML
LYwDCeeaJFub4D3138wJjqofyh6irECBJ91tlW3GNiziQ6kqTUimEPsAQoQGmnsJVD4up9Blk1My
G3dKl8zBskJV/Qc4Jc3+WDZ3RabwTZIZRNIfMAQA6pC6Fnk7/Gqo6mngvrDZL90J/eCJC+1RlRae
xMWjkoPbH/hK7o0EP4S8/+xYHKiflZuhDZfxFizYZQPWFYVvl+zwc0MiqDJDnwUtAcE66Wi7dryw
GY6OpvIMstGgzgZhKhwjB6/byxWyFmdd/AznFZXDhNobbf7mQqVycL8Bbfz3ew64f4iX8qYq1M2F
u4PUTmZ0q4YAzTg6JQh/ArN5YKowULYNzq0IMZppQh6ZxbCCUD7ONqw6gkZyHVWhvNQMmCuB9Eee
CH2zlxM3aA24UtqsPBUmirrWk+chwznYuPVJdfI7+2R1bxoAZzpKzdT23jLd3iW7GMn5xLixSlVR
QJZ+AZcM8BbAoKNuI3Kn9OXSlzYaGFGPgg51EngekKtae8uFGhP6yc5Dy4+G8Sv1IRaUG6/X3YlE
cRDttACMc+0r9GOL5m2tX2baATheZumujo/TdGi0mzbRUPIbH3DrbGm3IAnUhe086KFTPk96A/WA
29kFqcKNo73GZDtku2m4K4HpnYzjaL2WSGpo5k1q7or+4Kl4fn4jhoX8Cr4ZYAN0RkLcSBfuqrbQ
tSFZO0D3SZSnKAq5dJ/7dogGnyQkvwonqOmy0Yw1JNoY4KtGPajSu2y6NWYWdCvZ4bl6P3WqFy/f
oe++C+L04AywHVBFCV5Tn90Rb16AtDWzopsZQfKutpteUTaWnHywG+nYvWhE5Tmeyw1MZ7tN/DoF
SC0/6iA2tr7jveSTT6oSuKS/HP0ESJzxZxMeg5Zw1QxG3NlOC7YF/zGZjmPyk5QvJYhxKouFuR61
03oDLdN7/ztrX/viNUnHx8FsA9ywRM/2aE1XPAUkJ5cXQtCSDPAQb+u6HPjEda4AJed8/FnY58Pb
sJq7lZHPU63yrjJT0ItBPyxKZpAFEsLzMU7XuOFaBkWaRV5yMB0WVDML/VKFmpBbwsMGDTtw5L4w
KGqvqWfXgP1/7f3d1NzV7tdFCXySPBHB2PnHiHD1oYSrldPQAOZvelEe+6GW/9A8qOtS547Mv7od
c5BNWMatZ/WPSdxFSbyHuOqWIieL5QQSTDv1fw9qs4Ct4L1Q6Pvmd//lcjLNc9t6BSBwbb8a8Tad
jm79Mqva1yRn8tyKWEcq9drp0SMI3Pyu3is2pOwkoh0cPcAub1//jbM8CzQdY+zWPgbgtu+O6DUt
jo5/03o3b9ddtCScgJuz0HqOOwLldmEvLqACQm0fBHSoA3prHQCXFsSfr9uQ7ULe+QmxL8vDSRc8
16LnRdy0FBgrXIo2XjUs2+IcgvrSV8QS0tGcWRL2u9sCFw91IWTjzSdnPRUUDa2qXgn+G4If9rCt
EL0C0WVCIfRyZ8U+oOlFAWDmsu71GXAnfwviKbQtAHoPCfTrUyfbYOfG+N/PNgG80li7CYylkLdO
wfoOcb/rFqSLA/Jb0LWgqRXO79KCNbdYnBEwofSzk24WG8nUo0oeV7aVwTKA3+fZ7ndNOkD1tOYS
w4bxlXg/ms9keG4oOj4VQ5GuzJkZIWolJZ6eZOBIu28a0J6BG4MWX3/SyedOFSVIZg0xAoSPOO4G
kE9ho2kg6MjTGgffpHPU2SbS7F0AJtjA1luFH5C41wtTgierzJJ6awkQd5l398TuHn2q3+UuSj0e
c58MTd+BJgD9HsWscA2yrA4AyLg7sHDAcnuCb7DAO2p5FNyjXmGdEv85adJPLAZvbXyTQgQRxQlW
0GiYl8BzFK822aDPTQu7EhcXodoICtIV8epqHPzpV30PBQ3j2dK7MHfN7fVTIAtHLsYqHDTkcYYs
7xGOxFVjfHJIT7fMKrM7OvdQpG0Htm1zsw+GzECnQwz9KQuIl9Cf2yVMQUIWTGM6bhek8Z+KKU9d
dCM6ZbU1QVC5hQjZrKj9y7YfXA/BhgYo613wlKFpMDMTfK2D52ZvLMFo/PB0lDhdTeG7fz+/BHfH
1YMQEnkgbcMtf+kf4rJsSG0iWIFy4nZuNh7rg9nxIpCl7q3uxipuKLToUBMMO6/cQb7VINuy+Vmm
+z72I73e+W5YzUgfgxV96QPm11+tQXXyZe+ci68Utmq/dDSPqwF9MMVm7F6QMQuW5X60hq0G+lwA
wf9JpvVr2R668c4ask/Xd4/E8QDTDowtWjnBJy3CX/N6yrR1whz16Qk9MoEFNWPqH+q+CCC4Hmr/
0ZxwOMy11pokQ1SXc6KyBzeGQmcdGuMS0NiKgKL9kD2g8cCQzjmuhPs71RKo8RJMLihKA8171qwu
cAFf16CxoZlPA+0Ut95vNO+7Tfeb+IS35wP3fbnpanjR0lmgZuNMqPqOGbogWRokVn9sNTeqQbdn
lfulfG5Zu88nfZvGJPSa9blY4kNsfC7WU21ZoEtm9321rfwttbwv15dcdgItpJVwm6FIAeLgyy/0
3IaSNkWzkDmOgIFoaOw3Sb+tzWXjrtai6FWTuUNMPZ9+hNrovb+0ltRkMCvIJZyyqtrYuQWVLRx2
9GBZ9FMDCfGuM1/X0t1fH6MkmuJrDoAyx3yCpO7Sat+XYGMCQhjESU8aKSFPvSfr1+s2pPMILgHe
3wXKODFOr/QGDf8N4k/Cvve9G6BZgbOIpiqFBpkdPARACcfBKMjXX44lLmj7/0hkTXas/SXQLRqW
w9alqnSWzBecGxI2hmZ2VkldhKBdMmyLhj7N3gMUTEa7381tvLE6urs+g/wHxbMCEjED+FwQvyIB
eTkyIGiqsf+N/o2fZ2rflvatPoa1R46F+fd0dzy7SYAnR9XARkH10lalTyPtDXRLeKkNEvlp2FTg
YK39uz5L91DuUvEVS0OQc4PC4Nq4z5fCBZ46LX6t2jZP7GdD/wHFhqgawpk+QK88inHMwUb8gVl1
UYLkPBEQMRFGWub+2M0DWr7sMsoD2wqXJCpUzxUZdBYKQkBIesgYg69UGB6omJ2O2cCUtsSn+1Hj
sPiuWSOyDjbKS562K904vymzht5ks2WESZmMQWJQiKY3pnNrgIRB4Xtlhx6SvTwfC+AWUEaXS9yR
MfGbfAJYvkOThf/mtQ8zVcW00nVFvY5ns/AP2r8vrTQ9ccfBMgAhsqe7CWKB1UwiZyyOBnXxb78z
Uz/qNPvoDA9Zv26vL6583nlND8sLdyo2x5SrVZJ5Ingp0ByCZbE5Rs2S5hsdSt6BPTVjCN/Xh3ZW
xhEbZg8NXHMZ9i7ek+NQayd9hbbw9W+SzjuQckgyuRBTFAG5ejFXeepwINmQBxkjwbp8ywYVzbXM
WWBlPcPCIeZqf5fz7vllN1QTZx3tmmgF+mOjs9oP4nRgu2Yo7rpCEcjLDCLLhQ4kzuPqirgq3wUF
8ziiIa9j7m0xvRg6eoVv7bU9uml2uD6FPCoQPeG5Le6azx7Lq+/G88o7rbqEK8Oasbahi00Ut6J0
7xId7IWgFgYriMWHfGamsr18oj4OLfObegsqGbZJEi/eghQOarHLNO8dfVg21myUGzdffSMoy7g9
LV7h7q4PWHbX8J4oCAig7PSu+G1V7eKOaAA/2WsNIt4RiEMKFuftSLM5zK2kh4aB/zSl/ahwErLb
FM9eMGChn43gGXw5BSVtEpvFmOnRemuRsfft225gkafC3coOBYSkYAbJCehSinGgmXWzHWOAwAwh
yvHsbI9CQRP1C/3Iix6hAUru4DwGTaTg8JcRt0BX42pzLKBh2/42syCWm73h/a/wPrJB4R0FLBLX
pwIV/+Xk2bUdTx3vWCjaz1oP2DsUuMxi+YA/gXKTBepf7Ix3/bboMwc17Ygia4Uw/Rbvk+feSsh+
9WkcXN+F0vGg9okCDxCNQPlejmdZyzHNPZAvorZqpm90cgJfVTKWbTgEov/a4H8/O3NmlfjU8VDF
ZfzKaAJS3c35Tyf5wLsaXWJI7IBpwEfG/9IMwOZZ/xvA6LcPSVxHoPYjEJZLiu8fmLIzO+IWsPyy
9Upcf2nXhob5nED9o84U3kHmDvFmRx2X86ADRn85GDimOsNFAndoWOBkKqIYm+36OKTLcmZCuMan
RSu1vgQKs453ZexFtvkJnYS6Cqwu3WFnZoSz6SEAbM0WI8mBRjCeB//Qxq/XR6KaLOFinNt2qCia
o05G4gVa04RUJwqnqRqF4MxiQFM0u+Hc2AYBX2SbRB7a3EAc/xEH4yO4wZXrYjeLWATAz31KYhga
7Gxrmd+tDF0o3tv1CZMtPd4C6HMHpSOXvbvcXZWblDSbgInCqffJt87RAjTVRDPrFdtY9vblrGN4
/foAeInuMnXrJV59MAS6iAzzh3T8jn7zClIjifZPO9ONMf91yAIgOCBRgM7hP3A8Xo6syQDzIBMO
ZzajI2L5tHpdoFOA+c3sMLUvfzuN6FxDl9Rvzsr3NNvZ3ICfowRgoCuhdPm2VKd6+kZrFfzhfaQA
TmfkKjjBsMGzVJdj0nJzXc0WKSNzl26wuTf1xghzxRl6v1IwgnAefRBYpndU83pFCt9vARmZQPDh
6pGnF9t2rHHBLWB2ckN4d4gDL/vrMyiJxzhfNagcwZVKkK4WnLZjTctUJEiQg7uWpTvHerOmmAVA
t4UauHcyOwvmtAqzdTnp8V+fadhG5hFeFlML9ZjLeU1zHWmgHPUZXK6H2gJP9DSjaVV1Bt4ftgsz
IsuZXaW97dX8Ndp0ASu2PaoNrvHZ9bbX55JP1WUEfWlH2Cau0xjlii7skzcVm6wB/na6naw+nJen
SVdJk773h9wYVzvEhkHsIPhDo1kZ06YEEVd5n+f3RteDBuGvKei4Dd8GehNxHcqol+vTjFpc6DpF
6RGvqry7rY0Hl/y6PmnSbX9mg4/zLDYpYhA4QEgLUXh1Z66cRFf7zrRNVYTLk62q6KuMCc6paL3K
sysYi50ANNoreNImIHdCMH21VThRxQUvX6M/8yecrUVv19ozMH810z9bjR94fXNrTqqEr2x/476C
vhPq3HhSCKMagOScEhDOn3S217933/yBgqZQ4Z5URoSx9N1kj7kFIwVahd3ps1FA2cPOQmUVWrZG
eOlyGhoUzhxb3HQYTj1y0hJO7+BmhxkgovF1Mpwj0UD/UZhhXhTR9U0oWyigvZHRMAH1QrXuchNa
7mROZtEhM9flYYZHdvoLJR2FEdkMnhsRvJ3RugQ6pXgjEaYHiMVqj27TkUVQf/rAaABIIBCDxbNC
xB/6zgreXj4aM4EWbPHamzvlk0IyY4aOrg0HeCcQEIs8VZ0FNXO909F/bDNUrI4APAYFXpnXRyKZ
MgM4FC5DoiOGEYV02inNQcUCAC8Yqh7cuYq8zgOW++UDRDYAHWK7AWZBoB4ucsHGozeUGgEutB9m
PhxU7XbXhyKbMNRkQWaDBzmGI0R88+JmI9MxYUiObia26W1bLXckuYE4dvJfI8LZAcVwy6Ya8Grg
+TMwbSFCDvP0tvHptlNJ8MgHxKXWeekXOJvLM0PzxBjjGpFl55L+BNWwfKu1o47M50i3H5g73EJ4
UvJylugSWInePXPMS06F2vdFhCdM2qpeY7Lx4JkHyjBeqwNE8HI8Kbi3rL4EHTBNH/oGGnN9HwBe
9NeJBZS9INGO/j4X6CpxR9u0cBPcAuUJqer9D0OVxJMOAmoBnNUYIvBiHmb0p3aoK1Azt8nGcG5J
ubP/nlkfIzgzIWzknjB7yTjJNDhwbVSF86M3vP39eoOzHcgQFNDAfMtHeRYTZEzT9dqCibReQw2y
4wUXO1J1DsqcC3KqgCFZwNni5F9aYaWB4ANZP7wo3WhKLcBiH6BUT1j6kTXnCUYgCVH7ESvAbt7W
pKNGeVqqDXJ9WJSx/H59xmQHH9zz/5oQLjAydo2dZ2Z58uln8LB0IG3jrMQ6egQhRba5bkw2cXzW
8K7ENnuXws0J3sik9UFonZYHZrMQ59GoyihZ/77zBRHNmSVhWKlbrDbKt+UJ4CoNWdJk0xW3c6sY
D/eKQtx+YUXYCIOh1SsdXBCBBy+T4gaTLIzJ25RRl8Dag8dM2GRGCdXKGt2Na/4NFCgHo9yverov
cgf8dX+df0P78Jkt4djoi+tpiQZb09Fe0qjXww5qmR/YzfyKcfBexIWMFsPLERW0YgXzkbBMxhvQ
iK/TfaIqnUtQ5HCQZzaEWVsXlmSEt+Dp37oEksLd565otzaSr327s5snZ/6FEr61BAXbehTMVBA4
6KaTj7I0fAc6Y/eaatiSTX/xScLktmanVdDrxCf1JQ0aDZwyffNzxYs6InoR//2WhDXoaSGpjutc
hB6veWv5q8dbApciyOhno32+foYle/7CgLDnU71f7BiyvCfUWDa+091wJffrJviMCMfqzARGcblR
GlBRLZ0GE4P3ONLnyYsDnN7rNq4PAzyHlzZoQT2S8XnyvMdy+aWNP67//u8aybVBmJcGjMEeGXgp
sBCOO4SQu+ofQc7PSQBnGs7oSL23agrOdBcy22ueVdDK1I1tavfZoZ/9PGCJ6YRDOWafr3+YanKF
U1jlozMlfOCEIKdhHcr20+RvP2ADDWZIGwK/9q6oumpd5g46IqK5342PmnF8uP770sVDNg1RN94q
qCRfzu0IWBTVMi7AgLqxmRznTnVoVRaE+2O00pLEC3Q9KnSVFakOveXd9TFI3QLSj0B582eQWM5c
rNktl3bFJq/BFl6Hg7nVHxfkPK+bkS73mRlhIBbuJ+pqMKOx7+l81MtvYJX/exPIpYLAA7lAru5x
uRpLPEyGnuKt5ds16JuH28LVbxnN3q6bkS3JuRn+97PYzta7kTUD7wAdvuv9t05J8SKbqnMD/O9n
Bjo3o2xyMQ57JEFPbg2QXquKEapB8F1xZmOZbEubVxNzRYfA8J5M79f1WZJtK8g+8C5mk0vbC+td
joOjj3wxysncG7756mp3NUFDeL/+PSLfRl8UF5dCSw0/6Zdj0WrHn7kA0ylem7cSYiUB+syqpnsi
9tc5u11JolJKlM7emUVhC7TFuA7ExOx1eRagkTkfPnArnA9J2AJGaZMk0bmB+ssMtvPKUQ1BljbH
rFmcHRa0ecgaXM7aUDCjsSbCSQLyMWqN5NU322jNOiuw3DADxBJMsWx1vlb6ctBjVapZuj+gVAQO
IxPtB+KTojOHtXI1XEtb883++vIBx4xOg39/Xdh9EMxEZczFr4/OM6tfx1Hx+7Kg+Pz3heCjXOp1
mUHqgKC4Rv41SY7NaB9J+WWd7F2rAyx0/TRJXQJXskVmhzieKG7mDFCoQsYK8lza1oHSz6Lf5Er5
eOmgeHYCQT5XqBdCEYviwVURiubVhf1ocmSX0XPudvvctCNV0lwCuMehBYaQoBMcuXmxamNkA536
FBmRKR/RAWsvNBgXuu5XbxlDw9HiUEev86PXozkusSq2ZV3zUDP2MnpaH6K3C+QIlFJowjJ/nwEn
iFboGgSz/jCr3nDSycejl9cCeUwvHMbCrduh6VGjg2x60L0yfcDMHD6wwEgNgaeGFwPFxmFm+MaS
4wl6Iv2x99Gv9tizn//NhHDgIWdpazQp0dg6/Fjq57G9G9rddRPSQ302CuHY6Wjtz2gBE2hLgDgi
oKg1WD9VqQKVFeHw+f1gFaYNKzWN+mmX2ndr++z9t9kSW/vmvLJJy4di0Bgqyxxe5QSzinZMvrX+
XXYRB+kwzSLTxCfMfEA5xzeO67q5viZSE8AzWYDsmlBvEx4xdllVzEva8hR78R06+1MQdOsJeOJU
yGfpsvh47EHiEV20IkU3eg+aVSvxoJ7sdmvMaVAmBjpS4g3aP64PSXb98qc7ICEc4iC+mXJvmda6
gxKdp2tB5n+JlYq8fAuJj6ZzC8KjyRvrqS00WNAA52vHTw3Iqnv32Hhm0LUnu99k7OX6mFQWhSBG
Zz06Dnv4Q9KjnYNuvSny4l/a8nPy2B4ApIWoatcyd//b24BFDTodIrw/pyCUy3y4nFnH+yVYqjD3
IqiQxU/XRybbF8h4I8PuomPi3Qa0pmoldYMNuHr7mt3nN8O6zTKFEdmW4OV/BJqox/vidYKOTEju
rDZ8Anm1GJry2QeOERJg6IJDWIG0tOA9u8FwGalxOUKQs3ghedOGLimSExsHlZathKMNCHvgwglK
RmBuEHvRidXHvbbCKzgrmK+qh67Ut5SlG9081brxsHJ1Lue18FSPTZmrwOCAG0LuHUoWwhgbVpG6
S8AWQZplU7Mk9NNXtioYBiRG0ESAzkmQYSNYF6EoJGHTbCboZSFO7j62NZ231mzNx7ofY0UULdl5
iG8BU+Vpa9t4x9s0jSAf9AFIAXDjJYF4fApgjZuyPSMKjyQLZy5MCbFTnbbDRLmCWpXG2yZJ760E
OFyzj9ZmN5NjXM0IavQJFI/PJsgtiD8+AAEflLcedAv7zCgC009R9I5VPL0SrDu20NkkCK6sX0qS
OAO6t7Jh2UJEuklAOfY8eFBytO4Nax/XJ3fOIzfdzBnD9aNqKJAvAmfe08FEZopotMoZ9TxGpgQx
QRcs9M3MwJfhHMz863U3I91XKKX+fzsi3BG1yQWSF4ABFdMS3/dTURycdHkC+4iKXk1qCYRxYDDC
CUWu4fLl5Dmr5kw11NcsdA85zrckAW3F7G6vj0cipISFOzMjnMaxQetHbYIAwF1DdO6nIdIZwVrG
29UYf2Qj2K2cZgO86u1I7Tu9mrZdPW7HKfGDQl83Hh1CfVIJjkmHjqMLN462GNDWXQ69dd21IRO2
eTr2gXmI4yxgCoZKybUEl4euP97bClS7MLtrrlULKt04SbqX7kEjF4Fb6dltm4dCH77M3qyS4JQa
RGsdgiNU6kBVczmmOZ6aBC/R7ETRJVo5kb4G1cuQTVGm6qjmvyREFSg5/bEkBK6WgzDfbWBpWZ5M
40ljWWBoLHA95P2XrTYp7kRZ6he9NTr+98DBg810OTKW+SxpuLLTxPQ11JuCbZx6SqLc0mkIKvs4
mJusj4wkngPQfo6HcqTN3q4harUm2Y+47ucoaWvv71OB+CQLEwHtbJCSCBPuTeY8Ojo+qyuPqDMH
XG/KHB6vHx/pTj0zIs71MgyJsQIyB3HuOALltBFeN8AnT1hMtEjh+BO0t3D2wcvJBQPzWDMDnYts
af3IXh4Gnkmj9UOCmuXmui1JdPNbDxnVFFSV32Fgy9hBWweIsgCVs761bb9Phk7R5GtIJgw20MsB
+R7wnDvCqqCdDNUhzwMhT2Z9XdN1nwOgYBcp9LOgW/1YmE5QGmM09ndt22Hj6N+ZWX2z4ZcyO1Vc
3JIjefEtwuL1MTMXnQJ2BlidfUCPCwn0bKmPZKjjIAdZ2HYu1ml3fZJ/p5zer+i/M+AKLyVWjaNO
SmyZfm0O0KsP4hFpBxfCOVlYmoBVNV+q7MtaVAFQ3C/mxEI6zxFBjWQyqrBcUMPrFasiXRTTJsjG
wOG+YyXS6Vx7AwW+lCQ7n9273aGMvyiGzYf1bthnNoTJntLOz70ak11MzyliEBOxit6+efQt1r2w
RQN7Qqy91qhaLKWb+o9dkRSyTJN66idMd+OwLqyTDm85Q18P14cnPaZAkGFHc1U4MTmcDWZbDkBh
nWx95xbHZPzeP4NC4roR+VD+GOF/P8um5+B0LacKvSndZvykvV3/cZkbBznen1/nm+Ts1+sqadbV
hlyUljomMB5zv8nzFK1QdW9Ab3s01hvi+u0/bGLtoR5m7Q6ps2yjaQ0NDS1mocegIVKxOFZEvfLd
+efD+NyffZg7dEsMJwjYpl5CCbmJlvn1A53bSEiejZ77ijMjetn7SakB8brOW2rervtx3beW4lGi
2iWC85vszOpaD2dgoHRDKQmG5a1L0MgELeLrq6maM+G09V02oX0Z+3Eejg3Iidz44OV/z2vMk7ic
ZNMBthrh1OWcuRTZ78WE24hK/c4YP1Xu8/VR8K985zPODAjzRYuRsZ5hvgx0e2XGsWig3kU+Mf2J
X+ac2QtcH9dNSu+EM5PCxGVDg4w+h3L3LA6dYYtriXU//PxYVt+vW5Ke5n8t4SK6nD2z6FdsaMQn
BpmO6/CZpa7CKcnHgjZr8OoAFSrC0t3KiFmyAN+6gjdot3YxfeiKeEf9OCjgrHa2OTDFikmIXLAn
HLyDURXxwVomzN/qestczC6ukik52XNYsWgq82C2dbTKzmB3sLtAW7vHAbHh5LVJMGVdkJUzOMGQ
yvWLbgNq32ByaGi3c2QBLdU7UTnESIMMj8QoVZwu0oPy53vFnocKfhurjedPY79kkCtwGZpHVJBJ
vk/f7WP0JUNAwLVApSMs9TiPHBaDSUnrJHDBRTlBQcc65vrX/tYlqqewdGO5iBXBas4RwcKxTExE
WLmLjZXpe2DPh931fSudsbOfFw5l2jMsx8DDfa+91XHr7frBDBt78hUwLZUhYSuNZNb7okKoCGRC
6JAH0uMhQxfFgZdVKG009SDwgWysAX6dy3OodUCesRZmmvJoNGVolIesHEKwQcLPlKkb0X7zSErV
e1C+SpznAjhaVJWFwJ7ZZq5nBB66dcuD2Rf7qvnIbYMk2/9aMC8HBp4M3SScpq6ZrGBY6SfQadz3
thvYTAXZ/z8m8Y8tIa+8lHFaL7yDI0+0PbjkwGAwbsCShoiWBl3i793pwAw9WpP8n65R5X6l5+ts
pMIS5gQ0Czbag0+DXwWzRQIz1b+l9OZ/SDuPJbmRZIt+EcygxRZIUQJFsqopurmBkU0SWmt8/Tuo
t+jMKFjCyLGZxdhUdzpCeXi4X79XQtXVtSN/0ncC5r3FW7fuRbTQS528IMXL1D5M57vb52vvt4Vw
p4/6yUnXqYyp1DztPVj3fl1wDmWWVy1PMFr01GfdCp+swdkJ17b3Au0UiPRRPCGHcz05QyyV45Iy
gLLuvSYZzkNpHqJ5uYdi7e+41EaPQupfjdP/FTWRH/V7gPvNIcL5TaaTxi/ezdf27VGyJGVtjGnn
rHVVOkleirqZvv/+MtHZsaYaIUeQXxOiF1ug6oo8iSfICWT0lsPWprP6820LW+hOMuT/mVgHemHC
gXtNyxJMkFv1FurxU64cFoO3cqh6JZLnpduh6Ks/6OPHuFuO6SCf6P+961LNBTJ2mpX6vkkU+NRi
f4zMnfhlXUbxUoMrQV47Em06wAUHpvVI71Q1bTp5dh827TGJa/KCcB7dERzwmh3uCj053J6SrYjm
0qbg0lLTLko4opiR8FuCcmGY9l5efQwYbNr+um1rQ/kO1Da9LgAiKMQoooe2yyTK7XB+1XyEDzI9
U6qlX6w+D7X81HUvoRQdJhMQbfNYU6IpRkhzYKCUkR04RH1zAuZ4cogllmDx9EL6k2N2+XnCXAx6
1iQWYt++pX3OQY/mtXNfhtM/6WCgoWI+6cNRaaBwjoyvcVruxclblzNNsJCP2wq4ClPYm0rUjVFu
YF2ZT/BS5x/Tduf63yopUBzFCJNrgxQRTWQtjDmqjCMcFzeGJyga3xXdz6n6WU8/NW1x5QKcV/0o
EUEqgX5s9474VoXs6gsEN5+mptaUDk/iss68LIi8oX1RjNLLQ/mltRWvCYIj1OABDN07e28rW0KL
s8XxN+EJt4XDJashfFv0/Pq9XHlW/VzaxYqY9YZ58RYVzLqTP4TdYxMPO7fP5gmDBmVlMAPn9iYv
HjemgjQIWQANKsXaeWqUb0r+kDs09yMWdnuYm5vowphwGYFEyZp41cHOwhe6/M9S9OzsdpXsjUi4
DrrcGIchHFnEQPVzg04fVKn7snEtuz3XEEDdHtPWGx9GaMi2CPfhKRFuvyqduBnWNEqUDyfJeoDe
7AQq1svYrLctbQ7sP0tiItEux5p+PM6H2jhePB4bI/ES+WtFGnOJv/9vtoT9COmPXTTrqOLimLS8
HNvvs+T2POZMva52BrYZQVzMoagspMWDHMqSyiMczY6mfEzVx8CAZilBWcv6TkA3JIDla7+qhp2Y
eXNHQgREQgP+Q4o111fuIkHu7BT4fMWOvA4Bzrj2xmrHyOYW4XWmwm+HULhYCrJAepnpyGQ6zX2u
fkWE06Vj+Az5wMvtVdu8oi8MCXvRzpxS6XoMQTdytsOHNskP6cClFZy64SM5S7dT5J0k5ebgmDow
BRbXp3hr0vRmQ2pWc0Vn03wu52EgSKkWmFxDx+36cicS31wwmzDz/8vPtnBJRF3Y1N3IPZTBmgbH
zRBDWblH67hZtUBZGKY+TV9jWsGHmHIylN2qYzw62aGz2/4+sCjHGpXi5b0NSXEGSShM08u/SZvB
VBi5g3KCOfdugUJwtvdKW5tz7HA1qrR+M8XCujadnPW9wy5t+nd1my+uXfauri9HLSEGub2HtiZY
pSawUmMhbP+a8LkIQkMDwttAXfVNQdBiahg+DX/kyi6NCKuojMmodhFcMmOZeWr/QxnOZqS5HVVY
lda82yNaf0wMXC+NrSO+GBGMdV0bTwZsDVF1aAqkdpUdC1vrA3HyqniNJCBl5msLs8P7MyR6BHxS
enUBF+g037cRnMCchtuD2VweeKQ0CO9BOIv3dW5ByhmZzJzhfCqG1o3jYwaX1G0jmzN2YUTwikVK
D1TV2Lx1Rg+V5z2+z70xCKdLD5TRijUL+ofhwZYUzyyepGbvzOwZEc5MBQKGaIkxpGbiNeqhaIGh
7XUxrl/6ZmsBdF+VIInbDPV64Zc+SQxnobNwMOuPpFe9Zkk/9b3+MKnyuS2rf0NwE7fXZisKgF2A
pCskk0jLCnttUAcp1Xgp+nFc+4YJtEa7jyuqmSCdyaTeNra5EeBIggmWorchjq/S9KBuO+jeFLnj
Lpat8WwnWrVzhWwuFVIiK0kl/U4ixHPItSKSppzOydQpvFV5z9PNXuE+Hovz7QFtnlR4YVamSrq1
xQFNUuIYjUy3ogObUKV/bqLwNPWpayU73Mp7hoQEGeJDvCUWiKwMK4BF3/7e2B+irD7mZni8PaTt
2ftvSIIv7cDGWkFJx1vVO24zTEdn/LRP8bm1ExCVAWJHfnGlg7je6elcZq0OU6kfdguIK1Pv03/p
tNjbcFu7W+dqf6WAXFthrs1kg6b3vcntM87D4yxxxVZh9TPqlRcdbXT6Sf+6PXmbVVBcNiRg9LoD
MxaOU27RHTDKLRSAUOB46ozmgeW0xnOr28hIyXbqVXPT3ethOtAe4fzszSD0ek2WYMVx/ESqTa+F
L/sPtunlV63TdHFlSXESD9PENq20z5b9Q5G/UZGK8n7n4G1t0kszgiOGjikMa5l24rppvML+maik
tqT2VOxJeW7tUdvgdblqA68x1fV41LHIUdzu8CNoM5rdw3pljd0erdCWN4aiApwuOC8w3OtXXMya
mdm2Nqk0A6olOh12fwj78qvV1Q+tKh2Tnsx0rOwcvq0Z5EzA2Aqj+bqJrk02RtgV1EThw+wXzY2G
D6pme0qfye7U77nJPVvCQQdQ1tnG2pAG1uTvIj72WXIISQgEwXK4fSq2TiFpPvjMwQWpxIHXoyI2
K2VpRi1UUyc/MRQ/gHkKJq1zlpmnKkt3cDmr7xBvUbBkkH4AggbRLex2XWn0Ku8AQc85NFdmb75r
J+QcnMfIWNXrzvxbD85k7njoDXUH2p5WGTv6n+CKF1NaepSZkxTRZmtE5HSi7jmI2/cFiY/c1s6a
QT51Kby8TJ7kenw0l8CNx3bH/WwuKUQRsOjRAvQmflDnJJ5Viz5cZ64fxtr6kieaV6XDnVXvpem3
TaG4vHLEIjwuOHD2ZFoqBp0ABYx1kzO+swAHDrPxZP9JOLzK9upQucO7hdDj9fYp4O50nBmguV18
tpvFa5BmrQuL2vqn2/t0Y0wkXnihrYh26IqFA68qlYGOCCtYK0+0aX8o8l/F/CCZ1u8/Og3CEvpJ
CbhI4KzfceFYjNZOSSLRt6FL8n0IrDGX2/Nuy/SG+7qyIhwDbemiKlrx+cMgvR9AS5rSX6rUrQWt
oosPgdXtuP91eoRzd2VQWKdan6LWHmjVqMj9JdZzbIRuUu5F+1vnDDMrrY/zegcIPrKax9GIq7WD
xzJ7NzMRuEmfTePzDHGjXB3LpnTLcHBr+UsI0xwNOve3d8nWMNkcpPTJW3PehZ1fOoU0jKXMOdcn
t8p/8dz4E/If48KGCBNvTSojao+NXEcdynrWbN01fp/fd+XBpB5CFoA7RwyO4iyjultBZpOov6yC
VETznMDyfHu2ts6Uip4WDhmafqp613u9X2p5qMus9JdYL8/9bFZukGs/K7l+D3tXs3PTbFqDnmJl
OSDPIq5Nj0yBgSIBvSHhct8ghRTW9V+9Fh2KYk8bcuNSM7hbcLWgY+gQFS412YBQMdbDctWcagJ3
ye8T89Ea77RkZwa39hu8k1QKgcQQhQjneEoQwVS1tPTbhSfM2cpdZ3x/e5E2onH6m/8zIZxc1W6n
wtCS0h+HzFWGX329R+26Nwjh0NSyWlVmIBW+WZfHIugeSD0/pYP2cnsg68+ILog0BuEaSBlegEJM
Y02dvcR0RfoK3cFI9w2N63QLCIJjGk+P1qQfpLp6lHLz822728P7z+769wuP3rcRvLI9a2TWn5k/
0/kkD79um9h6WpDzpUkIgTpgomIXZlUQHHaWAclG2Whnp0LUvYq13o2DruAGsXHwBFrnaVKNz6Nm
0YJcWV5aJBpqWJZ+T+kz8eRqhrTy9odtnTlasRGFgGCWyFV4Y1XNGI0OWVtfreczOmC8epbTrD2V
y17mbQv7DBm9gkIjYR1XtLC8E2qTPAjYRUpi3M92fVrSe622j9boeHbnydQqx9i5gyPHCz84nXEK
rPEwl/GH0Z48tfnL1P8ALLUSEyBJyfAJT4TD2cywR4RxWfpFbdSu3eihF+nB78tu8E6+sCKcz2Yc
1XLQ2NbT1Db4z8bwVPQWXTuYq9Pt1dy8XrlfaSLUdJsWO8GWVpZqrCxFSTLol1Ur3gjMrIrX8ugo
w4DzWCl3k/o4F4ChHeverKc/cOEA6mBmppucF7Qwo1WYJ2ZeNCWly4dZfci/onfg7pylrePKuw5x
CGRdCCmF42pMObwIFjZKoGFEKvZcuwjV3J7JPSPrubnwCfNY1HnX12yNVjrE2XlpgkM0/YkRcg1c
Ra/1XvXaiCMHrZZZEyOJnkk+eHXzVAzjHywJeBhAoFSb6HcSrjpnzJeSkKeilb0tXSt7qobkp2rQ
J5j9SbgAEgt9Cx7X9EwLu69NIIjrurpCChxJ3kL6Pqv/Knn8yOG9vTob1zc3hA6fAD4LCnVhm82J
HMO71KF3rneB61TSSerCB9viaZGMByP/ctvcxma4MieMy+qCnDxYW/p2P7tB+U1JqTOVe5rNW1Z4
H62FJpvATiy2BFNey1Egs+XANxddew7vYiPdCRa2gBWmDZ5iXR+dTkYhAA/kiGMzVZXfSvZ5dPQP
Ufip6uMnk6bSpa0OZfkNvK5XJI3bBvkZ7IqHauXOxl9dvXDTM8pXlXGoKHDAwsY3jCKL+7by7bK6
L5vmodhT89jYITT4cZ8B7Vy9kXC0KI30WZ9kld+gXVcH7yL9HEKwr+WRG6Ament/bAyHZDWRC3Uy
GmhENJSFxJttZXNFakTRlgO7v/5qRBEvqNt2tgYFXACJY6QDZPRDrqdt1PtgWWYVf+F0GcpvanFv
jkVyGgpdcYOKPj97ifSdh+HG4IjFqTAxOoizRWnlnLrfOEAf5xtZdUxX1bA2Uf+g9Z2p477S1/ZI
qqzXI+sU25CcyalojnDsc1dJ6UMcOdKDXk7tzgnYmMR1lRCC5o1h4USuTRWN3JPWpF4S8w+cJmPQ
HvS6j11zMbVTUSA7a5WdtpM02JpEDJJFg8YfASDhzpo6p5fyoKiRF2m+SdGKg3eC8+3dseE/6BKk
4Z1MHZ2PYogZB4bcTJFeI7z1ZEO90TgVLA97TFhbVsiR2a8AS7IfwsWYGkFSlFbS+BrsudbyiZJw
Ix1/fySXNtYlvLh8k3BC4jBJGz8rNe9c0/2mpDswjK0FATnAq5ZoyWFrX5vohllt7TFuuBWTO3tp
fubJnzRxQz1FTxgwOdZEdAtapxhNr1UNnczmObSkg1KHx74P7m7P1jrj186UQaBbRB2Qp8UblvEu
qTLu3Kik6+IvK/knD+ivM9+n0j//mxnB+RRl06KRwpN5MUO/0b+aSuM2eecO8R6z6du1YUD4AZaG
hy30FNdrU0G8FPaELL6UothnHYrUPNwey56F9e8XG6xNLLObtYH44TvKxt3eo3/v54XTjgJPHEY9
Pz8eW6+/v/3tbw8gTxWI9cFjcOkQ/lx/O5CIuatMZqcJzpZTuF332Y52fOTWADjgJCxoWllpQq5t
GGrThvVkstb27BbDZ/jn/mAQFwaEQch1QeY5tFiA5tmOP8ONjKjTbRMbQDKyYnjc9VxwY4oKjNWE
XrkJNYzfDJ49n6vq0H4a6mMTnqSHuHhShp2FeXsOr+yJgXZYFPokU0HzzTLQPFuvg/spl/4pZCCq
WpM3Ox5sz5xwHvVCjuZMV0o/bdFMjky59xulAnVQVYk3SeOyEwesMdm1m1mHBwsEPV7oEqrCps4D
KSp6bWE6JW08FKhVujpxgDI2R3X4UWvdYVJKyQ3mcce/vb2wV8Or8hvhFcJ5wo0zBEtsaQGvJIBB
OWqIRXiArh8ddC9On2/vma0xrvWDlVOdBiqxsE1/WtIXKgGWYzV+DvudVT4EaDfY+UlF76e0Ldf8
/aBuVdBa5Qd5NNGyIESqhZpYY6rJrT9OMYmBd4GbhO/L2E3tncG9PdTXhoRDXaalRjSFIU372a08
4TuY7Y0NyUXHtBGBgBUTVYJXik5HW9SWoP7HmL1jLyATit7FXrS9sR+4VjEDuTZxjih0kOetYS1T
0PqRadxVFrwoH3up9JZ6eMiMnbrgW2fLnJFdZ7sjxmmIPBIlsk+LKscdl17sltDa6BGviX9u77pN
I+iQrHlPyB5sYQc0pbSEto6RkPkqk89Df8raz7dtbOxs2jT+syEsvqTAKdWHWQehjOzZWfJQA26d
kImYY/kYVT+1EQmrTo13Xiybe862CHlXGTc4264vkmbQA3Oe8w72kZeieB7HvdT05qbjNavx8zwk
RcR1Zpd0NZVt58v1h2wKSARNBzzSpKrH2xO4MRLqwxZayly/tPkLMWlT1LKG8Grvx3TzHjUEfO/b
LnZ2nOzG85xy6NpUQ/csCCiR/aaTuihwer3352LxMif7XEb206AopzHtkGMfX+Y+f9GX4sGIz2b6
oNifzeHr7ZG+3SrAroD3rOSwvPtER8/9QWXT1Aa4U4LiGIEsOCWSSlZYHQN6XNLsGIWU5pE2uTem
Ob+/bf3tgmIdlBnsIAq5JPGl1FWEhV1tDz4tjN7gLG4mn7nd3crceZK9dSPXhtYPuYgBlcEugjCw
Bj9N7orsNFankd6Z8Eky99Z0zbBd35xU2rm46LiEq5is1bWlNg4auzWH0e/GpE4h8c7qB1kr7GMB
ca4XL5BxOk4eeKDPG7eaQuUkyW15vj2vb50MH0E3jaGvaiHkG68/IlZyM+nYwX6+BIcphOQhmVyp
0XcO/MbykZcF3cNBoWgopgCnIChmY4SO0R6PyYc2XJtP/agqdsy83aPr2x1SS5QcePyIOeCW2klm
pQ2sgkYtP1ZavzxFEq1W2pB96yzoss1Zbu/0bP4LILq2E5C8YhCvFxSaVrpzoJgDFG6Jg6yWYbGn
0lJ8A+KiWUenavlYZU/ZjzE5pI/O8jKriSsPXtCfjPShe+GHznPwcfhV6H+lwb1sxt4eO9zbeUdI
fmXMQgiKHKIYfOZqYdDaGal+PLXVcW7kxnp2imSoPSMyShrzKio6Oy5xo0UKcr2VyIeGCQpb4u04
9Go2dNmCnJE1uBqdb7nT03xou7DAunrtHMrMOs5LcmzM33fHQJ7R8UC7i0TYG3ccKklWtpmi+Fou
IRmXmobfxl398fah2ZhVwECA7ZEJgttUDDXqrBnAv4fMahEr9/JgNpJb0g3o9hov4BG+gx2n9PaU
coe9hhxU3Rnh+vcLp1Qny2Rb1az6dFeqkAmacGl9zxqjyZ+SqYztnZ28NT6Yu9ZiK73v/K9rc3IS
GM1ol8orx0Y1fugPpVF7EI7fnsaNpxg53gs763G+GFbZUKNJylbxZfOQ155uoefmVtoBIQAk3px3
Od0+085FsuEiYIlddyV8k8TygsNLax4VZPoU38r1ofEWo1NyLyubgndLltalRx4X3RC76pZDGC00
oeUShIq3R/72kiG2///mEZwUejDXA0dTzJYmaeAjJEU9k2OyDxOcZyclaax7Y4lPY6/HO8dyy+Ya
g0PKRv6EK/zaJkT5ywS9nuJPs+3PZvQ0UwF0S81p0OKQ/dBJdga5NdOAQyj4WcDnaHu4NphJWqt3
cBn6RTH+G0U0K8KDqeZALCHEvCuS1JPK1q3TZmf3bhwWboE1D06Bda2YXNtVmkht4gmfB0pQOtrT
2H0r1dzxuqQd5p1LfOOkQOCxyrajbQtkTlhIJ88JNFEzgOMpfOkG2tjT+tibcBERm9zeM28jTW41
6qcrmm29SgUfkI5S1QwQwqE1oEffarMZTqrUyDuTt22FRDGgTjjmXn37xZEMjbhcFDyQD646dvO5
6u/Savx9PDqMOQTMPD1QyyD6uV6icezKMbMSzbezfPFlrf+lR2Hn1SApd4771mbggUarMNBbKqrC
AlWctDRJM80PMuP7NBp/zUb3Thr2RLw3zXDrE3wQosMfeT0gMvuUT7NcA8+jQkY0hc55zZbcVbW8
7CThVucrRBmMBcwQnQkMSdzeSyQbUhuaKpzw2QPAKE+rv9SN7OXDB02Szvz39r7bGBoVObyGQteS
xR6/HlptWWrUw0jg99M/xZK5Ds1t6h6vy9tt5wC3oPII7orCt0h81ENl3OfyyDmKqFW5khJ+tsD+
/Xt7KJtW1twx1VR80ut9dLG541Q1gkKtVdhPEvh4C01tzgru8OdtM29njMG8AhkRTMDbrp74wkxd
KV1Y5VAmd1aWHRIHIHsmyZpXm8p0vG1qc0SAojECMpoje22qjFWlGNsOX6fHgwdr5kA/umXv5BS3
raxyqFDOrq+/aysQUS62HQ20Sie580LPUXIyi8g+3B7Lm2lDsIXYnb4OgMFkV4Rp0+1aacE3lUQD
6V1sdeBhkJc7OupecmDPkBDemLWtBYUBviczh4Na/CrHZ6uKf9eRMhoKzaQFwDQB/hduvyCY2yhe
05Ol2fFSLsuPhdznv7swqxECCOh8yHPQfXW9ME0kZVJgky/vhzjNXCPs43cIxhd7IiBvNsBqB5QI
a7NWx8Qsh+FkELs4NlilMA7uxxzqTVgQ9rgMxQiF3CrZTg1mVqpVUGcL2yzqcrvpwWg/mrNXKanX
94kb8Eqw5vP0u6oX2AK7Sp3klaqFPsbrmRvN2TIqIzAeM/mD3U1efbC6bmdDvz74Ll31qxFuN7wm
wR4Uv9dG5mym3YXOwEc5MSVXy6Lk86Ij1TJkqvFQz074d2c18cNSF/Y51JbYswmZvsi9GSLY22Tn
XoLiAfhZ+1BUGWFarv9blo5Ga1Wih3vcLeK9sn4szMcrzoSXBk2q1x+LzHaQ2JCEPOJ6q+PJOCvH
4Wn45/YZf32pCFPCI5mrb+VZxgcLa1xpy9zYeWY/8vbIvQCNiHuFir7Ho605UwqfDkiC1cduqpEA
suP0ndm201nqTIQDZ6UPHkrVro+BVUbvrLYNniwpLj82ctm9ZLldHcZ5lM7LEgXJgVqVfOg6on1e
/b3RHnULoKEbKRns57dHJUaBTB2vmPVJYSHoK4teuJJnKAlxu4/D8hiqg6dBrpXH79Ph8/9mR6jt
aCNp5wk6vUcyGG5ZnRW1vZf6r2nu7Axo4yQSzgKj56rUVung670gWWnfq7xoH1M0UMMDrbcvd522
Y2Rz1i6MCBtuUYuui+F5ebQMrCzm0Snir5VeH6fFOt2euL3xCM54NvtSziPbfgRw8SEAKWzVp25+
6gy089RxxylvjcshSckDhBjvTeVGzfpYG+bEecwGmoNGekLuW566d/bcv9OtWdnZFKJvXjefgwDF
69uORqX1cy6iDXnQokApMTc2DmTaZtEfGjXey6y9ouyvDi6wSh5VvJx5ypGNEA5uWoZ14lh15I8q
WgYefSBBdRyibvjShoNFS641qt9aYhF86ZxFkze1EGF78qR2s5eWTv+xt+UiOjQ0cNDBMaYGcZ4s
FWTn5jLVkf4K5+X7YObZc+i0gXSMJrPRvQ7k93JsI5BGj3LVaBnAgnRwHhmmMh7lMlT1e3BehnwH
csSYTrEa1rZ3e/e88Yw8t5BggmsDiBwAIWGGc02fFiMxpMf+2NafUMYz72TFk5JzsCdV+CZ1Ri8d
TYLwNAJzB3wsXugVXJOFDe+yb8PDcarfEaR+n5vDQ/5+D7Dz5kiAwkWCmHrCWoEBNnu9bXJKukoZ
j6HfSQ+5nBBr1edMPVujjUrPXkv1G5w747qypl5bU+Y+DixlCn0nKdxxsJ8zJ77TG4MtUEgwjnwd
algxaLPQ2/zLwv+V4BP0fjjO0l4qenvgVO2A2yP7LKYleHrORtTNoR9nX2JNOg7zryH6CDfc4zD9
fXvjiIHm66jJrNO1rgNxf0MjCela35ZLCLS9PqjBw5Rb7rwHynjjbqiKOCsAD0DRGm8KU+sYJYRY
pRX7TW4/9cHnQEnP8HAxeztFzzfccwwHS+sbEAG6NUi4XsTBcYIgyqfE1xXp0bDK8ahFjt/VWvnX
WGvzOZ3K6ZgpdEWaoZJ+mCK7Pc0RaVHUVodzkMjqszxKi18qxN01Yc2HgJj/fV9oL+XgWC9jO9Lc
dXsJXpuzBb8Fjp/gmBiPJRAhhHqgmnk8xokfBa6i3yuhPxn3su7mH5wHJT0Y39ofQXA4Bc/FT775
tvH1WnlrG6lvnDMgBbGLwiyCqFX0BGKi/ICsHEjh5blUXCc5T6Nb79TZ34D8GR4j/c+asBHmWCri
WsNanfyIwhrGh/mgLvoZN3OyqMzV8yOAzUPxBRebWcvOWDfNrw06NEHyIUTy17ujLqOymWUjoU1n
IMtftke6IB86Y3DDXKFzb+LOMD4gEh82X/pWP0TJsNdGuHG0nctPEK75UklhHzdM5nv+FiZkEDo3
kA4DYt7anl74xp3Ae0smsUm+gsqvcCdEk6XTJMNog/lurH9NweKGw9ccGjE1/GRAQXh7J7095JRe
mVmiMp7IlB2uJ3csNGD5ah/5SuwPtuk1dnwoHONo5N9vG9q4gbCE2uD6qKRVQ3yz2EEcAj0p4dM6
GS4cvk+ZW3sRafnDHpnfW+8IVRHQFmg2ZO7WN7BlqZLtUtciPx1Vz6lVN5c+5XtG3tQYuLBphSSG
XcvzJEiEbZko7dKMTQjb5XHygwfTezH1Y3iQDs0hOd+eu61FujQlbL8kK7p+yDBVlz8lyQufC+ex
a77dNvLWp6xNfQhCEpxb4IaFh2tqzG0itW0MFewxPp5y46Acm2fnp77HJbkGdNfO69qQsOXMZG7j
ssCQeq5ftL/lYxK5bmOdnuvvGSXiD8Wn2wPb2g6XA1sP90Ucm9azoSY99kql9bLqkEGmpcy7xck3
4TL7gfQ2rfSrPjxP82szkhVqVmAasa9NXywt/yCH5bm0ohe7SU8VYosxTVCN/rcTVpNrd837ZZZ+
1XLtSv3d7fFuOEyeV7wa1+43lOM0wV/X1OQrC/U433qvvDc/2z/Mw7/lQb5rvJD/3Da2tTUvba2L
fTG5yzRXTpxkySp8U6mvlHlN3aOuslfT21pFzvOK1cdhKSIOPIvrqM7sMfFNKfGKMXZ7Y3LDZCcH
/oZ8bT3VKwfoa5cPUljCqe5HgzRXuyR+d7Cfkw/mQ7i4+Uv+MnxU/NoLDmVauPNdv3PFbs0i3MHk
QUF+kW4Vzl6kl1K06Hrih3LvSsQq1dK7JHAGfSfU2vRa5EnI7IJnWJlnrtfLIpugsE1j/2/jZM7u
8jh+gG302N5rx73YfOtAXJoSDkTbyGrX2Zhqj8Zx3Au/1k0sepHLXxemrFqSSckkfn30HNdxv7bu
F0IQl9eNt2dra3Uozq71asC9dF5dzxkPN8VcpoZIjw4bs+reV1qJRudz2Ng7y7M5ZReWBNcoK4Ma
hUHJaUq6D6WSj+4aAh5uH9lNI5TJKCUAUqZD73o4ql5PjpP2iZ9YeeI2UvJelsY9yt7N6x5cCEHF
K++OWB+b6rJqmozzOqvDdG4iHtWTsxiHBg45t9Hsf2dJk10rNLJjV0zOMRidPVj826iNqBXKwrXH
h1KCyA2uq8EE0lLGD8ZGdJAc+7Fp1fEYydqvua2Mw6Tztrg9t+vcibsSIj5qxJBOkMsQ7hoqqM0U
pOtBTpwzmRwkp5w49RIolXYOwIYloht4W9A7BYioCasI3r+v9ERKfEPNjk0qPwSj4WeKc7w9oI29
f2VG2JFmJff1WIQIhxi/SpaJyENLGy+JrZ2LZCP8WN+aDuqZJIHeNNCFqdUNeZwiWzE69bEKinB0
58X5biZ561GGRd7XDhQXxqMxPKjVOO+cii3Pf/UBgmdcpBg+trpEXU2R/4b++NzLxvtslu4C2Rzd
ydbfJab2pUZNbu5heMKJh0c9gas5T0AiTVkuuxTn98QOtpaZBBxuhw6VFfh0fViL0siyIuGrosZw
rSk5ZsuLVRm/m1kEjaORtNHUVZ6QotK1lTrR4BDvmPxWaZ/q+luEjKYa3znkTm5vp40jSfqJujlV
TPJDIu2R3GvWGLR56vcwcWVuVHxS2p9ll3qfbtvZmrZLO+vfL8KSmHxXLDsZ06Y1R0XvXKh823qv
rrThSdcy2ZrlosYMBv3ayqgNTjI2UN5KKtyBzVCVPEnH4+8P5dKIsC+BFVQQh8C8HGWedlQLd+fg
bU0VdEmEPWvzCu+z60HkYaO1rVFxHbR/q9nnRL1rkl+3h7DlRFa4DsSRtApCfHVtQqnzAH6jGhPh
uzx4mdL7PjiYe0jerdWA8IQiEIg2dE7Wv1+sed0DLpsMXJVWLtXPxGlbj75fc0/EZ+tm0y/tCBMG
DLCvLDlKfRJQxQ/KSeZP+5/qsbEPUXmMdpoo3gC0CUivrAkOoGmrUhoVrFV/Z8SeEv3ESoGMX+DK
AFuaWj4HefaQgTqAWiuzoneFou94h61DC0LjFSW0dmAKlxqvtbg1xgT5Usmf4/z9lHWe2d6NaQSS
f48TfmM7kkAlVbCiEtci6vUq9g0UGVaCVmo+Qbhv/grbws0s4/jbOxJADZADAAFrBk2Y1UGqozFo
EH2t7O8y2tOokztjxrT+rjYay0ftExgFlXSyOuJ7Igntvm4nJJ+UvkGGMPSW5WEu9ogQNrb+WmGl
V4rNz+QJW3Ksi5geQ4Q7I9tkf4Se3DZ/MGOkZsG+AXaCT0s4XdkI2wK8oigXNf/Gy/MwxFzPtZs2
f/3+ypi4ItBoKBuyPNfrbyaBDkQJnbc12NbGyNWZNC07A+75/QhqdRTw2fLYo+VcGJERas3U0aPi
G8hf9voXpwyhYv39l93qkrhUiUBhIBC2czrUQ5APUIYbNPSE9tEJ3yvRU53tQU82widKSWCxOTxQ
zL4BUuSzNLU5dtoUrsA4PTZNfJ+a9aFr/aEMH6LefoCU5Xx7sbZSDdiDwZBtwY0uRvlZ3jfzMipc
Tr76bPmUxOVz8d4uvqmH/seQwlq6s2jr8gsB9pVBYT4rOWn0IV0NflSP2UH6tByLo3Z/e1hbRiDU
hkGLVwNbQwiHqCDKeT5Aeb4oH9LJhaSoeu7a0w+9+nLb0MbFuLIpkz6EMwLUtzCaQq5qiUQmu2MI
PTP/Th+yOyDluZutXH9InLZLQ8KpqkxNyycHkQPzqUKi6tj+aHvX/n57NFs349VwhHs+gca2NqEe
8vFC+dEuXtIT2G7r8/IzTL15rwKzMyZxlYYQYffQwtrUnr8m39J/ltILXnaGtEZXNyZORPYtZahE
hgQn8NI/LlZ2N33l1i3GY2d6ZeoN6WOcnGAx6euH9HTb9NZFuHayUbRd8xwifdUgN9FKu5/7bZf8
KE1oMBb50TDbw/9mRrg6pFaeolmC/xqprruiiO6XbP5q6cle2LQ1HEJAuL9gQ+RhLOwNcHCBViyw
eY9ofLp9m+endAzXQoOxl03bug25P3hdvGpZiwqIoD1ARykrz7aWmJ4SaMjeQYR3e942ji4SBbzI
LNrKHVDa1/fUFDaOMy74CFLmXmRYrtSqHqVRAHM7ljZq3Cpt93jZVZ5oLdJcm7Ls+v84+64l13Uk
yC9iBL15BWhkKKm9e2H06T5N7x3Ir99kb8QeieKKcWfuTMy9c2JUBFAoAFVZmXrS6ixxo3YH8jgC
oLGYvJYgSCwAy/jiu90Q/kn9T5SeS0GhQ7N2vVgcKxBtAJ6AbP4KeBJ5VS6xHjst5zcaHlMF+gi8
kPprl6XlkaKmMrUDTsw2s0mFkNsQy30IEmWns/kdcBhWSIKG3Am7csucjCor3r9QxcXc/rM495Wg
TqMR/wGHMpFsmY7mn3THyF8iIVOeWQqNUdC57TgLGwEWJdxh8BgC4nH2nhOEXDE6HhHFS1InL0UL
1SkuWCmaLsRG3DVlXNan9RLm145WhcIy33gQIJDQijE6YwIBKem+8V64NX6bhcMSIFS0poGzGdWP
+RWgKQHeUWLstsz3dNKlfkQMI0qddJAZpJvxnkwVqT6EQ5j8DzOJQgCaY5GWRUJhctuzBx+SNaKY
4l+uJoO29m/rQqVtZe8tzeOUjEKNH16CRv1LE1IHcvvADwK3bf4UDKASJUcLzS4dAmKgEP2fPQMZ
2Ym0ZxIJQFP7zBgbapUbh9Adg4JmYA73ZVINKw/Khb0MrPUvyh9IWLRJXxoJNYgj9jLKVJryoHqa
2XKfUf6Q92vJ1zU7s63cAZ4mxoqMcqJ8n46tySs/EDv6X1AqIm67qLtNoXHCw16OR64FCUoRRugW
WkJlPI/FCAqMYPLm14RJFnzhwpJ4aQlUBKxinB6izymydDxNzFARAAIQcM1N44+xK9YI3hdCxYXF
WagwWnCiIIMfQm4PlTUpAtMcnnfqyvN+zcrseAmSIsoEaKq6Uu0BQ9XzGJz6yVpt5Sk0/c7sKoWL
DNIz4P82kG+c7SVQp3mxomcAUVQKcwwh3nQSWudv76GFaAQjgC2C6B+vrjnYuPOh0pgIyGbFfG0l
8qeUVbTitQ0nHNREMvHworcNLo/qn8GZn8d9rfBo+oimsi+Yin60ePj+7xbwEkZZ/veJf9XCApW6
2lNhAaXeUyb1G4hAvtw2ce0CEm5kAoBME0RDmbMAoLrgMSFFDOcKneZBDJKfPxDUum3kemkmIxCp
Qy4EbjsvcqJ9BGxuyJO7eeHZiaEcI+k5VOV9wNgpSJsdDrLNbYvXMQhoIRwQgJYhSOAyfbljK4+T
DQC8oe3Sq6TDQcTufP2pWyOTWzMzze7ZOSS3RtJwLZQs0F4gNFAiPo7FUV1Dya1Zmf78zEpYeE1Q
ZZBayVQrSZQQKpXI+aUQHa6Mv7fn7TrSYd6mwhKqdxrKxLOYKhpcokd8nwIRdILW8ksDAcOC1RiW
T1iwRo615BegoEACHRfpqRfscmAe33K4o+EmHUSo7IdIjnHspZTRtVc1P8GYridlrtx92q4aiFDR
d4Jk8bybn/M1iH2NRevKSVSZNSCaZhx3+UZqGVsJDwumcHcAURpwC7jA/94/z1ZNA7YqHwIBrA+h
Jx9SlryxyBftUVPWpNKnQHMRXlFsFdRJB0yY+pzmhAupl6h1VcAS9hLUElu+tbiyhDJsFjcbQOsi
yvGVaMtKbZgsZsLzbZ+5ioMz81d7TRVhrutcVHRNTivMINnetnCdbJpM4Iif2GUnt5w5SoDG8QyX
0M7tvmTxXqZbQSP+NgPGE9htWtF6xeCVY/7aQ9oEby7okOizNJCe5mpc6phRVtP8bwCUUm4WrTly
//WSObMz226+HwZlh9q/exi/7gJT2K2BdK5rmzMLs6uL1MqR6BmwAE8vX1Iqb8O/htWQygrp8w9v
xvaKN1xFkJnB2c2lK71AHhIRU8dsH1zXmvjkm5V0FNdwBldRcTIEjURkPlE1Ro/MZfDgVaB9e1AX
uONXHtKR5qJprbjdomefmZgtD5+jZaVUwE8ThA9RbYbVnSyTZuN6HSnQNfDivzLJiZVvzr5teG1o
s0XLC6Q608n9anWfQKfCA7NspNFh/LptZzFEnY1vtla5F/JDGMkYn3TXsT+9fsilj9smrjODs2Wa
RQcg78YU/LEIg0FqdqlpBFR+K2oSm82DkTmeuLKlrjMJM4PToM/ibqGU/pj4WDTlJBoF4WlvByV9
7W2J3yi79+qzICt+sjaNs/N5bMpYCAQMseFfYukg+y+J9B9pjBUMSpJwRUORfmIIm3liEIWRxHSu
c/mQER68m0xak8NdcvZzEzOnE2ItqwMJJproQ2xOUfew4glrBmbeFkgCV5dy0LsesgMgY2ZWCa3K
z/6pO+hHfv8cniKa3N82urQ054OaeR8GxAuRH/auyEi/VfdrvP5rvz/9+ZmzJY0PSKvm926SlWYu
lDQHPjFb04xatALmMXCLTNmWqw7HMBPTJMMoPMgTEAABKnp7mpbOO8ij/T8Ds2kKU5RAIbjYu9k3
sBs0Up7q1Ok6qwodeS15v2wL/ZoTwQXamWd+xqtt3OtR3iPvNvwYhLCfzxUs3WIIwCPw/5mYe1qW
QNI9yHp3ED54yTUUGzkwEpCfhOpU/oCbrczf0g3s3OBs/oIOctyVNhmkhUR5kC79aSCP3ZvFiByc
eXuxFrwBRKl444KOCtfjeapUb7VekHz4XFHdZ9FTAtqV6Om2iYUD6NzEPDcqtgX6hEujc9OkRl7g
U9Lfmc5T4T8/DA3cwf8NZf7cyPOi0GJQOrmi8J4n3wg7ZX6qwQV7J+Qr4WfhXgJTKPaiFAui33mz
ITLcojBocPEG+iZxjWamjLNiiXLQ1VJXbC1P3z9bM3eYYk7fSdivcAaj16FxiKQhD5PGmi9MvzS7
+oP0BJSe0OCY+FJn54LPD+KgF0kP6H5LMnkkPXJS/4MvgABrekZDj3XeqghpqLGJC+zXnt+lpW/r
uA7L6kZm6ea2oaUVmhLWEE3+rcvPYqleMqWXk5aBEQBqNWybFK969j5l9IQ1ZuOFGIT0OMrzeAqi
Mj9Pkid51IchOEqBk++eao5kglWUFHiT+D9Dk+Dh55amLzk7IMQo93tertnEHKTRBMrZtK2ytYf0
0i0LZAqAPqH7EOnQOfsNF6AeqkC8020g5Ofylpc7PLdhKhkTp9zma627Vwo7uI9c2JutVe8JKuTV
sFa51dk1jU75s3YsTY80RADiOyDfqRkcjBUPWVy2s1HOLlq9nmo5x2A1kOK9+s2JvhkOr6JvCYID
cPNKu8pSnD2f09mjc0Da1WAx5lTpIjPNQTDr3XftSjBfXbmZg1SMQRVJapgrVkf0tKlUM2h35NND
AOb+zuJWUrELJxUWDskPCC0gHM45gCsBeIO6qZg7lHuwRYJyG5Kl5XtVEsn71hNbbtdKewvbGvUT
1DY0dErhwJ+d92NZxUmb9XBNszwU5HO3dvheA+WAyTu3MDvuBz/xjELGQlWmYEtvkt38cZXd8NZY
HvFo/no7TC2E3Atrs+BeS2rHcSFjbg/tKoCTqzWW/QW/uzAw21usL8e45TBhQonjQzkEyI0h+397
FAt+cGFktpWkXE94uYURNWZWH0cUFWXPt2JFIomokWgSQF5x9eVxTTK84Jydcs6XodADxqxUWuze
pzu6RpdxTQLy6wP/fnzmZV6eVRAVxI+jex99NPpBjkUTjHRNi7IQuEAg9D5qppc+lIElsacxA3aD
ADqZGJRHZqR1utLOO28rxwWAeo4+2o1xrAW2Mu1L2x3z/u87Z74a8ci/Fkg2ggt22wEYM0oqsp21
1bUqiSOTx9GngVyUV19ur/fqBM3ctqnkJpV7TFBPg7ve6ba4FBOoRTo1eFlkM7T8fe1UVu4eR4Yj
BN3Y29TM7e/bn7EQwS+GP/PtIeGr2O/wFcm2eOot7711i4c1wrml+/+FlZlzA7IWjamBQ1ev3aQ2
BfhAH06J3o+yfZPC3OKZQnLjjxwrZOh0ooukh0L07aEuxz3cLlDvgA7LnOGqUiO9QrMCopLdc2S7
azfKSpby/zPOfyZma8oxsQMUF87UmHi0YT0FWyOCGXxCnjG4N5E0WnnnrI1ptnxAIHZDYyBqtLxT
MxPowtpAY4blrdU/l/cJ2GIAPEF7AipHl8FCF/xWRns/c0NgnllSkArYlgSl/lShGiOdd4wau4WE
zu1FW8qXgpLkn93Z/gzAZcRXMlZNMj71xEnuuM4ZnuP6N4oE753/UZtFJ5GxEfHfIf3PHWdTHDuz
P1tS1BEhgB3APuMfDT8nyasvewApr9ykFsP/pOCDKvPEIjDfIYXiR4mK6dVD3pVCzuqLH5BS2iNX
UzHsbI49c96au05zN3usgJn6n9HJu87uwknbNwFkApmLdMa9DiJ9BZwuUb4DA4ui7H1oZ4gvspZs
eYTmAHzgY75y+fk9Yq6+ABEWICNIfqNKfPkFfRWBplUScEqoiq14qdkYd17rSMz0qkMPqw/CsC2Q
3r3tVdc0F9OqntmdeZUw6mUvjrAbK2nmSM1TK8VW49UfQmnLfGe12rAtwVjvS2YQA2VYFftYeOwC
DjIN+Tb299X4oRmHNvF2qb9yMixPCjQOARnCk+iq2CENIDcdW3yc8shtnjwgrthOvCtNYxuuXJ1+
3epq/s9Mza4AgW7EUNiAKaiUbsex3fglBWUwUVw1coLgUMsC/uhF4nOa4SHrc6SKt92IYFOttVct
B8+zb5n5gpiGSVAyfEudWoL9hLYUU3GOFp5MTnJ0vZXTYDmgnZmbuUBWhlmEjchcTjCHkQqjqbrc
D5eaxX1GA+e2wy0es2fGZlEkS/PUAzgbfu6h78B38CpMUv9QccbnyBRL17mVlNsU+K8XVgGqSMXT
EFCmy42ljhqXF76IhW0dsTso4lMhrZi4HhP6A0GwA8APcNP8PCeV1wWDJpQwuG+J3VgIvGt3yOuY
CANoCwAVLv4GyfbLMYxDLYVDAQOanz1xKCqigJWOBJqmZZkjufIuFt3Kdej3EnA5bzA1KcJO/Zwo
4s4WSuQbGSpL0jC920Xa/PEZkTbDi2QKJNxpFrPCbW3/rSxNJSXSvqZx1/95XEsvL87s2UfMTnVv
4Ltm9PER0lvPCIsouNPu2lO0lklatgO9BXRb4jD53ZFn8R/5TJUpFSZYVIGxrKi850yP3vb8a0fE
hE699Cqw9agBzs6YMjbyWEj14TeJBD0JT60hrbNiZDodr1btzMg00POBeGWdqYk6uKlOPaQEQB8o
RGa9ynzwi/u7ZWhy2TNDnJCERcNrGI0NFV+rsRtTdkB+tNPpcCQjVSxj+otWVoZehdgpEL52Gdmh
TZfgtbP6zFpcwX8Dn3P/x1I/jpWsDG70xKskqxwOHd2vFX8Par+VOV4ImNNKolt9EnOB+MFsaxhj
XhYqh5WUo9cMTE5OltoyrieJ9AHyaANUjxJTVowue88/m7OdULIukfweNlXZbgrQG41Y1TUOz8kF
54sKwWLQ3oF45zoTDTrioRN9GNFiOzK++sjRmmNhUCNdo0NcWC6Q32Kz4ekLqoL5cg1CKktFXYKk
JibVE2Slkr13qnbGCuR4YdbASwtCauxrwDPmAH9Iag5GXMejC8JPLEx7Kgx3DEvr9s5euKcgaQW4
73TGoHdvzhXWFk3D+jEaXS0/5Q/QU8So0gLQHRLyJ6aThuvgHGunwkJ2CWahLwKUMWBDVxkzoBlR
kG0wujG2veAgVwnpq6eu33kPMfhUNc6SJYuTh80QMKTT/qyM+tpbLs1LlyFAw71RizOY1w8cOWXb
xuat3Brx2OOsv60tBXRwBet/yKldmp3tPj9WuT5rwKTefOnPvYpr+obT7A36Th3fbhgJcTUdV67J
1+56aXO2+9Q0H/tCwVBrGUTN+T4Ddx+jivTkAx7WhJvbM7s2sbMnUFMCa51DHNDNwoLK/Fupvg5v
AGjTvv/5XywBYSlPyh6QZb1cQrluE8RNDuvUPkbcM+99BNWP5P1FSvm2oWVfRdsQ+gsgW4bWrktL
utG1oGgLRvSLaBCoDq24DAkOXA7JxLqzgSUuvMTs0MwrcPfFR4cWwZUvuD4asYZAaGFPoNKGxtTL
LxiTUSwGKLW4wTa3msDMg02B4qvlPQYPxs6jj+1jdh/8jV9X7E6Xs8ugOtkFwyRah0GaMKeKE9O2
SSsdwWHgD9z4WH/mFJlg3lRDHZQ6W2RKVo6K69vipcHZ0SymfMMbPpx1UImqklZ0hNGe4EFNQktt
Jz7cHuCit2I+IUAGKbor0g99lKImCMoR9Alp8aB7gJicxNKM5bWng7C4gmeWZvuiAINVrkHDB2xt
na1ah+oU03D6aysTj3xHlCdr3BDTBrhavDOTM6ep6kyvmQGThvceGn9itjJ5i4Hl7PenPz+7Rumt
xGq/LyALQYW9bGo7ZauRtcyNKK6MYuYRlebHXTDCSmtlJ5E+jSSg4+b08Kcj774pUDz8aeLkZmhK
9Pu2d6ysmTx7umgDOtljHrGsGcGjK5cEDHUEmPFg2N42tJAfg9v/m8p5wRkCx9AazmFJ5h0Z9Tc1
HU1ltGP+KU/eMu+pCBSr6hyR92lRCFuAK+lQb5v2z+3vWMioAOfKYy/gmg+KnzlvSVYpXp1UmGxm
A1D2Mm4YKTbNJjE1+wTx9Z1AsS1tiNdFpH5d2yMLz7ZL67M8Ru+3dcdFsK7uQKZFS5rSwA4P1UYD
rJJRfACFyJopH6IDt5X3SC+TtVTWUvyBbt50j8SjFaH20qfTDAzNfo2A0Ni1xZ2YrVu+rZi1VWzF
AUlgtaeAoCA9K0JxjmRokF25jy35HEhbQRsIOfWpG/LyA9ox0cQ87UY3Rfqm2adustaCpU7H1Twu
nJuY7VtNSfRM5iHrVlolGRzRqbbVHdt6P0BG3iODIpsFkRyffr4X9AUkOWZLvwcSWc/O8flZJyE1
6ENCPn367jzVZBsSlFRJTa1P16fMco/VUbQV2jiPz/1efVi9OS6FnfPPny0RamlD3QWYofylaWn8
UD1ld+Kn1pnZsX8V9w2VaIeHW7bvT83K6bSAmIaH6uDMA60Suke0WUQo6iwZknpEyPOTA+TaUtpI
tb7heD6xCnHkDmnfQiw4qzuaq4WVaHm5Tas2QmnEl+zbm3UpvKOXfSJLg7YMWIUvPaXhO2EoQ3F0
w/JLC07ZGjz8+mzEICGHAI7AiYFrfudIgPrx5EDR3UamdyAYcrNdsoK/XAA8gAUXQH4AbSY+pjnP
RijWcqL1kefqz+ULdEztnOIpajPK2+J2MFViBSSx+tfbM7cQ5mB2ohFB2zLgXnOslxLwXVaLlefa
RWCNr2lJtt0f+QlXqqSmTkGGrfwKSlreM8cISRu28rJbONNgX8XFCjscYWaukcmlvtS3aeO5eyOh
6k584Y7xR/bNiLg1PoxDb+ZP5V3jRJt6o1Dpjj+uyoRMofQyBoB7D/QSkHCRkUP/jRFnZ7fQFIKR
K5qHumVOuFP4yRFmGyfR6S3FDh9qktixo5qMIFNHnh5U0yd3x1eVvB4Fmt71W2bxpmh3Do+a9miJ
CBK3l+h6k19+3+T8Z9+nB4LnFaLquX4amzqHnMGdwt0hd4b8db+mRbhw/AJMhNwZpFkgNAK3v7QW
8kXiNYwzXNnhbOWtdvLnwqqfu1fjuTrmj5kj3KGH6/YIr7fvpc3Z9jWCMdby2PfcICuJ3GzbYeV6
tpDqubQwi/Nemnp5yGChfmj2owNPtzIKiiW6BkFYiBRIh6AtGlohIigQZ4b0vghSpuP9w6A/3JbH
1JLiexm6MI1ze86WNq4BHhFsGuh3ANI2s+TlTd9ogcC56UC8Q3DXbaV98pgfCp7IW37rbYLj4CrP
8t4/eUfOXWPung8UuFp03IGiWAQoEPt3Fv4hwdqxspA4lwOgwA+/s6IjCcQ5wfhF83JlsPMtMBnD
LQBJOowVLUizd3szVJVYJLF/kDxvGzIdRKYlZ5c1UnS+n5IIiQIenH63Z3hphOdGZzvBA/JRzcfI
PzT1NrvDkbZJQdiqA4YdjCttsvOr1nx806ecbXE2+EWVpTBVPZ30yAwP6jZGtIWLrtxqrzbC/7WE
ZpaJpxUJwtmyqTXaddqW48BfwUjrP6mj0/cb/xBuWfHjjwL4F75vT+MvW8V5fJ2bnF1lkWKVsiKA
SbQTAodLCxv6Yma1Ry45wQ1KJcyqSG6nJ+Ou3ty2vTivuL6Du0rCrlRm8zrkoqfVHOZVaBxRMUvG
E/4NgEmieQ/DVgvXrsyLLoOrECreCKFQ17lcx0RgFa8asGcEBNm0k7drD/Hz0GNHguHMjY7Jsd0W
h5Ana6i75Vk+Mz0LBzn4yJMxxhYZwwRCwblZdhkRah/Zra30HKSPYvjse+Ca3AMAHU1k+gWtO6fL
AhIMpCv+iuMqucjStgXjAMp1v7BodbbyQdNnbRAX/kEhQnWIvopX7704tY5GIWiwGyUbhCOcKz0P
Nrdd4zW/Ejae3O7cuHi5FkJftgAuwzi0La3UYvvmlH6CWYfGh9BVAoprO7QFLP7xyN11HOn/K4kL
7AOSA6CxBCArxBVnd3Mp6wehbGX/UP90u5GuRIz522j26/N9nMsIvm2PX/czJ21PdXDPvDvgz1di
4Pxk/jWDGtcEY5avWSjRvRhmuH8gBurduxdWW7+NVxJ6v1XPWXxAjQK9lyghQA9kTgEYQO4F7+wu
OERb3SlsfTea6a4+KJsDZ6nf9QGSnsnOMMdDcQ9ptZOH5MZmg3IDSlXJwQCI4HbMuLqIT2M+/57Z
TkoyvWxVoQVWoHrp9A/UAUnems3wVb3r5fNQm3Ceqre46rt2Y3BqlSRMnxWkRG5/x8LmufiMmf/o
RgiZMDSZHBLPIwakGgzpXubMuN1JsRMpK9auEg4YtYICi4F62MSqPKcLq9JAK/2chYcgJ1CEpcJr
A0YNsHgHqE+jFxy468KST8xCwuFn2PNmUJJ879V0c3vYV0WY//shSO/KuF5ANWC2b3stGaRA7cOD
wR5FBXqXx96vqIautGATn5BrPShrT4CrrPZkE1cosPWh8g8eqVmg4pIUfFHqGB4k/7MHk38BrKRX
n1LIbqFgvW+LJ7Ewi8xS5ZZyyuvKiBdW+sL6bMQCgz4IM4bwkNauZpcsJ5pdabtItsN7lm0kw5ZL
U/WekvDbt1MS6C5eY7m+4gELZ+UkoAEMNbrlwcg58zcGhmKEai06xOqrHmjEU6gieCT+yLWIhIJn
ZZBmuT3y3/P3YusDloDQgoZrkPvgrTG7YqFjpizipGSHlORIndRUpdAJpKLV3al0fMP//PHn7n0w
YzjkSF4r9HQGIGFnVgEEwYirw1+OduR1RHMukNiblhhmj1cYNXlc7ve+Caob/GNP1h4s033z6ruR
DQCPDkouyvytPhbgOG8B/zx0xVMIffiiAtJsZSNchd5pbnDDh1ImiCQhDn15fiVB0IGuvWOHVitI
P3WORKv5o18eyvlAkNubBACR8Yc2x6WRtuH6xAiC4TDQj8O+Mzf0rTLHr9byN8h6ivQPI68h+Ugx
g2+yRU52ZjrqFphWeno6GUQgZPvxtP3qSGC+dmj5fry/l4i5czv6/pOSXW/LRCV3SA3htZzQzQSq
OQoO/rYyfzr6+dNaMVFIQnv6o55kItoS/vF7UnHZ9bSyH3XCqE7ibUKOSL8pJ2S2HVdyXnvzPSPP
bkKsNdGaq22AaT+fkVko0KEs0PWDjxlxxvpJ4Uz+i2VwTR5MsVsjW0lx/uYwby3AbO9nnef5mQxz
9kuGeT28nXI0FO9jcjAwyU9oXqQUzfRvtv3QIAS7jnW3c9zHV4nS/fM9JuF71SmuLrGzGZiV+Gpd
DwW0YQ2HvLjjAVAF4leMSdQQXGrV4Sn45rx9Do6Qmtv7gGigrgnu4LZYueBcX2hnnzHtj7M3UReo
YWT0+Iym2gYAFuA0+mn/cl9qa+UpyeCdW2js7eVTEt5z6MI2s7fVTtLfot6t5Zk9PLku71tZw0fs
Dx8HnpoxecnJ9vD9sXUeDubhtK0s/Nu1drtPx/1bOW+blRC5thizCKkOMiiLR3xATErrTaNrFI2/
9Du3RjgLM2nIorQXYED9aMzKVen242T/te07y4TfFeTR6oijEodYG+vo0peNaxFyR3bE+TT1VfjP
lfoskpAG2jVRbkBiGQQqs1PI6zpjKMIuOaQiQDjbun6u88wsP8LsVcAhUaNPind96EgNh94DFTEa
K2rSIEdXm0a0xsr1W82eTQ74QIDXAwEEaE/m4r4ap0W9wo3J4Y0jnWk2W3+fmdwxOTEz04myiXAy
labgVBt9i93ZOLpPPARLs0IFs7R/okPznK12eFzdF5DiRj4E3Z9AK066Spc7A6mPrBayALx3WQ4Q
c176BxxGsekVHu8YotdYouKXjjCwxmqqsfmSM9HYZkaeHuNJ3DsZssDOdDGE4sKQOn2dcwcQDPvW
GPJrnRLXJyW+VQYX8pRdRbZqFt+YKI9aLkb1ocjfW6kGP8NjBMqT2/eIxQkB6xMOsUnOfn4cl5oB
khMDRtQpKfpkjAR0rSjLq/nKboRE2pItFCjBHw0YMbT5Ziem6MdMQ4tRfixFFjzHqc4GwjdNewfZ
qaoAvdDIR1br83q3aQyujKniN6li80IiYjtJOvdXG6AUYtbSGB2bwZNCMrZBLdMsKqHoiBuqR7pe
xMKiEWFQ8DgPk49mLOBZec9lb7HaeJ981XSVORRx9oF+CQUPlCEFNjBMdLEys57XqM5p/SuusQNE
A7koOqGaZ8RbQSozOxIyKJQ3VZ0cmMqC1yhV654oUL1B9icfiteojLrKRhYTTiQnnVy+s9ZQaMbJ
MUqufCa9jb5f52ATjqVHTev0gKpRWcZmkqoV22i1kP71lNYPaKr2LNuq8ESoCILQeVOOVcVIJTA9
xB/690YqJJADzmQUGeouS6hWN90xHnP5Q1fGBFmUqGuQ4IMaWooZMpKEFF7JgVS9wemcQbD8C36d
ySTKJB4UngYLE3RRVsKPAsFX0WIAjgE3hVRYSfi2rho6qupjM7Zx/d1CExYPC3yGA15UvNdJxI9g
j/OLAlJ4JRSnJKrFALvYeSpl3FGrxvwlgx5z4Phen70mTM2OuBtkPI2KTsc9sw5BxK7JQfjVSnIL
QZEqYYY7MF1oaSVGxg58uJKyGTGY+EHWGrmjEQQI8ZxsGx0pTCPuD5pcS6I5hgUSEmHJyRmBSLoP
ptIu8j5quJTgRuEEKGr14bvLB5W9M2Fi+uy8rrAytYM+jJBJBmkhhGYGIIEOaYEuQrap2FiWmzpo
h5AoUYzuCFWMANkbZDwK6FhofUhLJTO+haCWDp2mQKdkrPVesSBPO1R7LhmlzxDapDHJgR95jhUR
XuExCGWecqGvy4daayTNTPUGB3HNodFPixHI3ETKmhgdCJny1kT+gMSmCo/0uCEurWDQuzf8vzzk
BsVs9DcdFw4ZOuYG7GWjizvOknI/yayIBVpOIEsP/8GGQs92wncVR5CKD3U3jVWfdqHsmf7Yhmbq
g9IOmeEHPZDTJiaBVlXxYwpxEOOoan0mFJBJi7qCp+Cx5AT+qHssSyQ7j0rFA4GD3ir1nzEFArgy
U5FJjUJSUHD1zEaHSce190kSC6VwB3VkX1Id8KakQ2Pl6CoIBpB661ErxCM6N0ejYRLOKg6HKxjW
gL8W1Ura6XKcgp24Uns8UCCecaxywUBE1hg4a9qM+4HocOyqel6jVAFm7bsixY4holFCcjiIy0pz
vKJNv4a4l3uTDb2RoJNBGHQnNbTorxEztdgroJT+y6NRraWG1iUKKeohjEGM7BUVYWnnfwkcQONu
mw1jYClt3PF7QWfo0ky0tsbPdjiqjy2wuDKkkH0DjDCN0AOKnA16Oi2Nh+K/UvD3PstlzsqBP38M
Cr3SaQkYpU8gS9RBhLHV/PKQ8ehE3MhZxxJLk/o6ppIaeJ9J2rFwO+oqitdcLKnQRZM76F/5haE1
GyPyBOlJk3wv2La+6H8VVdRUDVHjsQE9UpRKg5lVgwf6vVYDI1gboF2NdL7UvvlZL0TgFsmivZzy
g6ULo8wRhVfQjFkEoXoP9bK8p+Asm4TWubwRHWUUxqear9uQZn5bSSQyGqOjddqF+NEu0uDSlex9
KVKZ/OUqCRSgAVOk1FKSOOlJD3RYsGGDDJ0WVufALutcI6OAm4/BZx/USkzautF2LKrQDpgPAy7Q
XNeoOB+Msh5IoowiFKa1gNupTNQhxx60yLCIuIm3tBjwBkUVPRgjM6kYcPpiIgVorozL5oGrNCYQ
D+CmpywRepUMIpiarWLQ1LuBD6pPlhXsjcWNPFKIz4fveMdrutn4te72OAv+gNotBcpBwxmyZ5Gn
70Qm8OjbRhcNvpSvEMfl2tcCGush9PFyqQUEdupvA0wWvR5EEtDIqjTj8KkOAsqSbRspMhVrBd/Z
lEOGzjq/gMBM5YXdl5ppw6PvJ2JrcmrDk6CPELHziINqgTyIAZjjEyF/TrMMPVutB8kyGka4hlFp
LHM8EA2jS602yMLP1NMHlMjjrsiI7CkpUhV5w39kctmV28avvNHkM8OoSNVr2nvsY/GQwmDiIUJQ
MH2tUR96nJ2If2Uk84Th0B1piW71p0TVtHvDF8fvUWXJDmGfCyzG9yHmtpS5Z2iKoeETJ04ckBTy
RgZRsGQqdmYANpZa6nhaYWc9jGklP41Bwgckz9ru2EBtyfo/pH1Zb9y8tuwvEkCRlEi9aujBU3uK
HfuFSJxYouaJoqRff6tzcM+O20Ya+96XDXzIhtkUF7mmWlV+4RogiXPT/9YQYIOxE47xrJYVfly5
ffsoynFPfOW+p2NHgcTlKTQsqVfka8glnlCu5vGqdYje8B5iTb2hbMGMQL34e8qnnOyctckbYL3T
Ee1sDhMN5Wz9Eu5lrG+9JSu/o4HhBXE/CLnha9rg8aidAuK+aQlMI2HFwe9ocSnaWZYhNWvKQ4ge
De9VQ9f3gXWFBgGN2z1U3VDcDb7ELKhwKLYemJqg2q7E+gQNUB9qFPh/sXQegsu1M3PEXYwabDo1
zN+sk6F5B9c93AdF0R4C2WkV+dOwPGi0w+1WYRT0RayMVFHp4UfgjDv2u85p5oUDrwt4R5fhaWrs
6qNKUFV6N88LDRfmoomsAjm+6wVAWL8o5Rzbhrc2DFI9v81o9Rdb14KXDAPbnvNjnD2vCoktLQh1
SOvfD8sMn26CHDGHa3OxK/FFf/cpma5Hq6WbEDbTB5vxn3OLVzCxrhUbdwkCYJfHZYFwyTxmz0QH
9GUOeHszgT+xD40NSBGlROs17sDa+IK4OwB7PE8TE7TowTQUUgphCyUME67Wr/qILF6RxpAEg9xQ
K/LuGsNJKQoiIOtKcc2b8Rs91ubLlOcY4IEbED87wFfHkIoFGsJrzpohQuVzXMIsk95tB1pwfcEz
hHTAsVcTrl+h6d5BZLNgTBksoIgaWmcfYIimwhXPId035XioOwQsaJxAEQgkR4M//4ZDgUBLU+sC
/ysdfdH6FX1wG7fposD1x2MUIJs7RGkE5BbLgJtbYZijHdryFyk9kYXtkTwzxKQv3eeQa/mdOut6
mzFj3jEFEAThWsuKJghkzBijAgZcSoYg7TCQFVQ3cNL5T4AGRExJK94UacBht7gaTDuyne0G/lev
Ud1o4IPxGKM/IhA5RIUCsUI8VkP+tiISR1sOEg8TWsjSuyTkqPLuyKLfSrrwNw5trLvJr0r0m9OF
Rl7LqgNC4OA7rf310CHgeJnoEtiQeUPdJiOhdglnnzVoCWDw0kN3lZU3GF1IfzfDaH6B/goYaeTa
C2bwoR4Y9m11rOsa3iTax9DqDlzx001eKfUODcWbxkgfUnAlYsvQ1r5xwpV3wzMxJN/RGtzAUSBV
WyTAJQePAbUFXCs3zgT3U/keVPQC/SOYqP+q8Sh0oUvnEuEOXOIz5WnxoGTW3NqgaJJq5cFlmVY5
bCBgBq9pycZbWsLVdvAXNBx02W0lT2ETwHwhrRLCvFH857Wv066K+lbM36Q/wP4NuPuzyKU1gh+8
OTU6CUPQ66T3K+5GZJ0IdBkr0933OYHpYAqjfrG+hye8WCbl76iR003Wgw+WjYX87cExPLC1Erdi
yCkLC1sv7/4iIULUSAYdYaPWLXdyWUVzTssyan07Odu6k0CdmW5Z3lpe5C78fynxPvQtaUNRL3QI
zQi22BvHsnnXeqppImcUdNi2Iyv0m+MUzUtAR4IkxwtahqrykhWodoD4+cGoBZJRGbX4XlCamC9a
CbHtqKjhn0HsAGh8TwZv/QZnTEEVXg39S0cXjYm3kWGWoijLNUonOqt48FfvhjYZ1+FUe90BFCP5
nmSOu0b5IMcZZs7h5yq8OzIV8jnNR58iJJgYYHVNeq/yfp2ias6GCwwc4nHp66JY4Mm7LgPZ7TA8
ZAj80bxZXQBQ+h5Bbsh7UtxOXAX3y0DUd9fM7HZJR7wZuaqzg6WFKEKap+JH4aIikDrcgAP1iHxr
/Am9ByeAjnJLir7f1IItO7YOKUL3Zayhc6RHHx26QqPznOc2e+Oq5MHF2pTk0Zt0dlnN8/qMAV1U
HnIxQSI2yxfEj25VBbFHenZpCMOM8tg3ZgcKQp/GOtcM1rMwZTZTN+BUZ2DX2zAVKUdrm1SgVir7
Yn5wHD4ukUmnI31UU14xWamtU5gnp5eOE0qJbbfjUhdJPbI+xwdMzUXvL4ZGGC5CUjVwKSBWytzf
simWu0otNYMJ9yAGEC3rHQys9+kz74ox31Rwn4+sV/INExAui6zqILxcysG8Dk49vqjFzi+dx/FE
Ujr2dtdbnz7BL477kaVLNHdZ9YOIVN9jpHXs9pkzVUVECTx7lLquAS1Ic1x9ADtbPGjfSyPBbWY3
rduL59KaHho4I3OeWJ6uF5Oz9Fd9AN6LME8JwZ/wlawjyE0Wc6S6CkNf87p2OoELqB/nZUXM3Xur
54cepreu1hWscivLwNeP1wsxOF+8qQkDjUnZUMJ9AvQIM2wncExMA7dXqSjrN+PVskTGVTROhGQl
eBWtK3/Whs4t+Ohq9uhU/fCddw6p40J66G1p+AkQFyqDY9KrvDOeLqEcXdDsCJQCqWuE0f3lpSSl
eYDWdYN6M0PcmKBsINd49ZygPWTB2sFRFmlGE131jokgoUCeltpBE4aJoVwTt2dA6fh5Q/2tqmXq
RbyWPhAnFcsxetov3YOwPua+SduWLIJiLHk1fMpuc1A5gh6JLQ7GvYY0TZNmWXmJBuhkLklOu808
Q+kCNIyIlvsqz514uXGt02Fmth4ljRe5rjvVV+lhTOf+idqadhEkEdSjBZtVG/eZ1vD1Km1Mgjel
ukxb1HbCspxUGTVT77+0hgMj48LLlvEMWcZniDiNv4TIivm6KXoLvSM7GZnogmrkA6nvDKGGgf0u
jrRVoZVrjk5MWbVsk6G+QyODPPkN6M+02ZC2EJvJIGrZqSyrs4Q4g7rK28J7s6YwP6j20S/zmNmk
fFDvXtPlt6b3eL0fAHtC3xGQokO/ynGnua7BVOw7bh8y2b92yqDsYTqoqcaYUCp+tKlDD8SS+VXZ
Fum6cDjZyxVWFYm1c8Dn0XC2Xwfi/4DSzsKimVT5Qz+hZpLwlbfJSqbAxGYd0XHwWNaKyC1QCSYY
AfxWj+XsxoFju9eZNYG7wevfuHE6KQJ1xkGzQ9VOGOrKbMaewGYmvV3f57OzH9LZkDgnVQZODUgX
F3EOhP36sKZ5j1LIzJYnPvkeprPWlpM4DTS4I+pMLGWyYuoC0XGa6b00gxovfEzzJatL8/1c2uIJ
2ep6kzoBkpVmbdZfDS9h6w20SWTERkN0IttK5zG+WI8u2bxaFtZtM9aRoVTt8yK1QwIKe1HsrE/a
S4UaG41dsjjbeUC3NvJdK5HI5KOyUZc12SYLUrSoMbvgV/hHb75bgHLKElFDHimkSheYp8tT7u5W
hGugvUitri8gtdOJhNNORP062GKT8aErd3qcZLNDvQe6Kihc/hi6onfDchyQb1VMEVQF3VbHZKAT
apeN+dlXQffuaiNfmrxlIpycNd+m1NNjmEKElYSBTMd7H5HsrwoUNZcYWeuebNbiwW9R1LAbudoq
9nTTbz1UqxEF+qV4njpxTD9QYG3xTGQ+1LYrIDHCafXbm5lZ9UJylX7zi55PG10E6YtTGvatrbIG
FZu5HMDB01ggFize4ANdmdOFwchRnu2aGU7Lwa54WBeTHHAJQamazGP1Pw9uMYYrG6o2mrUYrjo7
+TsUwlYTjZ7XvTpTTZCbjZ25cnALfo2Oq2A1RWsQzVvnFSiN7gGXu/tejwOUO3jLxk3B50CjMQHi
q9Ay3v0gHsufGksU8m1b3tAAieawZvUxuFPZr3TmioXpyLS+nsXiiNj31bDJ6nWY9hTDnz81X4Kf
U4N660ZPzmRCjhEYG3dAcIMD29SyjblW1TsKnNO8U75T3yIccIrtIOo1CIdmHsdIIclAxUO1EDQx
XjHKvZrQaUjKrBqQ3XrevERW0uzCEKLHWK3UbaKxHVdEEelQ/gDhas7hd0lmYzjsbtlAvFGqK0IU
yheF6PI9xXN10G7rXR8fYdxoUWawHse0dAc+G40mPfcbFbm19fwtoh/voaP1qBLuNK7Ymq5cnk0/
VSLKtJheadHrHfNRxwV3idvPMWarpz6a/HUykecY+SpJ3r7RoqHAAhgVXAgt8edlWVVZuJRBqTZd
6pQ6bBfmtDEdBnZHs7nGODTKxfWr0wZT8xSkGfomREuvvfA6Rpytn9Uy/y4QVq6HYFZ148TGHT2B
GLctBXCLpZiaOxOsgQcasKY3W2ty9dApiHdd50ghMGHKjiadDsy+o8KHEOEodYQ5jXxdXtt61vfC
U/5zWgam30xAWrkh7mnhJBpaZn7sr137Bqlq531MXQRo2NV6qSzPzM6ROMCwWpal3qxwFJGGTog4
husUji2oil86HacscvyuFvBm7mgSFL3RigLYokJn3ZYabQZ8yjlagVIbt7WWtR+BubT7JQrchTC3
3TJsM/im52xEVBw1eFeTrBuyNXY9pM3WTv3PdjDFb3iWekGq1hVOnBGT8phiMOS+4UX9PGnp5C+t
I1GAVO3SP4pmIFBxEqpyrhtVtNCeGw1rYzk7mCRdhhIJGilQYhBl2kI3M0Oq0gTyxcvwSteBbl+t
XRRI5Xp6sbbz9FhPffXYBINR22HxzbdgTkG21rSm/t4ZpHchco91O1WjJQAnz4AUeVkw/PQ6Mvso
/PstIE1cLC9azENc1x2i8T7LZr5dOXEreOoKk665DRBpphaDaDkdHXhW6tQqWtyiumMScKXQGwbz
3eOtKSKIaWQ7PgVXlPeoTroogs2Ib+t6Qh7BS6QjTYMCq+zSiw4ExsiqVonm5jLm4tJJ02bc8nYd
MGYHOQX/kHIYaQ4BBFwiK4LX2fAR43dw9k9LFsjbqs0zyFpYFILiEafLIzbJ+tGji9CblakpZsPq
BntPoLwUqmwgOhTEZHnCOBxFNPumlCHJYOjxpHv1PBO3uZoKlOQjhCbrNzkRxDRkLEu9bUQ3dBvP
aejPQhhoEjvj6JuIr36PwWPR9WGX2xRcf2gEPWduxjAjl/nm+1Isy/RtSL0MwZKHiWjmtU9t1wkU
8wPfuyI1H259xdfHvCD6KRuLqkaEBkwalGB9QLvT2gCJVrte9ojxhWLaTS5D7K6mvqm2HfOBz2AK
HNahxd+3GyN8dAiyYagQ8/mwSFU6CDxVmeVvo0xnclE3FI/V5BHUhUriOOtOVktLErOK7j01E0QK
UThKWeSLAZpMqpDyZRzy6nEscuyqbp3mtlAkf0BEUaFaWvezuxmKwAd1GJ88uDpoZbyC52u8aqxA
yR3utEJqO9LLKujt1odnt0jmFu9lsWuHZEaCL2jb8wBJ84xJ4zQW7lC9CplKEVW0dzfwhm6DuvRc
hmhQNABOu4t/Mfl5kIfeqv0xnOsOpJ4ozll55U4+WNyXVJgc76KdAZUv4DZ3gVePv2nvk2aL3ixE
cL0eVJAbhvbjd9nnU4AgTvjNBvEgsyG6hEjOUU1zu7j1S6+96hfL641GYQbkVl1nXlHZMQJxO6vs
IUUdQu+tyFezJaTuX/PWmxCdcVFvO5QH23BVLlQMRZ51v2dv9l/hvVq4tdrNo3ySxW2jrERaqvNX
4eQ9DSGSGbixK+TgxbVpZobuYVO89tY47iVEsmyBJDHQE5pUwbAv7OjJUK1r7l11js3LyxFCVyzK
e5QKwkrXArQ3lqs+FhBxb2LDHc+N2oCBTCJHB2hKeOa7t33KnlDWgTSNv0ywO0elgAinBP4QUMxl
hhqjMGpOpHV/NoAAf8dRIQGeitFD/WsBo0pYEK9f4naoXPtiBjag7V41c7qTvOXATwW4tcg2ZviQ
yHE9myWya9i+bMT4SLXs7zzEw9do0IyoiFfl+FaLVSyxA4cRfMdofl3vV9YP6+9hmeanudbU4Ew4
KzCEwdc+SFa8Vc1boEY33aL+aGPqZyV6jKifFiGi9NlEUisQ1wxdU9NYZf20goIIQPEm8LM2dBWa
udE45R1q0O7kNLHnqfqOLTnMNqATueAuRPng2LvsAbwd3LlcKV6YOJ9RIbkZ/KxCsaNvAx5j3gDD
uktrR5DYeKjIB9qHh8GVlDnKEu74DK64wY+MWINHBTTkFDZczs9Km8w+r/Pqu2FPfW2iqT/auk0L
/hvNK5xWThZX7YgxnRthzGDFWc4ro5EcVw/nzScQyPB6qWKBwj3KxPbYcVHrMTPrUuYV0RDk7RCx
RpPLRQfAboC1iz92KRLSUEkw3IY+et2oJaaOY0CrZcwjn9u6jUXZoyvbNlqpWNDeXoJnKcfoCz7q
Ae1N1NBHhRELNO6aKvIaY02C9IxMaANxhUvnYFAg0t1AoMPX+PQSiY95hfrwZNGKyJfrChVLEP0X
SkGbchIBuL3bjtwROfRTzA3q+JCH81D0Hys2oZ2JPvSbl6KmGGoo09/gM+ZzvI41FH9LkZJvMvfb
NnJR8MM86MQR1qmlFEOkm7W/HRCdlTHK/6izOwF+T+LxXv5gzEgeuxQ5Gb4lNShnpBi0hPNdUUvE
/am6xM/NNCbWqeYyIrImGzQZUQgL4HKefRH4P2uSN/hvwvLnsSQEOp9I/6Omn/2nVE3uEnG7Nkfx
G4VmQtoiCJLIpK8CVIV5aFt0FxHL4XFE1cn6b/ALYAg3s5Z4PJk3s82Mqq+LNLFc8EykAabFh6A0
4lqvZLxNtbPcZtStSexK/NytXwXzOyTvkDnn3miaEGTXiBmctv3WMIpYQLKy8HbuMKMb1pvUe6sK
tUzhWrAJVT8/K+6BYAfmu+2YufFQUuLfy8zBhME8dNUDn/uSJpgIaDQ60XN+ocBJOKFXRIq9kq1q
d2vdQIYU6OJaQzvWZaqu8dDrNrgWc+1gQEN5FPNNresg1EHNdQLyU9hlyH/oHDWrCIAaXl243Ols
3HteAAh8Cp6ROwItGXnLu1r2F3j+pnegbUBYjTqWybZd5dXPEIdyvMsGnm14zBqyqDDD2C6wvXUp
b3QxrEgANMFRY2tNDnQHGgwA0jAHTYmcoxJSyQwohyU3TpAMqeLF9dDQ3t0jI+c2qerZlk9r5aW3
FvWmEbKZHbkviCz7yzyA+GSSF2iYhh3QwBC6FIPXX6qaIT7lJnBR55n9zgnRI1nfMtcdAfTGJOIa
ofimxg0lRfoikV0hpyPKe0etp8GIKMsaEQqWe3tvkuMFUDE03/WrlUFUl1QdAPvWJpnmYLizzuyy
PW9U6iSDN+Rqq3rFHvmYDz9WjmmRZA1MC+L5smXLtiwXTH8hvBithRJzVUD80RQBWDKFUP6y70lJ
1ssSV0Xe5Q6aVqwuEF3PeWdsHIw0HS+GVoCuB05Fo96AqAn3usylE+dt32GYVlumEkoqOKQUl3zX
aTZ9G2nNnk0uc5BrmRFM7nzwpYQYbtq/rlKyGQ8yge75ggvwowe64CWoCwd3dkZhMpwxEPeLIj5F
fDAUZI5SG8zTs0UZFAZn8KZuGrkwfjW4cwU8wOyOUBUhJZLDAEJRoAXuizhYmplDTb5a0nhCHbvZ
V23DrlPEGuwGsBYyx2goZz5YJZE937UEmJyITIXpt8KzqokmYdN7h/nTdJh9G5gNKOnzFK3g1tEg
GMuQZ0WzU7tuWJVFPkaka3q24yxL0WHKmlnE6EThADuoLz3WhTdNG2NGD1ncIFQSwKhQQHU4BV/d
gPIpEDSif2l7ZxgQ5JfVHvmRKWO3174PZ6Dq7uCn4MFEMEleWjA9ercEtRdUfHJW7Vw0mN+8kfRV
khrPG3Dv5rWKppzSi8Jwmu0sCn7pBWrRCnVeJGf2ex1YlFS9ytb6pghUMP5GNaYG6KxUQFOG6O+X
AsFEtty0acWf4MOCJma5O4MBnVLbPSw84MhHUQRp8HOlVz5pcFrpPbDw0y8IxqUDXtsZoW/bCvbi
1c5yU5AFttnopi1QBzfttzmfqwehy1WEHjK1V4OI4BcvymmNCwSBl3Wmkexipn1BIYkRgMOEnL0H
Ty1+Fnu9ZM8lsEE2dvKA5FEKCEKDr4pwNLLt2CBI6kaAe1H5rVHexO8UiCTX+cmb2oKFVa/TJ5Dw
UDhgf+nnhJmpbMIOL3T58G9o3x/Kvo8QTIrivIcpKgJtRwymfAQ7FlPlSnRlx2uyoMHwQMsqqUrQ
NskJbVYSrk76CDWmjWncvQR5VOSb6QxG+9NINFB+UtKjjshxhBCTKR9/QgfMQjsH+AngvlgAigeJ
eSRjFVfX1R5jbVG6CfZndn38k592zcBwBOA/FGbFCQbbwbYmuG1zbctuSaYeM5o92r5JYy1ISFCg
RJUdRD7bYu7MxvHFC8o/dk+mjCJfRNYW/vv3fJo2w3QG5S5YMcF6DRjnCQrZM1PvZk1jrmvaJ9Oy
y6vfQfo9s2dwnF99aayDkRB8bExtnvK8AYOYUfB8muvqB4Bp7Qg6ICBZ8N798q7tRoUEoKAwc1H+
PLPBP9MUJx/875VP9fhAZWqoq3tzLe/m8RGKuPNeXHuASUbCfdT1dR8zxNGXUDpswIl0qP7rydHj
F8ZbfhSphPrWH9jpX2j3VWhwnZDRYHIU9PBQ+TSX3hTWKdm2aRwUm8Br9/Pyznt0zrukXdHiGPcL
e6fW2bRNccbkP6N28ewQDFCC9wZsGvTkvPsxqEFVH0zXCJEPKTofYrrOu/t/G9WXiwBTzWHfwgeX
yMdrhYSagXZbTtcur+7Q8r9k5j7nZ96PLxcBiQ2CJsBGYFsni9QpG32upuvSm57Amfgb+ih3MmNn
phVOl8G1OA7hExgtXlNPHv/9r+PznWAAZ1gLlRL93Lv3VHyT3X+/hAsMug+EPNRXSHCC+s4m5vEG
uj+HEvKlwEih9/Kd+3f/PpPTcQPs48MiJ/vwsqJEjkSPi0SDOTBQmy4JlD39/ozBf/HBPix0YmEa
g01r2WM3Q/+T6l8yOKznhurP7eVkssFtpwCEjdjLhLHSMelNaPxdX+7Gcworp6/j6Uc7sbFc05kH
E/Zi1a2X3hTqneRor/+Xlny6yslkhAZuk+eplx9Yjoko5zeaqmjUH/59/v/eCvhgPtqxS1tvlJLn
h7y9G4t7bIUGP3tzZpWjqf792H7cCvilPq7SOrPKZs3yg9DfaPp7aM5Y8dd/H3VAEPSC2/XPY//X
bUQBpnVa4ueHukXCjWTigozruTGMLz8VmGoRm0A21j+dGa0C1aCYkhaHrD1IijjU8yJX/+rtOdnE
rxaiHh4XJriLPR3//a/dYAYJFMNZVh6mYEt/1BNAhxJJzrll3OPZnp7K3+uc3BfUPQPAedLyUEwi
rICUyVD5GoAk1MGW0zjoXERcG4H6zb9t7nSi4mgNf697cn1mNJcWRxXlIVtpUo5ob4OvfQXwrXda
YP8wvfn87wU/OfvTFU+ukphqlwCoXR70eOU3l3q4kqZIdDnFa/uyeGw3InkqUrFZ6UGJ78VaPzIQ
Mc/HGWRAG4I5O3O3P1EiHn8R6CLg8pgLoeo/gdFfZ2xk4RLgh8pDUDsHt3UBn76lgDEW2yoNnYfi
XvzMIg21vAv/quJobxN+bhTxKzPDlA6qqcdID1OtH80MOFbPLOi+HSCvbJLMQZ+kibh3VtjreLlP
zUwiwqHHgevj8O/HdRZXKvQax/IA7DJGn0NPJ2Vxt7ovKhR3fLMSpIrpWbbZT8YNJjuopABRy6Hn
izb+x1XJgtgLbYL12kQmsYndgl12j36IPhvKHY3nw/6wEmWUBRKCVHh72MeVKg/Jkp5Scg3YTTzv
nRsdyQ3Z6TOjSJ+O62SZk3BgCURW5WhbXJuLOS52BZzB7t/X5HgQnzcSUAg2eIjJT0PSUuXARJA/
G7FJFskrvAFnNvFp2F/82cV/1ji5iRaFPSDsscYYWzDweRsZ87eQhhhvif69m6+/1/+udDrpnKHE
nzcrVip26EFF9Mrd/3uBr8/9PwucOLUmVRW6RjnBKHV6CaxHJO7oDj3jM/v4lBCffDJBP9pXoEVF
HK7xyfbBJgcZmQyH+C29jS4wn3z169+bOmMDp8actgNASzQj1zTKovaSJenZDdFPoeBHGxAnltyR
AGAUizXEAxDrVRdZ0ALdz1fY3bM66EjhuGysb7PL7Ma+BXcKOrt5mG7E1dlv+9UrgZv7f01enLyB
TglkeV/jp0AuK17jLOrwStQ/pu05Y/k053p6iifvEQr9Fp0xrKTugp1JjlcYhcC74lt7GdzQPYu6
DX1WgNLE5yjbzy598gCv3VR01QxDXTfBppp37Ke6LaL6kodHDds+8m+CW0yuAIGVnl38k68/OesT
Xz96Ke0qi7WHJNgcDza40PE5wrxP1JR/Pu6RygSkjagmnwoCAlO1gPC3IJCHNMmSFDuxU3G9y3Ys
aeIy+fcVObvayYPf82LoWFqS6wmHqJMKJoPpqSSimAE+q2/zyXseP+BfWzu9LHXOtZdhMaDiE3VR
xnTfxWIrNzo+Z6Nf3su/ljq5DDX4rdYhx1L7+92ZAP1zrHnchu8LsNeB95GdcstyB5ixjHXk+mj4
Q6hi4D0ugFCLzln7lwb3vwvx04RGtY5hftAeFzoaHN23kK4496W+fPr/WuTk6cfYNS1TgAdg1XPM
o6N/ERdjdE4b7dwyJy+/KQGoVwU+msHlKVGARAQTjXfkTF3mzOGg6HfiYdhUOU6NdXocDtqCCbSi
bttrdXZDZ1c6seapNksjgcTB1Zn28z6PIe76HgFt8f+7pRNbdoH+Jd1xSzaZ9gDNJhiZj/lVvz0r
APalC/nLFk4edjRcAjdnsIV+g4o4SG2CG5ApRXx3LqT9wjUjTAdZiXvUm/40WY/CmYdaIrY0w0/l
sIXlqnr+99P2xeX5sMSJIYDlxtMoih4Nbgi7iMAt2d05q/4qoPmwyokRpJj11aseyHUH5hNwSoMi
0AVBYL3TEea5CD6cPBdDHX/4SWj7YckTczDAkKKdjY2xg393fLadqN5httzEJL54/3+xiQ/LndjE
mnMvNfKP9aHtHIdjGDZ7Z382fPnCOYB3FHgpgfqg/KSR5aoxzZtJHJ3DvG9f2ssZlid+6Bhgz3Of
8Hgqnz7hX2ud2EaFuRbg8/+sdXzBy3i4/p8HqdtM132UIdH6tzH+6fT8a8UTO7FBXoh2/LNidTNh
bOve4rkdQD0kouKKPqiDGzW/KMjiyKW6P+dIvkpVjgSkGGo/ksOB+/Tjq0hBBlECoYSPq0OOWBhs
aCDnYVCZKqNz7QD61UkiW4U4tMAQPbLxj4thrNapGaZz4VGcA6bhenD6y2i9sjd4wK7oE9gTUuBN
oyVWh/HHUYppOFNu/vJa/v0TTsLEcaicahwK97qqMIyA2ebCv/OQb3xf7Z0HWc7qjjqbiT0OhQyt
ckLh+GdO/HNV5DhF/NdXOIkW3azThfbxFWxCozIObuqfFFxYL2oHnE8kwWoL8eWfhJxZ90tL845K
0uBXAWA+OPHnzlCmQCBi69mVdxjj6/6KX4xXerfZuDdbjBb8cCP3HRq6Ub39t41/Ij1C5AoWuv+s
fOLiJ5fiky+di6zeO7RZnD3qe31/fN9FMmyqq6UJNUY87uubIxfa2af4+OdPrxioKsHVgkYrwxTD
R7PDDPdQlcS4eBfHuLkZIicCqDA6ChKBS+1c2PRV5Oz+vdzJGxKIWXFHDcfvPMXVTbDJEAfOSPag
R3rRnjnVrw36r82dvB+9Qcl2lf3Rmo4Jl4KPqS4wUAYSb8yOI9k5u78vArYP+ztxMzKlOu19rGgu
xj/JpAJf0HSwWwwJxM61Gw23HQL3IHbOprKfmN3+WNJfuz15QebxOMgkRqyNuzPt/w9p37UcOa5t
+UWMoDevoEujZKa8VC8MSaWi955fP4u6c09lIjmJ6T6hiK7qetAmgI2NbddCzcBwZqu10MZoi0CH
9knlcPeYH8dN0ixjE1gpQjHmFrA0irIiiDMblZugUZh5KkmykX5SI401WcpIhkdjc/sCXYGJ0sum
TAavAmhCirBs9JypEDqY2uOy32gI2jTmZCPPhASgQKT9uMWQOf7d38ymAbjHL/8LjTOVw464RdYm
UE9HzEVhy83Qc2OjHPX72hruu93siAD4D62UJ/ln8zVZvVuawLKA+i9KcXtf1jztc1Wk019aLSkD
hrWEwy9p/z+3bEmyAT2VdQDLnb1hQjTKdqrgPDWy5cD1e39XedhlWyKqF7y2luCUuNhHhP5H1BU3
hhmGpN+lLyogB83Wrnqi7TorBUgyqF3+f/ICaz7Lmb2hU2dosy1EfsI5YP9tZdMcQgQc/mbxkkQi
Ai+S5bOwLBydP0MArGFUcFF/aN2SiwAZrKk95JvJkkHnwDJxi0G5tfmUicPwdYw2LyxwtFIrhIkr
DkAF3mKeeJMfOHgQ3BPzhq+6Kn8NDZ0zyyp02yk9ZBb2C6bYkK47uco9yBBYi1sXhOqIiv6oxZ++
fJxiVfKjHMAuB/THW42ZH6P75XEafwVHVoCw7n+BhOh/ZVEPYc11g9pE/eJ/9ZbwODoLn30PqSHi
kuDUEg0UvovexHg5NGaa7AqQ9n/M2F/5yy07qwfhugpjjqYUhOBLIrJ/8q1+MQ5AORWJzI7BWHtL
KQ76iYAumkCeepi/tB8L0e8WafGGlfNfLPC1jv5dGvUoanPRYQ4WW9vt0HgI2q/FAMcsNpW1q26g
YwwA/jhE/O1yA1MpRQ5jEhYprRWD2hBTS3j5cHjbHkZGd0L7toVddRrhuAG4UAPvN2ReSswGLcjy
gRMAYz39GS3xRWq3Tws4YHXHTXZUkk15KJzwUCCg5VyF5a6vXX3cQrQRoVKs4RMuxeP00HvaByI0
xr8vvB6vnrL3rfqPtgtM6ZsnLTrVbi95NSQ6l0k97t3kG0ZWhuLBgMbouBUSWHfR+AxeWGYMvfwu
Wm3OZVEPuxihwVqOIUs7Ys7mo3/SgL7oWwAm+FN/5B5YzlFswUTWA2ONK/kczGD93VfqWKtOB/OZ
in2dXGRBDoY5PrQE9D/MmG/tXhgAEUM+VEXIQT+cglq0UTW32MzNUp+Mvptt7zL9gLWLfi6FuhcR
jJquoMMHF31xxgJ7MSyACSDCoXq9vXVr3u+5KMqGteIganM6iD+F0DQHdGmzHXFQrDWx5FC2C1Rx
DcgEsSTMntwtCYHlmmNJjI6lVRfqfD2U4UoyriqEAOupLQAKecBTQJY/3MCNtm5vHFMSdZel3hfa
JoSkpSrKI/LNzHk3WTUo3xiSVq3GmdJRN7gohAYARJDU7ZZ3JtnIH5O3+MUtioqYd7HmwjV+M4Sy
dJC6yvVUilqW94ti9MfmftHCAqnF3pVfI0an0bqJOlsgdX193xcSzH5hgTbgK47FLrBhplx0A/F7
VoqIoYh0D2mvKLWQVJC1PNqLq4Cww1XgZN/eP5YYyg9S6mZYMCSWJSWoa/U7zHYR31YZD9panRCN
kzwajlBJQ1WUur8Nhs4zHrB0h/1beRLtZD8TdOibvYlODaCB2rGdOanLUo5Ftyk7fyFVvnzHGhBN
iAo4Xg8aOWBwcF86x+3JLr3m9Lz5zbjSa0HyhTDqSmsZoFdTwM6hvD14yQb9GneS9YVRa+Q7sMqP
Z+ytXT0+Btb9PUP2mot3IZu65K1WSaUIxLIDyAdNAGwv5anOau6y0+ip8Lqkp9tqs+agXAik7rox
jlEr19jZN0wWvPMmABGdebv9Xih43t9Fp7DEHOVfH9D5tyWvKOyFYOq+xzPQQuUYKwUYADJZEbK1
Mek2CuNeLJpBaw56CZEwVDXQRtA9VE2UtKIxVtAcufOyqn5O0sS9vZK1HJIo8Dr6b8ERLogiZU6U
JpEAHtpgKeZPTnIBqCWL57OE7yj3ApjkXwU+50J/ch5nwUCEZiMBRI8QilafJReYHMp96y3NAazS
+drtEwC8rqmKoaByTt35LprqrhNqgCSqIGLQbY5/17I/qsbsAlvxdkSRB8e6pKtgsKRTrLJQAvNB
W4zL5+FTshZiPdc9Ias5uo8DYcbhayp4Lo5ye3y1F8A1LojAcPd3yf4zsQObPywPa08qXLvBQoLb
Cwf0t7C0/2qoAbHcxVKpPcWEaqDJiSweOLE1+x4Th0Dq3vM+RkELO+89sDDV5SdgX7el8qpXwA5P
NQbHzqotP18/ZVWVRMZob4pvEI7+ffbQgWyAtyXrqScGqLPzl9TDYLsn2cPm9oVh7TtlYOVa1EbU
2RbVHVBDjEFl2SG9xXoSmeujjGkvdgCZ6SXxh+wp8cCFdwf6eq8nIKUjgIABf6Yj2bUJq8Mwq2tF
iovjpcxql3VJJsTYWtntkV1F+R9pve0DGP9s0UFayeLxON/e1TVLd36alEFFbFtwagGRUe5jLNFp
lO/bAtbyHxeLouxcVuDXYxQXUY+purP1WZHjr9TajuBrW/IQGD1d8hD7gfxmXpfblkGnOzZCgEFj
KhhHiSl5qAxgD7fHJ/e0JFs+MISOTN09K92zataBo6QImBHRAK1PqQ9mG1ug7SriIQTQq+UcnoIf
xRHf+C9lx1ksksjV8zsTR6mMKHNalKHL+aAkBSBHPbmIrdsHeN3ivBidMxGUimg1F2GuHyIqG5N5
MajWj84xIt/ftV3bmKcHZfEfhsi1t+NcJKUzRg8grsL/vwcnm7Id2YUJeYuypJva/IOpZtYyF7tN
v/lnMo0lej97GqVWkICFCpmoeKOFpNgBNcXEIPCDugG9HSPHsqqZaNNGcI6IQqDTx00TzLIaqeIB
yE9Amp4SImNwhQSYVGPdApYo6s3gkFmpWg6i8rcgI0Fvla/o8K0kG5Cgt49t1UKfLWrR1bMdVKJg
gWPVloRAlJHmMPMASiIS8Bo2QHT672RRr0HSFYMhVVgVgPYy0DcpSOBEMJBf3e+I5WGsa+Pfw6Ku
NK/WdS2C5OIA5M347gFTGT4rtlwO4Ur5AOwMTmiwpKPb8HLrgOOVG5keSwdg9YCovSJZYALDiHd0
/CB1fAQDA0vhV9JRuNh/ZVKmQ0pToIsrkJnFvtOHdwCoN/rc8efCMsLfRuTpfGtJZebcPrm1QoaI
GJDnNTTuq2gIv1yrgsneUkhC6TBMdgaUOjLIcB2aL8C/yiKSR8Y7a6mriolZU4BJgdoD3uilxCau
armLE+lgVBZwqHnZyhUS/Z6eYgw//xvFxDCCgokECSlUKqT2uZ4XAJctHYD4or8Ir2hniIDPfi8E
pvAvsgQiBnv/I2sxaWcXDrDQwOACbt5hGetIkI/wc1I8Yai/YHgJa7mPC0mUESmiRk8BuSMduj/B
Q7bpN5wneeNL8pQ4ssbYweU0ru7C2aoo/eACGYOkQy4dAFeg9E7zNf4pK5KKDD1cVYozMZQFCUHf
V/opxOCg/JrwpaOhEeIUP9Q77nRb5VmiqNvd1Lyvz1IGJowMYMq5DfRxYIsAMa8K77gYLKqv/508
St8B7DkrAK/CDQNbakGEJ4CBY7b9d2Hpn7clrUckZ7tIOQeJXKsioJShgoQ/RL8QwgK3F8gxvZmc
pk393HxqwHAi6vNtudePGgJz9CqC0Q55JTQnXmp+OMxJin5j4zC2ugmcL0CflrZYgsCrAp8zIOsq
hras5FiQu5LRy6cIErrifvy+s7uWVHGpC5ifOyggFuBq1Jh9fZsLGhmmzsqxwVq+SwDJyS1s6vWp
C4DpitkKxt1YlPLyblx+BaW0JRd3QTFn/kETv6fELfJjpbm3t5YlglJWTtTAlDKl/gGYFU6cbo1h
N8isKHpVyIIkjfNTrolaMbg28UCf9g8NECr68tRWd53BSIstduJyrxZyJZgtHo3hAvzxSx2ZinpG
H4MQeoEUGGaXAQ6Ia+TavL1d13f7UgqlieA04YQUWN2enuyUN+FYSjYf/26MY5qrpKn/efSNRIeM
IhJyqZhH1alFAYo2i0stAt/TnG+z4hGEqilKZCnoJCbgwbxkdQCYvMQGhkg9bwcJWPfAuAbvzxEc
NYDYQCF2YsU8i0ZcbvTlN1FbUIkl14L0NPZiQHRX+aM0GNsgve9zlvavXEId/JJYtwxyLsRW1OrT
DtNlMnBQPR2IopX2WuaFGcIbC5AevwcFgSdGZPw2FIb9XmkF0gU0ai7zEpIkgUzuUpUk9BS3AEUC
5bY9uZOZ2QSNF1bsBG5gCxZQgCzdQm8bqV2gfoFXNHJVB/w7zrPwW/du69vPjC612xffQu3BbMRt
rPc9eltAJhOeZrTxodlIlQDx0O174VNIcjP/LSluDLA/gNe7Eyiu0g14H0TuDQ2nya8os/Ruz3E2
ANKV+DXNH7PQEgAUFBzryoqrI7jC0l9SvU0ATsK/GsB6u72G65uJ2VB4gIqExmJBVKkXPp4TEMvU
aupVafFbFwr4EOPjbRHXBuZSBGUopT5SJsBWph5oNxN+30Q2MKf/OxGUoQyBVyS3KUQEmDMtMHSg
WlPNiBPXNP5iqyjNk7U+UNMGQnhX+ercuSXghFuYfA+zDcqsDgQdpT2xXLCVsiGMjIT6P6JTDZEP
dUINAEbyMugKDyBBGmonul0B3WvBBXfbA3CRQ9bzel3IuxRInRc/BIHiN03hcXXlNNpJqB9lUKcB
Jonkk5UqW1CoAI45cUMWgsCyg9R9ulgqdYz+MHbSXLSFl+mPv6SitnU0VeC+DCJD61fMpAyvBTYb
Dd4wJVRkwI9yBjbUEnvagawN4Avdh1a4wOOxbuvl6oLO5IiXxgoosxkIpwosSH7n2pr0Ggclea9y
AwjvrBBkJZrDwWEyDpPeCOlElVJQUMnMddJh+8KhMhthq4Y7OIFai1nz+AB061E9gU0gXG4IwxKu
K6kO9UTaBtEWHTQbcw4QU1TSPX/e1iFnZc9ogKwLt22eNf5U+3djzHgIVpqqAQWxAKcoqJQsxczL
vZ2nMpj4Eiji8XZ2Kq+YCdIP6AftTf7NOFR38ebPJje5k26zmuNWCoyXoqlXFjxorVyqUulxG96U
nNhJnsVt5I57w05SE5Q0EairAcRn1z881VNA0M2u28Wr3DAUeSVFfvEpdKqMbyK9m2Kt9KbuQ/7O
ekz0gnSPQ8sedzcXG3Ww/S8xdmX9MBynxHjuAXgwvmu9rYIH5Layr2QnL7+FulVak5QDUJNLL/qY
nfz0yZnDSQammg2SO0vcI02fPmsWKyBezpkyGtAA1cB0PnxLjacOAxQOgAfI89IrSgA8KYh2psAE
pEUsItUFThFpYuz5qkAVqUJ0QALogCazHaY2CCVeQPFaeQObqMkPB0DYW7HqNcUAiA2GuBVbBTgS
xDoy5l4VPKWXel5pMwe0R7H0sikECk3ucn5FgD4adwbDf17zrRTAKIhAOkI35tWERKBKoTDHUeX1
TvrUPs0oKQskPnJ2ZfV79LbbcLIOIab5fWc0PyYSPALgdpM5udt9Bo/GtmY9Rdd5MeSkzj6Isp8L
Txgm1fBBv5Zp0sRFtog8B0eR0Ve44gRBjKECqB08MyoNksGreQzjlVVeXQIJrIhN0DDdvhtrEhRA
cKgYrxUB/UYtBPD88Qh438prokzYj5oegiunYz3dKy3puoJyhyTBU0A0R+NiGUXZC3XVVl65FU0A
EzrJhrdlW9mP5C4w1c1spw+l+TxgtvgZtEqM124lA3EpnlJVWRmyuqshXtzlT9xbhOF3Di3DlotJ
yTsMM8ekeP/HkeWFSGXRoLNcQGFwRZkDw9YrAaELtNJSOIF6ZmKZttXzA1Lhct8lcLVRj40SKJXe
ApbPMzbiLv4CG5z/rlq13dwJtr9XPwMr+/wXGnMmkdrLOgfs5TI0BNpckMxke9B/MgzLqr0GFuH/
LoruQMDoghwVDUSEW+VLesOxvcRW/Znvoy3IZI1d/LA01GKa4On20ta8BaR/JWwk+vbhqlAeZhTE
URMauNYK4LUlsOAdU9/iW9dw8+AgwIXX44pxAf8fMlUgPiqAPkGkc6koSt6EeoL0swcqJFO0nVOK
toRd96/2VMVEOtaHOT96aSlgsjlpGioP4xEu5qwdzoYnFPpmcwe8ctLtpd8DCcmfmGNJllbeQZjt
/0imFlhnAMQWZkhWwGNeo6irPKR7+TibH4bV7TXGGS5HdPHqAvsb9SVFhrkEcp1OqadSFl3Z5DCZ
aHktzFoDfYWqgFSnRpjEMitXAcmlLNrHQQ/bqIlSgqMb/mDEyf+TTSYAYGcJfNuzo2gvxfwiVAbr
zjOWSJcPQL0QCJUOsar0NmKOTNuGwiMXvldzaIL8M9n2iRtrVpCZ3OTOGEkSGM+feHWk1MLFS50N
ffCy5AG+IBufsvj39/Qr7E0Me7X7CcS9unwEiZNZ3vs5eGyI0h7jX/hz+qzHXf8cbBvQuAQi4x5d
RTRL1kXB7UWeSYQHRGkZRuDbqFe7ztMHsGhgzFrYiVpupmMBfKfft+3E1QEoErwsQxVhJDCvqVP+
ZKRJYBBT1dqrsvStTAInLzFc1XUv/1wMin0AVlVQBrvClUsarDjrIGZQxKe4wAhqZhxmuWCsZtmZ
ixuD1ZyLoZ6QfFQGdEBCTDOhM1Z6jJTSHQpU3grGEa0IghOwJMcAt4rAiNIaTW5KBVi+EFR65Yhe
tvBZK53CYNViV1QBigA/A04u0se04y1EIGGUh6n2QLGVokOmPlUySE+df3w651J+7PrZA79QP+oL
94GngQm+iU+RPSObe1vGdU1NgU7D1TQUQAuKWMvlRWtjwIMrQtx4AsYaD0VfSTmZBUDyI8q0ihj0
YUnjJ2YJjB3TAG86GRsusXvwmTBWu7anKi6YgebJ5T/Uh/AZQIFLkFF7vIYeJ0V2+egLXV6mr0WW
DOqp2+u+NjBYN54MeQGERSmFji3iPB7EVA9qby7f5+CrqAAGFlqSiFIYat/SUGy48pQW4fNYOsav
oQ3cNrMmwQv5jSL2JmoRqtaRAuTiPdiUgG3N+L4r///n+5CehE++FJmoVyapE7B0DXrldbWxafPc
VL9CMEhL0i9hB1qG5KnUSChtOH6XJpGjS9tyPDQhgHN8e5IPtQHavJfbnyRf32KgGCNVCk4nY0H3
u9SUrpuTdtQ1+JtT9QpoRbNNZIZLu2L2NEDaLrUSgFZh+OhSBLAEwWM1VK1XCrMlRrsxUEmi/nNr
hCF4XRdkCQPxVy5YCgIWNVfr1gNquCl2gLv86svvSP11e7tW9PlCzGKrzm5v1DVaNSdN6xXJTpj/
VIZhxTFw2sC8B5JeRob2KjBXgN+wPEsSEDVRGaC0BRWWsa/DovPU9pMDZ4oOUEshEAn6pUT+GSi4
DA/hOtxCLACYUKQRwcECsMtl9Werk4aglGR16LxQd6U2Rv0hAANe89a2IpEMr9nmwDzT7OmreOL3
ybZ4MvpnI9lBUz1138ib23t9rTcykm9wPIG+LOgIZS+/Js3SiUvlCF3S+alVv/XsLgYR+T+XgfQi
mqWBW4paHqWboVykXCblnVeDSSkKjnmBfFfPyOZfnyMGs5DvwCGiKKjSHVkgWVcauS3hY0zIrvG2
Hrtx5oLIBqyDt5dzrZ6XkqgtK0EB2MQdJM0OQOpg9AP0t2EYkxWYX1uNRQ7uNGJzkNnT+eZQGuQS
xaIOVAtgUWmF8SiCxppxNivbtqSygYXJGwiqaJe8AZUliP2U3sstZxnoAJw+I827XKBLFwbsg38l
0I54p1ZGHCqQgF4GpzILE8yZzj0rj/0TitFikErWVV4EgQxSJpeKHGkGePcksGancnYYntQBjixg
EesK3IHPWXg/d+UbP2bbqQFU2mxP/sEfZQcjT2YHKMOnsLQHKSLpochNqXoEvcKdCi4BowDh08Nt
/bluE8ZToOlAc8HgAB4FjfrUsq5BPz01vZcBsjMwc9kEF5k5yx/hSc5GUzkGA3jrjeI08vlL+UcN
nXi2AzHd3P6OFf26+AzK8umYzEesUPWerzccmFv6yO6b6fsfC1GAIy5pS8EbyO7U3e8LEEyCkGjy
YrB0GH1H/nl/sgKLAsj4xaPkASBP7WYPcBy+zPoJCYkcFvQteYifupfxrj01ZuaqVkqCU3TSMYI1
281WJL9Z01ErJlTh4TTz0uIGAsLuUvO4MBkSrhFBdJWjdg+qK6HYg+Hdur2Ry6NH6Tced4QDGCjG
0/sDnXn2bKhpkRXzCDotIR83ICwB14dm5vmryErIrS1HxFLQ1aGiz0+mTgzdyF0OJq/Ze7NO5u01
rLiOMrrq/v5uKjibao0D7wF+92R+Zm4MTAJ9K2/zzew2b4310Wwml3NUD6lhAmZKy7cLhs5flz6g
LedfIF4e1tDmKt829fIFM5CxpH35uICgLEgzuT3tJxKd0A4du/Pj7aWvRAuXgiktkcUYWPo1lm4Q
2f3s9y2mERTzPnFY/cLXDftIF6OyAR99YSBAt8XlEmd91vIK8BbeOA0A89Qi4nOvMage5W+Ft7PO
RFHR1HxwHT4U4kvdOEUdOkk+HCMfWBzIGJbqvOmLu3myRf0fPzfLwBTMAaoTCDPpwKwOMzRNB4Ls
zVwK5q9ZkK0ZbHSbdCzBzilnKhhM+A41ckl1bx/AYgYu788iGT4yBswwl28san92fzS9MCTAYche
jR6TAb0XOXjE+NENtkXzFukCQ9WvjSsaXCRAJaPXR1GvgkMEaTGokGPZi2r1oHCl03KsgdYVTxKQ
mWDDAVI3vAREPZdLEiYtQxHPkL02tMtTDNDsdjvrRHezbwzx3JUeGGATkQx3dWZJsgMYKyKchAUe
1ASF4e3tXXnULj+Gctpj38hBj6bL3nTPg1FP3QuyiVmxIDKjcdt0G93Jqqf5BYSVU7sRHaPbMj7g
2i3DB+AdUFRgbWOYjPqAQq+GCYjqsgd6P7RkmpJwH+19LX8uY5Go3S4ND2K3S/SdIoDeSgeTnBMr
n3H3MHze/pLritgCZYqZAGRy5SXvv+jGmapxSqVVKmgnPe1LT9GBTeT2IQmOnBmdFICMK3bHuVl1
qPbiLtzJXnyvHutd+jB/C6ABI+KroG3QemVsQBle4o4wHpJrfwzIdSgJLoC4eI8lyhAlIIMvyhhf
N7VfHQg9W+M+k/78kXurBulaUb7e3o3rgRrsxrk8ejdkGCM1g7yxd7XdcOcZO588f3iPvxkLu364
IAjMTNhydOAj+Xe57W0CzjdNzRQ0gvREBckaaEQU+XR7OdLyQFB25EIKtZwgA4wByLQVTzoCnFpv
SHsaZyd4iOxEcVSMt7gDRobHB7Qs1gUJ9tULiOnFQ/8+/wJzDufMsi22zqzdK+om50azDGYbuAFu
JLPIFFaeHGwISk/ot4aZ0GmyKjEUxkBrBsXzJ9BvzqCcRhTxEIkKGUETDNAhWW6JkSQOyyO6bipZ
zhwurg7OKlmEU3Z5FAb4UqeM6xUvqr6UPQfEZcHKG6vPiDRt2ug4ocm44x/miHE6qyrwVy4daSqT
L3RK0yqwfC919JTjMErWtq7ZGUXHRBWWB6eTrgmhpBaqGKBWPCVVXGVIVVObyq8a2dLU6DNQR3Qs
uLrVVZ1JXL7ozJ7U7cBNSTErXhe13qwlGxAcuiC8ZMS1Ky8kRn1RwV/OTkSl7VKMkFV+ih4hxUvL
96TeR63TJMpDjXdl4KJNOHL27au0tpEAyQHCuop8iEBPdRRqoklzoCreMOZEDl4VcXDBmg5STDLW
2b94j5eGW6TgFueZrtZnUT1GQDpUPDTLqYSbDc0u8pw1M73i4AJoHEnHJZQGYBRd8g07TulyVZQ9
Fax+uT6YSvKQpS8yCHp42VZxbKNt8GS0h94GjS/qLknuVMa2XSh4HUN6j9Fs1fIK6TKbmbhYdRhU
HTjBCMh/pmkuT1gB22onJqrs5XG6ayuwIwPQE0SjAxr+Q1UkYKk0FZ8zAZVRmPNHms2gqHUzwZSk
p8DYYCbZkIn/COK1vrtLI1Zq7LoVAGYD5BsaqhAa3nC6Tbee5lYChJjsCVMNGldTbMhQNwC26Ery
AQCjgHTKQ3QaON2a+OeGNZO2qpBn4qlIcpSRsIO6wzkds4q04TTYUVxVVhNgHA5gA+iNMCaJcQuW
94J+T9CBrgFf1ICNpvOPoDPUBm3Ce+KLoK1Egiu25MlIndt3bc2EYIYfzz6CSAH9i5cnj+KB1MS5
JHtS+i4jazXUVsdyLLTll1wt5UwIZae0EnS4yQAh7ROiCBuguA+GefcQEOeXQZwvNyKYud/ifzWP
s0zbvtu92t/k4+7j+bHbmxP5HZLd5tF27943m/vN5u3pz/3jS0GsvRV4b3sgwu/vWW1Za0d+vi/U
kZf60LfNhBvRzqAijZ+1aT9ogC0WjgIaT26fwc/lv7U/1KsY+HxZtqMme/u3gowO+tCBcj1bBRHd
dKsBIRzIKvZIdIAYnwIigjf2DvGhZilsIIJVrft7VHSM6GfB3OiTDH3AREFZ79DfCaI6kLkLnxzw
s2Q7e5Z2+l1c7n0wEN/ehzUHFEyCUPolEw7Ov0tdTOROklJwonvB9KsYN/3yTgeknY9Rs+cVp84z
hsC1xaImgkk7WH84RItLd/Z+Vq1ecXWEVrsKLBoK5uxCRsFiTfGRo4XpwpgKXH5KgD6Nsjj3iwBl
P3m+NCDs+YUivHV74+S1W3wuh3qhGzUIp1xLVS8j0y4jb28G+Tx+Alee1Hdvn87TVre+MzNA15th
nr5ATwvSzJIgqzuaovMRktZMnPt9YXf7l85kYa5Iq9t8tgvUuaK7IEcvG77O2W45c/s0k2/VksmX
Zmvmt299nyKzslRig7aTPG60bfr2khFM9j/8Zk2XrZ4HxsrQZgkUGOSDLw+cU9raCMVG9UbotY7m
R0EHYSzRig/GgawYPJTa/iOHSmc1GhKobdupXheMOTjrG8xwVMnEcF1WT/1MCqVdcxXqeVRCSu9L
pJt2vbQpsp5xR9aFaMtgDkpSukypFl/roC3uR9UDuwAChTswuwoSK0mwei44EsOAj6RiGO/yXETQ
dct1nAEC1tjPX3xslRUYOBqWv7zmyAJU8j9ilrWe3XdwKfdBmOeqN+nozHzBJEL5rI0YcEQOpPi8
rQJrxsxYWkCRbsPrTZOJCX031GpYqV4JNPJY2jYNb05hZY3jPZypEcVEw3i4LXLlzcI5oetgAR1C
/wG1PL3M46BMJXDzKNO01wGNbreR4M6lemiQJTKrOWJIXDk3IEkCzxIJNMyb0xPfWlSIOQ/OEU9I
ZAKuRg6cw/LsZFnBsnDXF+pCELU0Y5K1LOBgSKVaeBVipJL65un27q0oOtjmBAQB4GkVMY12qRxz
y2uBVmMtbfILS+m0jTAyOoNZIqi7lM5R0CYCRFTVbzSfALqeTCNjkHD1SJDMlAERj0OlJ+kMderT
dsJVGlM1J/08PakqQnwZgPUkwRjH7U1bUzkMe6FxT1HRLP+TFDm7UWKQZ0UzD6rHiUVo92EhEWHW
E+I3Ieaasih0uyJk3KyfQgPlLiFNDMphTO6pwG6lrEVX+mEnZDyW6GQEGHAaeYndFyBm2wubCiAw
zGNAvjXbfTid3k+69UAmJyd3AHC2zIGIZPMHfJHk9kasHe35N1EKGtfgYMHgmOrpGJOsH2Jxm0aM
eunqXp8tezn5s73OOLTvAdoB2mO0T2006maid7lVodYjGxPplVJmLOoHy/9qp2FPVPRAIOyie+Za
ia87pMAxi7CbdkBuRjBqtth0hKH4SUj9ttfNbvcmkdqB6/r0XQAxDicCJnmCJvvCfPjePkDvtirm
NiJTBjSQZvohEJllUtvJNn5R4Ye89mbjEJ4A7e3+X53L2QqoWz3kYwbiZaxAno9D8Dhj2m3QGZZj
0bdbu0RdayNogKTTyjD18/A1Cu0XVzT2bfVaO3t1YdoGJgSaUWjg4L6Rp3EqNKiXEsiOGKSqG2TF
WzmpW7ETs6OKmSnrtsg1Q7LQ2S/dUoJ0NYkPPx38c1qqeYr2PKVbhARFHJtikTC8mNWloVcS/gXm
+uH3X6p1mit1pSgcTqipH2O5f5FH8VWLhJaowaSYYTf2zu2Vrd1VZLL+I5GyH0Cen4ZaiDR4Zxia
4HMJhG896v1Dow+MGySurg503EuH15LzpDzBINWxvCjTvLcFfahGNPeCdA7IdmIEeQthYgqce6CO
Oq2lg4jgTbQFgmzxBsWAf7FoEJsqmOrDzDO/fOiZ9cgVpRpTudY8g9tx6j3Pfxvws27LWF0s2lJU
jHDDk/upsZ7J4LREmfqg0LwqnGMTNbBTU8BQKApyytJpjt3b4lbPEZA6oFIFtxU6VS6XhOaCWYz8
VvPkLCYK5uIK/aOdn28L+Unb0rcbVVPkyTEIA2+OsiDaFMpcNHWaV/sTCYf90GLwciMAv7s98Snp
dcfQMRzJnyoVGTrZrToz9fcAHCZgp+Iexj4hqHOQkQvI5A+HIATKEJiQuhPPaj2+nkpQMG+ES4S2
UzT8oYRzuSHD2NZN3U6a54cZ+sglJ2z3A2LOYCu2liKYKsYzzEY0GOfwEwPQW6ThFORl2AsFRypZ
Ug/o3udiCRfK7J0RPwqq9JNZEGQwMDiE3q6HfDtaGeJRgMThcR5JYgZ3vT1jsjElp8D9DmxyF+Hb
SAjKh939fWcaDMdoTVvOP5JKstSgtgC2CD5SGHqEfFp7DwK7zPWREmV0nK1KQtsHOjrR0HOll+gM
z5UUCCJeNKtPcIKe1FqrTH8UecZ9+wFsv9p4OPvwgtA9CkaeywMXqrwMy8DQvFSdiNxZxttU/OaA
6t66fr5XMy8OG1NSkcEyMBHzyYFNpitI3WynwpYHcL7MowMEICJUaITm9oa0RaewVar7qdlI8V6P
ESUDpLBNiAQIjHCXjRGwBI9N5zScWQ4Iak1VJ7wXqagZZY01qD5gwbZKCUjAnvFOLLf51lop94eL
x3acRw33sMcYYQSsHVZpXlqM8S0RlI0M57RMpwzbqcB/SbcJAa+DswAMHlGw2wjWAo7Xk6+U3BXb
EgDAC/nBgJktvFIEGnvb8Ky9vygVoxl0ielQWLo82yZJStzxQPe08dTOoCyLnnQpN4uO8RquJY8w
tAWAVYQ9MHH07UXRIojCHKuucUML8gaMH0uDi4eaHMGrBFgMA7N/qonVP/h3gf39pZOvL5mopMIV
bm2T/1q8uIno9n1iId1BQDrFKqCshO4aulbwdKF8CE+I2o2+EltNCmPdk4IPfvrIxwZIah9V/mEo
lS3rmX1786/BOGBKz+VRpjSuxkpqS8jT9E8+OPiSU6UboLl5WohXu6wIX5nZQGQwju2jeDCN0fHz
bQjfVp3uWzEBQsxopoItTRKuwx6xuekjZZs9NpWVCu+TYM5+YGYcKauHtH/R+8cEiNkzSLo51mTF
WqFdW/ZtGeJAT4hBq7WWqEZYZbrXt605F9mrYrzyHbiPjmBvD4z7UoeNBojAHNlqcg/cPV9hAYOs
Pk3n30A9EWM3FEGl4BvSrT6++8BDDFHw2sqbHpjhsjcy6r3X8/w4v3N5lLUXQgAVLNMI3ugf+dD0
80dNRA9XTQB6YRgupj9E+R7jQqakOXNmhsNoa/wHH9UPdbgpQ3AdMKd2VzJCqHtjHgSFd0ANaJQr
2PIhX0cJVOr/MPddTW4cS9Z/RXHfm9vebOwq4msDNwNgLMe8dIxje1vV9td/p4aSCBRaaEl8WFFX
ukENhUS5rKzMk+d0WP+dUiEDVLyV0HPSN2mwqmaVN9gW5b0ZYix01imI91DbOXYgg16RkASFudP6
BSX6RVv2QCG2DhrddLIMB+JQslfA0A5ZZ9klxVyTJNtW5+xzR7bpg5hCTcnEe7XcKMKjqTiGuBYV
9BJC1On8eZ2CNGByfwyWO68VKXOhCEpzl2noAfW0Kw1Ivl3QP1UOzYg9gnukmMl9TFVNj2xy8SdK
CqWvswnuASsHX9EidPqV4IGpyL4y7YccTpEp8A22v0N3uzsnADm5nxD5ov8b9UGU54/XN1ZDbTD9
GkdqkGywRzkWgVBYasfGhaBfyUrlJHOVvOlj/MMmjwFNlVKpFQB3d4riqcvOyBwDGwqFYOAQbJ0+
lPeS/+380k5FU6i943kIRiH0RXDbyNTiShHMztxFmujS/FEEUKZI7s4bmdyryNWC1hHslWgyOZ5L
MJpLalGbxi6OMyeSV36XuobvUWicC8FMY8lntfrkYGCrAv7MwHm8sLUutMCrEzgCtGK78Tpeiw46
Ee3RDmwVBZLAvrNwD4dggUIJcHQF+xVVsJV+eVVcfkoO3L/4dra+vAezcurkiD1AjoKCjry4fz8/
K5M7DG85JB4wMabIeZAQ5LIk7+C0tTDfmT5O7ZBcJFBGMsCCNfTPSV3ZQf543ujUTQ92fsCMAQcF
IoNbClEqGtTDYdQkip0niEYus2VjgeitQEwi3Z+3Nrm7DqxxUWVFa2giadjQOrxEKb+q8vuA19p5
I5NvSMQTaG8E6I9VG7ntZWVJLgshXL/wNWughKu/tmTddHdB8JjSVUrtBsA+McJttI3zXSates0A
+Qe4343X2NoOrGu/AUfUUHq1Uj7QgC7raFmay3KOjX3iJOABCdYfDdEgEFrcmieqMobdgOkPyGDr
/ZPq36Bz0E66qzqeZaOauKIQjqApg4HC0JHHRQWV1PepMsCFhelzYSwIadZtBJoHbWFodttdM2jT
+FGmiZ0V634uoTq10xgiEO37EjJrfMtpFnbmSNre3A3Jxt9kJLpM/PcquDEi3c2jdnV+E0z6zgNz
nz8/yI4E0kirUmjNnRR4oeYVxRIk+7WjIXkRAn4t3ZC5EGBmgJ+X5oHFxi+aOB3gOock8UYVgTy9
69N9gX7hIO08VZhTGJszyPlqI1ODOMa07qIICYhgFJ6CPPEKn6Jx7a1OuscOcdb5aZ3yUaiz4ZEE
xACIPDmTWiMrpEbeZpfpSHnUF5K56gRbB3YR/KjmYyM45+1NZvTQeQ3kJKBcJqiHj89yV3c5ABtA
pzGhCBNqGwbehuWVsgBfoP2sepWtQ8cAxu27BNRNrX1HnNHA89vL05mxT51VJKYsDBtdrXi6HX+V
VChT8F4gK5z6z1SsbfYukUzIYybIVAkz+3fiPWoeGuM8pRS0A1rRYAz72DOCV7kkK2qYdtHN0VBN
WgJOGgqOYLmBbsnxsII2DKq4DY0dSk6IFeOFKgc20QtHEmfzs8ydcXexyVwyKJYYnyj/NkrKdgyq
KjIY5iSK14D/j8ZaL96gpyg8Jb2XhKWb3DeCTV8H6TIigwMSBCBwmrXS3w36Uk7mSp2TiwoRcfQG
sFTeJ5Lw4NAmyO3rfY6McZuAdLb/AHLQpcVHgz4N1ChnbqYpp4Tx/7DG3UxVYtW5kMFa1mUo3d7X
0o1qeqH+XArZ2iiulKD4qigP58/Q5ALjGkSZFfc8oGvHC9yMUSq2Y4kEmbQZMpStUGRq0ZXeJXY0
zKEk2IedrPCBMe6QiIKi51GDEYpRBoXwFCBFIa3+Pq0IMp/IflrolwS6H5Lsx2PqFFDz4cJGKu6R
iu7rGNiKDzIfyEreBF/Tv48rMmEC+gIMHov+tmNjo1TFaR4TJPPjJ5PCk6uvhDzIwhz4Y2rudMRh
gMtY4Ojg9+JgRKnSZoOx6827aNyZ9P38Rpja6wxXy6Jg04SF43HURutT9EQYO1Nqba166kH9YOVf
KzWwO+3lvK2JuwkQTpASI95giRDOf1VKF8cxOtDQB+qNcm0X8m06ovJyTZAOnvPMU0m1I2ts5Aen
GFWQVAZq2tjlxFwrxVYswFoVP9XCWspfQlBp+U6twbOF6UWchm5ZS2D2GTd9WnuWbNhj8tCTzhHJ
2gy/Gn1m+9be767Dwmt9RwDHfY8kenSRVBtJXLPm35FswDaxBge52cJd3KAxGOQjdi6gXyS/BHV1
M9hCdmMEkS0P7vmZnbiCj8bKZv5grCB89iNQXhg7Ioc3HV2auuAAlo7+qQs0+nRrKs0Vmqb2pYmT
xnhJANoQ+cNmpbWSoFa6y4zYiXNxawrl+vygpnwUtiQoKHGq8f7hjpjlNw2kYTVjlxSqarepbDmG
gvZ/MUMeqQwCY+Z6/UTR836K1T9RbUUP3AnQyhDDJGuob+y2j5rtAkQD9OdXloh+fN6+xu5rgZTs
I/4Z2KinOyz9rOKvpZ467f35oU/0QqJNBp1SeIKh3Kx/Un0dLGgIMmqlk/FV1N5TGjsz3Ey/SMKV
3qzFcd32idPtKAG/90YEjm6ELBbQmQAADTadI+2Yah87eiKwzXfwXRLLGAosN7IcqEwgbVitwnA5
GqsBBuM+RBsjrsXETQBHaO1+xL+UobZyp3V3M5PC7gl+fQ7eKryvssxICSSzMndCtdJptBIqT8fb
aLgpQKBrLZFuyeNvvuLUeN59gMtkmCuUT70iWfsA+iORPsQG4eIis0lboWipCTJs9DPX8qLJxlsV
uBua3sbKXva3cuAF8RvNvmnKXdyth7cxILaGamP8JEaD05e2pBC7ljWUJIktye/0KbvtDW9mqibO
DmpfKHmjNCVCv5xzCI0qBG1QEXPnW494xwYZFCjRamjm9VYbMsdUoWQYX2TUCa8UK3dKfzWMLrpZ
XGnuiTfhKKDrjKgU/0BjDk9I3QZSFpWdhIf3CI4QSPLOKTJM7AoYQEUCXAhMApP3RE1EKj9XzZ2V
32nWKyuAUWUxM58TQeqREW7hw0ApSp1o5o6ay8ZwrZVAryVtyzhrqutSV+2KXERzbBanDNWIZlgy
DERWFkMxckPDLmlLsxCQCRBj4HMzMM+rmVoBnVDc53BUThv28aIHKAzV1D5egTKx3opxY17rhqDb
Umn9g4wy3BJgtVhQAxwY3KVK5CrPJIrVpMJWqpb+laBdpEjhZzfnJ3wiVEAeEJBGA4kBkIZxYQmh
VaxWCRY1QVJIxAtATi4askKJJEBcF865ljlz/FUjJGUzDjAXN0hWF7ZZLqRaseXKMy7juUB1asMe
jo1b1UEqBp/UCtJr0ZbKL2W01UDFfX7+ps4/KzpIEnTOcaVxNkyZpkmjFtYuQztxIt0pDQqEwmMj
z22IqX5CtLL/sMSdDLUrtSLJc7DjyOVDih6gIbXzWl0Sf2F05KKwbKN6IQ0edS6dAy1PXU0IvwEk
QvcwuJv4AyIVCrGaqLJ28lIdl0lylUI8wG8cRd4nkoXK3lprbqi1KZU7AYy+8b2CRutmJm6Ymmvm
4JC3htwfMqPH96M6qEpENGLtWvT0U7CGjBqK9nXgEHMmbz0RrANoALAntMcVMPpypy8v5IjGo2Ch
ISl3teByyBqbxmspuja7r+c30NQmPTTFDSqHEkJvtYG/y8QN8UFQgJZxwBTOG5kIc+DXZMtA7hEg
IihWHU9d4UfxIMTYPFF6W2lunjpa8ygRPA2ibdCtU+AionWXPRsCIDuVZ4EtslkC/0aF1Zz45ukq
ItkhId7C/+Em+dxqB1FOCqAdbXWcmLQUnwqpegScBmo0RrdIFfIPHv3o8Eb/L5OnBdfCZ6BxYE2s
JMAVOwkrKWkO2KXKmkVUGoJ1MyqdIV2ItlrOBAWnSwqbaLXBW9KCWT4m6BLk+nsa+zuKGDGgi0YO
nW4GeDORzTg2wgWLhMqDGJmhvyPptzi+sRZ5boNNU1/X45ugiG4+zr2Q2R45jgqhpQBVGzBHoGiB
CuTxHkIj/SD6KKHsQgWgX/+piPRdHUDmM3xP80ugZM7v2alZZKsG+ifACQG4OjbXqmUIlG5s7UT0
aQ7jplqLVTzT7js5i4dGuINOFLAg1Epo7VSt8STlsoBogmGh70xe5vF1bz3o/vsglDNnfqKEi6nE
faFbQK2DOZON/WBX5riPSTLiDHT5rpDjDeQNXch92PW6YaAlY9GFUMENIncWwPv50SereGCam1Yr
K6hlCrW1q1HG7JP76x56dZD6hiKUHy9z13y3KHr624VReMKsOuxpeMcGjoQygAEYN++HDBWs+2nI
5lvKGzvvPmLgq7aKvMpH3GYj0p6OEgT3ZFRndtPU5kWOFfwnMoAhyCIfz3hcZUob5Lg79HutA9tm
4Mi61yIRKMlP6hzDzgRBApJjB9a49dW1ktYRswatmps7sCEBH/5mODokdgSnR/kT4nNeYD+PNn6L
zPmyvnGHC8sFzAxCkwC7L86fpYn6Pb4QGKtBCQ9ABsi4j4cfRADD6SbFYTIhbBDhQRRpy0p87Hxr
UdehY9YLX4Wzkkyn9vHYHOxe2Rr9iGqURpwhcsXmXawXRoosEuguydKYoy04fb6wbwhKZLAKQEJS
5BbIlJQk0MPR2uW6fhUKYWDXdXBzfhpOr3XYUOB9QY0PaDAvtlFIKSXdgMvAArU0AdNH3N+QApLX
KMXN8f1OXbnoTGEZUvCLoKGMi9fQ8F+YEITBQSOKk0hrvAgDAGpNs7AJlOVj9HMrwl5MlpHQ24Lc
O6a+LMoRLVOJR0zDVs27YJjr9Z2cZYjioMcazaBodTjeB5FUZKVFcGvobfJihhBR7aE0cn6WmQfh
PQxTo/ndBhcSN3JNxkpE8CQ06pZE+Qp9iBsVj8V4pktkzhA3w2pah6oR+bjbgdnTLnzkCyXIiRA6
4zvm7HBbM6pDUNzWGNDQe5pl02wZhs4cxGXyKjqcNs5nqHgWgbEeVkbf8YGyU5cB9s39mxG7QXM1
GHMugc3OyTKZBu5z9CGCOI5bJs2IxVQaMn+X2MKtCOBjeNe7DJxxBwp0inybsdTBz3VpbHYtiGrO
7xE2GN44GOtYV5MKdhS+9xr95pLQZjlCpG5pqM9Vdl1pMx1oU4f90AS31VO1VxkMz98ZWmjnCC/R
/arkDyIB8LqdsTV1uyDcQ42COTBgw7ljRfzUR03E34U9wHeuFUt201/4ylpSNvrcyp3moBHHi2iy
AlLWQuGM2/Z6laP9aiRAWmXiJYITB50rrhAKHzpS4rUpX8rdW93NvIjmjHJngEY0KvWh9HfNkAND
jQSpdVGLePmBHZuOKZqxDaDZ5XAu6Jy0K0EOANwSuLn5NmYfR6JI6toHgEjd0BKHzx4Hx5dcstHm
3pcTT2zM7IExbssoCgWDpgxjut/vW7pVAQMRzQAliG1Q3JTIf4KNVpcu+y5b1HK4On8mpjwAI4dX
AUaB0iNGfLyLpDAKlbFsfKjiRbigbYBus9GjJpPWpheNCgqvOUqYyXN4MGJu4zZqXmaxiL0U5N/K
5M5U3yvhn8TYh7PK7dfMJ4GgxphVTQeSeSOva09V7H54jpMtSD2LQLNnJnLKtWng2JfBPQ60Cw8G
KTK9HIcMFk3UwWxJ94bstZRelODaKm+lbGVRxRYVO002yaC4+c1585OO58A6N6fjyIAoJfWBgJLs
CsAmrTdWRudmEAPWnfO2pu5zMPzjf2AvQWzHbZm4VvNECvDURGENkgrh8vzHT54+tN0zbRwdJH7c
gRhALK41Gtx0hAjSMShx+0gznKL1l23r9Y+0cPAfzRidSDbhGLKPRlsJpoRnsCJdZZllJuEYRtQp
wF8KTJaw6kc3hVCVWj1Sc1GGThQ8R2icW8SFU1UPjTQnijqBJT/+GtzgRVS4E73D10gaBbpRdqPf
jqUXeMNCW/Yu2PV8IF9AL1hhVoSZPTR1oRhQCEGCRDURPbKFOXggEjMK+iLChTLEK5o8QU8LUF+7
TGubSE6hzbGDTCTAwTbE2MzBDALnw8MU4tAAo72IhQZwxOn17L5V15XlqL7uFPklpZEjghm4FhOv
BFxNBF9pM3OFTnki1lgvs5ZP6KOyU3UwYlNum06TcMHo4z1r5Kq3UAubcQyTs3pgg/38wEZeDrEo
jMyGJjpSvLDKJRqA/MqV5UuznLkxJ2+TwxFxa2im4xBkAnwr4g+/rt1Efk4VEIBLD5GfOVIXrDK0
UdtNNy7K3M37dO4cTblBbB7Mp2gg0uJbmv1GIWmYGf4uRr40VR3Af1z0XQDGhCRfdkHbRZO+muU2
jyDOFC0M4evf9x6H9jlHCP5SdGemug89TC8leHH36U3lDOKi1NpbEQmH6B/0fzC4GvCn2EMgyeKp
lgcxjoVWtnBuOn2ZJTtNfhvrh9q/EIt06asdXJfhQmpQoq9VEHugA93q1my2nHkGPrpFXI1wBXQY
SARw+0ymIi3Bsy3AbaLzY7gNm7VZgegMnIwBBZ1l39oGOAoqJd4VhXR7ftYn+kFQh0CKFQl7PDxR
ZD/e5bLZVQQ+XdjFl0xPsF+AvxspHiwANDh2ydJcR56QeXK3yJ1q9U/eMejOQxM1GEHAl8CXCcOm
I3UiqwLb9nqauGG0yNSb1kv2FrrMPF+e639hJSputmEQXQHoQITn4sfb+0aWJqks7IghOrQSPABs
mgE69cQ2/aVRfhOtzlFmT9fEIh+ZZa/GA2ciZZJaYvWEXZHe9tKV3IDG2DCBy7RBe7EAqyViZeLW
4Rxb/cRrFFEiRFcAVAKcWOYi8QjbvjdrRImDAIJ0aGOF0PUItAuwT6zP76QJd2kifgLhBcjkdSBD
jkdIi6bTYwEXYFuYaxNZCjO6yDJzZeqRIykPBkg+zxuc3LqMswbcJGgYAOP/scUy7kk1qDJcpoAy
CApLoJ9Dg1KvryMzQxvZNfTWHYg1eFIBHjwDFM7A0anI4CDEdGP5MQ9u5eBembuN2d3D7zAJQBWo
KmEuQC19/LU0KQga0oTCzvDHzCYESB9tp5d21WqgkZtDRU5dHGif/2GOW+Ew0CJZyWNh16YQzRI8
Lcffl7ECl4UXppTbZGiWAVnKWedVxRwMZXLVQSOBZBzQakAWHQ82SmsZwjElBgsp0DDGSyRrVoMS
4cpHh0JaQhdJms3DT8SxaGEDcQAqCyxhxh2mnDZCg/UUgPeAgp4sN26+t+ii8Pe5X9pokwDLLPJm
IRhUiwu52ufZRdHPXFeTA9cZOaaOBhDgKI4HriRd2ghRLux6fWlWdGFUkWugLI0HWK28Q6xrZrdP
RDzgE4GsJaPiRKqQiy+JDv7vHhkf6FPromuVKOBEgpS7rVHMsZtMPi0hsgCAIy5HJCi4LUV70Q+S
gMBWRHwHu2slhGK/bgHEcs202AYWevaTtNA2XREOTijpc5fi5Oyi1oFnBAq4qHwcz64whOnQhKKw
83FwrBRZgxAlq4sGdC4xfQrTh/OuZOrIwpgkATxq4C3BxR4JmJwaRcJiZrWtj6Vdeg0wU+mrP/MA
m5zZQ0Ocbxitbuj9DIZIduHHiUu+qbqjUW0P+QpDS2y8ecW5qubUXMpgH8D2AZPriYZgV7ctFTRL
2NW6/5RXxaJMQZkJ6qP0GY0VKg1m+ASmTieK4ai84x2I/AR3OpMoEv2CrV3Xj3bUAHn/T5zOoQXO
6RSJJDdZAguN4cQ0Wgp7spQa2RGruz5bnd8aUxfooS02uwcXd5VTI6flIOy+hlT2dIdEgicANnre
CtvP/J0BsASuCyQ4kanjTpxe61TKLIRBeqVve3MV9Hemvy4r8M9LFVy6F16fNzg5LKDQGP87Cmyf
1IQHw9LUIiYMtLDLR2hFCZZDfQjBKOJSnBPlmdzzqKhDLBc5BwURwvEM6oqAl7mO1VKwwcX0QgKL
r7IT/RWSnvVH8DDWc3yZU77y0CIX0/YmTf2xRbBlyd/S5ptp7cv26fz8zZngNnnVSKWcZwgjS+1r
p1/mxmM41985ebMfDoPb5lWKM1Yj9b3zwcrte+TraK6MxMHGyG3DjZQP68Ocq/1NHV4VxRg08QCe
BPj58WJZVUejxhSDvZF2ojsq2mCPeT5H4TBVV2YpS8gBIu3GtGKPzWSRLwd1WQKc41Z26KDCCHoy
wyu9p/sSlJvias7i1H4/NMgfY+KXvqQA0lLlFviZvdZ6bWsJ7O7WzME6lfvFOw50L0AII+sOTBB3
dWlFaI1CaAD8lH00IEjY0MfaukeuFrjz3gbfuQjFDrcvdn3k+PKllHtCczkms1jTqR168D34AMUs
Q2qakY4attW4Cfq+ovGl2qAPI+8A6y83Sb0NrcWIS2jAd6j9Sz1+ysab88dkatoZCSJUfnSZARSP
1zkVofTRyb2/A4uQXSaAaMbbarTsNqEzHnQqKYVkzQ9T3ArrwWhmqTkC4gLhTxOMasAlbHI9XqGN
dd9ZLdI2N0kOJnFT2mrqTd3MYGymTg7apBjVD9Nt4kMWEpdEy3O8f4i4HYQQNA4zLofNFXdH4GAy
lBkwZmCV51xOqxuFYY55sCcW6MaiAL4U92vyHFZ40pHZIHBi6Sz2jIPLBvQCVL3c0pUSCRolDffZ
N3WDZus9CCo2mZds+xu0Vfi3AbhzY3QGL87vmJObEMovTGcDwCHEfUBKHputhjHvaGGEoJPOIS35
HMqpLQx7i3yFIqFb55s6nkkJzFnkgr9gSGOlamERBPS94jKcg0qgQGJr0WVpLKpuJj46WUeM0ECi
DeNDsw26e49H2Eg0KDpfDfYtSb0qV1d1t0yT68pS733BPT+bJ4vIbAE3BFQUYwPj0ytmnzVBnJjB
vvGvqk4B/SQEhDPZruZ4AuYMcYFtVpW/DQpwL2BylhX4zaghLGfRMpOGICAs4+nHdCu4aMJEtqjG
iyHY963ixugWMtWreLTWhfx6fuqmtgUqtGic1VBaQEHxeJlYC37R9Em4B16g95O10G6IDiU+NXMT
AuG/NHOl4OO8zVMnxtbrwCjvL2MRPLxdGO5BUVV3kLqMBxeJFVfNik2vRBdpCjwd+A/QSIRzIBbP
/2ghwTVoSEwYjqnBHg/bUEqSKlYW7kU8LsEqoXagsvLXs4W+qXXEuxns+gDs4Sxw69gS9GBrfRnu
1XQlBh+MiwTkFeHfpv7FhB6a4eKZuELTrE5hpg0Gr4ygppeAgy0hDqlATTJ3Ck5jXWaOwY0BVUBa
mafLKCtoQuMVBnN0cCR4lKc46mw/3AVm62n3g/CYxNLMGT/FBzKjGqQ4wEXKgKtcKiIfhoqmAzw1
uMuWwqq7ji/DdUh2ylKfK3Mxp390BzFTuol0ORMGQX7reHdUJW37UOpCEBqjSeUywKbc+tG9IC/D
ubMw5SZZ9oFJWyC5x+cT0wKNcwZtw32wU6+oXa9UG12J58+bxdzSyXgOjHC3TSBoZjswIxePz4ZN
vP1esveW/b5Y7NcLdJrtF3v7xruBBIN9cxO7i487kCk6CFnduw/v6u75avfwAdpD+xJENpud87Tz
rkZnF3rv366/Wuvri8FZGSCE3YBj92l1e/0OEvdr5/ba8TYzm4Adl3MD4S6xRBkjpS16zFYQI/bR
Gx3hZjAXFJzElGz50fQCrDLejhAkOF5+tJkACSbUcA4byBO9zNT+P3E8p4P48fHcIEDAqNcJqEf3
khbbevHSqpEdJsD2DW/Qnh7VyJGzftmWHrJ+VbeiY+2ACtURk7tav8mhItQJBdgxFBeosuX5nTI5
v+DuxHMZLOzWySNW6NMolsZwn4A+MEnBKHDz9w2ggRWisizAQ67+eGqbLlHbrrBwslINt0sFVxUO
dTWzTaammGl+IhSA6g74SLkLJvEjJNyoiagODaJjmIHsX/IMukdG3zZWH6VxZ0quHn0VshR833av
uuVgJ+ValL6FaYr4YR7LOXETHH0lLtDUiwSQe599pRv7SnPkmTM+sXJHH89daC1ttMocMLFtm6l7
s9SkteJ3M33nE34RJQgUIjB7IA0wuWmNs65rA13AGCpQ2oluDPhYA+IJK30o0gpNyoV3frtMeMcj
g9ykJVlAxEz1sR8hpxZavkvEC8sPXaGYGdlnuo47lEeWuPkDFQxNQgWWlORSNKGLgR7LEelRVlCq
Uh3g7606xG5qNLbRmBeSEi57yGZIF4L5TqXC0YbXUn4Kg7uuRyfmso3dRgMXVxg5OKjwMTPR/CcS
8cz35TFgHeDMqeRjvcc3IKftO9O9e91fJU7iEOdRQJcwHuE23TxcPnm9472bzsZ+WSn9jL+YigQO
p83iXGXY5m2ECiTCxyRExxo4I1eQLI6VayimJzaSAXN0DhPxKgyqaJEG4QKwINyOUDoiR2GTQCpO
fKpaQDJzV5FAsUbcTIHimvakjY/n9+Ap5gWFYUQc6MzBkxeKSJxJVa/zuC7SaK/Uj5IJ3ytR6GGH
8lIWwHfuW2vQk3mW0K/16F4VBKehV6MMkE43x800ecbRuQP4NIpCGP2x8yRRLZIiwNh7QwpBIzmA
MjIr5+hXJs/cgRXukNNcHHIKaat9Gz+ry1hbNuFXmntg5z4/r2za+B0MygdMLqR+QODDXYO+7kdC
Jgzx3kIshwZUT/WCZluEmgOFhPOmpjbNoSnu2RY1eP/QBqboiIayXRFs/DYHR2f7mmehbaG11cET
67zNqeEBaovePAgCohWaWyy9GiI8RYt4L1GnZZrjHpCalXrl060wmxaadAeajDwGY9FCvZ9btLZt
JVAWUFjLRE+AhGMbs9pgdyeUSz+QtlEL7VUo6erXQriogHeo0RllRXd9jHnoul3VfnSC8pa9qpeE
OHX/AoXfKnpoUGjsEZ7EZB3qKwMMOHQdy8+xOkfEM7XpANjDfCHqxtOBO2ORPjajEFfxPhrpEoUw
gMr07DKTQN84V8GfOkVg15HAmYQ+eryuj0+RT6MkFaw03svRO3Lz8VxCe2qz6SjZAq33mSbjbhJS
RYNmJVgKC4Gp0I7reNxW6SXUemzgAzsKCQo6pz05EbEiFQd9AGRBkJTjs3KxQUD2BaWpfa6jZUhp
7TjeID07s6UnR/bDCv9WwXhyXbKaeC8W3/psq1mulH8VzVWoJ7ZZPMVzjdGTK3Vgj7tcVLzAUIPq
sFJ6bNkZNd9RVJkTF5zaeaA+/oRzMF4vbrlorxHoP2LqZONW1IgnGbi195FBFrnqnncJUyHggSn+
zpY6ZUBgClNS4IbJZSrGtqGC5Cmfo9udHBOqUAjVWApV4SYOXKF9JIwEp4nWrtzeWA0KsIJj1V9j
4eP8mKae5aAFg3A2iLrQpcSjy0QwdECxE68ZOdCusiFfmbVoM4kePxm8xB9dRQOxsWMK91E0B2qe
GCdsG3ikISY4XTs96AULOfZw35hSYZfAZ+rxpQIp6X7UbxJ1fX6oE8t3aI1fPjVVu1SQMdJWuSnL
VQ5ZA1xac3rkp0UjRlaB4TCtBjSn8fI2gxypKTLr0b6JZfHCT9LKFVMDdPpl3niBmKae1nXjspcq
8MuWhn9hkCjehrrhL9BalaPMWRRfhw5vQ2o00cwWnnABgI4j4wMf/YnJP3aeUJqTfETKCL+sYElA
QoG0+jtVM7vP0Aqu+K5E6DPk1F/OT/2EfwM3ObCDuMUnIN26AD1ztcdl2vXlXZJktzmo4RRl7rkx
Fc4iB8O45/C4AfUcF5NoMglobCTpHgjCYQku+Mpuxhiao8FOAIhApgECvsKG6lGDyLOcU749rYXq
qFGzGtJ31i0+XZiMhiFQq0n33WBXAyjYVcEGH2hlxy+FC4avRTjzwJqY2COD7OcHBfJWkZWsytp0
X4PrP+kd/WmEevX5xZs4pbCBHlcAmBHn8TodsZhHvo9+mH1dmwk4dTNxS0zJAmQuDx8NiVRXgZrN
cYvyRpGeBGabUW0DiIKKHJctDHXRzyJLSPad3AJTuzSCnQZYWKUby1iZyeic5LOZMbTjgLoJpCSA
eXIhhSKE+kgVGAvEp7IBHbQk2HIJRXuw25h7y3Bb6amBQFUm2r4hOYk+U5TjV5HZ16D8oUNbQpUl
ngq6132rz2s/3St+aiOb3QOSkmj/xAgrbmIZ0bnJC9JmqLJYCdDb+1ojtq499DW1hVkx1Mmh/LDC
0ywFI/QXxCTK9gPKKh3mr2DcHSArP78nTx51bMrwN2DgeHugyMFdkb3akbijUrpPEmlBTKgAhvk9
un1UfyVtDGkpavlaysyFKlBokhBw30GKeuZgnLTDfn4JsD0AV8i4RHlGJ0mqhbYxMaUAUJou9V3w
bTnUARLdFja37+/fsn0HDMT5oU+dDKakwBKb6Hr+xJseHHmUVYPMTLFZChregHMOqUjsT38hpV4h
ziF+Jo8GU88BZQiS93i6HjsYI5FDUanZEEfohpRui5gHST9WJE+RPSJJv46s3q7wJhkhsVCG3zLw
HP+DEYMvEScUOhcn4tsQY/GrGpo4exF3iGN2uFYDhEfeYKD32C+Jb6dFH63OGz3p2MHigpJVw2HB
lYJEMudawQQx+p0JqxrYWAT/uRhXcl88pbJjdeD2AOt/54JuU7FeRS1z7YFCNQMlbkX7ntr6r7f+
v4OP4ur7k5r8+j/4/VtRDnUUhJT77a//ryG0fkmjl/wXu6k/Xppfim+/3NIXisbf6I38D/uwP/7j
X49/i8/6zZb7Ql+OfuPl6HEcrpuPerj5IE1Kz//0+7fCl2YfdFVEOb0DgzX3EX/pD32O9k8/6JeP
zw+9G8qP//3Py3sW5S7GWUdv9D+//Wj9/r//kUFOhDX5r5PP+hzPuc9IMW+0eceHC5L1BVA20HAy
hPbnr//8khZ58NvPQVD4Bd28oNJjCHyYOpjJP5uAk+8zMUnn/8zRd38rmpyy9QmiIj8cPws+/srg
uQ84GLysfQELCbCWcCKTg1e/qHjSQ3iEkSWjlPZ/NAV/ugUUGaDAvzYL3GcczIIqfUEdA5cISBQ+
fyG7dLgFVP2LBlFWaFr/68aPFyK+7F/ZBH8+fEX7oiIXiVsZcJ3PX9zwrS8iohPwS6j/tuVHtdX8
aQ8gy1+Y9in48UDOyH5hlY+WX/2CdDVYynAP/584AG7pvvvG7w4QPaw/vfzyFwCu0RyAvN3nL8S+
R8M3sPyI5lHe/n12/l2zgLSFhe/8k4dA/CIBgAE/D6d6OHycDnhHtPTp8vfp+bdtAuSIWOz7k8PX
v0BwEJAJJC5+X+XDWVDVL4C+4IAgPfn56183C0iW/bQnxHWoQiwVwR4o+X8b5uEswFOwnQDU8d/w
hH8hYPgjYnLCKH3/DKiiD3IQlc3+gd/DidMPOIiXEC8c/TkWXn3/5B/h1q9HzuYz2jn44e/Rz6eZ
3/7z38Z3avnI1u+D+v1frqKP+qV+C4fPHwy/fcvdS4aY7CDWdcBfSV/SX+4+6jqiRT0cxj/fL78f
X+8kVPzjTJyztvvofrktGhr+8vCSfpBjA5/+9actFDUNP+r8z0bxGcX+rBHslo+cpC/5+9EIvl+Q
P/vh3+fnj3U5tPCb9/1ZC3cvJHvJo5ejj/4e3P3sR3/Fs6GouY/+7jR/9qMfPghlCzs9M99d0nkb
U6fnj0fG6ZniHml/9gdwqtkHv6UfL/Wv/x8AAP//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xml"/><Relationship Id="rId18" Type="http://schemas.openxmlformats.org/officeDocument/2006/relationships/chart" Target="../charts/chart6.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1.xml"/><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image" Target="../media/image10.png"/><Relationship Id="rId19"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144780</xdr:colOff>
      <xdr:row>0</xdr:row>
      <xdr:rowOff>7620</xdr:rowOff>
    </xdr:from>
    <xdr:to>
      <xdr:col>3</xdr:col>
      <xdr:colOff>396240</xdr:colOff>
      <xdr:row>3</xdr:row>
      <xdr:rowOff>15240</xdr:rowOff>
    </xdr:to>
    <xdr:pic>
      <xdr:nvPicPr>
        <xdr:cNvPr id="2" name="Picture 1">
          <a:extLst>
            <a:ext uri="{FF2B5EF4-FFF2-40B4-BE49-F238E27FC236}">
              <a16:creationId xmlns:a16="http://schemas.microsoft.com/office/drawing/2014/main" id="{3194266C-B3CA-975D-8A2B-BDB10691E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 y="7620"/>
          <a:ext cx="182118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199813</xdr:colOff>
      <xdr:row>3</xdr:row>
      <xdr:rowOff>100753</xdr:rowOff>
    </xdr:from>
    <xdr:to>
      <xdr:col>1</xdr:col>
      <xdr:colOff>110067</xdr:colOff>
      <xdr:row>4</xdr:row>
      <xdr:rowOff>169333</xdr:rowOff>
    </xdr:to>
    <xdr:sp macro="" textlink="">
      <xdr:nvSpPr>
        <xdr:cNvPr id="3" name="Oval 2">
          <a:extLst>
            <a:ext uri="{FF2B5EF4-FFF2-40B4-BE49-F238E27FC236}">
              <a16:creationId xmlns:a16="http://schemas.microsoft.com/office/drawing/2014/main" id="{1C69DF55-B76F-2047-D19E-996BFFA817E2}"/>
            </a:ext>
          </a:extLst>
        </xdr:cNvPr>
        <xdr:cNvSpPr/>
      </xdr:nvSpPr>
      <xdr:spPr>
        <a:xfrm>
          <a:off x="199813" y="1023620"/>
          <a:ext cx="265854" cy="246380"/>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96519</xdr:colOff>
      <xdr:row>3</xdr:row>
      <xdr:rowOff>102446</xdr:rowOff>
    </xdr:from>
    <xdr:to>
      <xdr:col>2</xdr:col>
      <xdr:colOff>304800</xdr:colOff>
      <xdr:row>5</xdr:row>
      <xdr:rowOff>50800</xdr:rowOff>
    </xdr:to>
    <xdr:sp macro="" textlink="">
      <xdr:nvSpPr>
        <xdr:cNvPr id="5" name="TextBox 4">
          <a:extLst>
            <a:ext uri="{FF2B5EF4-FFF2-40B4-BE49-F238E27FC236}">
              <a16:creationId xmlns:a16="http://schemas.microsoft.com/office/drawing/2014/main" id="{F4E12ECD-CA2C-3539-46CB-A75A7AF35B32}"/>
            </a:ext>
          </a:extLst>
        </xdr:cNvPr>
        <xdr:cNvSpPr txBox="1"/>
      </xdr:nvSpPr>
      <xdr:spPr>
        <a:xfrm>
          <a:off x="452119" y="1025313"/>
          <a:ext cx="877148" cy="303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ONLINE</a:t>
          </a:r>
        </a:p>
      </xdr:txBody>
    </xdr:sp>
    <xdr:clientData/>
  </xdr:twoCellAnchor>
  <xdr:twoCellAnchor>
    <xdr:from>
      <xdr:col>1</xdr:col>
      <xdr:colOff>131234</xdr:colOff>
      <xdr:row>5</xdr:row>
      <xdr:rowOff>71966</xdr:rowOff>
    </xdr:from>
    <xdr:to>
      <xdr:col>2</xdr:col>
      <xdr:colOff>260773</xdr:colOff>
      <xdr:row>6</xdr:row>
      <xdr:rowOff>160866</xdr:rowOff>
    </xdr:to>
    <xdr:sp macro="" textlink="">
      <xdr:nvSpPr>
        <xdr:cNvPr id="6" name="TextBox 5">
          <a:extLst>
            <a:ext uri="{FF2B5EF4-FFF2-40B4-BE49-F238E27FC236}">
              <a16:creationId xmlns:a16="http://schemas.microsoft.com/office/drawing/2014/main" id="{0DF54075-EBD9-4718-B105-96F274196682}"/>
            </a:ext>
          </a:extLst>
        </xdr:cNvPr>
        <xdr:cNvSpPr txBox="1"/>
      </xdr:nvSpPr>
      <xdr:spPr>
        <a:xfrm>
          <a:off x="486834" y="1350433"/>
          <a:ext cx="79840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STORE</a:t>
          </a:r>
        </a:p>
      </xdr:txBody>
    </xdr:sp>
    <xdr:clientData/>
  </xdr:twoCellAnchor>
  <xdr:twoCellAnchor>
    <xdr:from>
      <xdr:col>4</xdr:col>
      <xdr:colOff>274320</xdr:colOff>
      <xdr:row>3</xdr:row>
      <xdr:rowOff>0</xdr:rowOff>
    </xdr:from>
    <xdr:to>
      <xdr:col>8</xdr:col>
      <xdr:colOff>121920</xdr:colOff>
      <xdr:row>7</xdr:row>
      <xdr:rowOff>76200</xdr:rowOff>
    </xdr:to>
    <xdr:sp macro="" textlink="">
      <xdr:nvSpPr>
        <xdr:cNvPr id="7" name="Rectangle: Rounded Corners 6">
          <a:extLst>
            <a:ext uri="{FF2B5EF4-FFF2-40B4-BE49-F238E27FC236}">
              <a16:creationId xmlns:a16="http://schemas.microsoft.com/office/drawing/2014/main" id="{FC08E07A-CF96-9662-65D2-5E1559924991}"/>
            </a:ext>
          </a:extLst>
        </xdr:cNvPr>
        <xdr:cNvSpPr/>
      </xdr:nvSpPr>
      <xdr:spPr>
        <a:xfrm>
          <a:off x="2509520" y="922867"/>
          <a:ext cx="2523067" cy="78740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358140</xdr:colOff>
      <xdr:row>2</xdr:row>
      <xdr:rowOff>137160</xdr:rowOff>
    </xdr:from>
    <xdr:to>
      <xdr:col>5</xdr:col>
      <xdr:colOff>480060</xdr:colOff>
      <xdr:row>7</xdr:row>
      <xdr:rowOff>53340</xdr:rowOff>
    </xdr:to>
    <xdr:pic>
      <xdr:nvPicPr>
        <xdr:cNvPr id="9" name="Graphic 8" descr="Money">
          <a:extLst>
            <a:ext uri="{FF2B5EF4-FFF2-40B4-BE49-F238E27FC236}">
              <a16:creationId xmlns:a16="http://schemas.microsoft.com/office/drawing/2014/main" id="{06EC2F10-1555-0CC5-D6D5-6F8EEA14C26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69820" y="876300"/>
          <a:ext cx="792480" cy="792480"/>
        </a:xfrm>
        <a:prstGeom prst="rect">
          <a:avLst/>
        </a:prstGeom>
      </xdr:spPr>
    </xdr:pic>
    <xdr:clientData/>
  </xdr:twoCellAnchor>
  <xdr:twoCellAnchor>
    <xdr:from>
      <xdr:col>5</xdr:col>
      <xdr:colOff>617220</xdr:colOff>
      <xdr:row>3</xdr:row>
      <xdr:rowOff>15240</xdr:rowOff>
    </xdr:from>
    <xdr:to>
      <xdr:col>7</xdr:col>
      <xdr:colOff>609600</xdr:colOff>
      <xdr:row>4</xdr:row>
      <xdr:rowOff>129540</xdr:rowOff>
    </xdr:to>
    <xdr:sp macro="" textlink="">
      <xdr:nvSpPr>
        <xdr:cNvPr id="10" name="TextBox 9">
          <a:extLst>
            <a:ext uri="{FF2B5EF4-FFF2-40B4-BE49-F238E27FC236}">
              <a16:creationId xmlns:a16="http://schemas.microsoft.com/office/drawing/2014/main" id="{584D0550-F86E-FF6E-FCA6-13D075C64A9C}"/>
            </a:ext>
          </a:extLst>
        </xdr:cNvPr>
        <xdr:cNvSpPr txBox="1"/>
      </xdr:nvSpPr>
      <xdr:spPr>
        <a:xfrm>
          <a:off x="3299460" y="929640"/>
          <a:ext cx="13335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Total Sales</a:t>
          </a:r>
        </a:p>
      </xdr:txBody>
    </xdr:sp>
    <xdr:clientData/>
  </xdr:twoCellAnchor>
  <xdr:twoCellAnchor>
    <xdr:from>
      <xdr:col>5</xdr:col>
      <xdr:colOff>594360</xdr:colOff>
      <xdr:row>5</xdr:row>
      <xdr:rowOff>30480</xdr:rowOff>
    </xdr:from>
    <xdr:to>
      <xdr:col>7</xdr:col>
      <xdr:colOff>548640</xdr:colOff>
      <xdr:row>6</xdr:row>
      <xdr:rowOff>129540</xdr:rowOff>
    </xdr:to>
    <xdr:sp macro="" textlink="'Totals and average sales'!E4">
      <xdr:nvSpPr>
        <xdr:cNvPr id="11" name="TextBox 10">
          <a:extLst>
            <a:ext uri="{FF2B5EF4-FFF2-40B4-BE49-F238E27FC236}">
              <a16:creationId xmlns:a16="http://schemas.microsoft.com/office/drawing/2014/main" id="{46513FBA-5DE4-F369-6530-CE186EDB524E}"/>
            </a:ext>
          </a:extLst>
        </xdr:cNvPr>
        <xdr:cNvSpPr txBox="1"/>
      </xdr:nvSpPr>
      <xdr:spPr>
        <a:xfrm>
          <a:off x="3276600" y="1295400"/>
          <a:ext cx="1295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0E321C6-6BC6-4603-9662-1CFA8CEFB17C}" type="TxLink">
            <a:rPr lang="en-US" sz="1600" b="1" i="0" u="none" strike="noStrike">
              <a:solidFill>
                <a:schemeClr val="bg1"/>
              </a:solidFill>
              <a:latin typeface="Cambria"/>
              <a:ea typeface="Cambria"/>
            </a:rPr>
            <a:pPr/>
            <a:t>$31,86,258</a:t>
          </a:fld>
          <a:endParaRPr lang="en-IN" sz="1600" b="1">
            <a:solidFill>
              <a:schemeClr val="bg1"/>
            </a:solidFill>
          </a:endParaRPr>
        </a:p>
      </xdr:txBody>
    </xdr:sp>
    <xdr:clientData/>
  </xdr:twoCellAnchor>
  <xdr:twoCellAnchor>
    <xdr:from>
      <xdr:col>8</xdr:col>
      <xdr:colOff>281940</xdr:colOff>
      <xdr:row>2</xdr:row>
      <xdr:rowOff>167640</xdr:rowOff>
    </xdr:from>
    <xdr:to>
      <xdr:col>12</xdr:col>
      <xdr:colOff>289560</xdr:colOff>
      <xdr:row>7</xdr:row>
      <xdr:rowOff>68580</xdr:rowOff>
    </xdr:to>
    <xdr:sp macro="" textlink="">
      <xdr:nvSpPr>
        <xdr:cNvPr id="12" name="Rectangle: Rounded Corners 11">
          <a:extLst>
            <a:ext uri="{FF2B5EF4-FFF2-40B4-BE49-F238E27FC236}">
              <a16:creationId xmlns:a16="http://schemas.microsoft.com/office/drawing/2014/main" id="{35F34146-65EA-4B7B-8C13-A86BF9751AE7}"/>
            </a:ext>
          </a:extLst>
        </xdr:cNvPr>
        <xdr:cNvSpPr/>
      </xdr:nvSpPr>
      <xdr:spPr>
        <a:xfrm>
          <a:off x="4975860" y="906780"/>
          <a:ext cx="26898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259080</xdr:colOff>
      <xdr:row>3</xdr:row>
      <xdr:rowOff>7620</xdr:rowOff>
    </xdr:from>
    <xdr:to>
      <xdr:col>9</xdr:col>
      <xdr:colOff>327660</xdr:colOff>
      <xdr:row>7</xdr:row>
      <xdr:rowOff>45720</xdr:rowOff>
    </xdr:to>
    <xdr:pic>
      <xdr:nvPicPr>
        <xdr:cNvPr id="14" name="Graphic 13" descr="Shopping cart">
          <a:extLst>
            <a:ext uri="{FF2B5EF4-FFF2-40B4-BE49-F238E27FC236}">
              <a16:creationId xmlns:a16="http://schemas.microsoft.com/office/drawing/2014/main" id="{C0801805-69D9-FFC0-4AE8-146DFD3415F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953000" y="922020"/>
          <a:ext cx="739140" cy="739140"/>
        </a:xfrm>
        <a:prstGeom prst="rect">
          <a:avLst/>
        </a:prstGeom>
      </xdr:spPr>
    </xdr:pic>
    <xdr:clientData/>
  </xdr:twoCellAnchor>
  <xdr:twoCellAnchor>
    <xdr:from>
      <xdr:col>9</xdr:col>
      <xdr:colOff>259080</xdr:colOff>
      <xdr:row>3</xdr:row>
      <xdr:rowOff>15240</xdr:rowOff>
    </xdr:from>
    <xdr:to>
      <xdr:col>12</xdr:col>
      <xdr:colOff>274320</xdr:colOff>
      <xdr:row>4</xdr:row>
      <xdr:rowOff>129540</xdr:rowOff>
    </xdr:to>
    <xdr:sp macro="" textlink="">
      <xdr:nvSpPr>
        <xdr:cNvPr id="15" name="TextBox 14">
          <a:extLst>
            <a:ext uri="{FF2B5EF4-FFF2-40B4-BE49-F238E27FC236}">
              <a16:creationId xmlns:a16="http://schemas.microsoft.com/office/drawing/2014/main" id="{9BE802D8-9CEA-4A22-ACAC-AC47B350ABB9}"/>
            </a:ext>
          </a:extLst>
        </xdr:cNvPr>
        <xdr:cNvSpPr txBox="1"/>
      </xdr:nvSpPr>
      <xdr:spPr>
        <a:xfrm>
          <a:off x="5623560" y="929640"/>
          <a:ext cx="20269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bg1"/>
              </a:solidFill>
            </a:rPr>
            <a:t>Avg sales per transaction</a:t>
          </a:r>
        </a:p>
      </xdr:txBody>
    </xdr:sp>
    <xdr:clientData/>
  </xdr:twoCellAnchor>
  <xdr:twoCellAnchor>
    <xdr:from>
      <xdr:col>10</xdr:col>
      <xdr:colOff>60960</xdr:colOff>
      <xdr:row>5</xdr:row>
      <xdr:rowOff>7620</xdr:rowOff>
    </xdr:from>
    <xdr:to>
      <xdr:col>11</xdr:col>
      <xdr:colOff>266700</xdr:colOff>
      <xdr:row>6</xdr:row>
      <xdr:rowOff>106680</xdr:rowOff>
    </xdr:to>
    <xdr:sp macro="" textlink="'Totals and average sales'!F4">
      <xdr:nvSpPr>
        <xdr:cNvPr id="16" name="TextBox 15">
          <a:extLst>
            <a:ext uri="{FF2B5EF4-FFF2-40B4-BE49-F238E27FC236}">
              <a16:creationId xmlns:a16="http://schemas.microsoft.com/office/drawing/2014/main" id="{103BB07D-B9CA-4AB0-AA52-792C8A5BF66C}"/>
            </a:ext>
          </a:extLst>
        </xdr:cNvPr>
        <xdr:cNvSpPr txBox="1"/>
      </xdr:nvSpPr>
      <xdr:spPr>
        <a:xfrm>
          <a:off x="6096000" y="1272540"/>
          <a:ext cx="8763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AC690BE-B9C4-4F89-8957-CFADEA735699}" type="TxLink">
            <a:rPr lang="en-US" sz="1600" b="1" i="0" u="none" strike="noStrike">
              <a:solidFill>
                <a:schemeClr val="bg1"/>
              </a:solidFill>
              <a:latin typeface="Cambria"/>
              <a:ea typeface="Cambria"/>
            </a:rPr>
            <a:pPr/>
            <a:t>$707</a:t>
          </a:fld>
          <a:endParaRPr lang="en-IN" sz="1600" b="1">
            <a:solidFill>
              <a:schemeClr val="bg1"/>
            </a:solidFill>
          </a:endParaRPr>
        </a:p>
      </xdr:txBody>
    </xdr:sp>
    <xdr:clientData/>
  </xdr:twoCellAnchor>
  <xdr:twoCellAnchor>
    <xdr:from>
      <xdr:col>12</xdr:col>
      <xdr:colOff>426720</xdr:colOff>
      <xdr:row>2</xdr:row>
      <xdr:rowOff>160020</xdr:rowOff>
    </xdr:from>
    <xdr:to>
      <xdr:col>16</xdr:col>
      <xdr:colOff>281940</xdr:colOff>
      <xdr:row>7</xdr:row>
      <xdr:rowOff>60960</xdr:rowOff>
    </xdr:to>
    <xdr:sp macro="" textlink="">
      <xdr:nvSpPr>
        <xdr:cNvPr id="17" name="Rectangle: Rounded Corners 16">
          <a:extLst>
            <a:ext uri="{FF2B5EF4-FFF2-40B4-BE49-F238E27FC236}">
              <a16:creationId xmlns:a16="http://schemas.microsoft.com/office/drawing/2014/main" id="{B5AA2788-1D17-457F-B9B3-E1CD9613FD4C}"/>
            </a:ext>
          </a:extLst>
        </xdr:cNvPr>
        <xdr:cNvSpPr/>
      </xdr:nvSpPr>
      <xdr:spPr>
        <a:xfrm>
          <a:off x="7802880" y="899160"/>
          <a:ext cx="25374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449580</xdr:colOff>
      <xdr:row>2</xdr:row>
      <xdr:rowOff>137160</xdr:rowOff>
    </xdr:from>
    <xdr:to>
      <xdr:col>13</xdr:col>
      <xdr:colOff>556260</xdr:colOff>
      <xdr:row>7</xdr:row>
      <xdr:rowOff>38100</xdr:rowOff>
    </xdr:to>
    <xdr:pic>
      <xdr:nvPicPr>
        <xdr:cNvPr id="19" name="Graphic 18" descr="Store">
          <a:extLst>
            <a:ext uri="{FF2B5EF4-FFF2-40B4-BE49-F238E27FC236}">
              <a16:creationId xmlns:a16="http://schemas.microsoft.com/office/drawing/2014/main" id="{AD2BE40A-A062-B98D-8939-FF637BB3D12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825740" y="876300"/>
          <a:ext cx="777240" cy="777240"/>
        </a:xfrm>
        <a:prstGeom prst="rect">
          <a:avLst/>
        </a:prstGeom>
      </xdr:spPr>
    </xdr:pic>
    <xdr:clientData/>
  </xdr:twoCellAnchor>
  <xdr:twoCellAnchor>
    <xdr:from>
      <xdr:col>14</xdr:col>
      <xdr:colOff>53340</xdr:colOff>
      <xdr:row>3</xdr:row>
      <xdr:rowOff>15240</xdr:rowOff>
    </xdr:from>
    <xdr:to>
      <xdr:col>16</xdr:col>
      <xdr:colOff>15240</xdr:colOff>
      <xdr:row>4</xdr:row>
      <xdr:rowOff>129540</xdr:rowOff>
    </xdr:to>
    <xdr:sp macro="" textlink="">
      <xdr:nvSpPr>
        <xdr:cNvPr id="20" name="TextBox 19">
          <a:extLst>
            <a:ext uri="{FF2B5EF4-FFF2-40B4-BE49-F238E27FC236}">
              <a16:creationId xmlns:a16="http://schemas.microsoft.com/office/drawing/2014/main" id="{7FCF7554-0AA2-4A58-88E9-F1D07F7266EC}"/>
            </a:ext>
          </a:extLst>
        </xdr:cNvPr>
        <xdr:cNvSpPr txBox="1"/>
      </xdr:nvSpPr>
      <xdr:spPr>
        <a:xfrm>
          <a:off x="8770620" y="929640"/>
          <a:ext cx="1303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Top Suburb</a:t>
          </a:r>
        </a:p>
      </xdr:txBody>
    </xdr:sp>
    <xdr:clientData/>
  </xdr:twoCellAnchor>
  <xdr:twoCellAnchor>
    <xdr:from>
      <xdr:col>14</xdr:col>
      <xdr:colOff>60960</xdr:colOff>
      <xdr:row>5</xdr:row>
      <xdr:rowOff>0</xdr:rowOff>
    </xdr:from>
    <xdr:to>
      <xdr:col>16</xdr:col>
      <xdr:colOff>83820</xdr:colOff>
      <xdr:row>6</xdr:row>
      <xdr:rowOff>99060</xdr:rowOff>
    </xdr:to>
    <xdr:sp macro="" textlink="'sales by suburb'!F5">
      <xdr:nvSpPr>
        <xdr:cNvPr id="21" name="TextBox 20">
          <a:extLst>
            <a:ext uri="{FF2B5EF4-FFF2-40B4-BE49-F238E27FC236}">
              <a16:creationId xmlns:a16="http://schemas.microsoft.com/office/drawing/2014/main" id="{123F8FBE-7B71-43DD-B296-19CCCC82EA53}"/>
            </a:ext>
          </a:extLst>
        </xdr:cNvPr>
        <xdr:cNvSpPr txBox="1"/>
      </xdr:nvSpPr>
      <xdr:spPr>
        <a:xfrm>
          <a:off x="8778240" y="1264920"/>
          <a:ext cx="13639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EAC22DA-21C7-481E-9695-E30FAEDDD0D1}" type="TxLink">
            <a:rPr lang="en-US" sz="1800" b="1" i="0" u="none" strike="noStrike">
              <a:solidFill>
                <a:schemeClr val="bg1"/>
              </a:solidFill>
              <a:latin typeface="Cambria"/>
              <a:ea typeface="Cambria"/>
            </a:rPr>
            <a:pPr/>
            <a:t>Frankston</a:t>
          </a:fld>
          <a:endParaRPr lang="en-IN" sz="4400" b="1">
            <a:solidFill>
              <a:schemeClr val="bg1"/>
            </a:solidFill>
          </a:endParaRPr>
        </a:p>
      </xdr:txBody>
    </xdr:sp>
    <xdr:clientData/>
  </xdr:twoCellAnchor>
  <xdr:twoCellAnchor>
    <xdr:from>
      <xdr:col>16</xdr:col>
      <xdr:colOff>388620</xdr:colOff>
      <xdr:row>2</xdr:row>
      <xdr:rowOff>152400</xdr:rowOff>
    </xdr:from>
    <xdr:to>
      <xdr:col>20</xdr:col>
      <xdr:colOff>243840</xdr:colOff>
      <xdr:row>7</xdr:row>
      <xdr:rowOff>53340</xdr:rowOff>
    </xdr:to>
    <xdr:sp macro="" textlink="">
      <xdr:nvSpPr>
        <xdr:cNvPr id="22" name="Rectangle: Rounded Corners 21">
          <a:extLst>
            <a:ext uri="{FF2B5EF4-FFF2-40B4-BE49-F238E27FC236}">
              <a16:creationId xmlns:a16="http://schemas.microsoft.com/office/drawing/2014/main" id="{B7F3E291-7E2E-474A-97CB-77532ED2A7C2}"/>
            </a:ext>
          </a:extLst>
        </xdr:cNvPr>
        <xdr:cNvSpPr/>
      </xdr:nvSpPr>
      <xdr:spPr>
        <a:xfrm>
          <a:off x="10447020" y="891540"/>
          <a:ext cx="25374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464820</xdr:colOff>
      <xdr:row>3</xdr:row>
      <xdr:rowOff>0</xdr:rowOff>
    </xdr:from>
    <xdr:to>
      <xdr:col>17</xdr:col>
      <xdr:colOff>289560</xdr:colOff>
      <xdr:row>7</xdr:row>
      <xdr:rowOff>45720</xdr:rowOff>
    </xdr:to>
    <xdr:pic>
      <xdr:nvPicPr>
        <xdr:cNvPr id="24" name="Graphic 23" descr="Users">
          <a:extLst>
            <a:ext uri="{FF2B5EF4-FFF2-40B4-BE49-F238E27FC236}">
              <a16:creationId xmlns:a16="http://schemas.microsoft.com/office/drawing/2014/main" id="{2FA38BD4-E422-09A9-B406-F880BA666EC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523220" y="914400"/>
          <a:ext cx="746760" cy="746760"/>
        </a:xfrm>
        <a:prstGeom prst="rect">
          <a:avLst/>
        </a:prstGeom>
      </xdr:spPr>
    </xdr:pic>
    <xdr:clientData/>
  </xdr:twoCellAnchor>
  <xdr:twoCellAnchor>
    <xdr:from>
      <xdr:col>17</xdr:col>
      <xdr:colOff>655320</xdr:colOff>
      <xdr:row>2</xdr:row>
      <xdr:rowOff>160020</xdr:rowOff>
    </xdr:from>
    <xdr:to>
      <xdr:col>19</xdr:col>
      <xdr:colOff>617220</xdr:colOff>
      <xdr:row>4</xdr:row>
      <xdr:rowOff>99060</xdr:rowOff>
    </xdr:to>
    <xdr:sp macro="" textlink="">
      <xdr:nvSpPr>
        <xdr:cNvPr id="25" name="TextBox 24">
          <a:extLst>
            <a:ext uri="{FF2B5EF4-FFF2-40B4-BE49-F238E27FC236}">
              <a16:creationId xmlns:a16="http://schemas.microsoft.com/office/drawing/2014/main" id="{66AB00E6-C6E1-463F-95FA-8B0735E05C86}"/>
            </a:ext>
          </a:extLst>
        </xdr:cNvPr>
        <xdr:cNvSpPr txBox="1"/>
      </xdr:nvSpPr>
      <xdr:spPr>
        <a:xfrm>
          <a:off x="11384280" y="899160"/>
          <a:ext cx="1303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Top Buyer</a:t>
          </a:r>
        </a:p>
      </xdr:txBody>
    </xdr:sp>
    <xdr:clientData/>
  </xdr:twoCellAnchor>
  <xdr:twoCellAnchor>
    <xdr:from>
      <xdr:col>17</xdr:col>
      <xdr:colOff>662940</xdr:colOff>
      <xdr:row>4</xdr:row>
      <xdr:rowOff>160020</xdr:rowOff>
    </xdr:from>
    <xdr:to>
      <xdr:col>20</xdr:col>
      <xdr:colOff>15240</xdr:colOff>
      <xdr:row>6</xdr:row>
      <xdr:rowOff>83820</xdr:rowOff>
    </xdr:to>
    <xdr:sp macro="" textlink="'sales by buyers'!F5">
      <xdr:nvSpPr>
        <xdr:cNvPr id="26" name="TextBox 25">
          <a:extLst>
            <a:ext uri="{FF2B5EF4-FFF2-40B4-BE49-F238E27FC236}">
              <a16:creationId xmlns:a16="http://schemas.microsoft.com/office/drawing/2014/main" id="{2528F554-6E75-4DE2-A67F-3F060E31AE39}"/>
            </a:ext>
          </a:extLst>
        </xdr:cNvPr>
        <xdr:cNvSpPr txBox="1"/>
      </xdr:nvSpPr>
      <xdr:spPr>
        <a:xfrm>
          <a:off x="11391900" y="1249680"/>
          <a:ext cx="13639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2111D43-03C0-48B7-A170-0950C3E153D7}" type="TxLink">
            <a:rPr lang="en-US" sz="1400" b="1" i="0" u="none" strike="noStrike">
              <a:solidFill>
                <a:schemeClr val="bg1"/>
              </a:solidFill>
              <a:latin typeface="Cambria"/>
              <a:ea typeface="Cambria"/>
            </a:rPr>
            <a:pPr/>
            <a:t>Bruce Curran</a:t>
          </a:fld>
          <a:endParaRPr lang="en-IN" sz="5400" b="1">
            <a:solidFill>
              <a:schemeClr val="bg1"/>
            </a:solidFill>
          </a:endParaRPr>
        </a:p>
      </xdr:txBody>
    </xdr:sp>
    <xdr:clientData/>
  </xdr:twoCellAnchor>
  <xdr:twoCellAnchor>
    <xdr:from>
      <xdr:col>20</xdr:col>
      <xdr:colOff>381000</xdr:colOff>
      <xdr:row>2</xdr:row>
      <xdr:rowOff>144780</xdr:rowOff>
    </xdr:from>
    <xdr:to>
      <xdr:col>24</xdr:col>
      <xdr:colOff>236220</xdr:colOff>
      <xdr:row>7</xdr:row>
      <xdr:rowOff>45720</xdr:rowOff>
    </xdr:to>
    <xdr:sp macro="" textlink="">
      <xdr:nvSpPr>
        <xdr:cNvPr id="27" name="Rectangle: Rounded Corners 26">
          <a:extLst>
            <a:ext uri="{FF2B5EF4-FFF2-40B4-BE49-F238E27FC236}">
              <a16:creationId xmlns:a16="http://schemas.microsoft.com/office/drawing/2014/main" id="{4F88413A-9F42-470C-9F76-D6EE51009244}"/>
            </a:ext>
          </a:extLst>
        </xdr:cNvPr>
        <xdr:cNvSpPr/>
      </xdr:nvSpPr>
      <xdr:spPr>
        <a:xfrm>
          <a:off x="13121640" y="883920"/>
          <a:ext cx="2537460" cy="777240"/>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396240</xdr:colOff>
      <xdr:row>2</xdr:row>
      <xdr:rowOff>106680</xdr:rowOff>
    </xdr:from>
    <xdr:to>
      <xdr:col>21</xdr:col>
      <xdr:colOff>487680</xdr:colOff>
      <xdr:row>6</xdr:row>
      <xdr:rowOff>167640</xdr:rowOff>
    </xdr:to>
    <xdr:pic>
      <xdr:nvPicPr>
        <xdr:cNvPr id="29" name="Graphic 28" descr="Office worker">
          <a:extLst>
            <a:ext uri="{FF2B5EF4-FFF2-40B4-BE49-F238E27FC236}">
              <a16:creationId xmlns:a16="http://schemas.microsoft.com/office/drawing/2014/main" id="{02323CB7-10CB-188A-54FE-B2F87304374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136880" y="845820"/>
          <a:ext cx="762000" cy="762000"/>
        </a:xfrm>
        <a:prstGeom prst="rect">
          <a:avLst/>
        </a:prstGeom>
      </xdr:spPr>
    </xdr:pic>
    <xdr:clientData/>
  </xdr:twoCellAnchor>
  <xdr:twoCellAnchor>
    <xdr:from>
      <xdr:col>21</xdr:col>
      <xdr:colOff>624840</xdr:colOff>
      <xdr:row>3</xdr:row>
      <xdr:rowOff>0</xdr:rowOff>
    </xdr:from>
    <xdr:to>
      <xdr:col>24</xdr:col>
      <xdr:colOff>160020</xdr:colOff>
      <xdr:row>4</xdr:row>
      <xdr:rowOff>114300</xdr:rowOff>
    </xdr:to>
    <xdr:sp macro="" textlink="">
      <xdr:nvSpPr>
        <xdr:cNvPr id="30" name="TextBox 29">
          <a:extLst>
            <a:ext uri="{FF2B5EF4-FFF2-40B4-BE49-F238E27FC236}">
              <a16:creationId xmlns:a16="http://schemas.microsoft.com/office/drawing/2014/main" id="{1DFDA98A-E44D-46AD-8462-68B5F4C312B2}"/>
            </a:ext>
          </a:extLst>
        </xdr:cNvPr>
        <xdr:cNvSpPr txBox="1"/>
      </xdr:nvSpPr>
      <xdr:spPr>
        <a:xfrm>
          <a:off x="14036040" y="9144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Top Manager</a:t>
          </a:r>
        </a:p>
      </xdr:txBody>
    </xdr:sp>
    <xdr:clientData/>
  </xdr:twoCellAnchor>
  <xdr:twoCellAnchor>
    <xdr:from>
      <xdr:col>22</xdr:col>
      <xdr:colOff>68580</xdr:colOff>
      <xdr:row>4</xdr:row>
      <xdr:rowOff>167640</xdr:rowOff>
    </xdr:from>
    <xdr:to>
      <xdr:col>24</xdr:col>
      <xdr:colOff>91440</xdr:colOff>
      <xdr:row>6</xdr:row>
      <xdr:rowOff>91440</xdr:rowOff>
    </xdr:to>
    <xdr:sp macro="" textlink="'sales by managers'!F5">
      <xdr:nvSpPr>
        <xdr:cNvPr id="31" name="TextBox 30">
          <a:extLst>
            <a:ext uri="{FF2B5EF4-FFF2-40B4-BE49-F238E27FC236}">
              <a16:creationId xmlns:a16="http://schemas.microsoft.com/office/drawing/2014/main" id="{5AD93058-3DA2-40ED-89E4-8B7DEE893324}"/>
            </a:ext>
          </a:extLst>
        </xdr:cNvPr>
        <xdr:cNvSpPr txBox="1"/>
      </xdr:nvSpPr>
      <xdr:spPr>
        <a:xfrm>
          <a:off x="14150340" y="1257300"/>
          <a:ext cx="13639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9F5B265-D124-4E8B-8EE4-D994B8A437F4}" type="TxLink">
            <a:rPr lang="en-US" sz="1400" b="1" i="0" u="none" strike="noStrike">
              <a:solidFill>
                <a:schemeClr val="bg1"/>
              </a:solidFill>
              <a:latin typeface="Cambria"/>
              <a:ea typeface="Cambria"/>
            </a:rPr>
            <a:pPr/>
            <a:t>Rachael Long</a:t>
          </a:fld>
          <a:endParaRPr lang="en-IN" sz="6600" b="1">
            <a:solidFill>
              <a:schemeClr val="bg1"/>
            </a:solidFill>
          </a:endParaRPr>
        </a:p>
      </xdr:txBody>
    </xdr:sp>
    <xdr:clientData/>
  </xdr:twoCellAnchor>
  <xdr:twoCellAnchor>
    <xdr:from>
      <xdr:col>3</xdr:col>
      <xdr:colOff>571500</xdr:colOff>
      <xdr:row>7</xdr:row>
      <xdr:rowOff>121920</xdr:rowOff>
    </xdr:from>
    <xdr:to>
      <xdr:col>10</xdr:col>
      <xdr:colOff>289560</xdr:colOff>
      <xdr:row>24</xdr:row>
      <xdr:rowOff>152400</xdr:rowOff>
    </xdr:to>
    <xdr:graphicFrame macro="">
      <xdr:nvGraphicFramePr>
        <xdr:cNvPr id="32" name="Chart 31">
          <a:extLst>
            <a:ext uri="{FF2B5EF4-FFF2-40B4-BE49-F238E27FC236}">
              <a16:creationId xmlns:a16="http://schemas.microsoft.com/office/drawing/2014/main" id="{FB9DA601-CF94-4B98-A352-7CAD3F982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601980</xdr:colOff>
      <xdr:row>25</xdr:row>
      <xdr:rowOff>99060</xdr:rowOff>
    </xdr:from>
    <xdr:to>
      <xdr:col>10</xdr:col>
      <xdr:colOff>304800</xdr:colOff>
      <xdr:row>41</xdr:row>
      <xdr:rowOff>91440</xdr:rowOff>
    </xdr:to>
    <xdr:graphicFrame macro="">
      <xdr:nvGraphicFramePr>
        <xdr:cNvPr id="33" name="Chart 32">
          <a:extLst>
            <a:ext uri="{FF2B5EF4-FFF2-40B4-BE49-F238E27FC236}">
              <a16:creationId xmlns:a16="http://schemas.microsoft.com/office/drawing/2014/main" id="{86B11A1D-8A92-4096-9BDF-F2690AE4A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297180</xdr:colOff>
      <xdr:row>7</xdr:row>
      <xdr:rowOff>121920</xdr:rowOff>
    </xdr:from>
    <xdr:to>
      <xdr:col>15</xdr:col>
      <xdr:colOff>655319</xdr:colOff>
      <xdr:row>24</xdr:row>
      <xdr:rowOff>152400</xdr:rowOff>
    </xdr:to>
    <xdr:graphicFrame macro="">
      <xdr:nvGraphicFramePr>
        <xdr:cNvPr id="34" name="Chart 33">
          <a:extLst>
            <a:ext uri="{FF2B5EF4-FFF2-40B4-BE49-F238E27FC236}">
              <a16:creationId xmlns:a16="http://schemas.microsoft.com/office/drawing/2014/main" id="{DD8B2ADA-2C58-4B31-BA6E-C3F8F207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297180</xdr:colOff>
      <xdr:row>25</xdr:row>
      <xdr:rowOff>114300</xdr:rowOff>
    </xdr:from>
    <xdr:to>
      <xdr:col>15</xdr:col>
      <xdr:colOff>670559</xdr:colOff>
      <xdr:row>41</xdr:row>
      <xdr:rowOff>106680</xdr:rowOff>
    </xdr:to>
    <xdr:graphicFrame macro="">
      <xdr:nvGraphicFramePr>
        <xdr:cNvPr id="35" name="Chart 34">
          <a:extLst>
            <a:ext uri="{FF2B5EF4-FFF2-40B4-BE49-F238E27FC236}">
              <a16:creationId xmlns:a16="http://schemas.microsoft.com/office/drawing/2014/main" id="{6A4170CC-19D7-4625-A40E-43E1B5E80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15240</xdr:colOff>
      <xdr:row>7</xdr:row>
      <xdr:rowOff>99060</xdr:rowOff>
    </xdr:from>
    <xdr:to>
      <xdr:col>21</xdr:col>
      <xdr:colOff>83820</xdr:colOff>
      <xdr:row>18</xdr:row>
      <xdr:rowOff>137160</xdr:rowOff>
    </xdr:to>
    <xdr:graphicFrame macro="">
      <xdr:nvGraphicFramePr>
        <xdr:cNvPr id="36" name="Chart 35">
          <a:extLst>
            <a:ext uri="{FF2B5EF4-FFF2-40B4-BE49-F238E27FC236}">
              <a16:creationId xmlns:a16="http://schemas.microsoft.com/office/drawing/2014/main" id="{7E41E0FF-42CC-4D8B-BFF3-9A3C2695E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15240</xdr:colOff>
      <xdr:row>30</xdr:row>
      <xdr:rowOff>0</xdr:rowOff>
    </xdr:from>
    <xdr:to>
      <xdr:col>21</xdr:col>
      <xdr:colOff>38100</xdr:colOff>
      <xdr:row>41</xdr:row>
      <xdr:rowOff>99060</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9D507227-8217-4E1F-9050-563E8C751C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302240" y="5730240"/>
              <a:ext cx="4137660" cy="2026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91440</xdr:colOff>
      <xdr:row>8</xdr:row>
      <xdr:rowOff>68580</xdr:rowOff>
    </xdr:from>
    <xdr:to>
      <xdr:col>27</xdr:col>
      <xdr:colOff>167640</xdr:colOff>
      <xdr:row>24</xdr:row>
      <xdr:rowOff>152400</xdr:rowOff>
    </xdr:to>
    <xdr:graphicFrame macro="">
      <xdr:nvGraphicFramePr>
        <xdr:cNvPr id="38" name="Chart 37">
          <a:extLst>
            <a:ext uri="{FF2B5EF4-FFF2-40B4-BE49-F238E27FC236}">
              <a16:creationId xmlns:a16="http://schemas.microsoft.com/office/drawing/2014/main" id="{54484EE2-DCAB-4B61-8AC1-CB7BDEE5F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60960</xdr:colOff>
      <xdr:row>25</xdr:row>
      <xdr:rowOff>68580</xdr:rowOff>
    </xdr:from>
    <xdr:to>
      <xdr:col>27</xdr:col>
      <xdr:colOff>213360</xdr:colOff>
      <xdr:row>41</xdr:row>
      <xdr:rowOff>95596</xdr:rowOff>
    </xdr:to>
    <xdr:graphicFrame macro="">
      <xdr:nvGraphicFramePr>
        <xdr:cNvPr id="39" name="Chart 38">
          <a:extLst>
            <a:ext uri="{FF2B5EF4-FFF2-40B4-BE49-F238E27FC236}">
              <a16:creationId xmlns:a16="http://schemas.microsoft.com/office/drawing/2014/main" id="{F97AC92B-4027-433A-A9DF-5996B1C7F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53340</xdr:colOff>
      <xdr:row>7</xdr:row>
      <xdr:rowOff>144781</xdr:rowOff>
    </xdr:from>
    <xdr:to>
      <xdr:col>3</xdr:col>
      <xdr:colOff>495300</xdr:colOff>
      <xdr:row>13</xdr:row>
      <xdr:rowOff>30481</xdr:rowOff>
    </xdr:to>
    <mc:AlternateContent xmlns:mc="http://schemas.openxmlformats.org/markup-compatibility/2006" xmlns:a14="http://schemas.microsoft.com/office/drawing/2010/main">
      <mc:Choice Requires="a14">
        <xdr:graphicFrame macro="">
          <xdr:nvGraphicFramePr>
            <xdr:cNvPr id="40" name="Type">
              <a:extLst>
                <a:ext uri="{FF2B5EF4-FFF2-40B4-BE49-F238E27FC236}">
                  <a16:creationId xmlns:a16="http://schemas.microsoft.com/office/drawing/2014/main" id="{D43E6FD5-FF1D-DAB3-196F-463A50AFDF3B}"/>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3340" y="1760221"/>
              <a:ext cx="201168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13</xdr:row>
      <xdr:rowOff>76200</xdr:rowOff>
    </xdr:from>
    <xdr:to>
      <xdr:col>3</xdr:col>
      <xdr:colOff>480060</xdr:colOff>
      <xdr:row>19</xdr:row>
      <xdr:rowOff>220979</xdr:rowOff>
    </xdr:to>
    <mc:AlternateContent xmlns:mc="http://schemas.openxmlformats.org/markup-compatibility/2006" xmlns:a14="http://schemas.microsoft.com/office/drawing/2010/main">
      <mc:Choice Requires="a14">
        <xdr:graphicFrame macro="">
          <xdr:nvGraphicFramePr>
            <xdr:cNvPr id="41" name="Financial Year">
              <a:extLst>
                <a:ext uri="{FF2B5EF4-FFF2-40B4-BE49-F238E27FC236}">
                  <a16:creationId xmlns:a16="http://schemas.microsoft.com/office/drawing/2014/main" id="{0210A379-6A98-BC68-C328-FB465739393D}"/>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60960" y="2743200"/>
              <a:ext cx="1988820" cy="119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19</xdr:row>
      <xdr:rowOff>251460</xdr:rowOff>
    </xdr:from>
    <xdr:to>
      <xdr:col>3</xdr:col>
      <xdr:colOff>464820</xdr:colOff>
      <xdr:row>30</xdr:row>
      <xdr:rowOff>7619</xdr:rowOff>
    </xdr:to>
    <mc:AlternateContent xmlns:mc="http://schemas.openxmlformats.org/markup-compatibility/2006" xmlns:a14="http://schemas.microsoft.com/office/drawing/2010/main">
      <mc:Choice Requires="a14">
        <xdr:graphicFrame macro="">
          <xdr:nvGraphicFramePr>
            <xdr:cNvPr id="42" name="State">
              <a:extLst>
                <a:ext uri="{FF2B5EF4-FFF2-40B4-BE49-F238E27FC236}">
                  <a16:creationId xmlns:a16="http://schemas.microsoft.com/office/drawing/2014/main" id="{08357E49-DB94-461E-8459-C12E31F4599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340" y="3970020"/>
              <a:ext cx="1981200" cy="1767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30</xdr:row>
      <xdr:rowOff>38101</xdr:rowOff>
    </xdr:from>
    <xdr:to>
      <xdr:col>3</xdr:col>
      <xdr:colOff>472440</xdr:colOff>
      <xdr:row>41</xdr:row>
      <xdr:rowOff>60961</xdr:rowOff>
    </xdr:to>
    <mc:AlternateContent xmlns:mc="http://schemas.openxmlformats.org/markup-compatibility/2006" xmlns:a14="http://schemas.microsoft.com/office/drawing/2010/main">
      <mc:Choice Requires="a14">
        <xdr:graphicFrame macro="">
          <xdr:nvGraphicFramePr>
            <xdr:cNvPr id="43" name="Category">
              <a:extLst>
                <a:ext uri="{FF2B5EF4-FFF2-40B4-BE49-F238E27FC236}">
                  <a16:creationId xmlns:a16="http://schemas.microsoft.com/office/drawing/2014/main" id="{D5050D72-B50E-32FB-C9DC-A3362789C0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20" y="5768341"/>
              <a:ext cx="199644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216746</xdr:colOff>
      <xdr:row>5</xdr:row>
      <xdr:rowOff>126153</xdr:rowOff>
    </xdr:from>
    <xdr:to>
      <xdr:col>1</xdr:col>
      <xdr:colOff>127000</xdr:colOff>
      <xdr:row>7</xdr:row>
      <xdr:rowOff>16933</xdr:rowOff>
    </xdr:to>
    <xdr:sp macro="" textlink="">
      <xdr:nvSpPr>
        <xdr:cNvPr id="8" name="Oval 7">
          <a:extLst>
            <a:ext uri="{FF2B5EF4-FFF2-40B4-BE49-F238E27FC236}">
              <a16:creationId xmlns:a16="http://schemas.microsoft.com/office/drawing/2014/main" id="{4429C904-8A76-434D-BDC1-4A88347DCF04}"/>
            </a:ext>
          </a:extLst>
        </xdr:cNvPr>
        <xdr:cNvSpPr/>
      </xdr:nvSpPr>
      <xdr:spPr>
        <a:xfrm>
          <a:off x="216746" y="1404620"/>
          <a:ext cx="265854" cy="246380"/>
        </a:xfrm>
        <a:prstGeom prst="ellipse">
          <a:avLst/>
        </a:prstGeom>
        <a:solidFill>
          <a:srgbClr val="FD62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364067</xdr:colOff>
      <xdr:row>0</xdr:row>
      <xdr:rowOff>237067</xdr:rowOff>
    </xdr:from>
    <xdr:to>
      <xdr:col>11</xdr:col>
      <xdr:colOff>101600</xdr:colOff>
      <xdr:row>1</xdr:row>
      <xdr:rowOff>152400</xdr:rowOff>
    </xdr:to>
    <xdr:sp macro="" textlink="">
      <xdr:nvSpPr>
        <xdr:cNvPr id="18" name="TextBox 17">
          <a:extLst>
            <a:ext uri="{FF2B5EF4-FFF2-40B4-BE49-F238E27FC236}">
              <a16:creationId xmlns:a16="http://schemas.microsoft.com/office/drawing/2014/main" id="{3DF7715A-DE1C-C436-FCE1-7AA47D5FD995}"/>
            </a:ext>
          </a:extLst>
        </xdr:cNvPr>
        <xdr:cNvSpPr txBox="1"/>
      </xdr:nvSpPr>
      <xdr:spPr>
        <a:xfrm>
          <a:off x="1930400" y="237067"/>
          <a:ext cx="5088467" cy="482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i="1"/>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Dev" refreshedDate="45702.193749074075" createdVersion="8" refreshedVersion="8" minRefreshableVersion="3" recordCount="4505" xr:uid="{7A3CA9E3-2176-41AE-8048-8DC9B9B7FD4A}">
  <cacheSource type="worksheet">
    <worksheetSource name="Data"/>
  </cacheSource>
  <cacheFields count="16">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5"/>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acheField>
    <cacheField name="Months (Date)" numFmtId="0" databaseField="0">
      <fieldGroup base="0">
        <rangePr groupBy="months" startDate="2023-01-01T00:00:00" endDate="2025-01-01T00:00:00"/>
        <groupItems count="14">
          <s v="&lt;01-01-2023"/>
          <s v="Jan"/>
          <s v="Feb"/>
          <s v="Mar"/>
          <s v="Apr"/>
          <s v="May"/>
          <s v="Jun"/>
          <s v="Jul"/>
          <s v="Aug"/>
          <s v="Sep"/>
          <s v="Oct"/>
          <s v="Nov"/>
          <s v="Dec"/>
          <s v="&gt;01-01-2025"/>
        </groupItems>
      </fieldGroup>
    </cacheField>
    <cacheField name="Quarters (Date)" numFmtId="0" databaseField="0">
      <fieldGroup base="0">
        <rangePr groupBy="quarters" startDate="2023-01-01T00:00:00" endDate="2025-01-01T00:00:00"/>
        <groupItems count="6">
          <s v="&lt;01-01-2023"/>
          <s v="Qtr1"/>
          <s v="Qtr2"/>
          <s v="Qtr3"/>
          <s v="Qtr4"/>
          <s v="&gt;01-01-2025"/>
        </groupItems>
      </fieldGroup>
    </cacheField>
    <cacheField name="Years (Date)" numFmtId="0" databaseField="0">
      <fieldGroup base="0">
        <rangePr groupBy="years" startDate="2023-01-01T00:00:00" endDate="2025-01-01T00:00:00"/>
        <groupItems count="5">
          <s v="&lt;01-01-2023"/>
          <s v="2023"/>
          <s v="2024"/>
          <s v="2025"/>
          <s v="&gt;01-01-2025"/>
        </groupItems>
      </fieldGroup>
    </cacheField>
  </cacheFields>
  <extLst>
    <ext xmlns:x14="http://schemas.microsoft.com/office/spreadsheetml/2009/9/main" uri="{725AE2AE-9491-48be-B2B4-4EB974FC3084}">
      <x14:pivotCacheDefinition pivotCacheId="1241203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n v="6021"/>
    <x v="0"/>
    <x v="0"/>
    <x v="0"/>
    <x v="0"/>
    <n v="1"/>
  </r>
  <r>
    <x v="1"/>
    <x v="0"/>
    <s v="2023-2024"/>
    <x v="0"/>
    <x v="1"/>
    <x v="1"/>
    <x v="1"/>
    <n v="2478"/>
    <x v="0"/>
    <x v="1"/>
    <x v="1"/>
    <x v="1"/>
    <n v="1"/>
  </r>
  <r>
    <x v="2"/>
    <x v="1"/>
    <s v="2023-2024"/>
    <x v="1"/>
    <x v="2"/>
    <x v="2"/>
    <x v="2"/>
    <n v="2617"/>
    <x v="0"/>
    <x v="2"/>
    <x v="1"/>
    <x v="1"/>
    <n v="1"/>
  </r>
  <r>
    <x v="3"/>
    <x v="0"/>
    <s v="2024-2025"/>
    <x v="0"/>
    <x v="3"/>
    <x v="3"/>
    <x v="3"/>
    <n v="4220"/>
    <x v="0"/>
    <x v="3"/>
    <x v="2"/>
    <x v="2"/>
    <n v="1"/>
  </r>
  <r>
    <x v="4"/>
    <x v="0"/>
    <s v="2023-2024"/>
    <x v="0"/>
    <x v="4"/>
    <x v="1"/>
    <x v="1"/>
    <n v="2154"/>
    <x v="0"/>
    <x v="4"/>
    <x v="3"/>
    <x v="3"/>
    <n v="1"/>
  </r>
  <r>
    <x v="5"/>
    <x v="0"/>
    <s v="2023-2024"/>
    <x v="0"/>
    <x v="5"/>
    <x v="1"/>
    <x v="1"/>
    <n v="2067"/>
    <x v="0"/>
    <x v="5"/>
    <x v="0"/>
    <x v="0"/>
    <n v="1"/>
  </r>
  <r>
    <x v="6"/>
    <x v="1"/>
    <s v="2022-2023"/>
    <x v="0"/>
    <x v="6"/>
    <x v="0"/>
    <x v="0"/>
    <n v="6010"/>
    <x v="0"/>
    <x v="0"/>
    <x v="4"/>
    <x v="4"/>
    <n v="1"/>
  </r>
  <r>
    <x v="7"/>
    <x v="0"/>
    <s v="2023-2024"/>
    <x v="0"/>
    <x v="7"/>
    <x v="4"/>
    <x v="4"/>
    <n v="3175"/>
    <x v="0"/>
    <x v="6"/>
    <x v="1"/>
    <x v="1"/>
    <n v="1"/>
  </r>
  <r>
    <x v="8"/>
    <x v="0"/>
    <s v="2023-2024"/>
    <x v="0"/>
    <x v="8"/>
    <x v="1"/>
    <x v="1"/>
    <n v="2158"/>
    <x v="0"/>
    <x v="4"/>
    <x v="3"/>
    <x v="3"/>
    <n v="1"/>
  </r>
  <r>
    <x v="9"/>
    <x v="0"/>
    <s v="2024-2025"/>
    <x v="0"/>
    <x v="9"/>
    <x v="4"/>
    <x v="4"/>
    <n v="3076"/>
    <x v="0"/>
    <x v="7"/>
    <x v="5"/>
    <x v="5"/>
    <n v="1"/>
  </r>
  <r>
    <x v="10"/>
    <x v="0"/>
    <s v="2023-2024"/>
    <x v="0"/>
    <x v="9"/>
    <x v="4"/>
    <x v="4"/>
    <n v="3076"/>
    <x v="0"/>
    <x v="7"/>
    <x v="0"/>
    <x v="0"/>
    <n v="1"/>
  </r>
  <r>
    <x v="11"/>
    <x v="0"/>
    <s v="2023-2024"/>
    <x v="0"/>
    <x v="10"/>
    <x v="4"/>
    <x v="4"/>
    <n v="3551"/>
    <x v="0"/>
    <x v="8"/>
    <x v="6"/>
    <x v="6"/>
    <n v="1"/>
  </r>
  <r>
    <x v="12"/>
    <x v="0"/>
    <s v="2023-2024"/>
    <x v="0"/>
    <x v="11"/>
    <x v="5"/>
    <x v="5"/>
    <n v="7010"/>
    <x v="0"/>
    <x v="9"/>
    <x v="0"/>
    <x v="0"/>
    <n v="1"/>
  </r>
  <r>
    <x v="13"/>
    <x v="0"/>
    <s v="2023-2024"/>
    <x v="0"/>
    <x v="12"/>
    <x v="3"/>
    <x v="3"/>
    <n v="4068"/>
    <x v="0"/>
    <x v="10"/>
    <x v="1"/>
    <x v="1"/>
    <n v="1"/>
  </r>
  <r>
    <x v="14"/>
    <x v="0"/>
    <s v="2023-2024"/>
    <x v="0"/>
    <x v="13"/>
    <x v="1"/>
    <x v="1"/>
    <n v="2480"/>
    <x v="0"/>
    <x v="1"/>
    <x v="1"/>
    <x v="1"/>
    <n v="1"/>
  </r>
  <r>
    <x v="15"/>
    <x v="0"/>
    <s v="2023-2024"/>
    <x v="0"/>
    <x v="14"/>
    <x v="1"/>
    <x v="1"/>
    <n v="2790"/>
    <x v="0"/>
    <x v="11"/>
    <x v="1"/>
    <x v="1"/>
    <n v="1"/>
  </r>
  <r>
    <x v="16"/>
    <x v="1"/>
    <s v="2022-2023"/>
    <x v="0"/>
    <x v="15"/>
    <x v="1"/>
    <x v="1"/>
    <n v="2020"/>
    <x v="0"/>
    <x v="5"/>
    <x v="5"/>
    <x v="5"/>
    <n v="1"/>
  </r>
  <r>
    <x v="17"/>
    <x v="0"/>
    <s v="2023-2024"/>
    <x v="1"/>
    <x v="16"/>
    <x v="0"/>
    <x v="0"/>
    <n v="6030"/>
    <x v="0"/>
    <x v="0"/>
    <x v="3"/>
    <x v="3"/>
    <n v="1"/>
  </r>
  <r>
    <x v="18"/>
    <x v="0"/>
    <s v="2023-2024"/>
    <x v="1"/>
    <x v="16"/>
    <x v="0"/>
    <x v="0"/>
    <n v="6030"/>
    <x v="0"/>
    <x v="0"/>
    <x v="3"/>
    <x v="3"/>
    <n v="1"/>
  </r>
  <r>
    <x v="19"/>
    <x v="0"/>
    <s v="2023-2024"/>
    <x v="0"/>
    <x v="17"/>
    <x v="3"/>
    <x v="3"/>
    <n v="4825"/>
    <x v="0"/>
    <x v="12"/>
    <x v="7"/>
    <x v="7"/>
    <n v="1"/>
  </r>
  <r>
    <x v="20"/>
    <x v="0"/>
    <s v="2023-2024"/>
    <x v="0"/>
    <x v="18"/>
    <x v="6"/>
    <x v="6"/>
    <n v="5168"/>
    <x v="0"/>
    <x v="13"/>
    <x v="3"/>
    <x v="3"/>
    <n v="1"/>
  </r>
  <r>
    <x v="21"/>
    <x v="1"/>
    <s v="2023-2024"/>
    <x v="0"/>
    <x v="19"/>
    <x v="1"/>
    <x v="1"/>
    <n v="2800"/>
    <x v="0"/>
    <x v="11"/>
    <x v="5"/>
    <x v="5"/>
    <n v="1"/>
  </r>
  <r>
    <x v="22"/>
    <x v="1"/>
    <s v="2023-2024"/>
    <x v="0"/>
    <x v="20"/>
    <x v="4"/>
    <x v="4"/>
    <n v="3429"/>
    <x v="0"/>
    <x v="8"/>
    <x v="3"/>
    <x v="3"/>
    <n v="1"/>
  </r>
  <r>
    <x v="23"/>
    <x v="2"/>
    <s v="2024-2025"/>
    <x v="0"/>
    <x v="21"/>
    <x v="3"/>
    <x v="3"/>
    <n v="4012"/>
    <x v="0"/>
    <x v="10"/>
    <x v="3"/>
    <x v="3"/>
    <n v="1"/>
  </r>
  <r>
    <x v="24"/>
    <x v="0"/>
    <s v="2024-2025"/>
    <x v="0"/>
    <x v="22"/>
    <x v="1"/>
    <x v="1"/>
    <n v="2539"/>
    <x v="0"/>
    <x v="2"/>
    <x v="4"/>
    <x v="4"/>
    <n v="1"/>
  </r>
  <r>
    <x v="25"/>
    <x v="1"/>
    <s v="2022-2023"/>
    <x v="1"/>
    <x v="23"/>
    <x v="1"/>
    <x v="1"/>
    <n v="2650"/>
    <x v="0"/>
    <x v="11"/>
    <x v="4"/>
    <x v="4"/>
    <n v="1"/>
  </r>
  <r>
    <x v="26"/>
    <x v="1"/>
    <s v="2023-2024"/>
    <x v="0"/>
    <x v="24"/>
    <x v="1"/>
    <x v="1"/>
    <n v="2120"/>
    <x v="0"/>
    <x v="4"/>
    <x v="6"/>
    <x v="6"/>
    <n v="1.47"/>
  </r>
  <r>
    <x v="27"/>
    <x v="0"/>
    <s v="2023-2024"/>
    <x v="0"/>
    <x v="25"/>
    <x v="4"/>
    <x v="4"/>
    <n v="3550"/>
    <x v="0"/>
    <x v="8"/>
    <x v="3"/>
    <x v="3"/>
    <n v="1.5"/>
  </r>
  <r>
    <x v="28"/>
    <x v="2"/>
    <s v="2024-2025"/>
    <x v="0"/>
    <x v="26"/>
    <x v="0"/>
    <x v="0"/>
    <n v="6280"/>
    <x v="0"/>
    <x v="14"/>
    <x v="1"/>
    <x v="1"/>
    <n v="1.5"/>
  </r>
  <r>
    <x v="29"/>
    <x v="0"/>
    <s v="2024-2025"/>
    <x v="0"/>
    <x v="27"/>
    <x v="4"/>
    <x v="4"/>
    <n v="3066"/>
    <x v="0"/>
    <x v="7"/>
    <x v="0"/>
    <x v="0"/>
    <n v="1.5"/>
  </r>
  <r>
    <x v="30"/>
    <x v="1"/>
    <s v="2022-2023"/>
    <x v="0"/>
    <x v="28"/>
    <x v="1"/>
    <x v="1"/>
    <n v="2830"/>
    <x v="0"/>
    <x v="11"/>
    <x v="0"/>
    <x v="0"/>
    <n v="1.5"/>
  </r>
  <r>
    <x v="31"/>
    <x v="1"/>
    <s v="2022-2023"/>
    <x v="0"/>
    <x v="12"/>
    <x v="3"/>
    <x v="3"/>
    <n v="4068"/>
    <x v="0"/>
    <x v="10"/>
    <x v="3"/>
    <x v="3"/>
    <n v="1.5"/>
  </r>
  <r>
    <x v="32"/>
    <x v="0"/>
    <s v="2023-2024"/>
    <x v="0"/>
    <x v="29"/>
    <x v="4"/>
    <x v="4"/>
    <n v="3500"/>
    <x v="0"/>
    <x v="8"/>
    <x v="0"/>
    <x v="0"/>
    <n v="1.5"/>
  </r>
  <r>
    <x v="33"/>
    <x v="2"/>
    <s v="2024-2025"/>
    <x v="0"/>
    <x v="30"/>
    <x v="4"/>
    <x v="4"/>
    <n v="3131"/>
    <x v="0"/>
    <x v="6"/>
    <x v="3"/>
    <x v="3"/>
    <n v="1.5"/>
  </r>
  <r>
    <x v="34"/>
    <x v="2"/>
    <s v="2024-2025"/>
    <x v="0"/>
    <x v="31"/>
    <x v="1"/>
    <x v="1"/>
    <n v="2116"/>
    <x v="0"/>
    <x v="4"/>
    <x v="1"/>
    <x v="1"/>
    <n v="1.5"/>
  </r>
  <r>
    <x v="35"/>
    <x v="0"/>
    <s v="2023-2024"/>
    <x v="0"/>
    <x v="32"/>
    <x v="6"/>
    <x v="6"/>
    <n v="5169"/>
    <x v="0"/>
    <x v="13"/>
    <x v="3"/>
    <x v="3"/>
    <n v="1.5"/>
  </r>
  <r>
    <x v="36"/>
    <x v="2"/>
    <s v="2024-2025"/>
    <x v="0"/>
    <x v="33"/>
    <x v="4"/>
    <x v="4"/>
    <n v="3280"/>
    <x v="0"/>
    <x v="8"/>
    <x v="1"/>
    <x v="1"/>
    <n v="1.5"/>
  </r>
  <r>
    <x v="37"/>
    <x v="2"/>
    <s v="2024-2025"/>
    <x v="0"/>
    <x v="34"/>
    <x v="4"/>
    <x v="4"/>
    <n v="3018"/>
    <x v="0"/>
    <x v="7"/>
    <x v="3"/>
    <x v="3"/>
    <n v="1.57"/>
  </r>
  <r>
    <x v="38"/>
    <x v="0"/>
    <s v="2023-2024"/>
    <x v="0"/>
    <x v="35"/>
    <x v="3"/>
    <x v="3"/>
    <n v="4558"/>
    <x v="0"/>
    <x v="15"/>
    <x v="1"/>
    <x v="1"/>
    <n v="1.6"/>
  </r>
  <r>
    <x v="39"/>
    <x v="0"/>
    <s v="2024-2025"/>
    <x v="0"/>
    <x v="36"/>
    <x v="4"/>
    <x v="4"/>
    <n v="3148"/>
    <x v="0"/>
    <x v="6"/>
    <x v="0"/>
    <x v="0"/>
    <n v="1.71"/>
  </r>
  <r>
    <x v="40"/>
    <x v="0"/>
    <s v="2023-2024"/>
    <x v="1"/>
    <x v="10"/>
    <x v="4"/>
    <x v="4"/>
    <n v="3551"/>
    <x v="0"/>
    <x v="8"/>
    <x v="1"/>
    <x v="1"/>
    <n v="1.79"/>
  </r>
  <r>
    <x v="41"/>
    <x v="1"/>
    <s v="2022-2023"/>
    <x v="0"/>
    <x v="20"/>
    <x v="4"/>
    <x v="4"/>
    <n v="3429"/>
    <x v="0"/>
    <x v="8"/>
    <x v="3"/>
    <x v="3"/>
    <n v="1.8"/>
  </r>
  <r>
    <x v="42"/>
    <x v="0"/>
    <s v="2024-2025"/>
    <x v="1"/>
    <x v="23"/>
    <x v="1"/>
    <x v="1"/>
    <n v="2650"/>
    <x v="0"/>
    <x v="11"/>
    <x v="1"/>
    <x v="1"/>
    <n v="1.8"/>
  </r>
  <r>
    <x v="43"/>
    <x v="1"/>
    <s v="2023-2024"/>
    <x v="0"/>
    <x v="15"/>
    <x v="1"/>
    <x v="1"/>
    <n v="2020"/>
    <x v="0"/>
    <x v="5"/>
    <x v="8"/>
    <x v="8"/>
    <n v="1.89"/>
  </r>
  <r>
    <x v="44"/>
    <x v="0"/>
    <s v="2023-2024"/>
    <x v="0"/>
    <x v="19"/>
    <x v="1"/>
    <x v="1"/>
    <n v="2800"/>
    <x v="0"/>
    <x v="11"/>
    <x v="6"/>
    <x v="6"/>
    <n v="1.9"/>
  </r>
  <r>
    <x v="45"/>
    <x v="0"/>
    <s v="2023-2024"/>
    <x v="0"/>
    <x v="36"/>
    <x v="4"/>
    <x v="4"/>
    <n v="3148"/>
    <x v="0"/>
    <x v="6"/>
    <x v="1"/>
    <x v="1"/>
    <n v="1.99"/>
  </r>
  <r>
    <x v="46"/>
    <x v="2"/>
    <s v="2024-2025"/>
    <x v="0"/>
    <x v="18"/>
    <x v="6"/>
    <x v="6"/>
    <n v="5168"/>
    <x v="0"/>
    <x v="13"/>
    <x v="5"/>
    <x v="5"/>
    <n v="1.99"/>
  </r>
  <r>
    <x v="47"/>
    <x v="2"/>
    <s v="2024-2025"/>
    <x v="0"/>
    <x v="37"/>
    <x v="1"/>
    <x v="1"/>
    <n v="2750"/>
    <x v="0"/>
    <x v="11"/>
    <x v="2"/>
    <x v="2"/>
    <n v="1.99"/>
  </r>
  <r>
    <x v="16"/>
    <x v="1"/>
    <s v="2022-2023"/>
    <x v="0"/>
    <x v="38"/>
    <x v="3"/>
    <x v="3"/>
    <n v="4802"/>
    <x v="0"/>
    <x v="12"/>
    <x v="4"/>
    <x v="4"/>
    <n v="2"/>
  </r>
  <r>
    <x v="48"/>
    <x v="0"/>
    <s v="2023-2024"/>
    <x v="0"/>
    <x v="39"/>
    <x v="0"/>
    <x v="0"/>
    <n v="6330"/>
    <x v="0"/>
    <x v="14"/>
    <x v="3"/>
    <x v="3"/>
    <n v="2"/>
  </r>
  <r>
    <x v="35"/>
    <x v="0"/>
    <s v="2023-2024"/>
    <x v="0"/>
    <x v="40"/>
    <x v="4"/>
    <x v="4"/>
    <n v="3353"/>
    <x v="0"/>
    <x v="8"/>
    <x v="3"/>
    <x v="3"/>
    <n v="2"/>
  </r>
  <r>
    <x v="49"/>
    <x v="2"/>
    <s v="2024-2025"/>
    <x v="0"/>
    <x v="3"/>
    <x v="3"/>
    <x v="3"/>
    <n v="4220"/>
    <x v="0"/>
    <x v="3"/>
    <x v="4"/>
    <x v="4"/>
    <n v="2"/>
  </r>
  <r>
    <x v="50"/>
    <x v="0"/>
    <s v="2023-2024"/>
    <x v="0"/>
    <x v="41"/>
    <x v="5"/>
    <x v="5"/>
    <n v="7320"/>
    <x v="0"/>
    <x v="9"/>
    <x v="1"/>
    <x v="1"/>
    <n v="2"/>
  </r>
  <r>
    <x v="51"/>
    <x v="0"/>
    <s v="2023-2024"/>
    <x v="0"/>
    <x v="42"/>
    <x v="3"/>
    <x v="3"/>
    <n v="4870"/>
    <x v="0"/>
    <x v="12"/>
    <x v="0"/>
    <x v="0"/>
    <n v="2"/>
  </r>
  <r>
    <x v="52"/>
    <x v="2"/>
    <s v="2024-2025"/>
    <x v="0"/>
    <x v="43"/>
    <x v="1"/>
    <x v="1"/>
    <n v="2560"/>
    <x v="0"/>
    <x v="2"/>
    <x v="0"/>
    <x v="0"/>
    <n v="2"/>
  </r>
  <r>
    <x v="53"/>
    <x v="0"/>
    <s v="2023-2024"/>
    <x v="0"/>
    <x v="36"/>
    <x v="4"/>
    <x v="4"/>
    <n v="3148"/>
    <x v="0"/>
    <x v="6"/>
    <x v="0"/>
    <x v="0"/>
    <n v="2"/>
  </r>
  <r>
    <x v="54"/>
    <x v="0"/>
    <s v="2023-2024"/>
    <x v="0"/>
    <x v="5"/>
    <x v="1"/>
    <x v="1"/>
    <n v="2067"/>
    <x v="0"/>
    <x v="5"/>
    <x v="3"/>
    <x v="3"/>
    <n v="2"/>
  </r>
  <r>
    <x v="55"/>
    <x v="0"/>
    <s v="2023-2024"/>
    <x v="1"/>
    <x v="44"/>
    <x v="4"/>
    <x v="4"/>
    <n v="3977"/>
    <x v="0"/>
    <x v="16"/>
    <x v="2"/>
    <x v="2"/>
    <n v="2"/>
  </r>
  <r>
    <x v="56"/>
    <x v="2"/>
    <s v="2024-2025"/>
    <x v="0"/>
    <x v="28"/>
    <x v="1"/>
    <x v="1"/>
    <n v="2830"/>
    <x v="0"/>
    <x v="11"/>
    <x v="9"/>
    <x v="9"/>
    <n v="2"/>
  </r>
  <r>
    <x v="57"/>
    <x v="0"/>
    <s v="2023-2024"/>
    <x v="0"/>
    <x v="28"/>
    <x v="1"/>
    <x v="1"/>
    <n v="2830"/>
    <x v="0"/>
    <x v="11"/>
    <x v="1"/>
    <x v="1"/>
    <n v="2"/>
  </r>
  <r>
    <x v="58"/>
    <x v="2"/>
    <s v="2024-2025"/>
    <x v="0"/>
    <x v="28"/>
    <x v="1"/>
    <x v="1"/>
    <n v="2830"/>
    <x v="0"/>
    <x v="11"/>
    <x v="1"/>
    <x v="1"/>
    <n v="2"/>
  </r>
  <r>
    <x v="59"/>
    <x v="0"/>
    <s v="2023-2024"/>
    <x v="1"/>
    <x v="10"/>
    <x v="4"/>
    <x v="4"/>
    <n v="3551"/>
    <x v="0"/>
    <x v="8"/>
    <x v="5"/>
    <x v="5"/>
    <n v="2"/>
  </r>
  <r>
    <x v="60"/>
    <x v="0"/>
    <s v="2023-2024"/>
    <x v="0"/>
    <x v="45"/>
    <x v="3"/>
    <x v="3"/>
    <n v="4570"/>
    <x v="0"/>
    <x v="15"/>
    <x v="3"/>
    <x v="3"/>
    <n v="2"/>
  </r>
  <r>
    <x v="61"/>
    <x v="1"/>
    <s v="2023-2024"/>
    <x v="0"/>
    <x v="46"/>
    <x v="3"/>
    <x v="3"/>
    <n v="4740"/>
    <x v="0"/>
    <x v="17"/>
    <x v="3"/>
    <x v="3"/>
    <n v="2"/>
  </r>
  <r>
    <x v="62"/>
    <x v="0"/>
    <s v="2024-2025"/>
    <x v="0"/>
    <x v="47"/>
    <x v="1"/>
    <x v="1"/>
    <n v="2101"/>
    <x v="0"/>
    <x v="4"/>
    <x v="4"/>
    <x v="4"/>
    <n v="2"/>
  </r>
  <r>
    <x v="37"/>
    <x v="2"/>
    <s v="2024-2025"/>
    <x v="0"/>
    <x v="47"/>
    <x v="1"/>
    <x v="1"/>
    <n v="2101"/>
    <x v="0"/>
    <x v="4"/>
    <x v="5"/>
    <x v="5"/>
    <n v="2"/>
  </r>
  <r>
    <x v="63"/>
    <x v="1"/>
    <s v="2022-2023"/>
    <x v="0"/>
    <x v="48"/>
    <x v="3"/>
    <x v="3"/>
    <n v="4566"/>
    <x v="0"/>
    <x v="15"/>
    <x v="2"/>
    <x v="2"/>
    <n v="2"/>
  </r>
  <r>
    <x v="64"/>
    <x v="1"/>
    <s v="2022-2023"/>
    <x v="0"/>
    <x v="49"/>
    <x v="4"/>
    <x v="4"/>
    <n v="3134"/>
    <x v="0"/>
    <x v="6"/>
    <x v="4"/>
    <x v="4"/>
    <n v="2"/>
  </r>
  <r>
    <x v="65"/>
    <x v="2"/>
    <s v="2024-2025"/>
    <x v="0"/>
    <x v="31"/>
    <x v="1"/>
    <x v="1"/>
    <n v="2116"/>
    <x v="0"/>
    <x v="4"/>
    <x v="3"/>
    <x v="3"/>
    <n v="2"/>
  </r>
  <r>
    <x v="66"/>
    <x v="1"/>
    <s v="2022-2023"/>
    <x v="0"/>
    <x v="31"/>
    <x v="1"/>
    <x v="1"/>
    <n v="2116"/>
    <x v="0"/>
    <x v="4"/>
    <x v="4"/>
    <x v="4"/>
    <n v="2"/>
  </r>
  <r>
    <x v="67"/>
    <x v="2"/>
    <s v="2024-2025"/>
    <x v="0"/>
    <x v="50"/>
    <x v="4"/>
    <x v="4"/>
    <n v="3179"/>
    <x v="0"/>
    <x v="6"/>
    <x v="4"/>
    <x v="4"/>
    <n v="2"/>
  </r>
  <r>
    <x v="68"/>
    <x v="2"/>
    <s v="2024-2025"/>
    <x v="0"/>
    <x v="51"/>
    <x v="4"/>
    <x v="4"/>
    <n v="3630"/>
    <x v="0"/>
    <x v="16"/>
    <x v="9"/>
    <x v="9"/>
    <n v="2"/>
  </r>
  <r>
    <x v="69"/>
    <x v="0"/>
    <s v="2023-2024"/>
    <x v="0"/>
    <x v="52"/>
    <x v="3"/>
    <x v="3"/>
    <n v="4053"/>
    <x v="0"/>
    <x v="10"/>
    <x v="1"/>
    <x v="1"/>
    <n v="2"/>
  </r>
  <r>
    <x v="70"/>
    <x v="0"/>
    <s v="2024-2025"/>
    <x v="0"/>
    <x v="53"/>
    <x v="3"/>
    <x v="3"/>
    <n v="4119"/>
    <x v="0"/>
    <x v="10"/>
    <x v="4"/>
    <x v="4"/>
    <n v="2"/>
  </r>
  <r>
    <x v="71"/>
    <x v="0"/>
    <s v="2024-2025"/>
    <x v="0"/>
    <x v="54"/>
    <x v="4"/>
    <x v="4"/>
    <n v="3030"/>
    <x v="0"/>
    <x v="7"/>
    <x v="2"/>
    <x v="2"/>
    <n v="2"/>
  </r>
  <r>
    <x v="72"/>
    <x v="2"/>
    <s v="2024-2025"/>
    <x v="0"/>
    <x v="55"/>
    <x v="3"/>
    <x v="3"/>
    <n v="4703"/>
    <x v="0"/>
    <x v="17"/>
    <x v="3"/>
    <x v="3"/>
    <n v="2"/>
  </r>
  <r>
    <x v="73"/>
    <x v="1"/>
    <s v="2023-2024"/>
    <x v="0"/>
    <x v="10"/>
    <x v="4"/>
    <x v="4"/>
    <n v="3551"/>
    <x v="0"/>
    <x v="8"/>
    <x v="1"/>
    <x v="1"/>
    <n v="2.25"/>
  </r>
  <r>
    <x v="74"/>
    <x v="2"/>
    <s v="2024-2025"/>
    <x v="0"/>
    <x v="9"/>
    <x v="4"/>
    <x v="4"/>
    <n v="3076"/>
    <x v="0"/>
    <x v="7"/>
    <x v="2"/>
    <x v="2"/>
    <n v="2.2999999999999998"/>
  </r>
  <r>
    <x v="75"/>
    <x v="2"/>
    <s v="2024-2025"/>
    <x v="0"/>
    <x v="56"/>
    <x v="1"/>
    <x v="1"/>
    <n v="2795"/>
    <x v="0"/>
    <x v="11"/>
    <x v="0"/>
    <x v="0"/>
    <n v="2.36"/>
  </r>
  <r>
    <x v="76"/>
    <x v="2"/>
    <s v="2024-2025"/>
    <x v="1"/>
    <x v="10"/>
    <x v="4"/>
    <x v="4"/>
    <n v="3551"/>
    <x v="0"/>
    <x v="8"/>
    <x v="0"/>
    <x v="0"/>
    <n v="2.44"/>
  </r>
  <r>
    <x v="77"/>
    <x v="1"/>
    <s v="2022-2023"/>
    <x v="0"/>
    <x v="47"/>
    <x v="1"/>
    <x v="1"/>
    <n v="2101"/>
    <x v="0"/>
    <x v="4"/>
    <x v="6"/>
    <x v="6"/>
    <n v="2.4500000000000002"/>
  </r>
  <r>
    <x v="78"/>
    <x v="0"/>
    <s v="2023-2024"/>
    <x v="1"/>
    <x v="2"/>
    <x v="2"/>
    <x v="2"/>
    <n v="2617"/>
    <x v="0"/>
    <x v="2"/>
    <x v="1"/>
    <x v="1"/>
    <n v="2.4900000000000002"/>
  </r>
  <r>
    <x v="79"/>
    <x v="0"/>
    <s v="2023-2024"/>
    <x v="0"/>
    <x v="39"/>
    <x v="0"/>
    <x v="0"/>
    <n v="6330"/>
    <x v="0"/>
    <x v="14"/>
    <x v="5"/>
    <x v="5"/>
    <n v="2.5"/>
  </r>
  <r>
    <x v="80"/>
    <x v="1"/>
    <s v="2023-2024"/>
    <x v="0"/>
    <x v="18"/>
    <x v="6"/>
    <x v="6"/>
    <n v="5168"/>
    <x v="0"/>
    <x v="13"/>
    <x v="0"/>
    <x v="0"/>
    <n v="2.5"/>
  </r>
  <r>
    <x v="81"/>
    <x v="0"/>
    <s v="2023-2024"/>
    <x v="0"/>
    <x v="57"/>
    <x v="6"/>
    <x v="6"/>
    <n v="5082"/>
    <x v="0"/>
    <x v="13"/>
    <x v="0"/>
    <x v="0"/>
    <n v="2.5"/>
  </r>
  <r>
    <x v="82"/>
    <x v="2"/>
    <s v="2024-2025"/>
    <x v="0"/>
    <x v="10"/>
    <x v="4"/>
    <x v="4"/>
    <n v="3551"/>
    <x v="0"/>
    <x v="8"/>
    <x v="1"/>
    <x v="1"/>
    <n v="2.52"/>
  </r>
  <r>
    <x v="83"/>
    <x v="1"/>
    <s v="2022-2023"/>
    <x v="0"/>
    <x v="4"/>
    <x v="1"/>
    <x v="1"/>
    <n v="2154"/>
    <x v="0"/>
    <x v="4"/>
    <x v="3"/>
    <x v="3"/>
    <n v="2.6"/>
  </r>
  <r>
    <x v="84"/>
    <x v="2"/>
    <s v="2024-2025"/>
    <x v="0"/>
    <x v="52"/>
    <x v="3"/>
    <x v="3"/>
    <n v="4053"/>
    <x v="0"/>
    <x v="10"/>
    <x v="7"/>
    <x v="7"/>
    <n v="2.67"/>
  </r>
  <r>
    <x v="85"/>
    <x v="2"/>
    <s v="2024-2025"/>
    <x v="0"/>
    <x v="34"/>
    <x v="4"/>
    <x v="4"/>
    <n v="3018"/>
    <x v="0"/>
    <x v="7"/>
    <x v="3"/>
    <x v="3"/>
    <n v="2.7800000000000002"/>
  </r>
  <r>
    <x v="69"/>
    <x v="0"/>
    <s v="2023-2024"/>
    <x v="0"/>
    <x v="58"/>
    <x v="0"/>
    <x v="0"/>
    <n v="6027"/>
    <x v="0"/>
    <x v="0"/>
    <x v="7"/>
    <x v="7"/>
    <n v="2.97"/>
  </r>
  <r>
    <x v="86"/>
    <x v="1"/>
    <s v="2022-2023"/>
    <x v="1"/>
    <x v="5"/>
    <x v="1"/>
    <x v="1"/>
    <n v="2067"/>
    <x v="0"/>
    <x v="5"/>
    <x v="1"/>
    <x v="1"/>
    <n v="2.98"/>
  </r>
  <r>
    <x v="87"/>
    <x v="0"/>
    <s v="2023-2024"/>
    <x v="0"/>
    <x v="13"/>
    <x v="1"/>
    <x v="1"/>
    <n v="2480"/>
    <x v="0"/>
    <x v="1"/>
    <x v="7"/>
    <x v="7"/>
    <n v="2.98"/>
  </r>
  <r>
    <x v="88"/>
    <x v="0"/>
    <s v="2024-2025"/>
    <x v="1"/>
    <x v="59"/>
    <x v="3"/>
    <x v="3"/>
    <n v="4509"/>
    <x v="0"/>
    <x v="3"/>
    <x v="8"/>
    <x v="8"/>
    <n v="2.98"/>
  </r>
  <r>
    <x v="89"/>
    <x v="0"/>
    <s v="2024-2025"/>
    <x v="0"/>
    <x v="60"/>
    <x v="1"/>
    <x v="1"/>
    <n v="2541"/>
    <x v="0"/>
    <x v="2"/>
    <x v="8"/>
    <x v="8"/>
    <n v="2.98"/>
  </r>
  <r>
    <x v="90"/>
    <x v="2"/>
    <s v="2024-2025"/>
    <x v="0"/>
    <x v="61"/>
    <x v="6"/>
    <x v="6"/>
    <n v="5343"/>
    <x v="0"/>
    <x v="18"/>
    <x v="6"/>
    <x v="6"/>
    <n v="2.99"/>
  </r>
  <r>
    <x v="91"/>
    <x v="0"/>
    <s v="2023-2024"/>
    <x v="0"/>
    <x v="4"/>
    <x v="1"/>
    <x v="1"/>
    <n v="2154"/>
    <x v="0"/>
    <x v="4"/>
    <x v="1"/>
    <x v="1"/>
    <n v="2.99"/>
  </r>
  <r>
    <x v="92"/>
    <x v="0"/>
    <s v="2023-2024"/>
    <x v="0"/>
    <x v="7"/>
    <x v="4"/>
    <x v="4"/>
    <n v="3175"/>
    <x v="0"/>
    <x v="6"/>
    <x v="5"/>
    <x v="5"/>
    <n v="2.99"/>
  </r>
  <r>
    <x v="93"/>
    <x v="2"/>
    <s v="2024-2025"/>
    <x v="0"/>
    <x v="28"/>
    <x v="1"/>
    <x v="1"/>
    <n v="2830"/>
    <x v="0"/>
    <x v="11"/>
    <x v="2"/>
    <x v="2"/>
    <n v="2.99"/>
  </r>
  <r>
    <x v="94"/>
    <x v="0"/>
    <s v="2023-2024"/>
    <x v="0"/>
    <x v="9"/>
    <x v="4"/>
    <x v="4"/>
    <n v="3076"/>
    <x v="0"/>
    <x v="7"/>
    <x v="5"/>
    <x v="5"/>
    <n v="2.99"/>
  </r>
  <r>
    <x v="95"/>
    <x v="1"/>
    <s v="2022-2023"/>
    <x v="0"/>
    <x v="62"/>
    <x v="0"/>
    <x v="0"/>
    <n v="6112"/>
    <x v="0"/>
    <x v="14"/>
    <x v="5"/>
    <x v="5"/>
    <n v="2.99"/>
  </r>
  <r>
    <x v="96"/>
    <x v="0"/>
    <s v="2023-2024"/>
    <x v="0"/>
    <x v="47"/>
    <x v="1"/>
    <x v="1"/>
    <n v="2101"/>
    <x v="0"/>
    <x v="4"/>
    <x v="3"/>
    <x v="3"/>
    <n v="2.99"/>
  </r>
  <r>
    <x v="97"/>
    <x v="0"/>
    <s v="2023-2024"/>
    <x v="0"/>
    <x v="39"/>
    <x v="0"/>
    <x v="0"/>
    <n v="6330"/>
    <x v="0"/>
    <x v="14"/>
    <x v="4"/>
    <x v="4"/>
    <n v="3"/>
  </r>
  <r>
    <x v="98"/>
    <x v="2"/>
    <s v="2024-2025"/>
    <x v="0"/>
    <x v="63"/>
    <x v="1"/>
    <x v="1"/>
    <n v="2015"/>
    <x v="0"/>
    <x v="5"/>
    <x v="0"/>
    <x v="0"/>
    <n v="3"/>
  </r>
  <r>
    <x v="99"/>
    <x v="0"/>
    <s v="2023-2024"/>
    <x v="0"/>
    <x v="63"/>
    <x v="1"/>
    <x v="1"/>
    <n v="2015"/>
    <x v="0"/>
    <x v="5"/>
    <x v="4"/>
    <x v="4"/>
    <n v="3"/>
  </r>
  <r>
    <x v="100"/>
    <x v="0"/>
    <s v="2023-2024"/>
    <x v="0"/>
    <x v="63"/>
    <x v="1"/>
    <x v="1"/>
    <n v="2015"/>
    <x v="0"/>
    <x v="5"/>
    <x v="5"/>
    <x v="5"/>
    <n v="3"/>
  </r>
  <r>
    <x v="101"/>
    <x v="2"/>
    <s v="2024-2025"/>
    <x v="0"/>
    <x v="64"/>
    <x v="1"/>
    <x v="1"/>
    <n v="2350"/>
    <x v="0"/>
    <x v="1"/>
    <x v="4"/>
    <x v="4"/>
    <n v="3"/>
  </r>
  <r>
    <x v="102"/>
    <x v="0"/>
    <s v="2023-2024"/>
    <x v="0"/>
    <x v="65"/>
    <x v="1"/>
    <x v="1"/>
    <n v="2131"/>
    <x v="0"/>
    <x v="4"/>
    <x v="0"/>
    <x v="0"/>
    <n v="3"/>
  </r>
  <r>
    <x v="103"/>
    <x v="1"/>
    <s v="2022-2023"/>
    <x v="0"/>
    <x v="65"/>
    <x v="1"/>
    <x v="1"/>
    <n v="2131"/>
    <x v="0"/>
    <x v="4"/>
    <x v="3"/>
    <x v="3"/>
    <n v="3"/>
  </r>
  <r>
    <x v="104"/>
    <x v="0"/>
    <s v="2023-2024"/>
    <x v="0"/>
    <x v="65"/>
    <x v="1"/>
    <x v="1"/>
    <n v="2131"/>
    <x v="0"/>
    <x v="4"/>
    <x v="1"/>
    <x v="1"/>
    <n v="3"/>
  </r>
  <r>
    <x v="105"/>
    <x v="0"/>
    <s v="2023-2024"/>
    <x v="0"/>
    <x v="65"/>
    <x v="1"/>
    <x v="1"/>
    <n v="2131"/>
    <x v="0"/>
    <x v="4"/>
    <x v="4"/>
    <x v="4"/>
    <n v="3"/>
  </r>
  <r>
    <x v="106"/>
    <x v="0"/>
    <s v="2023-2024"/>
    <x v="0"/>
    <x v="66"/>
    <x v="3"/>
    <x v="3"/>
    <n v="4883"/>
    <x v="0"/>
    <x v="12"/>
    <x v="1"/>
    <x v="1"/>
    <n v="3"/>
  </r>
  <r>
    <x v="107"/>
    <x v="1"/>
    <s v="2023-2024"/>
    <x v="0"/>
    <x v="3"/>
    <x v="3"/>
    <x v="3"/>
    <n v="4220"/>
    <x v="0"/>
    <x v="3"/>
    <x v="2"/>
    <x v="2"/>
    <n v="3"/>
  </r>
  <r>
    <x v="108"/>
    <x v="1"/>
    <s v="2022-2023"/>
    <x v="0"/>
    <x v="26"/>
    <x v="0"/>
    <x v="0"/>
    <n v="6280"/>
    <x v="0"/>
    <x v="14"/>
    <x v="3"/>
    <x v="3"/>
    <n v="3"/>
  </r>
  <r>
    <x v="109"/>
    <x v="0"/>
    <s v="2023-2024"/>
    <x v="0"/>
    <x v="42"/>
    <x v="3"/>
    <x v="3"/>
    <n v="4870"/>
    <x v="0"/>
    <x v="12"/>
    <x v="6"/>
    <x v="6"/>
    <n v="3"/>
  </r>
  <r>
    <x v="110"/>
    <x v="2"/>
    <s v="2024-2025"/>
    <x v="0"/>
    <x v="67"/>
    <x v="3"/>
    <x v="3"/>
    <n v="4551"/>
    <x v="0"/>
    <x v="15"/>
    <x v="3"/>
    <x v="3"/>
    <n v="3"/>
  </r>
  <r>
    <x v="111"/>
    <x v="0"/>
    <s v="2023-2024"/>
    <x v="0"/>
    <x v="68"/>
    <x v="7"/>
    <x v="7"/>
    <n v="800"/>
    <x v="0"/>
    <x v="19"/>
    <x v="3"/>
    <x v="3"/>
    <n v="3"/>
  </r>
  <r>
    <x v="112"/>
    <x v="0"/>
    <s v="2024-2025"/>
    <x v="0"/>
    <x v="68"/>
    <x v="7"/>
    <x v="7"/>
    <n v="800"/>
    <x v="0"/>
    <x v="19"/>
    <x v="4"/>
    <x v="4"/>
    <n v="3"/>
  </r>
  <r>
    <x v="113"/>
    <x v="2"/>
    <s v="2024-2025"/>
    <x v="0"/>
    <x v="28"/>
    <x v="1"/>
    <x v="1"/>
    <n v="2830"/>
    <x v="0"/>
    <x v="11"/>
    <x v="3"/>
    <x v="3"/>
    <n v="3"/>
  </r>
  <r>
    <x v="114"/>
    <x v="0"/>
    <s v="2023-2024"/>
    <x v="0"/>
    <x v="8"/>
    <x v="1"/>
    <x v="1"/>
    <n v="2158"/>
    <x v="0"/>
    <x v="4"/>
    <x v="3"/>
    <x v="3"/>
    <n v="3"/>
  </r>
  <r>
    <x v="115"/>
    <x v="0"/>
    <s v="2023-2024"/>
    <x v="1"/>
    <x v="10"/>
    <x v="4"/>
    <x v="4"/>
    <n v="3551"/>
    <x v="0"/>
    <x v="8"/>
    <x v="0"/>
    <x v="0"/>
    <n v="3"/>
  </r>
  <r>
    <x v="116"/>
    <x v="2"/>
    <s v="2024-2025"/>
    <x v="0"/>
    <x v="69"/>
    <x v="4"/>
    <x v="4"/>
    <n v="3199"/>
    <x v="0"/>
    <x v="6"/>
    <x v="3"/>
    <x v="3"/>
    <n v="3"/>
  </r>
  <r>
    <x v="117"/>
    <x v="2"/>
    <s v="2024-2025"/>
    <x v="0"/>
    <x v="69"/>
    <x v="4"/>
    <x v="4"/>
    <n v="3199"/>
    <x v="0"/>
    <x v="6"/>
    <x v="4"/>
    <x v="4"/>
    <n v="3"/>
  </r>
  <r>
    <x v="118"/>
    <x v="1"/>
    <s v="2023-2024"/>
    <x v="0"/>
    <x v="70"/>
    <x v="4"/>
    <x v="4"/>
    <n v="3400"/>
    <x v="0"/>
    <x v="8"/>
    <x v="2"/>
    <x v="2"/>
    <n v="3"/>
  </r>
  <r>
    <x v="119"/>
    <x v="0"/>
    <s v="2023-2024"/>
    <x v="0"/>
    <x v="12"/>
    <x v="3"/>
    <x v="3"/>
    <n v="4068"/>
    <x v="0"/>
    <x v="10"/>
    <x v="0"/>
    <x v="0"/>
    <n v="3"/>
  </r>
  <r>
    <x v="120"/>
    <x v="2"/>
    <s v="2024-2025"/>
    <x v="0"/>
    <x v="58"/>
    <x v="0"/>
    <x v="0"/>
    <n v="6027"/>
    <x v="0"/>
    <x v="0"/>
    <x v="3"/>
    <x v="3"/>
    <n v="3"/>
  </r>
  <r>
    <x v="121"/>
    <x v="0"/>
    <s v="2023-2024"/>
    <x v="0"/>
    <x v="46"/>
    <x v="3"/>
    <x v="3"/>
    <n v="4740"/>
    <x v="0"/>
    <x v="17"/>
    <x v="1"/>
    <x v="1"/>
    <n v="3"/>
  </r>
  <r>
    <x v="122"/>
    <x v="1"/>
    <s v="2023-2024"/>
    <x v="0"/>
    <x v="71"/>
    <x v="6"/>
    <x v="6"/>
    <n v="5043"/>
    <x v="0"/>
    <x v="13"/>
    <x v="4"/>
    <x v="4"/>
    <n v="3"/>
  </r>
  <r>
    <x v="123"/>
    <x v="2"/>
    <s v="2024-2025"/>
    <x v="0"/>
    <x v="16"/>
    <x v="0"/>
    <x v="0"/>
    <n v="6030"/>
    <x v="0"/>
    <x v="0"/>
    <x v="0"/>
    <x v="0"/>
    <n v="3"/>
  </r>
  <r>
    <x v="124"/>
    <x v="2"/>
    <s v="2024-2025"/>
    <x v="1"/>
    <x v="16"/>
    <x v="0"/>
    <x v="0"/>
    <n v="6030"/>
    <x v="0"/>
    <x v="0"/>
    <x v="2"/>
    <x v="2"/>
    <n v="3"/>
  </r>
  <r>
    <x v="125"/>
    <x v="2"/>
    <s v="2024-2025"/>
    <x v="0"/>
    <x v="72"/>
    <x v="4"/>
    <x v="4"/>
    <n v="3931"/>
    <x v="0"/>
    <x v="16"/>
    <x v="3"/>
    <x v="3"/>
    <n v="3"/>
  </r>
  <r>
    <x v="126"/>
    <x v="0"/>
    <s v="2023-2024"/>
    <x v="0"/>
    <x v="72"/>
    <x v="4"/>
    <x v="4"/>
    <n v="3931"/>
    <x v="0"/>
    <x v="16"/>
    <x v="1"/>
    <x v="1"/>
    <n v="3"/>
  </r>
  <r>
    <x v="127"/>
    <x v="1"/>
    <s v="2022-2023"/>
    <x v="0"/>
    <x v="17"/>
    <x v="3"/>
    <x v="3"/>
    <n v="4825"/>
    <x v="0"/>
    <x v="12"/>
    <x v="5"/>
    <x v="5"/>
    <n v="3"/>
  </r>
  <r>
    <x v="128"/>
    <x v="2"/>
    <s v="2024-2025"/>
    <x v="0"/>
    <x v="17"/>
    <x v="3"/>
    <x v="3"/>
    <n v="4825"/>
    <x v="0"/>
    <x v="12"/>
    <x v="3"/>
    <x v="3"/>
    <n v="3"/>
  </r>
  <r>
    <x v="66"/>
    <x v="1"/>
    <s v="2022-2023"/>
    <x v="1"/>
    <x v="59"/>
    <x v="3"/>
    <x v="3"/>
    <n v="4509"/>
    <x v="0"/>
    <x v="3"/>
    <x v="0"/>
    <x v="0"/>
    <n v="3"/>
  </r>
  <r>
    <x v="129"/>
    <x v="0"/>
    <s v="2023-2024"/>
    <x v="0"/>
    <x v="37"/>
    <x v="1"/>
    <x v="1"/>
    <n v="2750"/>
    <x v="0"/>
    <x v="11"/>
    <x v="3"/>
    <x v="3"/>
    <n v="3"/>
  </r>
  <r>
    <x v="130"/>
    <x v="1"/>
    <s v="2023-2024"/>
    <x v="1"/>
    <x v="73"/>
    <x v="6"/>
    <x v="6"/>
    <n v="5607"/>
    <x v="0"/>
    <x v="18"/>
    <x v="7"/>
    <x v="7"/>
    <n v="3"/>
  </r>
  <r>
    <x v="16"/>
    <x v="1"/>
    <s v="2022-2023"/>
    <x v="0"/>
    <x v="49"/>
    <x v="4"/>
    <x v="4"/>
    <n v="3134"/>
    <x v="0"/>
    <x v="6"/>
    <x v="3"/>
    <x v="3"/>
    <n v="3"/>
  </r>
  <r>
    <x v="131"/>
    <x v="1"/>
    <s v="2022-2023"/>
    <x v="0"/>
    <x v="52"/>
    <x v="3"/>
    <x v="3"/>
    <n v="4053"/>
    <x v="0"/>
    <x v="10"/>
    <x v="4"/>
    <x v="4"/>
    <n v="3"/>
  </r>
  <r>
    <x v="132"/>
    <x v="0"/>
    <s v="2023-2024"/>
    <x v="0"/>
    <x v="20"/>
    <x v="4"/>
    <x v="4"/>
    <n v="3429"/>
    <x v="0"/>
    <x v="8"/>
    <x v="3"/>
    <x v="3"/>
    <n v="3"/>
  </r>
  <r>
    <x v="133"/>
    <x v="1"/>
    <s v="2022-2023"/>
    <x v="0"/>
    <x v="24"/>
    <x v="1"/>
    <x v="1"/>
    <n v="2120"/>
    <x v="0"/>
    <x v="4"/>
    <x v="3"/>
    <x v="3"/>
    <n v="3"/>
  </r>
  <r>
    <x v="134"/>
    <x v="0"/>
    <s v="2024-2025"/>
    <x v="0"/>
    <x v="21"/>
    <x v="3"/>
    <x v="3"/>
    <n v="4012"/>
    <x v="0"/>
    <x v="10"/>
    <x v="5"/>
    <x v="5"/>
    <n v="3"/>
  </r>
  <r>
    <x v="135"/>
    <x v="0"/>
    <s v="2023-2024"/>
    <x v="0"/>
    <x v="74"/>
    <x v="1"/>
    <x v="1"/>
    <n v="2485"/>
    <x v="0"/>
    <x v="1"/>
    <x v="4"/>
    <x v="4"/>
    <n v="3"/>
  </r>
  <r>
    <x v="136"/>
    <x v="0"/>
    <s v="2024-2025"/>
    <x v="0"/>
    <x v="74"/>
    <x v="1"/>
    <x v="1"/>
    <n v="2485"/>
    <x v="0"/>
    <x v="1"/>
    <x v="2"/>
    <x v="2"/>
    <n v="3"/>
  </r>
  <r>
    <x v="137"/>
    <x v="2"/>
    <s v="2024-2025"/>
    <x v="0"/>
    <x v="5"/>
    <x v="1"/>
    <x v="1"/>
    <n v="2067"/>
    <x v="0"/>
    <x v="5"/>
    <x v="1"/>
    <x v="1"/>
    <n v="3.49"/>
  </r>
  <r>
    <x v="138"/>
    <x v="2"/>
    <s v="2024-2025"/>
    <x v="0"/>
    <x v="0"/>
    <x v="0"/>
    <x v="0"/>
    <n v="6021"/>
    <x v="0"/>
    <x v="0"/>
    <x v="0"/>
    <x v="0"/>
    <n v="3.5"/>
  </r>
  <r>
    <x v="139"/>
    <x v="2"/>
    <s v="2024-2025"/>
    <x v="0"/>
    <x v="4"/>
    <x v="1"/>
    <x v="1"/>
    <n v="2154"/>
    <x v="0"/>
    <x v="4"/>
    <x v="1"/>
    <x v="1"/>
    <n v="3.5"/>
  </r>
  <r>
    <x v="140"/>
    <x v="0"/>
    <s v="2024-2025"/>
    <x v="0"/>
    <x v="11"/>
    <x v="5"/>
    <x v="5"/>
    <n v="7010"/>
    <x v="0"/>
    <x v="9"/>
    <x v="1"/>
    <x v="1"/>
    <n v="3.5"/>
  </r>
  <r>
    <x v="77"/>
    <x v="1"/>
    <s v="2022-2023"/>
    <x v="1"/>
    <x v="23"/>
    <x v="1"/>
    <x v="1"/>
    <n v="2650"/>
    <x v="0"/>
    <x v="11"/>
    <x v="3"/>
    <x v="3"/>
    <n v="3.5"/>
  </r>
  <r>
    <x v="141"/>
    <x v="0"/>
    <s v="2024-2025"/>
    <x v="0"/>
    <x v="10"/>
    <x v="4"/>
    <x v="4"/>
    <n v="3551"/>
    <x v="0"/>
    <x v="8"/>
    <x v="4"/>
    <x v="4"/>
    <n v="3.53"/>
  </r>
  <r>
    <x v="142"/>
    <x v="1"/>
    <s v="2023-2024"/>
    <x v="0"/>
    <x v="75"/>
    <x v="0"/>
    <x v="0"/>
    <n v="6450"/>
    <x v="0"/>
    <x v="20"/>
    <x v="6"/>
    <x v="6"/>
    <n v="3.59"/>
  </r>
  <r>
    <x v="143"/>
    <x v="2"/>
    <s v="2024-2025"/>
    <x v="0"/>
    <x v="0"/>
    <x v="0"/>
    <x v="0"/>
    <n v="6021"/>
    <x v="0"/>
    <x v="0"/>
    <x v="1"/>
    <x v="1"/>
    <n v="3.66"/>
  </r>
  <r>
    <x v="144"/>
    <x v="1"/>
    <s v="2023-2024"/>
    <x v="1"/>
    <x v="76"/>
    <x v="1"/>
    <x v="1"/>
    <n v="2031"/>
    <x v="0"/>
    <x v="5"/>
    <x v="1"/>
    <x v="1"/>
    <n v="3.75"/>
  </r>
  <r>
    <x v="145"/>
    <x v="0"/>
    <s v="2023-2024"/>
    <x v="1"/>
    <x v="23"/>
    <x v="1"/>
    <x v="1"/>
    <n v="2650"/>
    <x v="0"/>
    <x v="11"/>
    <x v="4"/>
    <x v="4"/>
    <n v="3.75"/>
  </r>
  <r>
    <x v="8"/>
    <x v="0"/>
    <s v="2023-2024"/>
    <x v="0"/>
    <x v="63"/>
    <x v="1"/>
    <x v="1"/>
    <n v="2015"/>
    <x v="0"/>
    <x v="5"/>
    <x v="4"/>
    <x v="4"/>
    <n v="3.88"/>
  </r>
  <r>
    <x v="146"/>
    <x v="2"/>
    <s v="2024-2025"/>
    <x v="0"/>
    <x v="37"/>
    <x v="1"/>
    <x v="1"/>
    <n v="2750"/>
    <x v="0"/>
    <x v="11"/>
    <x v="6"/>
    <x v="6"/>
    <n v="3.95"/>
  </r>
  <r>
    <x v="147"/>
    <x v="0"/>
    <s v="2023-2024"/>
    <x v="0"/>
    <x v="42"/>
    <x v="3"/>
    <x v="3"/>
    <n v="4870"/>
    <x v="0"/>
    <x v="12"/>
    <x v="7"/>
    <x v="7"/>
    <n v="3.96"/>
  </r>
  <r>
    <x v="70"/>
    <x v="0"/>
    <s v="2024-2025"/>
    <x v="0"/>
    <x v="77"/>
    <x v="5"/>
    <x v="5"/>
    <n v="7018"/>
    <x v="0"/>
    <x v="9"/>
    <x v="5"/>
    <x v="5"/>
    <n v="3.98"/>
  </r>
  <r>
    <x v="9"/>
    <x v="0"/>
    <s v="2024-2025"/>
    <x v="0"/>
    <x v="63"/>
    <x v="1"/>
    <x v="1"/>
    <n v="2015"/>
    <x v="0"/>
    <x v="5"/>
    <x v="6"/>
    <x v="6"/>
    <n v="3.99"/>
  </r>
  <r>
    <x v="148"/>
    <x v="1"/>
    <s v="2022-2023"/>
    <x v="0"/>
    <x v="63"/>
    <x v="1"/>
    <x v="1"/>
    <n v="2015"/>
    <x v="0"/>
    <x v="5"/>
    <x v="2"/>
    <x v="2"/>
    <n v="3.99"/>
  </r>
  <r>
    <x v="149"/>
    <x v="2"/>
    <s v="2024-2025"/>
    <x v="0"/>
    <x v="1"/>
    <x v="1"/>
    <x v="1"/>
    <n v="2478"/>
    <x v="0"/>
    <x v="1"/>
    <x v="1"/>
    <x v="1"/>
    <n v="3.99"/>
  </r>
  <r>
    <x v="150"/>
    <x v="0"/>
    <s v="2023-2024"/>
    <x v="0"/>
    <x v="61"/>
    <x v="6"/>
    <x v="6"/>
    <n v="5343"/>
    <x v="0"/>
    <x v="18"/>
    <x v="5"/>
    <x v="5"/>
    <n v="3.99"/>
  </r>
  <r>
    <x v="151"/>
    <x v="2"/>
    <s v="2024-2025"/>
    <x v="0"/>
    <x v="36"/>
    <x v="4"/>
    <x v="4"/>
    <n v="3148"/>
    <x v="0"/>
    <x v="6"/>
    <x v="0"/>
    <x v="0"/>
    <n v="3.99"/>
  </r>
  <r>
    <x v="51"/>
    <x v="0"/>
    <s v="2023-2024"/>
    <x v="1"/>
    <x v="5"/>
    <x v="1"/>
    <x v="1"/>
    <n v="2067"/>
    <x v="0"/>
    <x v="5"/>
    <x v="0"/>
    <x v="0"/>
    <n v="3.99"/>
  </r>
  <r>
    <x v="152"/>
    <x v="0"/>
    <s v="2023-2024"/>
    <x v="0"/>
    <x v="68"/>
    <x v="7"/>
    <x v="7"/>
    <n v="800"/>
    <x v="0"/>
    <x v="19"/>
    <x v="8"/>
    <x v="8"/>
    <n v="3.99"/>
  </r>
  <r>
    <x v="47"/>
    <x v="2"/>
    <s v="2024-2025"/>
    <x v="0"/>
    <x v="78"/>
    <x v="1"/>
    <x v="1"/>
    <n v="2141"/>
    <x v="0"/>
    <x v="4"/>
    <x v="5"/>
    <x v="5"/>
    <n v="3.99"/>
  </r>
  <r>
    <x v="153"/>
    <x v="1"/>
    <s v="2022-2023"/>
    <x v="0"/>
    <x v="15"/>
    <x v="1"/>
    <x v="1"/>
    <n v="2020"/>
    <x v="0"/>
    <x v="5"/>
    <x v="6"/>
    <x v="6"/>
    <n v="3.99"/>
  </r>
  <r>
    <x v="154"/>
    <x v="1"/>
    <s v="2022-2023"/>
    <x v="1"/>
    <x v="79"/>
    <x v="6"/>
    <x v="6"/>
    <n v="5290"/>
    <x v="0"/>
    <x v="18"/>
    <x v="6"/>
    <x v="6"/>
    <n v="3.99"/>
  </r>
  <r>
    <x v="155"/>
    <x v="2"/>
    <s v="2024-2025"/>
    <x v="0"/>
    <x v="17"/>
    <x v="3"/>
    <x v="3"/>
    <n v="4825"/>
    <x v="0"/>
    <x v="12"/>
    <x v="5"/>
    <x v="5"/>
    <n v="3.99"/>
  </r>
  <r>
    <x v="45"/>
    <x v="0"/>
    <s v="2023-2024"/>
    <x v="0"/>
    <x v="60"/>
    <x v="1"/>
    <x v="1"/>
    <n v="2541"/>
    <x v="0"/>
    <x v="2"/>
    <x v="1"/>
    <x v="1"/>
    <n v="3.99"/>
  </r>
  <r>
    <x v="156"/>
    <x v="2"/>
    <s v="2024-2025"/>
    <x v="0"/>
    <x v="38"/>
    <x v="3"/>
    <x v="3"/>
    <n v="4802"/>
    <x v="0"/>
    <x v="12"/>
    <x v="1"/>
    <x v="1"/>
    <n v="4"/>
  </r>
  <r>
    <x v="157"/>
    <x v="2"/>
    <s v="2024-2025"/>
    <x v="0"/>
    <x v="39"/>
    <x v="0"/>
    <x v="0"/>
    <n v="6330"/>
    <x v="0"/>
    <x v="14"/>
    <x v="6"/>
    <x v="6"/>
    <n v="4"/>
  </r>
  <r>
    <x v="0"/>
    <x v="0"/>
    <s v="2023-2024"/>
    <x v="0"/>
    <x v="39"/>
    <x v="0"/>
    <x v="0"/>
    <n v="6330"/>
    <x v="0"/>
    <x v="14"/>
    <x v="4"/>
    <x v="4"/>
    <n v="4"/>
  </r>
  <r>
    <x v="158"/>
    <x v="0"/>
    <s v="2023-2024"/>
    <x v="0"/>
    <x v="39"/>
    <x v="0"/>
    <x v="0"/>
    <n v="6330"/>
    <x v="0"/>
    <x v="14"/>
    <x v="9"/>
    <x v="9"/>
    <n v="4"/>
  </r>
  <r>
    <x v="81"/>
    <x v="0"/>
    <s v="2023-2024"/>
    <x v="0"/>
    <x v="65"/>
    <x v="1"/>
    <x v="1"/>
    <n v="2131"/>
    <x v="0"/>
    <x v="4"/>
    <x v="2"/>
    <x v="2"/>
    <n v="4"/>
  </r>
  <r>
    <x v="159"/>
    <x v="0"/>
    <s v="2023-2024"/>
    <x v="0"/>
    <x v="40"/>
    <x v="4"/>
    <x v="4"/>
    <n v="3353"/>
    <x v="0"/>
    <x v="8"/>
    <x v="1"/>
    <x v="1"/>
    <n v="4"/>
  </r>
  <r>
    <x v="160"/>
    <x v="0"/>
    <s v="2024-2025"/>
    <x v="0"/>
    <x v="61"/>
    <x v="6"/>
    <x v="6"/>
    <n v="5343"/>
    <x v="0"/>
    <x v="18"/>
    <x v="3"/>
    <x v="3"/>
    <n v="4"/>
  </r>
  <r>
    <x v="39"/>
    <x v="0"/>
    <s v="2024-2025"/>
    <x v="0"/>
    <x v="7"/>
    <x v="4"/>
    <x v="4"/>
    <n v="3175"/>
    <x v="0"/>
    <x v="6"/>
    <x v="1"/>
    <x v="1"/>
    <n v="4"/>
  </r>
  <r>
    <x v="161"/>
    <x v="0"/>
    <s v="2023-2024"/>
    <x v="0"/>
    <x v="9"/>
    <x v="4"/>
    <x v="4"/>
    <n v="3076"/>
    <x v="0"/>
    <x v="7"/>
    <x v="5"/>
    <x v="5"/>
    <n v="4"/>
  </r>
  <r>
    <x v="162"/>
    <x v="1"/>
    <s v="2023-2024"/>
    <x v="1"/>
    <x v="10"/>
    <x v="4"/>
    <x v="4"/>
    <n v="3551"/>
    <x v="0"/>
    <x v="8"/>
    <x v="2"/>
    <x v="2"/>
    <n v="4"/>
  </r>
  <r>
    <x v="163"/>
    <x v="0"/>
    <s v="2024-2025"/>
    <x v="0"/>
    <x v="47"/>
    <x v="1"/>
    <x v="1"/>
    <n v="2101"/>
    <x v="0"/>
    <x v="4"/>
    <x v="0"/>
    <x v="0"/>
    <n v="4"/>
  </r>
  <r>
    <x v="164"/>
    <x v="1"/>
    <s v="2022-2023"/>
    <x v="0"/>
    <x v="21"/>
    <x v="3"/>
    <x v="3"/>
    <n v="4012"/>
    <x v="0"/>
    <x v="10"/>
    <x v="3"/>
    <x v="3"/>
    <n v="4"/>
  </r>
  <r>
    <x v="165"/>
    <x v="0"/>
    <s v="2024-2025"/>
    <x v="0"/>
    <x v="69"/>
    <x v="4"/>
    <x v="4"/>
    <n v="3199"/>
    <x v="0"/>
    <x v="6"/>
    <x v="1"/>
    <x v="1"/>
    <n v="4.3"/>
  </r>
  <r>
    <x v="166"/>
    <x v="0"/>
    <s v="2024-2025"/>
    <x v="0"/>
    <x v="34"/>
    <x v="4"/>
    <x v="4"/>
    <n v="3018"/>
    <x v="0"/>
    <x v="7"/>
    <x v="1"/>
    <x v="1"/>
    <n v="4.3099999999999996"/>
  </r>
  <r>
    <x v="167"/>
    <x v="2"/>
    <s v="2024-2025"/>
    <x v="0"/>
    <x v="66"/>
    <x v="3"/>
    <x v="3"/>
    <n v="4883"/>
    <x v="0"/>
    <x v="12"/>
    <x v="6"/>
    <x v="6"/>
    <n v="4.49"/>
  </r>
  <r>
    <x v="4"/>
    <x v="0"/>
    <s v="2023-2024"/>
    <x v="0"/>
    <x v="80"/>
    <x v="0"/>
    <x v="0"/>
    <n v="6109"/>
    <x v="0"/>
    <x v="14"/>
    <x v="3"/>
    <x v="3"/>
    <n v="4.49"/>
  </r>
  <r>
    <x v="9"/>
    <x v="0"/>
    <s v="2024-2025"/>
    <x v="0"/>
    <x v="6"/>
    <x v="0"/>
    <x v="0"/>
    <n v="6010"/>
    <x v="0"/>
    <x v="0"/>
    <x v="0"/>
    <x v="0"/>
    <n v="4.5"/>
  </r>
  <r>
    <x v="168"/>
    <x v="0"/>
    <s v="2023-2024"/>
    <x v="0"/>
    <x v="81"/>
    <x v="3"/>
    <x v="3"/>
    <n v="4680"/>
    <x v="0"/>
    <x v="17"/>
    <x v="1"/>
    <x v="1"/>
    <n v="4.5"/>
  </r>
  <r>
    <x v="137"/>
    <x v="2"/>
    <s v="2024-2025"/>
    <x v="0"/>
    <x v="82"/>
    <x v="3"/>
    <x v="3"/>
    <n v="4655"/>
    <x v="0"/>
    <x v="17"/>
    <x v="0"/>
    <x v="0"/>
    <n v="4.5"/>
  </r>
  <r>
    <x v="169"/>
    <x v="0"/>
    <s v="2023-2024"/>
    <x v="0"/>
    <x v="83"/>
    <x v="0"/>
    <x v="0"/>
    <n v="6052"/>
    <x v="0"/>
    <x v="0"/>
    <x v="3"/>
    <x v="3"/>
    <n v="4.5"/>
  </r>
  <r>
    <x v="20"/>
    <x v="0"/>
    <s v="2023-2024"/>
    <x v="0"/>
    <x v="57"/>
    <x v="6"/>
    <x v="6"/>
    <n v="5082"/>
    <x v="0"/>
    <x v="13"/>
    <x v="1"/>
    <x v="1"/>
    <n v="4.5"/>
  </r>
  <r>
    <x v="170"/>
    <x v="0"/>
    <s v="2023-2024"/>
    <x v="0"/>
    <x v="20"/>
    <x v="4"/>
    <x v="4"/>
    <n v="3429"/>
    <x v="0"/>
    <x v="8"/>
    <x v="7"/>
    <x v="7"/>
    <n v="4.5"/>
  </r>
  <r>
    <x v="171"/>
    <x v="1"/>
    <s v="2023-2024"/>
    <x v="0"/>
    <x v="24"/>
    <x v="1"/>
    <x v="1"/>
    <n v="2120"/>
    <x v="0"/>
    <x v="4"/>
    <x v="3"/>
    <x v="3"/>
    <n v="4.5"/>
  </r>
  <r>
    <x v="172"/>
    <x v="1"/>
    <s v="2022-2023"/>
    <x v="0"/>
    <x v="54"/>
    <x v="4"/>
    <x v="4"/>
    <n v="3030"/>
    <x v="0"/>
    <x v="7"/>
    <x v="3"/>
    <x v="3"/>
    <n v="4.5"/>
  </r>
  <r>
    <x v="173"/>
    <x v="0"/>
    <s v="2023-2024"/>
    <x v="0"/>
    <x v="67"/>
    <x v="3"/>
    <x v="3"/>
    <n v="4551"/>
    <x v="0"/>
    <x v="15"/>
    <x v="2"/>
    <x v="2"/>
    <n v="4.5599999999999996"/>
  </r>
  <r>
    <x v="143"/>
    <x v="2"/>
    <s v="2024-2025"/>
    <x v="0"/>
    <x v="9"/>
    <x v="4"/>
    <x v="4"/>
    <n v="3076"/>
    <x v="0"/>
    <x v="7"/>
    <x v="3"/>
    <x v="3"/>
    <n v="4.5999999999999996"/>
  </r>
  <r>
    <x v="174"/>
    <x v="0"/>
    <s v="2024-2025"/>
    <x v="0"/>
    <x v="13"/>
    <x v="1"/>
    <x v="1"/>
    <n v="2480"/>
    <x v="0"/>
    <x v="1"/>
    <x v="3"/>
    <x v="3"/>
    <n v="4.63"/>
  </r>
  <r>
    <x v="175"/>
    <x v="1"/>
    <s v="2023-2024"/>
    <x v="0"/>
    <x v="63"/>
    <x v="1"/>
    <x v="1"/>
    <n v="2015"/>
    <x v="0"/>
    <x v="5"/>
    <x v="1"/>
    <x v="1"/>
    <n v="4.6500000000000004"/>
  </r>
  <r>
    <x v="176"/>
    <x v="2"/>
    <s v="2024-2025"/>
    <x v="0"/>
    <x v="66"/>
    <x v="3"/>
    <x v="3"/>
    <n v="4883"/>
    <x v="0"/>
    <x v="12"/>
    <x v="6"/>
    <x v="6"/>
    <n v="4.75"/>
  </r>
  <r>
    <x v="155"/>
    <x v="2"/>
    <s v="2024-2025"/>
    <x v="0"/>
    <x v="52"/>
    <x v="3"/>
    <x v="3"/>
    <n v="4053"/>
    <x v="0"/>
    <x v="10"/>
    <x v="3"/>
    <x v="3"/>
    <n v="4.75"/>
  </r>
  <r>
    <x v="177"/>
    <x v="1"/>
    <s v="2022-2023"/>
    <x v="0"/>
    <x v="27"/>
    <x v="4"/>
    <x v="4"/>
    <n v="3066"/>
    <x v="0"/>
    <x v="7"/>
    <x v="2"/>
    <x v="2"/>
    <n v="4.79"/>
  </r>
  <r>
    <x v="178"/>
    <x v="0"/>
    <s v="2024-2025"/>
    <x v="0"/>
    <x v="69"/>
    <x v="4"/>
    <x v="4"/>
    <n v="3199"/>
    <x v="0"/>
    <x v="6"/>
    <x v="1"/>
    <x v="1"/>
    <n v="4.96"/>
  </r>
  <r>
    <x v="179"/>
    <x v="0"/>
    <s v="2024-2025"/>
    <x v="0"/>
    <x v="0"/>
    <x v="0"/>
    <x v="0"/>
    <n v="6021"/>
    <x v="0"/>
    <x v="0"/>
    <x v="7"/>
    <x v="7"/>
    <n v="4.99"/>
  </r>
  <r>
    <x v="180"/>
    <x v="1"/>
    <s v="2023-2024"/>
    <x v="0"/>
    <x v="26"/>
    <x v="0"/>
    <x v="0"/>
    <n v="6280"/>
    <x v="0"/>
    <x v="14"/>
    <x v="5"/>
    <x v="5"/>
    <n v="4.99"/>
  </r>
  <r>
    <x v="28"/>
    <x v="2"/>
    <s v="2024-2025"/>
    <x v="0"/>
    <x v="6"/>
    <x v="0"/>
    <x v="0"/>
    <n v="6010"/>
    <x v="0"/>
    <x v="0"/>
    <x v="5"/>
    <x v="5"/>
    <n v="4.99"/>
  </r>
  <r>
    <x v="181"/>
    <x v="0"/>
    <s v="2024-2025"/>
    <x v="0"/>
    <x v="44"/>
    <x v="4"/>
    <x v="4"/>
    <n v="3977"/>
    <x v="0"/>
    <x v="16"/>
    <x v="7"/>
    <x v="7"/>
    <n v="4.99"/>
  </r>
  <r>
    <x v="182"/>
    <x v="1"/>
    <s v="2023-2024"/>
    <x v="0"/>
    <x v="28"/>
    <x v="1"/>
    <x v="1"/>
    <n v="2830"/>
    <x v="0"/>
    <x v="11"/>
    <x v="5"/>
    <x v="5"/>
    <n v="4.99"/>
  </r>
  <r>
    <x v="183"/>
    <x v="0"/>
    <s v="2023-2024"/>
    <x v="0"/>
    <x v="8"/>
    <x v="1"/>
    <x v="1"/>
    <n v="2158"/>
    <x v="0"/>
    <x v="4"/>
    <x v="5"/>
    <x v="5"/>
    <n v="4.99"/>
  </r>
  <r>
    <x v="88"/>
    <x v="0"/>
    <s v="2024-2025"/>
    <x v="0"/>
    <x v="8"/>
    <x v="1"/>
    <x v="1"/>
    <n v="2158"/>
    <x v="0"/>
    <x v="4"/>
    <x v="4"/>
    <x v="4"/>
    <n v="4.99"/>
  </r>
  <r>
    <x v="19"/>
    <x v="0"/>
    <s v="2023-2024"/>
    <x v="0"/>
    <x v="82"/>
    <x v="3"/>
    <x v="3"/>
    <n v="4655"/>
    <x v="0"/>
    <x v="17"/>
    <x v="5"/>
    <x v="5"/>
    <n v="4.99"/>
  </r>
  <r>
    <x v="86"/>
    <x v="1"/>
    <s v="2022-2023"/>
    <x v="0"/>
    <x v="35"/>
    <x v="3"/>
    <x v="3"/>
    <n v="4558"/>
    <x v="0"/>
    <x v="15"/>
    <x v="4"/>
    <x v="4"/>
    <n v="4.99"/>
  </r>
  <r>
    <x v="184"/>
    <x v="2"/>
    <s v="2024-2025"/>
    <x v="1"/>
    <x v="84"/>
    <x v="3"/>
    <x v="3"/>
    <n v="4215"/>
    <x v="0"/>
    <x v="3"/>
    <x v="4"/>
    <x v="4"/>
    <n v="4.99"/>
  </r>
  <r>
    <x v="12"/>
    <x v="0"/>
    <s v="2023-2024"/>
    <x v="0"/>
    <x v="52"/>
    <x v="3"/>
    <x v="3"/>
    <n v="4053"/>
    <x v="0"/>
    <x v="10"/>
    <x v="4"/>
    <x v="4"/>
    <n v="4.99"/>
  </r>
  <r>
    <x v="185"/>
    <x v="0"/>
    <s v="2023-2024"/>
    <x v="0"/>
    <x v="38"/>
    <x v="3"/>
    <x v="3"/>
    <n v="4802"/>
    <x v="0"/>
    <x v="12"/>
    <x v="5"/>
    <x v="5"/>
    <n v="5"/>
  </r>
  <r>
    <x v="186"/>
    <x v="2"/>
    <s v="2024-2025"/>
    <x v="1"/>
    <x v="67"/>
    <x v="3"/>
    <x v="3"/>
    <n v="4551"/>
    <x v="0"/>
    <x v="15"/>
    <x v="9"/>
    <x v="9"/>
    <n v="5"/>
  </r>
  <r>
    <x v="61"/>
    <x v="1"/>
    <s v="2023-2024"/>
    <x v="0"/>
    <x v="43"/>
    <x v="1"/>
    <x v="1"/>
    <n v="2560"/>
    <x v="0"/>
    <x v="2"/>
    <x v="0"/>
    <x v="0"/>
    <n v="5"/>
  </r>
  <r>
    <x v="187"/>
    <x v="1"/>
    <s v="2023-2024"/>
    <x v="0"/>
    <x v="8"/>
    <x v="1"/>
    <x v="1"/>
    <n v="2158"/>
    <x v="0"/>
    <x v="4"/>
    <x v="0"/>
    <x v="0"/>
    <n v="5"/>
  </r>
  <r>
    <x v="188"/>
    <x v="0"/>
    <s v="2024-2025"/>
    <x v="0"/>
    <x v="70"/>
    <x v="4"/>
    <x v="4"/>
    <n v="3400"/>
    <x v="0"/>
    <x v="8"/>
    <x v="2"/>
    <x v="2"/>
    <n v="5"/>
  </r>
  <r>
    <x v="189"/>
    <x v="2"/>
    <s v="2024-2025"/>
    <x v="0"/>
    <x v="12"/>
    <x v="3"/>
    <x v="3"/>
    <n v="4068"/>
    <x v="0"/>
    <x v="10"/>
    <x v="0"/>
    <x v="0"/>
    <n v="5"/>
  </r>
  <r>
    <x v="190"/>
    <x v="1"/>
    <s v="2022-2023"/>
    <x v="1"/>
    <x v="83"/>
    <x v="0"/>
    <x v="0"/>
    <n v="6052"/>
    <x v="0"/>
    <x v="0"/>
    <x v="3"/>
    <x v="3"/>
    <n v="5"/>
  </r>
  <r>
    <x v="136"/>
    <x v="0"/>
    <s v="2024-2025"/>
    <x v="0"/>
    <x v="46"/>
    <x v="3"/>
    <x v="3"/>
    <n v="4740"/>
    <x v="0"/>
    <x v="17"/>
    <x v="3"/>
    <x v="3"/>
    <n v="5"/>
  </r>
  <r>
    <x v="191"/>
    <x v="0"/>
    <s v="2023-2024"/>
    <x v="0"/>
    <x v="18"/>
    <x v="6"/>
    <x v="6"/>
    <n v="5168"/>
    <x v="0"/>
    <x v="13"/>
    <x v="0"/>
    <x v="0"/>
    <n v="5"/>
  </r>
  <r>
    <x v="192"/>
    <x v="1"/>
    <s v="2022-2023"/>
    <x v="0"/>
    <x v="60"/>
    <x v="1"/>
    <x v="1"/>
    <n v="2541"/>
    <x v="0"/>
    <x v="2"/>
    <x v="4"/>
    <x v="4"/>
    <n v="5"/>
  </r>
  <r>
    <x v="159"/>
    <x v="0"/>
    <s v="2023-2024"/>
    <x v="0"/>
    <x v="51"/>
    <x v="4"/>
    <x v="4"/>
    <n v="3630"/>
    <x v="0"/>
    <x v="16"/>
    <x v="3"/>
    <x v="3"/>
    <n v="5"/>
  </r>
  <r>
    <x v="193"/>
    <x v="2"/>
    <s v="2024-2025"/>
    <x v="0"/>
    <x v="33"/>
    <x v="4"/>
    <x v="4"/>
    <n v="3280"/>
    <x v="0"/>
    <x v="8"/>
    <x v="3"/>
    <x v="3"/>
    <n v="5"/>
  </r>
  <r>
    <x v="194"/>
    <x v="2"/>
    <s v="2024-2025"/>
    <x v="0"/>
    <x v="33"/>
    <x v="4"/>
    <x v="4"/>
    <n v="3280"/>
    <x v="0"/>
    <x v="8"/>
    <x v="3"/>
    <x v="3"/>
    <n v="5"/>
  </r>
  <r>
    <x v="104"/>
    <x v="0"/>
    <s v="2023-2024"/>
    <x v="0"/>
    <x v="63"/>
    <x v="1"/>
    <x v="1"/>
    <n v="2015"/>
    <x v="0"/>
    <x v="5"/>
    <x v="3"/>
    <x v="3"/>
    <n v="5.0299999999999994"/>
  </r>
  <r>
    <x v="195"/>
    <x v="0"/>
    <s v="2023-2024"/>
    <x v="0"/>
    <x v="64"/>
    <x v="1"/>
    <x v="1"/>
    <n v="2350"/>
    <x v="0"/>
    <x v="1"/>
    <x v="0"/>
    <x v="0"/>
    <n v="5.0999999999999996"/>
  </r>
  <r>
    <x v="196"/>
    <x v="0"/>
    <s v="2024-2025"/>
    <x v="0"/>
    <x v="68"/>
    <x v="7"/>
    <x v="7"/>
    <n v="800"/>
    <x v="0"/>
    <x v="19"/>
    <x v="0"/>
    <x v="0"/>
    <n v="5.1100000000000003"/>
  </r>
  <r>
    <x v="9"/>
    <x v="0"/>
    <s v="2024-2025"/>
    <x v="1"/>
    <x v="2"/>
    <x v="2"/>
    <x v="2"/>
    <n v="2617"/>
    <x v="0"/>
    <x v="2"/>
    <x v="4"/>
    <x v="4"/>
    <n v="5.25"/>
  </r>
  <r>
    <x v="170"/>
    <x v="0"/>
    <s v="2023-2024"/>
    <x v="0"/>
    <x v="60"/>
    <x v="1"/>
    <x v="1"/>
    <n v="2541"/>
    <x v="0"/>
    <x v="2"/>
    <x v="1"/>
    <x v="1"/>
    <n v="5.4"/>
  </r>
  <r>
    <x v="197"/>
    <x v="0"/>
    <s v="2023-2024"/>
    <x v="0"/>
    <x v="85"/>
    <x v="0"/>
    <x v="0"/>
    <n v="6530"/>
    <x v="0"/>
    <x v="20"/>
    <x v="5"/>
    <x v="5"/>
    <n v="5.44"/>
  </r>
  <r>
    <x v="7"/>
    <x v="0"/>
    <s v="2023-2024"/>
    <x v="0"/>
    <x v="28"/>
    <x v="1"/>
    <x v="1"/>
    <n v="2830"/>
    <x v="0"/>
    <x v="11"/>
    <x v="0"/>
    <x v="0"/>
    <n v="5.5"/>
  </r>
  <r>
    <x v="198"/>
    <x v="2"/>
    <s v="2024-2025"/>
    <x v="0"/>
    <x v="86"/>
    <x v="0"/>
    <x v="0"/>
    <n v="6725"/>
    <x v="0"/>
    <x v="20"/>
    <x v="6"/>
    <x v="6"/>
    <n v="5.53"/>
  </r>
  <r>
    <x v="199"/>
    <x v="0"/>
    <s v="2023-2024"/>
    <x v="1"/>
    <x v="13"/>
    <x v="1"/>
    <x v="1"/>
    <n v="2480"/>
    <x v="0"/>
    <x v="1"/>
    <x v="4"/>
    <x v="4"/>
    <n v="5.54"/>
  </r>
  <r>
    <x v="146"/>
    <x v="2"/>
    <s v="2024-2025"/>
    <x v="0"/>
    <x v="19"/>
    <x v="1"/>
    <x v="1"/>
    <n v="2800"/>
    <x v="0"/>
    <x v="11"/>
    <x v="2"/>
    <x v="2"/>
    <n v="5.57"/>
  </r>
  <r>
    <x v="200"/>
    <x v="2"/>
    <s v="2024-2025"/>
    <x v="0"/>
    <x v="23"/>
    <x v="1"/>
    <x v="1"/>
    <n v="2650"/>
    <x v="0"/>
    <x v="11"/>
    <x v="0"/>
    <x v="0"/>
    <n v="5.79"/>
  </r>
  <r>
    <x v="201"/>
    <x v="1"/>
    <s v="2022-2023"/>
    <x v="0"/>
    <x v="61"/>
    <x v="6"/>
    <x v="6"/>
    <n v="5343"/>
    <x v="0"/>
    <x v="18"/>
    <x v="5"/>
    <x v="5"/>
    <n v="5.97"/>
  </r>
  <r>
    <x v="202"/>
    <x v="2"/>
    <s v="2024-2025"/>
    <x v="0"/>
    <x v="26"/>
    <x v="0"/>
    <x v="0"/>
    <n v="6280"/>
    <x v="0"/>
    <x v="14"/>
    <x v="5"/>
    <x v="5"/>
    <n v="5.98"/>
  </r>
  <r>
    <x v="203"/>
    <x v="0"/>
    <s v="2023-2024"/>
    <x v="1"/>
    <x v="5"/>
    <x v="1"/>
    <x v="1"/>
    <n v="2067"/>
    <x v="0"/>
    <x v="5"/>
    <x v="3"/>
    <x v="3"/>
    <n v="5.98"/>
  </r>
  <r>
    <x v="156"/>
    <x v="2"/>
    <s v="2024-2025"/>
    <x v="0"/>
    <x v="69"/>
    <x v="4"/>
    <x v="4"/>
    <n v="3199"/>
    <x v="0"/>
    <x v="6"/>
    <x v="5"/>
    <x v="5"/>
    <n v="5.98"/>
  </r>
  <r>
    <x v="204"/>
    <x v="0"/>
    <s v="2023-2024"/>
    <x v="0"/>
    <x v="87"/>
    <x v="2"/>
    <x v="2"/>
    <n v="2609"/>
    <x v="0"/>
    <x v="2"/>
    <x v="6"/>
    <x v="6"/>
    <n v="5.98"/>
  </r>
  <r>
    <x v="205"/>
    <x v="0"/>
    <s v="2023-2024"/>
    <x v="1"/>
    <x v="84"/>
    <x v="3"/>
    <x v="3"/>
    <n v="4215"/>
    <x v="0"/>
    <x v="3"/>
    <x v="5"/>
    <x v="5"/>
    <n v="5.98"/>
  </r>
  <r>
    <x v="14"/>
    <x v="0"/>
    <s v="2023-2024"/>
    <x v="0"/>
    <x v="88"/>
    <x v="6"/>
    <x v="6"/>
    <n v="5011"/>
    <x v="0"/>
    <x v="13"/>
    <x v="7"/>
    <x v="7"/>
    <n v="5.98"/>
  </r>
  <r>
    <x v="206"/>
    <x v="2"/>
    <s v="2024-2025"/>
    <x v="0"/>
    <x v="64"/>
    <x v="1"/>
    <x v="1"/>
    <n v="2350"/>
    <x v="0"/>
    <x v="1"/>
    <x v="3"/>
    <x v="3"/>
    <n v="5.99"/>
  </r>
  <r>
    <x v="207"/>
    <x v="0"/>
    <s v="2023-2024"/>
    <x v="0"/>
    <x v="66"/>
    <x v="3"/>
    <x v="3"/>
    <n v="4883"/>
    <x v="0"/>
    <x v="12"/>
    <x v="2"/>
    <x v="2"/>
    <n v="5.99"/>
  </r>
  <r>
    <x v="208"/>
    <x v="0"/>
    <s v="2023-2024"/>
    <x v="1"/>
    <x v="5"/>
    <x v="1"/>
    <x v="1"/>
    <n v="2067"/>
    <x v="0"/>
    <x v="5"/>
    <x v="9"/>
    <x v="9"/>
    <n v="5.99"/>
  </r>
  <r>
    <x v="209"/>
    <x v="2"/>
    <s v="2024-2025"/>
    <x v="1"/>
    <x v="5"/>
    <x v="1"/>
    <x v="1"/>
    <n v="2067"/>
    <x v="0"/>
    <x v="5"/>
    <x v="0"/>
    <x v="0"/>
    <n v="5.99"/>
  </r>
  <r>
    <x v="210"/>
    <x v="0"/>
    <s v="2023-2024"/>
    <x v="0"/>
    <x v="27"/>
    <x v="4"/>
    <x v="4"/>
    <n v="3066"/>
    <x v="0"/>
    <x v="7"/>
    <x v="9"/>
    <x v="9"/>
    <n v="5.99"/>
  </r>
  <r>
    <x v="211"/>
    <x v="2"/>
    <s v="2024-2025"/>
    <x v="0"/>
    <x v="89"/>
    <x v="4"/>
    <x v="4"/>
    <n v="3136"/>
    <x v="0"/>
    <x v="6"/>
    <x v="7"/>
    <x v="7"/>
    <n v="5.99"/>
  </r>
  <r>
    <x v="212"/>
    <x v="0"/>
    <s v="2023-2024"/>
    <x v="0"/>
    <x v="87"/>
    <x v="2"/>
    <x v="2"/>
    <n v="2609"/>
    <x v="0"/>
    <x v="2"/>
    <x v="0"/>
    <x v="0"/>
    <n v="5.99"/>
  </r>
  <r>
    <x v="213"/>
    <x v="1"/>
    <s v="2022-2023"/>
    <x v="0"/>
    <x v="14"/>
    <x v="1"/>
    <x v="1"/>
    <n v="2790"/>
    <x v="0"/>
    <x v="11"/>
    <x v="3"/>
    <x v="3"/>
    <n v="5.99"/>
  </r>
  <r>
    <x v="214"/>
    <x v="2"/>
    <s v="2024-2025"/>
    <x v="1"/>
    <x v="72"/>
    <x v="4"/>
    <x v="4"/>
    <n v="3931"/>
    <x v="0"/>
    <x v="16"/>
    <x v="2"/>
    <x v="2"/>
    <n v="5.99"/>
  </r>
  <r>
    <x v="215"/>
    <x v="2"/>
    <s v="2024-2025"/>
    <x v="0"/>
    <x v="18"/>
    <x v="6"/>
    <x v="6"/>
    <n v="5168"/>
    <x v="0"/>
    <x v="13"/>
    <x v="4"/>
    <x v="4"/>
    <n v="5.99"/>
  </r>
  <r>
    <x v="216"/>
    <x v="0"/>
    <s v="2023-2024"/>
    <x v="1"/>
    <x v="59"/>
    <x v="3"/>
    <x v="3"/>
    <n v="4509"/>
    <x v="0"/>
    <x v="3"/>
    <x v="2"/>
    <x v="2"/>
    <n v="5.99"/>
  </r>
  <r>
    <x v="182"/>
    <x v="1"/>
    <s v="2023-2024"/>
    <x v="1"/>
    <x v="60"/>
    <x v="1"/>
    <x v="1"/>
    <n v="2541"/>
    <x v="0"/>
    <x v="2"/>
    <x v="2"/>
    <x v="2"/>
    <n v="5.99"/>
  </r>
  <r>
    <x v="22"/>
    <x v="1"/>
    <s v="2023-2024"/>
    <x v="0"/>
    <x v="90"/>
    <x v="3"/>
    <x v="3"/>
    <n v="4700"/>
    <x v="0"/>
    <x v="17"/>
    <x v="6"/>
    <x v="6"/>
    <n v="5.99"/>
  </r>
  <r>
    <x v="217"/>
    <x v="0"/>
    <s v="2024-2025"/>
    <x v="0"/>
    <x v="50"/>
    <x v="4"/>
    <x v="4"/>
    <n v="3179"/>
    <x v="0"/>
    <x v="6"/>
    <x v="9"/>
    <x v="9"/>
    <n v="5.99"/>
  </r>
  <r>
    <x v="218"/>
    <x v="1"/>
    <s v="2022-2023"/>
    <x v="1"/>
    <x v="84"/>
    <x v="3"/>
    <x v="3"/>
    <n v="4215"/>
    <x v="0"/>
    <x v="3"/>
    <x v="2"/>
    <x v="2"/>
    <n v="5.99"/>
  </r>
  <r>
    <x v="219"/>
    <x v="1"/>
    <s v="2022-2023"/>
    <x v="0"/>
    <x v="52"/>
    <x v="3"/>
    <x v="3"/>
    <n v="4053"/>
    <x v="0"/>
    <x v="10"/>
    <x v="3"/>
    <x v="3"/>
    <n v="5.99"/>
  </r>
  <r>
    <x v="220"/>
    <x v="0"/>
    <s v="2023-2024"/>
    <x v="0"/>
    <x v="22"/>
    <x v="1"/>
    <x v="1"/>
    <n v="2539"/>
    <x v="0"/>
    <x v="2"/>
    <x v="9"/>
    <x v="9"/>
    <n v="5.99"/>
  </r>
  <r>
    <x v="191"/>
    <x v="0"/>
    <s v="2023-2024"/>
    <x v="1"/>
    <x v="23"/>
    <x v="1"/>
    <x v="1"/>
    <n v="2650"/>
    <x v="0"/>
    <x v="11"/>
    <x v="2"/>
    <x v="2"/>
    <n v="5.99"/>
  </r>
  <r>
    <x v="221"/>
    <x v="0"/>
    <s v="2023-2024"/>
    <x v="0"/>
    <x v="33"/>
    <x v="4"/>
    <x v="4"/>
    <n v="3280"/>
    <x v="0"/>
    <x v="8"/>
    <x v="1"/>
    <x v="1"/>
    <n v="5.99"/>
  </r>
  <r>
    <x v="222"/>
    <x v="2"/>
    <s v="2024-2025"/>
    <x v="0"/>
    <x v="54"/>
    <x v="4"/>
    <x v="4"/>
    <n v="3030"/>
    <x v="0"/>
    <x v="7"/>
    <x v="6"/>
    <x v="6"/>
    <n v="5.99"/>
  </r>
  <r>
    <x v="223"/>
    <x v="1"/>
    <s v="2022-2023"/>
    <x v="0"/>
    <x v="38"/>
    <x v="3"/>
    <x v="3"/>
    <n v="4802"/>
    <x v="0"/>
    <x v="12"/>
    <x v="3"/>
    <x v="3"/>
    <n v="6"/>
  </r>
  <r>
    <x v="224"/>
    <x v="1"/>
    <s v="2023-2024"/>
    <x v="0"/>
    <x v="39"/>
    <x v="0"/>
    <x v="0"/>
    <n v="6330"/>
    <x v="0"/>
    <x v="14"/>
    <x v="5"/>
    <x v="5"/>
    <n v="6"/>
  </r>
  <r>
    <x v="225"/>
    <x v="0"/>
    <s v="2023-2024"/>
    <x v="0"/>
    <x v="91"/>
    <x v="1"/>
    <x v="1"/>
    <n v="2064"/>
    <x v="0"/>
    <x v="5"/>
    <x v="4"/>
    <x v="4"/>
    <n v="6"/>
  </r>
  <r>
    <x v="134"/>
    <x v="0"/>
    <s v="2024-2025"/>
    <x v="0"/>
    <x v="67"/>
    <x v="3"/>
    <x v="3"/>
    <n v="4551"/>
    <x v="0"/>
    <x v="15"/>
    <x v="3"/>
    <x v="3"/>
    <n v="6"/>
  </r>
  <r>
    <x v="226"/>
    <x v="0"/>
    <s v="2023-2024"/>
    <x v="0"/>
    <x v="36"/>
    <x v="4"/>
    <x v="4"/>
    <n v="3148"/>
    <x v="0"/>
    <x v="6"/>
    <x v="3"/>
    <x v="3"/>
    <n v="6"/>
  </r>
  <r>
    <x v="137"/>
    <x v="2"/>
    <s v="2024-2025"/>
    <x v="1"/>
    <x v="36"/>
    <x v="4"/>
    <x v="4"/>
    <n v="3148"/>
    <x v="0"/>
    <x v="6"/>
    <x v="2"/>
    <x v="2"/>
    <n v="6"/>
  </r>
  <r>
    <x v="227"/>
    <x v="0"/>
    <s v="2023-2024"/>
    <x v="1"/>
    <x v="5"/>
    <x v="1"/>
    <x v="1"/>
    <n v="2067"/>
    <x v="0"/>
    <x v="5"/>
    <x v="1"/>
    <x v="1"/>
    <n v="6"/>
  </r>
  <r>
    <x v="228"/>
    <x v="0"/>
    <s v="2024-2025"/>
    <x v="1"/>
    <x v="5"/>
    <x v="1"/>
    <x v="1"/>
    <n v="2067"/>
    <x v="0"/>
    <x v="5"/>
    <x v="4"/>
    <x v="4"/>
    <n v="6"/>
  </r>
  <r>
    <x v="229"/>
    <x v="1"/>
    <s v="2022-2023"/>
    <x v="1"/>
    <x v="44"/>
    <x v="4"/>
    <x v="4"/>
    <n v="3977"/>
    <x v="0"/>
    <x v="16"/>
    <x v="7"/>
    <x v="7"/>
    <n v="6"/>
  </r>
  <r>
    <x v="230"/>
    <x v="1"/>
    <s v="2023-2024"/>
    <x v="0"/>
    <x v="87"/>
    <x v="2"/>
    <x v="2"/>
    <n v="2609"/>
    <x v="0"/>
    <x v="2"/>
    <x v="7"/>
    <x v="7"/>
    <n v="6"/>
  </r>
  <r>
    <x v="231"/>
    <x v="0"/>
    <s v="2023-2024"/>
    <x v="0"/>
    <x v="81"/>
    <x v="3"/>
    <x v="3"/>
    <n v="4680"/>
    <x v="0"/>
    <x v="17"/>
    <x v="4"/>
    <x v="4"/>
    <n v="6"/>
  </r>
  <r>
    <x v="136"/>
    <x v="0"/>
    <s v="2024-2025"/>
    <x v="0"/>
    <x v="92"/>
    <x v="3"/>
    <x v="3"/>
    <n v="4305"/>
    <x v="0"/>
    <x v="3"/>
    <x v="0"/>
    <x v="0"/>
    <n v="6"/>
  </r>
  <r>
    <x v="232"/>
    <x v="1"/>
    <s v="2022-2023"/>
    <x v="0"/>
    <x v="78"/>
    <x v="1"/>
    <x v="1"/>
    <n v="2141"/>
    <x v="0"/>
    <x v="4"/>
    <x v="2"/>
    <x v="2"/>
    <n v="6"/>
  </r>
  <r>
    <x v="233"/>
    <x v="1"/>
    <s v="2023-2024"/>
    <x v="0"/>
    <x v="60"/>
    <x v="1"/>
    <x v="1"/>
    <n v="2541"/>
    <x v="0"/>
    <x v="2"/>
    <x v="4"/>
    <x v="4"/>
    <n v="6"/>
  </r>
  <r>
    <x v="234"/>
    <x v="2"/>
    <s v="2024-2025"/>
    <x v="0"/>
    <x v="60"/>
    <x v="1"/>
    <x v="1"/>
    <n v="2541"/>
    <x v="0"/>
    <x v="2"/>
    <x v="4"/>
    <x v="4"/>
    <n v="6"/>
  </r>
  <r>
    <x v="235"/>
    <x v="1"/>
    <s v="2022-2023"/>
    <x v="0"/>
    <x v="37"/>
    <x v="1"/>
    <x v="1"/>
    <n v="2750"/>
    <x v="0"/>
    <x v="11"/>
    <x v="3"/>
    <x v="3"/>
    <n v="6"/>
  </r>
  <r>
    <x v="236"/>
    <x v="0"/>
    <s v="2023-2024"/>
    <x v="0"/>
    <x v="49"/>
    <x v="4"/>
    <x v="4"/>
    <n v="3134"/>
    <x v="0"/>
    <x v="6"/>
    <x v="5"/>
    <x v="5"/>
    <n v="6"/>
  </r>
  <r>
    <x v="237"/>
    <x v="0"/>
    <s v="2023-2024"/>
    <x v="0"/>
    <x v="31"/>
    <x v="1"/>
    <x v="1"/>
    <n v="2116"/>
    <x v="0"/>
    <x v="4"/>
    <x v="0"/>
    <x v="0"/>
    <n v="6"/>
  </r>
  <r>
    <x v="206"/>
    <x v="2"/>
    <s v="2024-2025"/>
    <x v="0"/>
    <x v="50"/>
    <x v="4"/>
    <x v="4"/>
    <n v="3179"/>
    <x v="0"/>
    <x v="6"/>
    <x v="3"/>
    <x v="3"/>
    <n v="6"/>
  </r>
  <r>
    <x v="238"/>
    <x v="2"/>
    <s v="2024-2025"/>
    <x v="0"/>
    <x v="22"/>
    <x v="1"/>
    <x v="1"/>
    <n v="2539"/>
    <x v="0"/>
    <x v="2"/>
    <x v="3"/>
    <x v="3"/>
    <n v="6"/>
  </r>
  <r>
    <x v="239"/>
    <x v="0"/>
    <s v="2023-2024"/>
    <x v="0"/>
    <x v="88"/>
    <x v="6"/>
    <x v="6"/>
    <n v="5011"/>
    <x v="0"/>
    <x v="13"/>
    <x v="3"/>
    <x v="3"/>
    <n v="6"/>
  </r>
  <r>
    <x v="42"/>
    <x v="0"/>
    <s v="2024-2025"/>
    <x v="0"/>
    <x v="66"/>
    <x v="3"/>
    <x v="3"/>
    <n v="4883"/>
    <x v="0"/>
    <x v="12"/>
    <x v="3"/>
    <x v="3"/>
    <n v="6.5"/>
  </r>
  <r>
    <x v="240"/>
    <x v="2"/>
    <s v="2024-2025"/>
    <x v="0"/>
    <x v="81"/>
    <x v="3"/>
    <x v="3"/>
    <n v="4680"/>
    <x v="0"/>
    <x v="17"/>
    <x v="1"/>
    <x v="1"/>
    <n v="6.5"/>
  </r>
  <r>
    <x v="241"/>
    <x v="0"/>
    <s v="2023-2024"/>
    <x v="0"/>
    <x v="17"/>
    <x v="3"/>
    <x v="3"/>
    <n v="4825"/>
    <x v="0"/>
    <x v="12"/>
    <x v="4"/>
    <x v="4"/>
    <n v="6.5"/>
  </r>
  <r>
    <x v="242"/>
    <x v="1"/>
    <s v="2023-2024"/>
    <x v="1"/>
    <x v="2"/>
    <x v="2"/>
    <x v="2"/>
    <n v="2617"/>
    <x v="0"/>
    <x v="2"/>
    <x v="0"/>
    <x v="0"/>
    <n v="6.56"/>
  </r>
  <r>
    <x v="243"/>
    <x v="2"/>
    <s v="2024-2025"/>
    <x v="0"/>
    <x v="27"/>
    <x v="4"/>
    <x v="4"/>
    <n v="3066"/>
    <x v="0"/>
    <x v="7"/>
    <x v="5"/>
    <x v="5"/>
    <n v="6.6"/>
  </r>
  <r>
    <x v="244"/>
    <x v="0"/>
    <s v="2024-2025"/>
    <x v="0"/>
    <x v="53"/>
    <x v="3"/>
    <x v="3"/>
    <n v="4119"/>
    <x v="0"/>
    <x v="10"/>
    <x v="3"/>
    <x v="3"/>
    <n v="6.6"/>
  </r>
  <r>
    <x v="245"/>
    <x v="0"/>
    <s v="2023-2024"/>
    <x v="0"/>
    <x v="84"/>
    <x v="3"/>
    <x v="3"/>
    <n v="4215"/>
    <x v="0"/>
    <x v="3"/>
    <x v="3"/>
    <x v="3"/>
    <n v="6.69"/>
  </r>
  <r>
    <x v="246"/>
    <x v="2"/>
    <s v="2024-2025"/>
    <x v="1"/>
    <x v="23"/>
    <x v="1"/>
    <x v="1"/>
    <n v="2650"/>
    <x v="0"/>
    <x v="11"/>
    <x v="6"/>
    <x v="6"/>
    <n v="6.81"/>
  </r>
  <r>
    <x v="247"/>
    <x v="2"/>
    <s v="2024-2025"/>
    <x v="0"/>
    <x v="35"/>
    <x v="3"/>
    <x v="3"/>
    <n v="4558"/>
    <x v="0"/>
    <x v="15"/>
    <x v="0"/>
    <x v="0"/>
    <n v="6.82"/>
  </r>
  <r>
    <x v="248"/>
    <x v="0"/>
    <s v="2023-2024"/>
    <x v="0"/>
    <x v="64"/>
    <x v="1"/>
    <x v="1"/>
    <n v="2350"/>
    <x v="0"/>
    <x v="1"/>
    <x v="5"/>
    <x v="5"/>
    <n v="6.96"/>
  </r>
  <r>
    <x v="249"/>
    <x v="1"/>
    <s v="2022-2023"/>
    <x v="0"/>
    <x v="39"/>
    <x v="0"/>
    <x v="0"/>
    <n v="6330"/>
    <x v="0"/>
    <x v="14"/>
    <x v="5"/>
    <x v="5"/>
    <n v="6.98"/>
  </r>
  <r>
    <x v="206"/>
    <x v="2"/>
    <s v="2024-2025"/>
    <x v="0"/>
    <x v="63"/>
    <x v="1"/>
    <x v="1"/>
    <n v="2015"/>
    <x v="0"/>
    <x v="5"/>
    <x v="2"/>
    <x v="2"/>
    <n v="6.99"/>
  </r>
  <r>
    <x v="228"/>
    <x v="0"/>
    <s v="2024-2025"/>
    <x v="0"/>
    <x v="34"/>
    <x v="4"/>
    <x v="4"/>
    <n v="3018"/>
    <x v="0"/>
    <x v="7"/>
    <x v="2"/>
    <x v="2"/>
    <n v="6.99"/>
  </r>
  <r>
    <x v="83"/>
    <x v="1"/>
    <s v="2022-2023"/>
    <x v="0"/>
    <x v="91"/>
    <x v="1"/>
    <x v="1"/>
    <n v="2064"/>
    <x v="0"/>
    <x v="5"/>
    <x v="1"/>
    <x v="1"/>
    <n v="6.99"/>
  </r>
  <r>
    <x v="250"/>
    <x v="0"/>
    <s v="2023-2024"/>
    <x v="0"/>
    <x v="1"/>
    <x v="1"/>
    <x v="1"/>
    <n v="2478"/>
    <x v="0"/>
    <x v="1"/>
    <x v="2"/>
    <x v="2"/>
    <n v="6.99"/>
  </r>
  <r>
    <x v="251"/>
    <x v="2"/>
    <s v="2024-2025"/>
    <x v="1"/>
    <x v="42"/>
    <x v="3"/>
    <x v="3"/>
    <n v="4870"/>
    <x v="0"/>
    <x v="12"/>
    <x v="4"/>
    <x v="4"/>
    <n v="6.99"/>
  </r>
  <r>
    <x v="252"/>
    <x v="1"/>
    <s v="2023-2024"/>
    <x v="0"/>
    <x v="43"/>
    <x v="1"/>
    <x v="1"/>
    <n v="2560"/>
    <x v="0"/>
    <x v="2"/>
    <x v="1"/>
    <x v="1"/>
    <n v="6.99"/>
  </r>
  <r>
    <x v="253"/>
    <x v="0"/>
    <s v="2024-2025"/>
    <x v="0"/>
    <x v="28"/>
    <x v="1"/>
    <x v="1"/>
    <n v="2830"/>
    <x v="0"/>
    <x v="11"/>
    <x v="2"/>
    <x v="2"/>
    <n v="6.99"/>
  </r>
  <r>
    <x v="254"/>
    <x v="2"/>
    <s v="2024-2025"/>
    <x v="1"/>
    <x v="13"/>
    <x v="1"/>
    <x v="1"/>
    <n v="2480"/>
    <x v="0"/>
    <x v="1"/>
    <x v="6"/>
    <x v="6"/>
    <n v="6.99"/>
  </r>
  <r>
    <x v="255"/>
    <x v="0"/>
    <s v="2023-2024"/>
    <x v="0"/>
    <x v="35"/>
    <x v="3"/>
    <x v="3"/>
    <n v="4558"/>
    <x v="0"/>
    <x v="15"/>
    <x v="3"/>
    <x v="3"/>
    <n v="6.99"/>
  </r>
  <r>
    <x v="256"/>
    <x v="0"/>
    <s v="2023-2024"/>
    <x v="1"/>
    <x v="72"/>
    <x v="4"/>
    <x v="4"/>
    <n v="3931"/>
    <x v="0"/>
    <x v="16"/>
    <x v="3"/>
    <x v="3"/>
    <n v="6.99"/>
  </r>
  <r>
    <x v="124"/>
    <x v="2"/>
    <s v="2024-2025"/>
    <x v="0"/>
    <x v="52"/>
    <x v="3"/>
    <x v="3"/>
    <n v="4053"/>
    <x v="0"/>
    <x v="10"/>
    <x v="9"/>
    <x v="9"/>
    <n v="6.99"/>
  </r>
  <r>
    <x v="81"/>
    <x v="0"/>
    <s v="2023-2024"/>
    <x v="0"/>
    <x v="91"/>
    <x v="1"/>
    <x v="1"/>
    <n v="2064"/>
    <x v="0"/>
    <x v="5"/>
    <x v="3"/>
    <x v="3"/>
    <n v="7"/>
  </r>
  <r>
    <x v="257"/>
    <x v="1"/>
    <s v="2023-2024"/>
    <x v="0"/>
    <x v="41"/>
    <x v="5"/>
    <x v="5"/>
    <n v="7320"/>
    <x v="0"/>
    <x v="9"/>
    <x v="4"/>
    <x v="4"/>
    <n v="7"/>
  </r>
  <r>
    <x v="258"/>
    <x v="0"/>
    <s v="2023-2024"/>
    <x v="0"/>
    <x v="43"/>
    <x v="1"/>
    <x v="1"/>
    <n v="2560"/>
    <x v="0"/>
    <x v="2"/>
    <x v="0"/>
    <x v="0"/>
    <n v="7"/>
  </r>
  <r>
    <x v="259"/>
    <x v="2"/>
    <s v="2024-2025"/>
    <x v="0"/>
    <x v="7"/>
    <x v="4"/>
    <x v="4"/>
    <n v="3175"/>
    <x v="0"/>
    <x v="6"/>
    <x v="3"/>
    <x v="3"/>
    <n v="7"/>
  </r>
  <r>
    <x v="260"/>
    <x v="1"/>
    <s v="2023-2024"/>
    <x v="0"/>
    <x v="93"/>
    <x v="4"/>
    <x v="4"/>
    <n v="3915"/>
    <x v="0"/>
    <x v="16"/>
    <x v="3"/>
    <x v="3"/>
    <n v="7"/>
  </r>
  <r>
    <x v="261"/>
    <x v="1"/>
    <s v="2022-2023"/>
    <x v="0"/>
    <x v="12"/>
    <x v="3"/>
    <x v="3"/>
    <n v="4068"/>
    <x v="0"/>
    <x v="10"/>
    <x v="4"/>
    <x v="4"/>
    <n v="7"/>
  </r>
  <r>
    <x v="262"/>
    <x v="2"/>
    <s v="2024-2025"/>
    <x v="1"/>
    <x v="94"/>
    <x v="5"/>
    <x v="5"/>
    <n v="7250"/>
    <x v="0"/>
    <x v="9"/>
    <x v="1"/>
    <x v="1"/>
    <n v="7"/>
  </r>
  <r>
    <x v="263"/>
    <x v="0"/>
    <s v="2023-2024"/>
    <x v="0"/>
    <x v="14"/>
    <x v="1"/>
    <x v="1"/>
    <n v="2790"/>
    <x v="0"/>
    <x v="11"/>
    <x v="4"/>
    <x v="4"/>
    <n v="7"/>
  </r>
  <r>
    <x v="101"/>
    <x v="2"/>
    <s v="2024-2025"/>
    <x v="0"/>
    <x v="72"/>
    <x v="4"/>
    <x v="4"/>
    <n v="3931"/>
    <x v="0"/>
    <x v="16"/>
    <x v="0"/>
    <x v="0"/>
    <n v="7"/>
  </r>
  <r>
    <x v="264"/>
    <x v="0"/>
    <s v="2023-2024"/>
    <x v="0"/>
    <x v="19"/>
    <x v="1"/>
    <x v="1"/>
    <n v="2800"/>
    <x v="0"/>
    <x v="11"/>
    <x v="0"/>
    <x v="0"/>
    <n v="7"/>
  </r>
  <r>
    <x v="265"/>
    <x v="1"/>
    <s v="2022-2023"/>
    <x v="0"/>
    <x v="32"/>
    <x v="6"/>
    <x v="6"/>
    <n v="5169"/>
    <x v="0"/>
    <x v="13"/>
    <x v="0"/>
    <x v="0"/>
    <n v="7"/>
  </r>
  <r>
    <x v="266"/>
    <x v="1"/>
    <s v="2023-2024"/>
    <x v="0"/>
    <x v="21"/>
    <x v="3"/>
    <x v="3"/>
    <n v="4012"/>
    <x v="0"/>
    <x v="10"/>
    <x v="0"/>
    <x v="0"/>
    <n v="7"/>
  </r>
  <r>
    <x v="267"/>
    <x v="2"/>
    <s v="2024-2025"/>
    <x v="0"/>
    <x v="21"/>
    <x v="3"/>
    <x v="3"/>
    <n v="4012"/>
    <x v="0"/>
    <x v="10"/>
    <x v="3"/>
    <x v="3"/>
    <n v="7"/>
  </r>
  <r>
    <x v="268"/>
    <x v="0"/>
    <s v="2023-2024"/>
    <x v="0"/>
    <x v="53"/>
    <x v="3"/>
    <x v="3"/>
    <n v="4119"/>
    <x v="0"/>
    <x v="10"/>
    <x v="0"/>
    <x v="0"/>
    <n v="7"/>
  </r>
  <r>
    <x v="269"/>
    <x v="1"/>
    <s v="2023-2024"/>
    <x v="0"/>
    <x v="36"/>
    <x v="4"/>
    <x v="4"/>
    <n v="3148"/>
    <x v="0"/>
    <x v="6"/>
    <x v="1"/>
    <x v="1"/>
    <n v="7.09"/>
  </r>
  <r>
    <x v="270"/>
    <x v="0"/>
    <s v="2024-2025"/>
    <x v="0"/>
    <x v="2"/>
    <x v="2"/>
    <x v="2"/>
    <n v="2617"/>
    <x v="0"/>
    <x v="2"/>
    <x v="1"/>
    <x v="1"/>
    <n v="7.22"/>
  </r>
  <r>
    <x v="271"/>
    <x v="1"/>
    <s v="2023-2024"/>
    <x v="0"/>
    <x v="93"/>
    <x v="4"/>
    <x v="4"/>
    <n v="3915"/>
    <x v="0"/>
    <x v="16"/>
    <x v="3"/>
    <x v="3"/>
    <n v="7.29"/>
  </r>
  <r>
    <x v="62"/>
    <x v="0"/>
    <s v="2024-2025"/>
    <x v="0"/>
    <x v="90"/>
    <x v="3"/>
    <x v="3"/>
    <n v="4700"/>
    <x v="0"/>
    <x v="17"/>
    <x v="1"/>
    <x v="1"/>
    <n v="7.41"/>
  </r>
  <r>
    <x v="272"/>
    <x v="1"/>
    <s v="2023-2024"/>
    <x v="1"/>
    <x v="44"/>
    <x v="4"/>
    <x v="4"/>
    <n v="3977"/>
    <x v="0"/>
    <x v="16"/>
    <x v="3"/>
    <x v="3"/>
    <n v="7.5"/>
  </r>
  <r>
    <x v="273"/>
    <x v="1"/>
    <s v="2023-2024"/>
    <x v="0"/>
    <x v="82"/>
    <x v="3"/>
    <x v="3"/>
    <n v="4655"/>
    <x v="0"/>
    <x v="17"/>
    <x v="3"/>
    <x v="3"/>
    <n v="7.5"/>
  </r>
  <r>
    <x v="274"/>
    <x v="0"/>
    <s v="2024-2025"/>
    <x v="1"/>
    <x v="84"/>
    <x v="3"/>
    <x v="3"/>
    <n v="4215"/>
    <x v="0"/>
    <x v="3"/>
    <x v="1"/>
    <x v="1"/>
    <n v="7.57"/>
  </r>
  <r>
    <x v="84"/>
    <x v="2"/>
    <s v="2024-2025"/>
    <x v="1"/>
    <x v="84"/>
    <x v="3"/>
    <x v="3"/>
    <n v="4215"/>
    <x v="0"/>
    <x v="3"/>
    <x v="1"/>
    <x v="1"/>
    <n v="7.76"/>
  </r>
  <r>
    <x v="178"/>
    <x v="0"/>
    <s v="2024-2025"/>
    <x v="0"/>
    <x v="33"/>
    <x v="4"/>
    <x v="4"/>
    <n v="3280"/>
    <x v="0"/>
    <x v="8"/>
    <x v="6"/>
    <x v="6"/>
    <n v="7.96"/>
  </r>
  <r>
    <x v="275"/>
    <x v="2"/>
    <s v="2024-2025"/>
    <x v="0"/>
    <x v="64"/>
    <x v="1"/>
    <x v="1"/>
    <n v="2350"/>
    <x v="0"/>
    <x v="1"/>
    <x v="5"/>
    <x v="5"/>
    <n v="7.98"/>
  </r>
  <r>
    <x v="276"/>
    <x v="0"/>
    <s v="2023-2024"/>
    <x v="0"/>
    <x v="40"/>
    <x v="4"/>
    <x v="4"/>
    <n v="3353"/>
    <x v="0"/>
    <x v="8"/>
    <x v="6"/>
    <x v="6"/>
    <n v="7.98"/>
  </r>
  <r>
    <x v="277"/>
    <x v="2"/>
    <s v="2024-2025"/>
    <x v="1"/>
    <x v="26"/>
    <x v="0"/>
    <x v="0"/>
    <n v="6280"/>
    <x v="0"/>
    <x v="14"/>
    <x v="6"/>
    <x v="6"/>
    <n v="7.98"/>
  </r>
  <r>
    <x v="278"/>
    <x v="0"/>
    <s v="2024-2025"/>
    <x v="0"/>
    <x v="36"/>
    <x v="4"/>
    <x v="4"/>
    <n v="3148"/>
    <x v="0"/>
    <x v="6"/>
    <x v="5"/>
    <x v="5"/>
    <n v="7.98"/>
  </r>
  <r>
    <x v="279"/>
    <x v="2"/>
    <s v="2024-2025"/>
    <x v="0"/>
    <x v="69"/>
    <x v="4"/>
    <x v="4"/>
    <n v="3199"/>
    <x v="0"/>
    <x v="6"/>
    <x v="6"/>
    <x v="6"/>
    <n v="7.98"/>
  </r>
  <r>
    <x v="280"/>
    <x v="2"/>
    <s v="2024-2025"/>
    <x v="0"/>
    <x v="11"/>
    <x v="5"/>
    <x v="5"/>
    <n v="7010"/>
    <x v="0"/>
    <x v="9"/>
    <x v="5"/>
    <x v="5"/>
    <n v="7.98"/>
  </r>
  <r>
    <x v="111"/>
    <x v="0"/>
    <s v="2023-2024"/>
    <x v="0"/>
    <x v="58"/>
    <x v="0"/>
    <x v="0"/>
    <n v="6027"/>
    <x v="0"/>
    <x v="0"/>
    <x v="5"/>
    <x v="5"/>
    <n v="7.98"/>
  </r>
  <r>
    <x v="281"/>
    <x v="0"/>
    <s v="2023-2024"/>
    <x v="1"/>
    <x v="60"/>
    <x v="1"/>
    <x v="1"/>
    <n v="2541"/>
    <x v="0"/>
    <x v="2"/>
    <x v="4"/>
    <x v="4"/>
    <n v="7.98"/>
  </r>
  <r>
    <x v="282"/>
    <x v="2"/>
    <s v="2024-2025"/>
    <x v="0"/>
    <x v="30"/>
    <x v="4"/>
    <x v="4"/>
    <n v="3131"/>
    <x v="0"/>
    <x v="6"/>
    <x v="5"/>
    <x v="5"/>
    <n v="7.98"/>
  </r>
  <r>
    <x v="283"/>
    <x v="0"/>
    <s v="2023-2024"/>
    <x v="1"/>
    <x v="73"/>
    <x v="6"/>
    <x v="6"/>
    <n v="5607"/>
    <x v="0"/>
    <x v="18"/>
    <x v="5"/>
    <x v="5"/>
    <n v="7.98"/>
  </r>
  <r>
    <x v="188"/>
    <x v="0"/>
    <s v="2024-2025"/>
    <x v="0"/>
    <x v="24"/>
    <x v="1"/>
    <x v="1"/>
    <n v="2120"/>
    <x v="0"/>
    <x v="4"/>
    <x v="5"/>
    <x v="5"/>
    <n v="7.98"/>
  </r>
  <r>
    <x v="284"/>
    <x v="2"/>
    <s v="2024-2025"/>
    <x v="0"/>
    <x v="22"/>
    <x v="1"/>
    <x v="1"/>
    <n v="2539"/>
    <x v="0"/>
    <x v="2"/>
    <x v="5"/>
    <x v="5"/>
    <n v="7.98"/>
  </r>
  <r>
    <x v="285"/>
    <x v="1"/>
    <s v="2022-2023"/>
    <x v="1"/>
    <x v="53"/>
    <x v="3"/>
    <x v="3"/>
    <n v="4119"/>
    <x v="0"/>
    <x v="10"/>
    <x v="3"/>
    <x v="3"/>
    <n v="7.98"/>
  </r>
  <r>
    <x v="286"/>
    <x v="0"/>
    <s v="2024-2025"/>
    <x v="0"/>
    <x v="39"/>
    <x v="0"/>
    <x v="0"/>
    <n v="6330"/>
    <x v="0"/>
    <x v="14"/>
    <x v="3"/>
    <x v="3"/>
    <n v="7.99"/>
  </r>
  <r>
    <x v="287"/>
    <x v="0"/>
    <s v="2023-2024"/>
    <x v="0"/>
    <x v="34"/>
    <x v="4"/>
    <x v="4"/>
    <n v="3018"/>
    <x v="0"/>
    <x v="7"/>
    <x v="3"/>
    <x v="3"/>
    <n v="7.99"/>
  </r>
  <r>
    <x v="288"/>
    <x v="1"/>
    <s v="2022-2023"/>
    <x v="0"/>
    <x v="25"/>
    <x v="4"/>
    <x v="4"/>
    <n v="3550"/>
    <x v="0"/>
    <x v="8"/>
    <x v="3"/>
    <x v="3"/>
    <n v="7.99"/>
  </r>
  <r>
    <x v="273"/>
    <x v="1"/>
    <s v="2023-2024"/>
    <x v="0"/>
    <x v="41"/>
    <x v="5"/>
    <x v="5"/>
    <n v="7320"/>
    <x v="0"/>
    <x v="9"/>
    <x v="5"/>
    <x v="5"/>
    <n v="7.99"/>
  </r>
  <r>
    <x v="289"/>
    <x v="1"/>
    <s v="2023-2024"/>
    <x v="0"/>
    <x v="44"/>
    <x v="4"/>
    <x v="4"/>
    <n v="3977"/>
    <x v="0"/>
    <x v="16"/>
    <x v="2"/>
    <x v="2"/>
    <n v="7.99"/>
  </r>
  <r>
    <x v="36"/>
    <x v="2"/>
    <s v="2024-2025"/>
    <x v="0"/>
    <x v="7"/>
    <x v="4"/>
    <x v="4"/>
    <n v="3175"/>
    <x v="0"/>
    <x v="6"/>
    <x v="9"/>
    <x v="9"/>
    <n v="7.99"/>
  </r>
  <r>
    <x v="290"/>
    <x v="0"/>
    <s v="2023-2024"/>
    <x v="0"/>
    <x v="70"/>
    <x v="4"/>
    <x v="4"/>
    <n v="3400"/>
    <x v="0"/>
    <x v="8"/>
    <x v="4"/>
    <x v="4"/>
    <n v="7.99"/>
  </r>
  <r>
    <x v="291"/>
    <x v="2"/>
    <s v="2024-2025"/>
    <x v="1"/>
    <x v="13"/>
    <x v="1"/>
    <x v="1"/>
    <n v="2480"/>
    <x v="0"/>
    <x v="1"/>
    <x v="3"/>
    <x v="3"/>
    <n v="7.99"/>
  </r>
  <r>
    <x v="292"/>
    <x v="0"/>
    <s v="2024-2025"/>
    <x v="0"/>
    <x v="29"/>
    <x v="4"/>
    <x v="4"/>
    <n v="3500"/>
    <x v="0"/>
    <x v="8"/>
    <x v="7"/>
    <x v="7"/>
    <n v="7.99"/>
  </r>
  <r>
    <x v="218"/>
    <x v="1"/>
    <s v="2022-2023"/>
    <x v="0"/>
    <x v="47"/>
    <x v="1"/>
    <x v="1"/>
    <n v="2101"/>
    <x v="0"/>
    <x v="4"/>
    <x v="0"/>
    <x v="0"/>
    <n v="7.99"/>
  </r>
  <r>
    <x v="293"/>
    <x v="0"/>
    <s v="2023-2024"/>
    <x v="1"/>
    <x v="47"/>
    <x v="1"/>
    <x v="1"/>
    <n v="2101"/>
    <x v="0"/>
    <x v="4"/>
    <x v="9"/>
    <x v="9"/>
    <n v="7.99"/>
  </r>
  <r>
    <x v="222"/>
    <x v="2"/>
    <s v="2024-2025"/>
    <x v="0"/>
    <x v="90"/>
    <x v="3"/>
    <x v="3"/>
    <n v="4700"/>
    <x v="0"/>
    <x v="17"/>
    <x v="6"/>
    <x v="6"/>
    <n v="7.99"/>
  </r>
  <r>
    <x v="294"/>
    <x v="1"/>
    <s v="2022-2023"/>
    <x v="0"/>
    <x v="32"/>
    <x v="6"/>
    <x v="6"/>
    <n v="5169"/>
    <x v="0"/>
    <x v="13"/>
    <x v="7"/>
    <x v="7"/>
    <n v="7.99"/>
  </r>
  <r>
    <x v="295"/>
    <x v="0"/>
    <s v="2023-2024"/>
    <x v="1"/>
    <x v="84"/>
    <x v="3"/>
    <x v="3"/>
    <n v="4215"/>
    <x v="0"/>
    <x v="3"/>
    <x v="0"/>
    <x v="0"/>
    <n v="7.99"/>
  </r>
  <r>
    <x v="49"/>
    <x v="2"/>
    <s v="2024-2025"/>
    <x v="0"/>
    <x v="22"/>
    <x v="1"/>
    <x v="1"/>
    <n v="2539"/>
    <x v="0"/>
    <x v="2"/>
    <x v="0"/>
    <x v="0"/>
    <n v="7.99"/>
  </r>
  <r>
    <x v="296"/>
    <x v="0"/>
    <s v="2023-2024"/>
    <x v="0"/>
    <x v="45"/>
    <x v="3"/>
    <x v="3"/>
    <n v="4570"/>
    <x v="0"/>
    <x v="15"/>
    <x v="0"/>
    <x v="0"/>
    <n v="8"/>
  </r>
  <r>
    <x v="297"/>
    <x v="2"/>
    <s v="2024-2025"/>
    <x v="0"/>
    <x v="92"/>
    <x v="3"/>
    <x v="3"/>
    <n v="4305"/>
    <x v="0"/>
    <x v="3"/>
    <x v="0"/>
    <x v="0"/>
    <n v="8"/>
  </r>
  <r>
    <x v="298"/>
    <x v="1"/>
    <s v="2023-2024"/>
    <x v="0"/>
    <x v="14"/>
    <x v="1"/>
    <x v="1"/>
    <n v="2790"/>
    <x v="0"/>
    <x v="11"/>
    <x v="3"/>
    <x v="3"/>
    <n v="8"/>
  </r>
  <r>
    <x v="299"/>
    <x v="1"/>
    <s v="2022-2023"/>
    <x v="0"/>
    <x v="80"/>
    <x v="0"/>
    <x v="0"/>
    <n v="6109"/>
    <x v="0"/>
    <x v="14"/>
    <x v="3"/>
    <x v="3"/>
    <n v="8"/>
  </r>
  <r>
    <x v="113"/>
    <x v="2"/>
    <s v="2024-2025"/>
    <x v="1"/>
    <x v="16"/>
    <x v="0"/>
    <x v="0"/>
    <n v="6030"/>
    <x v="0"/>
    <x v="0"/>
    <x v="1"/>
    <x v="1"/>
    <n v="8"/>
  </r>
  <r>
    <x v="202"/>
    <x v="2"/>
    <s v="2024-2025"/>
    <x v="1"/>
    <x v="76"/>
    <x v="1"/>
    <x v="1"/>
    <n v="2031"/>
    <x v="0"/>
    <x v="5"/>
    <x v="4"/>
    <x v="4"/>
    <n v="8"/>
  </r>
  <r>
    <x v="300"/>
    <x v="2"/>
    <s v="2024-2025"/>
    <x v="1"/>
    <x v="53"/>
    <x v="3"/>
    <x v="3"/>
    <n v="4119"/>
    <x v="0"/>
    <x v="10"/>
    <x v="2"/>
    <x v="2"/>
    <n v="8"/>
  </r>
  <r>
    <x v="301"/>
    <x v="1"/>
    <s v="2022-2023"/>
    <x v="0"/>
    <x v="36"/>
    <x v="4"/>
    <x v="4"/>
    <n v="3148"/>
    <x v="0"/>
    <x v="6"/>
    <x v="3"/>
    <x v="3"/>
    <n v="8.1"/>
  </r>
  <r>
    <x v="19"/>
    <x v="0"/>
    <s v="2023-2024"/>
    <x v="0"/>
    <x v="10"/>
    <x v="4"/>
    <x v="4"/>
    <n v="3551"/>
    <x v="0"/>
    <x v="8"/>
    <x v="5"/>
    <x v="5"/>
    <n v="8.23"/>
  </r>
  <r>
    <x v="302"/>
    <x v="0"/>
    <s v="2024-2025"/>
    <x v="0"/>
    <x v="31"/>
    <x v="1"/>
    <x v="1"/>
    <n v="2116"/>
    <x v="0"/>
    <x v="4"/>
    <x v="9"/>
    <x v="9"/>
    <n v="8.26"/>
  </r>
  <r>
    <x v="94"/>
    <x v="0"/>
    <s v="2023-2024"/>
    <x v="0"/>
    <x v="31"/>
    <x v="1"/>
    <x v="1"/>
    <n v="2116"/>
    <x v="0"/>
    <x v="4"/>
    <x v="8"/>
    <x v="8"/>
    <n v="8.2799999999999994"/>
  </r>
  <r>
    <x v="303"/>
    <x v="1"/>
    <s v="2023-2024"/>
    <x v="0"/>
    <x v="31"/>
    <x v="1"/>
    <x v="1"/>
    <n v="2116"/>
    <x v="0"/>
    <x v="4"/>
    <x v="4"/>
    <x v="4"/>
    <n v="8.4400000000000013"/>
  </r>
  <r>
    <x v="304"/>
    <x v="1"/>
    <s v="2023-2024"/>
    <x v="0"/>
    <x v="75"/>
    <x v="0"/>
    <x v="0"/>
    <n v="6450"/>
    <x v="0"/>
    <x v="20"/>
    <x v="3"/>
    <x v="3"/>
    <n v="8.5"/>
  </r>
  <r>
    <x v="5"/>
    <x v="0"/>
    <s v="2023-2024"/>
    <x v="0"/>
    <x v="80"/>
    <x v="0"/>
    <x v="0"/>
    <n v="6109"/>
    <x v="0"/>
    <x v="14"/>
    <x v="3"/>
    <x v="3"/>
    <n v="8.5"/>
  </r>
  <r>
    <x v="305"/>
    <x v="0"/>
    <s v="2023-2024"/>
    <x v="0"/>
    <x v="76"/>
    <x v="1"/>
    <x v="1"/>
    <n v="2031"/>
    <x v="0"/>
    <x v="5"/>
    <x v="3"/>
    <x v="3"/>
    <n v="8.5"/>
  </r>
  <r>
    <x v="282"/>
    <x v="2"/>
    <s v="2024-2025"/>
    <x v="1"/>
    <x v="67"/>
    <x v="3"/>
    <x v="3"/>
    <n v="4551"/>
    <x v="0"/>
    <x v="15"/>
    <x v="2"/>
    <x v="2"/>
    <n v="8.629999999999999"/>
  </r>
  <r>
    <x v="4"/>
    <x v="0"/>
    <s v="2023-2024"/>
    <x v="0"/>
    <x v="64"/>
    <x v="1"/>
    <x v="1"/>
    <n v="2350"/>
    <x v="0"/>
    <x v="1"/>
    <x v="3"/>
    <x v="3"/>
    <n v="8.84"/>
  </r>
  <r>
    <x v="306"/>
    <x v="2"/>
    <s v="2024-2025"/>
    <x v="1"/>
    <x v="56"/>
    <x v="1"/>
    <x v="1"/>
    <n v="2795"/>
    <x v="0"/>
    <x v="11"/>
    <x v="1"/>
    <x v="1"/>
    <n v="8.9400000000000013"/>
  </r>
  <r>
    <x v="307"/>
    <x v="0"/>
    <s v="2023-2024"/>
    <x v="0"/>
    <x v="24"/>
    <x v="1"/>
    <x v="1"/>
    <n v="2120"/>
    <x v="0"/>
    <x v="4"/>
    <x v="1"/>
    <x v="1"/>
    <n v="8.9400000000000013"/>
  </r>
  <r>
    <x v="308"/>
    <x v="1"/>
    <s v="2023-2024"/>
    <x v="0"/>
    <x v="27"/>
    <x v="4"/>
    <x v="4"/>
    <n v="3066"/>
    <x v="0"/>
    <x v="7"/>
    <x v="3"/>
    <x v="3"/>
    <n v="8.9700000000000006"/>
  </r>
  <r>
    <x v="309"/>
    <x v="0"/>
    <s v="2023-2024"/>
    <x v="0"/>
    <x v="68"/>
    <x v="7"/>
    <x v="7"/>
    <n v="800"/>
    <x v="0"/>
    <x v="19"/>
    <x v="2"/>
    <x v="2"/>
    <n v="8.98"/>
  </r>
  <r>
    <x v="287"/>
    <x v="0"/>
    <s v="2023-2024"/>
    <x v="1"/>
    <x v="26"/>
    <x v="0"/>
    <x v="0"/>
    <n v="6280"/>
    <x v="0"/>
    <x v="14"/>
    <x v="0"/>
    <x v="0"/>
    <n v="8.99"/>
  </r>
  <r>
    <x v="310"/>
    <x v="0"/>
    <s v="2024-2025"/>
    <x v="0"/>
    <x v="43"/>
    <x v="1"/>
    <x v="1"/>
    <n v="2560"/>
    <x v="0"/>
    <x v="2"/>
    <x v="2"/>
    <x v="2"/>
    <n v="8.99"/>
  </r>
  <r>
    <x v="311"/>
    <x v="0"/>
    <s v="2024-2025"/>
    <x v="0"/>
    <x v="60"/>
    <x v="1"/>
    <x v="1"/>
    <n v="2541"/>
    <x v="0"/>
    <x v="2"/>
    <x v="9"/>
    <x v="9"/>
    <n v="8.99"/>
  </r>
  <r>
    <x v="142"/>
    <x v="1"/>
    <s v="2023-2024"/>
    <x v="0"/>
    <x v="95"/>
    <x v="7"/>
    <x v="7"/>
    <n v="870"/>
    <x v="0"/>
    <x v="19"/>
    <x v="3"/>
    <x v="3"/>
    <n v="9"/>
  </r>
  <r>
    <x v="312"/>
    <x v="1"/>
    <s v="2022-2023"/>
    <x v="0"/>
    <x v="0"/>
    <x v="0"/>
    <x v="0"/>
    <n v="6021"/>
    <x v="0"/>
    <x v="0"/>
    <x v="3"/>
    <x v="3"/>
    <n v="9"/>
  </r>
  <r>
    <x v="313"/>
    <x v="0"/>
    <s v="2023-2024"/>
    <x v="0"/>
    <x v="86"/>
    <x v="0"/>
    <x v="0"/>
    <n v="6725"/>
    <x v="0"/>
    <x v="20"/>
    <x v="3"/>
    <x v="3"/>
    <n v="9"/>
  </r>
  <r>
    <x v="314"/>
    <x v="0"/>
    <s v="2023-2024"/>
    <x v="0"/>
    <x v="6"/>
    <x v="0"/>
    <x v="0"/>
    <n v="6010"/>
    <x v="0"/>
    <x v="0"/>
    <x v="3"/>
    <x v="3"/>
    <n v="9"/>
  </r>
  <r>
    <x v="49"/>
    <x v="2"/>
    <s v="2024-2025"/>
    <x v="0"/>
    <x v="62"/>
    <x v="0"/>
    <x v="0"/>
    <n v="6112"/>
    <x v="0"/>
    <x v="14"/>
    <x v="1"/>
    <x v="1"/>
    <n v="9"/>
  </r>
  <r>
    <x v="315"/>
    <x v="0"/>
    <s v="2023-2024"/>
    <x v="0"/>
    <x v="72"/>
    <x v="4"/>
    <x v="4"/>
    <n v="3931"/>
    <x v="0"/>
    <x v="16"/>
    <x v="3"/>
    <x v="3"/>
    <n v="9"/>
  </r>
  <r>
    <x v="316"/>
    <x v="0"/>
    <s v="2023-2024"/>
    <x v="0"/>
    <x v="77"/>
    <x v="5"/>
    <x v="5"/>
    <n v="7018"/>
    <x v="0"/>
    <x v="9"/>
    <x v="3"/>
    <x v="3"/>
    <n v="9"/>
  </r>
  <r>
    <x v="317"/>
    <x v="0"/>
    <s v="2024-2025"/>
    <x v="0"/>
    <x v="34"/>
    <x v="4"/>
    <x v="4"/>
    <n v="3018"/>
    <x v="0"/>
    <x v="7"/>
    <x v="0"/>
    <x v="0"/>
    <n v="9.02"/>
  </r>
  <r>
    <x v="318"/>
    <x v="0"/>
    <s v="2023-2024"/>
    <x v="0"/>
    <x v="10"/>
    <x v="4"/>
    <x v="4"/>
    <n v="3551"/>
    <x v="0"/>
    <x v="8"/>
    <x v="3"/>
    <x v="3"/>
    <n v="9.11"/>
  </r>
  <r>
    <x v="238"/>
    <x v="2"/>
    <s v="2024-2025"/>
    <x v="0"/>
    <x v="23"/>
    <x v="1"/>
    <x v="1"/>
    <n v="2650"/>
    <x v="0"/>
    <x v="11"/>
    <x v="7"/>
    <x v="7"/>
    <n v="9.2899999999999991"/>
  </r>
  <r>
    <x v="90"/>
    <x v="2"/>
    <s v="2024-2025"/>
    <x v="0"/>
    <x v="34"/>
    <x v="4"/>
    <x v="4"/>
    <n v="3018"/>
    <x v="0"/>
    <x v="7"/>
    <x v="1"/>
    <x v="1"/>
    <n v="9.36"/>
  </r>
  <r>
    <x v="319"/>
    <x v="0"/>
    <s v="2024-2025"/>
    <x v="0"/>
    <x v="82"/>
    <x v="3"/>
    <x v="3"/>
    <n v="4655"/>
    <x v="0"/>
    <x v="17"/>
    <x v="1"/>
    <x v="1"/>
    <n v="9.5"/>
  </r>
  <r>
    <x v="244"/>
    <x v="0"/>
    <s v="2024-2025"/>
    <x v="0"/>
    <x v="12"/>
    <x v="3"/>
    <x v="3"/>
    <n v="4068"/>
    <x v="0"/>
    <x v="10"/>
    <x v="0"/>
    <x v="0"/>
    <n v="9.5"/>
  </r>
  <r>
    <x v="320"/>
    <x v="2"/>
    <s v="2024-2025"/>
    <x v="0"/>
    <x v="26"/>
    <x v="0"/>
    <x v="0"/>
    <n v="6280"/>
    <x v="0"/>
    <x v="14"/>
    <x v="3"/>
    <x v="3"/>
    <n v="9.52"/>
  </r>
  <r>
    <x v="321"/>
    <x v="0"/>
    <s v="2024-2025"/>
    <x v="0"/>
    <x v="75"/>
    <x v="0"/>
    <x v="0"/>
    <n v="6450"/>
    <x v="0"/>
    <x v="20"/>
    <x v="3"/>
    <x v="3"/>
    <n v="9.6"/>
  </r>
  <r>
    <x v="322"/>
    <x v="0"/>
    <s v="2024-2025"/>
    <x v="0"/>
    <x v="27"/>
    <x v="4"/>
    <x v="4"/>
    <n v="3066"/>
    <x v="0"/>
    <x v="7"/>
    <x v="1"/>
    <x v="1"/>
    <n v="9.85"/>
  </r>
  <r>
    <x v="323"/>
    <x v="0"/>
    <s v="2023-2024"/>
    <x v="0"/>
    <x v="5"/>
    <x v="1"/>
    <x v="1"/>
    <n v="2067"/>
    <x v="0"/>
    <x v="5"/>
    <x v="6"/>
    <x v="6"/>
    <n v="9.9499999999999993"/>
  </r>
  <r>
    <x v="324"/>
    <x v="0"/>
    <s v="2024-2025"/>
    <x v="1"/>
    <x v="37"/>
    <x v="1"/>
    <x v="1"/>
    <n v="2750"/>
    <x v="0"/>
    <x v="11"/>
    <x v="6"/>
    <x v="6"/>
    <n v="9.9499999999999993"/>
  </r>
  <r>
    <x v="143"/>
    <x v="2"/>
    <s v="2024-2025"/>
    <x v="0"/>
    <x v="35"/>
    <x v="3"/>
    <x v="3"/>
    <n v="4558"/>
    <x v="0"/>
    <x v="15"/>
    <x v="5"/>
    <x v="5"/>
    <n v="9.9700000000000006"/>
  </r>
  <r>
    <x v="269"/>
    <x v="1"/>
    <s v="2023-2024"/>
    <x v="0"/>
    <x v="31"/>
    <x v="1"/>
    <x v="1"/>
    <n v="2116"/>
    <x v="0"/>
    <x v="4"/>
    <x v="5"/>
    <x v="5"/>
    <n v="9.9700000000000006"/>
  </r>
  <r>
    <x v="325"/>
    <x v="1"/>
    <s v="2023-2024"/>
    <x v="0"/>
    <x v="66"/>
    <x v="3"/>
    <x v="3"/>
    <n v="4883"/>
    <x v="0"/>
    <x v="12"/>
    <x v="6"/>
    <x v="6"/>
    <n v="9.98"/>
  </r>
  <r>
    <x v="242"/>
    <x v="1"/>
    <s v="2023-2024"/>
    <x v="0"/>
    <x v="25"/>
    <x v="4"/>
    <x v="4"/>
    <n v="3550"/>
    <x v="0"/>
    <x v="8"/>
    <x v="5"/>
    <x v="5"/>
    <n v="9.98"/>
  </r>
  <r>
    <x v="326"/>
    <x v="0"/>
    <s v="2023-2024"/>
    <x v="0"/>
    <x v="25"/>
    <x v="4"/>
    <x v="4"/>
    <n v="3550"/>
    <x v="0"/>
    <x v="8"/>
    <x v="4"/>
    <x v="4"/>
    <n v="9.98"/>
  </r>
  <r>
    <x v="327"/>
    <x v="0"/>
    <s v="2024-2025"/>
    <x v="0"/>
    <x v="41"/>
    <x v="5"/>
    <x v="5"/>
    <n v="7320"/>
    <x v="0"/>
    <x v="9"/>
    <x v="7"/>
    <x v="7"/>
    <n v="9.98"/>
  </r>
  <r>
    <x v="247"/>
    <x v="2"/>
    <s v="2024-2025"/>
    <x v="1"/>
    <x v="36"/>
    <x v="4"/>
    <x v="4"/>
    <n v="3148"/>
    <x v="0"/>
    <x v="6"/>
    <x v="5"/>
    <x v="5"/>
    <n v="9.98"/>
  </r>
  <r>
    <x v="328"/>
    <x v="2"/>
    <s v="2024-2025"/>
    <x v="1"/>
    <x v="5"/>
    <x v="1"/>
    <x v="1"/>
    <n v="2067"/>
    <x v="0"/>
    <x v="5"/>
    <x v="5"/>
    <x v="5"/>
    <n v="9.98"/>
  </r>
  <r>
    <x v="329"/>
    <x v="0"/>
    <s v="2023-2024"/>
    <x v="0"/>
    <x v="8"/>
    <x v="1"/>
    <x v="1"/>
    <n v="2158"/>
    <x v="0"/>
    <x v="4"/>
    <x v="3"/>
    <x v="3"/>
    <n v="9.98"/>
  </r>
  <r>
    <x v="330"/>
    <x v="0"/>
    <s v="2023-2024"/>
    <x v="0"/>
    <x v="85"/>
    <x v="0"/>
    <x v="0"/>
    <n v="6530"/>
    <x v="0"/>
    <x v="20"/>
    <x v="2"/>
    <x v="2"/>
    <n v="9.98"/>
  </r>
  <r>
    <x v="32"/>
    <x v="0"/>
    <s v="2023-2024"/>
    <x v="0"/>
    <x v="45"/>
    <x v="3"/>
    <x v="3"/>
    <n v="4570"/>
    <x v="0"/>
    <x v="15"/>
    <x v="6"/>
    <x v="6"/>
    <n v="9.98"/>
  </r>
  <r>
    <x v="79"/>
    <x v="0"/>
    <s v="2023-2024"/>
    <x v="0"/>
    <x v="71"/>
    <x v="6"/>
    <x v="6"/>
    <n v="5043"/>
    <x v="0"/>
    <x v="13"/>
    <x v="1"/>
    <x v="1"/>
    <n v="9.98"/>
  </r>
  <r>
    <x v="331"/>
    <x v="0"/>
    <s v="2024-2025"/>
    <x v="0"/>
    <x v="71"/>
    <x v="6"/>
    <x v="6"/>
    <n v="5043"/>
    <x v="0"/>
    <x v="13"/>
    <x v="5"/>
    <x v="5"/>
    <n v="9.98"/>
  </r>
  <r>
    <x v="332"/>
    <x v="0"/>
    <s v="2024-2025"/>
    <x v="1"/>
    <x v="73"/>
    <x v="6"/>
    <x v="6"/>
    <n v="5607"/>
    <x v="0"/>
    <x v="18"/>
    <x v="5"/>
    <x v="5"/>
    <n v="9.98"/>
  </r>
  <r>
    <x v="49"/>
    <x v="2"/>
    <s v="2024-2025"/>
    <x v="0"/>
    <x v="90"/>
    <x v="3"/>
    <x v="3"/>
    <n v="4700"/>
    <x v="0"/>
    <x v="17"/>
    <x v="5"/>
    <x v="5"/>
    <n v="9.98"/>
  </r>
  <r>
    <x v="211"/>
    <x v="2"/>
    <s v="2024-2025"/>
    <x v="0"/>
    <x v="50"/>
    <x v="4"/>
    <x v="4"/>
    <n v="3179"/>
    <x v="0"/>
    <x v="6"/>
    <x v="1"/>
    <x v="1"/>
    <n v="9.98"/>
  </r>
  <r>
    <x v="194"/>
    <x v="2"/>
    <s v="2024-2025"/>
    <x v="1"/>
    <x v="84"/>
    <x v="3"/>
    <x v="3"/>
    <n v="4215"/>
    <x v="0"/>
    <x v="3"/>
    <x v="5"/>
    <x v="5"/>
    <n v="9.98"/>
  </r>
  <r>
    <x v="333"/>
    <x v="1"/>
    <s v="2022-2023"/>
    <x v="0"/>
    <x v="55"/>
    <x v="3"/>
    <x v="3"/>
    <n v="4703"/>
    <x v="0"/>
    <x v="17"/>
    <x v="5"/>
    <x v="5"/>
    <n v="9.98"/>
  </r>
  <r>
    <x v="18"/>
    <x v="0"/>
    <s v="2023-2024"/>
    <x v="0"/>
    <x v="39"/>
    <x v="0"/>
    <x v="0"/>
    <n v="6330"/>
    <x v="0"/>
    <x v="14"/>
    <x v="4"/>
    <x v="4"/>
    <n v="9.99"/>
  </r>
  <r>
    <x v="58"/>
    <x v="2"/>
    <s v="2024-2025"/>
    <x v="0"/>
    <x v="39"/>
    <x v="0"/>
    <x v="0"/>
    <n v="6330"/>
    <x v="0"/>
    <x v="14"/>
    <x v="9"/>
    <x v="9"/>
    <n v="9.99"/>
  </r>
  <r>
    <x v="334"/>
    <x v="2"/>
    <s v="2024-2025"/>
    <x v="0"/>
    <x v="40"/>
    <x v="4"/>
    <x v="4"/>
    <n v="3353"/>
    <x v="0"/>
    <x v="8"/>
    <x v="4"/>
    <x v="4"/>
    <n v="9.99"/>
  </r>
  <r>
    <x v="335"/>
    <x v="1"/>
    <s v="2022-2023"/>
    <x v="1"/>
    <x v="56"/>
    <x v="1"/>
    <x v="1"/>
    <n v="2795"/>
    <x v="0"/>
    <x v="11"/>
    <x v="3"/>
    <x v="3"/>
    <n v="9.99"/>
  </r>
  <r>
    <x v="54"/>
    <x v="0"/>
    <s v="2023-2024"/>
    <x v="0"/>
    <x v="86"/>
    <x v="0"/>
    <x v="0"/>
    <n v="6725"/>
    <x v="0"/>
    <x v="20"/>
    <x v="7"/>
    <x v="7"/>
    <n v="9.99"/>
  </r>
  <r>
    <x v="302"/>
    <x v="0"/>
    <s v="2024-2025"/>
    <x v="1"/>
    <x v="42"/>
    <x v="3"/>
    <x v="3"/>
    <n v="4870"/>
    <x v="0"/>
    <x v="12"/>
    <x v="0"/>
    <x v="0"/>
    <n v="9.99"/>
  </r>
  <r>
    <x v="336"/>
    <x v="0"/>
    <s v="2023-2024"/>
    <x v="1"/>
    <x v="67"/>
    <x v="3"/>
    <x v="3"/>
    <n v="4551"/>
    <x v="0"/>
    <x v="15"/>
    <x v="2"/>
    <x v="2"/>
    <n v="9.99"/>
  </r>
  <r>
    <x v="337"/>
    <x v="0"/>
    <s v="2023-2024"/>
    <x v="0"/>
    <x v="43"/>
    <x v="1"/>
    <x v="1"/>
    <n v="2560"/>
    <x v="0"/>
    <x v="2"/>
    <x v="2"/>
    <x v="2"/>
    <n v="9.99"/>
  </r>
  <r>
    <x v="41"/>
    <x v="1"/>
    <s v="2022-2023"/>
    <x v="0"/>
    <x v="4"/>
    <x v="1"/>
    <x v="1"/>
    <n v="2154"/>
    <x v="0"/>
    <x v="4"/>
    <x v="4"/>
    <x v="4"/>
    <n v="9.99"/>
  </r>
  <r>
    <x v="244"/>
    <x v="0"/>
    <s v="2024-2025"/>
    <x v="0"/>
    <x v="68"/>
    <x v="7"/>
    <x v="7"/>
    <n v="800"/>
    <x v="0"/>
    <x v="19"/>
    <x v="3"/>
    <x v="3"/>
    <n v="9.99"/>
  </r>
  <r>
    <x v="82"/>
    <x v="2"/>
    <s v="2024-2025"/>
    <x v="0"/>
    <x v="8"/>
    <x v="1"/>
    <x v="1"/>
    <n v="2158"/>
    <x v="0"/>
    <x v="4"/>
    <x v="3"/>
    <x v="3"/>
    <n v="9.99"/>
  </r>
  <r>
    <x v="338"/>
    <x v="0"/>
    <s v="2023-2024"/>
    <x v="1"/>
    <x v="10"/>
    <x v="4"/>
    <x v="4"/>
    <n v="3551"/>
    <x v="0"/>
    <x v="8"/>
    <x v="9"/>
    <x v="9"/>
    <n v="9.99"/>
  </r>
  <r>
    <x v="98"/>
    <x v="2"/>
    <s v="2024-2025"/>
    <x v="1"/>
    <x v="62"/>
    <x v="0"/>
    <x v="0"/>
    <n v="6112"/>
    <x v="0"/>
    <x v="14"/>
    <x v="4"/>
    <x v="4"/>
    <n v="9.99"/>
  </r>
  <r>
    <x v="99"/>
    <x v="0"/>
    <s v="2023-2024"/>
    <x v="0"/>
    <x v="70"/>
    <x v="4"/>
    <x v="4"/>
    <n v="3400"/>
    <x v="0"/>
    <x v="8"/>
    <x v="3"/>
    <x v="3"/>
    <n v="9.99"/>
  </r>
  <r>
    <x v="339"/>
    <x v="2"/>
    <s v="2024-2025"/>
    <x v="0"/>
    <x v="94"/>
    <x v="5"/>
    <x v="5"/>
    <n v="7250"/>
    <x v="0"/>
    <x v="9"/>
    <x v="5"/>
    <x v="5"/>
    <n v="9.99"/>
  </r>
  <r>
    <x v="340"/>
    <x v="2"/>
    <s v="2024-2025"/>
    <x v="1"/>
    <x v="16"/>
    <x v="0"/>
    <x v="0"/>
    <n v="6030"/>
    <x v="0"/>
    <x v="0"/>
    <x v="3"/>
    <x v="3"/>
    <n v="9.99"/>
  </r>
  <r>
    <x v="80"/>
    <x v="1"/>
    <s v="2023-2024"/>
    <x v="0"/>
    <x v="50"/>
    <x v="4"/>
    <x v="4"/>
    <n v="3179"/>
    <x v="0"/>
    <x v="6"/>
    <x v="5"/>
    <x v="5"/>
    <n v="9.99"/>
  </r>
  <r>
    <x v="204"/>
    <x v="0"/>
    <s v="2023-2024"/>
    <x v="0"/>
    <x v="32"/>
    <x v="6"/>
    <x v="6"/>
    <n v="5169"/>
    <x v="0"/>
    <x v="13"/>
    <x v="1"/>
    <x v="1"/>
    <n v="9.99"/>
  </r>
  <r>
    <x v="270"/>
    <x v="0"/>
    <s v="2024-2025"/>
    <x v="1"/>
    <x v="53"/>
    <x v="3"/>
    <x v="3"/>
    <n v="4119"/>
    <x v="0"/>
    <x v="10"/>
    <x v="1"/>
    <x v="1"/>
    <n v="9.99"/>
  </r>
  <r>
    <x v="341"/>
    <x v="1"/>
    <s v="2023-2024"/>
    <x v="0"/>
    <x v="33"/>
    <x v="4"/>
    <x v="4"/>
    <n v="3280"/>
    <x v="0"/>
    <x v="8"/>
    <x v="5"/>
    <x v="5"/>
    <n v="9.99"/>
  </r>
  <r>
    <x v="342"/>
    <x v="0"/>
    <s v="2024-2025"/>
    <x v="0"/>
    <x v="54"/>
    <x v="4"/>
    <x v="4"/>
    <n v="3030"/>
    <x v="0"/>
    <x v="7"/>
    <x v="7"/>
    <x v="7"/>
    <n v="9.99"/>
  </r>
  <r>
    <x v="343"/>
    <x v="0"/>
    <s v="2024-2025"/>
    <x v="0"/>
    <x v="38"/>
    <x v="3"/>
    <x v="3"/>
    <n v="4802"/>
    <x v="0"/>
    <x v="12"/>
    <x v="3"/>
    <x v="3"/>
    <n v="10"/>
  </r>
  <r>
    <x v="344"/>
    <x v="1"/>
    <s v="2022-2023"/>
    <x v="0"/>
    <x v="0"/>
    <x v="0"/>
    <x v="0"/>
    <n v="6021"/>
    <x v="0"/>
    <x v="0"/>
    <x v="4"/>
    <x v="4"/>
    <n v="10"/>
  </r>
  <r>
    <x v="131"/>
    <x v="1"/>
    <s v="2022-2023"/>
    <x v="0"/>
    <x v="7"/>
    <x v="4"/>
    <x v="4"/>
    <n v="3175"/>
    <x v="0"/>
    <x v="6"/>
    <x v="0"/>
    <x v="0"/>
    <n v="10"/>
  </r>
  <r>
    <x v="345"/>
    <x v="1"/>
    <s v="2023-2024"/>
    <x v="0"/>
    <x v="11"/>
    <x v="5"/>
    <x v="5"/>
    <n v="7010"/>
    <x v="0"/>
    <x v="9"/>
    <x v="3"/>
    <x v="3"/>
    <n v="10"/>
  </r>
  <r>
    <x v="346"/>
    <x v="0"/>
    <s v="2023-2024"/>
    <x v="0"/>
    <x v="58"/>
    <x v="0"/>
    <x v="0"/>
    <n v="6027"/>
    <x v="0"/>
    <x v="0"/>
    <x v="3"/>
    <x v="3"/>
    <n v="10"/>
  </r>
  <r>
    <x v="301"/>
    <x v="1"/>
    <s v="2022-2023"/>
    <x v="0"/>
    <x v="78"/>
    <x v="1"/>
    <x v="1"/>
    <n v="2141"/>
    <x v="0"/>
    <x v="4"/>
    <x v="3"/>
    <x v="3"/>
    <n v="10"/>
  </r>
  <r>
    <x v="163"/>
    <x v="0"/>
    <s v="2024-2025"/>
    <x v="0"/>
    <x v="29"/>
    <x v="4"/>
    <x v="4"/>
    <n v="3500"/>
    <x v="0"/>
    <x v="8"/>
    <x v="3"/>
    <x v="3"/>
    <n v="10"/>
  </r>
  <r>
    <x v="347"/>
    <x v="0"/>
    <s v="2023-2024"/>
    <x v="0"/>
    <x v="18"/>
    <x v="6"/>
    <x v="6"/>
    <n v="5168"/>
    <x v="0"/>
    <x v="13"/>
    <x v="3"/>
    <x v="3"/>
    <n v="10"/>
  </r>
  <r>
    <x v="133"/>
    <x v="1"/>
    <s v="2022-2023"/>
    <x v="1"/>
    <x v="60"/>
    <x v="1"/>
    <x v="1"/>
    <n v="2541"/>
    <x v="0"/>
    <x v="2"/>
    <x v="2"/>
    <x v="2"/>
    <n v="10"/>
  </r>
  <r>
    <x v="348"/>
    <x v="1"/>
    <s v="2023-2024"/>
    <x v="0"/>
    <x v="50"/>
    <x v="4"/>
    <x v="4"/>
    <n v="3179"/>
    <x v="0"/>
    <x v="6"/>
    <x v="1"/>
    <x v="1"/>
    <n v="10"/>
  </r>
  <r>
    <x v="110"/>
    <x v="2"/>
    <s v="2024-2025"/>
    <x v="0"/>
    <x v="74"/>
    <x v="1"/>
    <x v="1"/>
    <n v="2485"/>
    <x v="0"/>
    <x v="1"/>
    <x v="4"/>
    <x v="4"/>
    <n v="10"/>
  </r>
  <r>
    <x v="176"/>
    <x v="2"/>
    <s v="2024-2025"/>
    <x v="1"/>
    <x v="84"/>
    <x v="3"/>
    <x v="3"/>
    <n v="4215"/>
    <x v="0"/>
    <x v="3"/>
    <x v="3"/>
    <x v="3"/>
    <n v="10.050000000000001"/>
  </r>
  <r>
    <x v="258"/>
    <x v="0"/>
    <s v="2023-2024"/>
    <x v="0"/>
    <x v="28"/>
    <x v="1"/>
    <x v="1"/>
    <n v="2830"/>
    <x v="0"/>
    <x v="11"/>
    <x v="3"/>
    <x v="3"/>
    <n v="10.09"/>
  </r>
  <r>
    <x v="349"/>
    <x v="1"/>
    <s v="2023-2024"/>
    <x v="0"/>
    <x v="35"/>
    <x v="3"/>
    <x v="3"/>
    <n v="4558"/>
    <x v="0"/>
    <x v="15"/>
    <x v="3"/>
    <x v="3"/>
    <n v="10.25"/>
  </r>
  <r>
    <x v="350"/>
    <x v="1"/>
    <s v="2022-2023"/>
    <x v="0"/>
    <x v="93"/>
    <x v="4"/>
    <x v="4"/>
    <n v="3915"/>
    <x v="0"/>
    <x v="16"/>
    <x v="2"/>
    <x v="2"/>
    <n v="10.5"/>
  </r>
  <r>
    <x v="351"/>
    <x v="0"/>
    <s v="2024-2025"/>
    <x v="0"/>
    <x v="60"/>
    <x v="1"/>
    <x v="1"/>
    <n v="2541"/>
    <x v="0"/>
    <x v="2"/>
    <x v="7"/>
    <x v="7"/>
    <n v="10.5"/>
  </r>
  <r>
    <x v="17"/>
    <x v="0"/>
    <s v="2023-2024"/>
    <x v="0"/>
    <x v="13"/>
    <x v="1"/>
    <x v="1"/>
    <n v="2480"/>
    <x v="0"/>
    <x v="1"/>
    <x v="1"/>
    <x v="1"/>
    <n v="10.65"/>
  </r>
  <r>
    <x v="129"/>
    <x v="0"/>
    <s v="2023-2024"/>
    <x v="0"/>
    <x v="82"/>
    <x v="3"/>
    <x v="3"/>
    <n v="4655"/>
    <x v="0"/>
    <x v="17"/>
    <x v="4"/>
    <x v="4"/>
    <n v="10.7"/>
  </r>
  <r>
    <x v="352"/>
    <x v="0"/>
    <s v="2023-2024"/>
    <x v="1"/>
    <x v="56"/>
    <x v="1"/>
    <x v="1"/>
    <n v="2795"/>
    <x v="0"/>
    <x v="11"/>
    <x v="5"/>
    <x v="5"/>
    <n v="10.78"/>
  </r>
  <r>
    <x v="353"/>
    <x v="1"/>
    <s v="2022-2023"/>
    <x v="1"/>
    <x v="13"/>
    <x v="1"/>
    <x v="1"/>
    <n v="2480"/>
    <x v="0"/>
    <x v="1"/>
    <x v="3"/>
    <x v="3"/>
    <n v="10.8"/>
  </r>
  <r>
    <x v="354"/>
    <x v="1"/>
    <s v="2023-2024"/>
    <x v="0"/>
    <x v="60"/>
    <x v="1"/>
    <x v="1"/>
    <n v="2541"/>
    <x v="0"/>
    <x v="2"/>
    <x v="3"/>
    <x v="3"/>
    <n v="10.9"/>
  </r>
  <r>
    <x v="207"/>
    <x v="0"/>
    <s v="2023-2024"/>
    <x v="0"/>
    <x v="91"/>
    <x v="1"/>
    <x v="1"/>
    <n v="2064"/>
    <x v="0"/>
    <x v="5"/>
    <x v="7"/>
    <x v="7"/>
    <n v="10.98"/>
  </r>
  <r>
    <x v="355"/>
    <x v="0"/>
    <s v="2023-2024"/>
    <x v="1"/>
    <x v="86"/>
    <x v="0"/>
    <x v="0"/>
    <n v="6725"/>
    <x v="0"/>
    <x v="20"/>
    <x v="4"/>
    <x v="4"/>
    <n v="10.98"/>
  </r>
  <r>
    <x v="356"/>
    <x v="0"/>
    <s v="2023-2024"/>
    <x v="0"/>
    <x v="14"/>
    <x v="1"/>
    <x v="1"/>
    <n v="2790"/>
    <x v="0"/>
    <x v="11"/>
    <x v="2"/>
    <x v="2"/>
    <n v="10.98"/>
  </r>
  <r>
    <x v="357"/>
    <x v="0"/>
    <s v="2024-2025"/>
    <x v="1"/>
    <x v="73"/>
    <x v="6"/>
    <x v="6"/>
    <n v="5607"/>
    <x v="0"/>
    <x v="18"/>
    <x v="5"/>
    <x v="5"/>
    <n v="10.98"/>
  </r>
  <r>
    <x v="271"/>
    <x v="1"/>
    <s v="2023-2024"/>
    <x v="0"/>
    <x v="90"/>
    <x v="3"/>
    <x v="3"/>
    <n v="4700"/>
    <x v="0"/>
    <x v="17"/>
    <x v="1"/>
    <x v="1"/>
    <n v="10.98"/>
  </r>
  <r>
    <x v="37"/>
    <x v="2"/>
    <s v="2024-2025"/>
    <x v="1"/>
    <x v="5"/>
    <x v="1"/>
    <x v="1"/>
    <n v="2067"/>
    <x v="0"/>
    <x v="5"/>
    <x v="1"/>
    <x v="1"/>
    <n v="10.99"/>
  </r>
  <r>
    <x v="6"/>
    <x v="1"/>
    <s v="2022-2023"/>
    <x v="0"/>
    <x v="85"/>
    <x v="0"/>
    <x v="0"/>
    <n v="6530"/>
    <x v="0"/>
    <x v="20"/>
    <x v="9"/>
    <x v="9"/>
    <n v="10.99"/>
  </r>
  <r>
    <x v="264"/>
    <x v="0"/>
    <s v="2023-2024"/>
    <x v="0"/>
    <x v="91"/>
    <x v="1"/>
    <x v="1"/>
    <n v="2064"/>
    <x v="0"/>
    <x v="5"/>
    <x v="2"/>
    <x v="2"/>
    <n v="11"/>
  </r>
  <r>
    <x v="358"/>
    <x v="1"/>
    <s v="2023-2024"/>
    <x v="0"/>
    <x v="70"/>
    <x v="4"/>
    <x v="4"/>
    <n v="3400"/>
    <x v="0"/>
    <x v="8"/>
    <x v="3"/>
    <x v="3"/>
    <n v="11"/>
  </r>
  <r>
    <x v="287"/>
    <x v="0"/>
    <s v="2023-2024"/>
    <x v="1"/>
    <x v="83"/>
    <x v="0"/>
    <x v="0"/>
    <n v="6052"/>
    <x v="0"/>
    <x v="0"/>
    <x v="4"/>
    <x v="4"/>
    <n v="11"/>
  </r>
  <r>
    <x v="359"/>
    <x v="0"/>
    <s v="2023-2024"/>
    <x v="0"/>
    <x v="32"/>
    <x v="6"/>
    <x v="6"/>
    <n v="5169"/>
    <x v="0"/>
    <x v="13"/>
    <x v="3"/>
    <x v="3"/>
    <n v="11"/>
  </r>
  <r>
    <x v="224"/>
    <x v="1"/>
    <s v="2023-2024"/>
    <x v="0"/>
    <x v="19"/>
    <x v="1"/>
    <x v="1"/>
    <n v="2800"/>
    <x v="0"/>
    <x v="11"/>
    <x v="4"/>
    <x v="4"/>
    <n v="11.000000000000002"/>
  </r>
  <r>
    <x v="360"/>
    <x v="2"/>
    <s v="2024-2025"/>
    <x v="1"/>
    <x v="10"/>
    <x v="4"/>
    <x v="4"/>
    <n v="3551"/>
    <x v="0"/>
    <x v="8"/>
    <x v="3"/>
    <x v="3"/>
    <n v="11.32"/>
  </r>
  <r>
    <x v="126"/>
    <x v="0"/>
    <s v="2023-2024"/>
    <x v="0"/>
    <x v="41"/>
    <x v="5"/>
    <x v="5"/>
    <n v="7320"/>
    <x v="0"/>
    <x v="9"/>
    <x v="3"/>
    <x v="3"/>
    <n v="11.5"/>
  </r>
  <r>
    <x v="361"/>
    <x v="2"/>
    <s v="2024-2025"/>
    <x v="0"/>
    <x v="50"/>
    <x v="4"/>
    <x v="4"/>
    <n v="3179"/>
    <x v="0"/>
    <x v="6"/>
    <x v="3"/>
    <x v="3"/>
    <n v="11.5"/>
  </r>
  <r>
    <x v="362"/>
    <x v="0"/>
    <s v="2023-2024"/>
    <x v="0"/>
    <x v="89"/>
    <x v="4"/>
    <x v="4"/>
    <n v="3136"/>
    <x v="0"/>
    <x v="6"/>
    <x v="3"/>
    <x v="3"/>
    <n v="11.6"/>
  </r>
  <r>
    <x v="363"/>
    <x v="2"/>
    <s v="2024-2025"/>
    <x v="0"/>
    <x v="7"/>
    <x v="4"/>
    <x v="4"/>
    <n v="3175"/>
    <x v="0"/>
    <x v="6"/>
    <x v="8"/>
    <x v="8"/>
    <n v="11.61"/>
  </r>
  <r>
    <x v="276"/>
    <x v="0"/>
    <s v="2023-2024"/>
    <x v="1"/>
    <x v="76"/>
    <x v="1"/>
    <x v="1"/>
    <n v="2031"/>
    <x v="0"/>
    <x v="5"/>
    <x v="1"/>
    <x v="1"/>
    <n v="11.76"/>
  </r>
  <r>
    <x v="364"/>
    <x v="2"/>
    <s v="2024-2025"/>
    <x v="1"/>
    <x v="5"/>
    <x v="1"/>
    <x v="1"/>
    <n v="2067"/>
    <x v="0"/>
    <x v="5"/>
    <x v="7"/>
    <x v="7"/>
    <n v="11.92"/>
  </r>
  <r>
    <x v="365"/>
    <x v="0"/>
    <s v="2024-2025"/>
    <x v="1"/>
    <x v="2"/>
    <x v="2"/>
    <x v="2"/>
    <n v="2617"/>
    <x v="0"/>
    <x v="2"/>
    <x v="3"/>
    <x v="3"/>
    <n v="11.96"/>
  </r>
  <r>
    <x v="188"/>
    <x v="0"/>
    <s v="2024-2025"/>
    <x v="0"/>
    <x v="4"/>
    <x v="1"/>
    <x v="1"/>
    <n v="2154"/>
    <x v="0"/>
    <x v="4"/>
    <x v="3"/>
    <x v="3"/>
    <n v="11.96"/>
  </r>
  <r>
    <x v="229"/>
    <x v="1"/>
    <s v="2022-2023"/>
    <x v="1"/>
    <x v="59"/>
    <x v="3"/>
    <x v="3"/>
    <n v="4509"/>
    <x v="0"/>
    <x v="3"/>
    <x v="5"/>
    <x v="5"/>
    <n v="11.96"/>
  </r>
  <r>
    <x v="256"/>
    <x v="0"/>
    <s v="2023-2024"/>
    <x v="1"/>
    <x v="73"/>
    <x v="6"/>
    <x v="6"/>
    <n v="5607"/>
    <x v="0"/>
    <x v="18"/>
    <x v="6"/>
    <x v="6"/>
    <n v="11.96"/>
  </r>
  <r>
    <x v="366"/>
    <x v="1"/>
    <s v="2022-2023"/>
    <x v="0"/>
    <x v="39"/>
    <x v="0"/>
    <x v="0"/>
    <n v="6330"/>
    <x v="0"/>
    <x v="14"/>
    <x v="6"/>
    <x v="6"/>
    <n v="11.97"/>
  </r>
  <r>
    <x v="145"/>
    <x v="0"/>
    <s v="2023-2024"/>
    <x v="0"/>
    <x v="2"/>
    <x v="2"/>
    <x v="2"/>
    <n v="2617"/>
    <x v="0"/>
    <x v="2"/>
    <x v="5"/>
    <x v="5"/>
    <n v="11.97"/>
  </r>
  <r>
    <x v="367"/>
    <x v="0"/>
    <s v="2023-2024"/>
    <x v="0"/>
    <x v="2"/>
    <x v="2"/>
    <x v="2"/>
    <n v="2617"/>
    <x v="0"/>
    <x v="2"/>
    <x v="1"/>
    <x v="1"/>
    <n v="11.97"/>
  </r>
  <r>
    <x v="87"/>
    <x v="0"/>
    <s v="2023-2024"/>
    <x v="0"/>
    <x v="25"/>
    <x v="4"/>
    <x v="4"/>
    <n v="3550"/>
    <x v="0"/>
    <x v="8"/>
    <x v="6"/>
    <x v="6"/>
    <n v="11.97"/>
  </r>
  <r>
    <x v="330"/>
    <x v="0"/>
    <s v="2023-2024"/>
    <x v="1"/>
    <x v="42"/>
    <x v="3"/>
    <x v="3"/>
    <n v="4870"/>
    <x v="0"/>
    <x v="12"/>
    <x v="5"/>
    <x v="5"/>
    <n v="11.97"/>
  </r>
  <r>
    <x v="368"/>
    <x v="2"/>
    <s v="2024-2025"/>
    <x v="0"/>
    <x v="44"/>
    <x v="4"/>
    <x v="4"/>
    <n v="3977"/>
    <x v="0"/>
    <x v="16"/>
    <x v="4"/>
    <x v="4"/>
    <n v="11.97"/>
  </r>
  <r>
    <x v="283"/>
    <x v="0"/>
    <s v="2023-2024"/>
    <x v="0"/>
    <x v="81"/>
    <x v="3"/>
    <x v="3"/>
    <n v="4680"/>
    <x v="0"/>
    <x v="17"/>
    <x v="4"/>
    <x v="4"/>
    <n v="11.97"/>
  </r>
  <r>
    <x v="224"/>
    <x v="1"/>
    <s v="2023-2024"/>
    <x v="1"/>
    <x v="62"/>
    <x v="0"/>
    <x v="0"/>
    <n v="6112"/>
    <x v="0"/>
    <x v="14"/>
    <x v="2"/>
    <x v="2"/>
    <n v="11.97"/>
  </r>
  <r>
    <x v="369"/>
    <x v="0"/>
    <s v="2024-2025"/>
    <x v="0"/>
    <x v="82"/>
    <x v="3"/>
    <x v="3"/>
    <n v="4655"/>
    <x v="0"/>
    <x v="17"/>
    <x v="5"/>
    <x v="5"/>
    <n v="11.97"/>
  </r>
  <r>
    <x v="132"/>
    <x v="0"/>
    <s v="2023-2024"/>
    <x v="0"/>
    <x v="12"/>
    <x v="3"/>
    <x v="3"/>
    <n v="4068"/>
    <x v="0"/>
    <x v="10"/>
    <x v="5"/>
    <x v="5"/>
    <n v="11.97"/>
  </r>
  <r>
    <x v="370"/>
    <x v="2"/>
    <s v="2024-2025"/>
    <x v="1"/>
    <x v="37"/>
    <x v="1"/>
    <x v="1"/>
    <n v="2750"/>
    <x v="0"/>
    <x v="11"/>
    <x v="5"/>
    <x v="5"/>
    <n v="11.97"/>
  </r>
  <r>
    <x v="371"/>
    <x v="2"/>
    <s v="2024-2025"/>
    <x v="0"/>
    <x v="20"/>
    <x v="4"/>
    <x v="4"/>
    <n v="3429"/>
    <x v="0"/>
    <x v="8"/>
    <x v="5"/>
    <x v="5"/>
    <n v="11.97"/>
  </r>
  <r>
    <x v="350"/>
    <x v="1"/>
    <s v="2022-2023"/>
    <x v="0"/>
    <x v="55"/>
    <x v="3"/>
    <x v="3"/>
    <n v="4703"/>
    <x v="0"/>
    <x v="17"/>
    <x v="5"/>
    <x v="5"/>
    <n v="11.97"/>
  </r>
  <r>
    <x v="372"/>
    <x v="0"/>
    <s v="2023-2024"/>
    <x v="0"/>
    <x v="38"/>
    <x v="3"/>
    <x v="3"/>
    <n v="4802"/>
    <x v="0"/>
    <x v="12"/>
    <x v="0"/>
    <x v="0"/>
    <n v="11.98"/>
  </r>
  <r>
    <x v="373"/>
    <x v="0"/>
    <s v="2023-2024"/>
    <x v="0"/>
    <x v="61"/>
    <x v="6"/>
    <x v="6"/>
    <n v="5343"/>
    <x v="0"/>
    <x v="18"/>
    <x v="4"/>
    <x v="4"/>
    <n v="11.98"/>
  </r>
  <r>
    <x v="374"/>
    <x v="1"/>
    <s v="2023-2024"/>
    <x v="1"/>
    <x v="86"/>
    <x v="0"/>
    <x v="0"/>
    <n v="6725"/>
    <x v="0"/>
    <x v="20"/>
    <x v="6"/>
    <x v="6"/>
    <n v="11.98"/>
  </r>
  <r>
    <x v="26"/>
    <x v="1"/>
    <s v="2023-2024"/>
    <x v="0"/>
    <x v="41"/>
    <x v="5"/>
    <x v="5"/>
    <n v="7320"/>
    <x v="0"/>
    <x v="9"/>
    <x v="9"/>
    <x v="9"/>
    <n v="11.98"/>
  </r>
  <r>
    <x v="375"/>
    <x v="0"/>
    <s v="2023-2024"/>
    <x v="0"/>
    <x v="11"/>
    <x v="5"/>
    <x v="5"/>
    <n v="7010"/>
    <x v="0"/>
    <x v="9"/>
    <x v="6"/>
    <x v="6"/>
    <n v="11.98"/>
  </r>
  <r>
    <x v="57"/>
    <x v="0"/>
    <s v="2023-2024"/>
    <x v="0"/>
    <x v="70"/>
    <x v="4"/>
    <x v="4"/>
    <n v="3400"/>
    <x v="0"/>
    <x v="8"/>
    <x v="1"/>
    <x v="1"/>
    <n v="11.98"/>
  </r>
  <r>
    <x v="344"/>
    <x v="1"/>
    <s v="2022-2023"/>
    <x v="0"/>
    <x v="12"/>
    <x v="3"/>
    <x v="3"/>
    <n v="4068"/>
    <x v="0"/>
    <x v="10"/>
    <x v="3"/>
    <x v="3"/>
    <n v="11.98"/>
  </r>
  <r>
    <x v="376"/>
    <x v="1"/>
    <s v="2022-2023"/>
    <x v="0"/>
    <x v="92"/>
    <x v="3"/>
    <x v="3"/>
    <n v="4305"/>
    <x v="0"/>
    <x v="3"/>
    <x v="7"/>
    <x v="7"/>
    <n v="11.98"/>
  </r>
  <r>
    <x v="356"/>
    <x v="0"/>
    <s v="2023-2024"/>
    <x v="0"/>
    <x v="50"/>
    <x v="4"/>
    <x v="4"/>
    <n v="3179"/>
    <x v="0"/>
    <x v="6"/>
    <x v="4"/>
    <x v="4"/>
    <n v="11.98"/>
  </r>
  <r>
    <x v="377"/>
    <x v="0"/>
    <s v="2024-2025"/>
    <x v="0"/>
    <x v="22"/>
    <x v="1"/>
    <x v="1"/>
    <n v="2539"/>
    <x v="0"/>
    <x v="2"/>
    <x v="1"/>
    <x v="1"/>
    <n v="11.98"/>
  </r>
  <r>
    <x v="357"/>
    <x v="0"/>
    <s v="2024-2025"/>
    <x v="0"/>
    <x v="95"/>
    <x v="7"/>
    <x v="7"/>
    <n v="870"/>
    <x v="0"/>
    <x v="19"/>
    <x v="3"/>
    <x v="3"/>
    <n v="11.99"/>
  </r>
  <r>
    <x v="378"/>
    <x v="1"/>
    <s v="2023-2024"/>
    <x v="0"/>
    <x v="34"/>
    <x v="4"/>
    <x v="4"/>
    <n v="3018"/>
    <x v="0"/>
    <x v="7"/>
    <x v="1"/>
    <x v="1"/>
    <n v="11.99"/>
  </r>
  <r>
    <x v="379"/>
    <x v="2"/>
    <s v="2024-2025"/>
    <x v="0"/>
    <x v="30"/>
    <x v="4"/>
    <x v="4"/>
    <n v="3131"/>
    <x v="0"/>
    <x v="6"/>
    <x v="3"/>
    <x v="3"/>
    <n v="11.99"/>
  </r>
  <r>
    <x v="54"/>
    <x v="0"/>
    <s v="2023-2024"/>
    <x v="1"/>
    <x v="23"/>
    <x v="1"/>
    <x v="1"/>
    <n v="2650"/>
    <x v="0"/>
    <x v="11"/>
    <x v="0"/>
    <x v="0"/>
    <n v="12"/>
  </r>
  <r>
    <x v="380"/>
    <x v="0"/>
    <s v="2024-2025"/>
    <x v="0"/>
    <x v="12"/>
    <x v="3"/>
    <x v="3"/>
    <n v="4068"/>
    <x v="0"/>
    <x v="10"/>
    <x v="7"/>
    <x v="7"/>
    <n v="12.43"/>
  </r>
  <r>
    <x v="381"/>
    <x v="0"/>
    <s v="2023-2024"/>
    <x v="0"/>
    <x v="85"/>
    <x v="0"/>
    <x v="0"/>
    <n v="6530"/>
    <x v="0"/>
    <x v="20"/>
    <x v="3"/>
    <x v="3"/>
    <n v="12.52"/>
  </r>
  <r>
    <x v="81"/>
    <x v="0"/>
    <s v="2023-2024"/>
    <x v="1"/>
    <x v="2"/>
    <x v="2"/>
    <x v="2"/>
    <n v="2617"/>
    <x v="0"/>
    <x v="2"/>
    <x v="4"/>
    <x v="4"/>
    <n v="12.77"/>
  </r>
  <r>
    <x v="94"/>
    <x v="0"/>
    <s v="2023-2024"/>
    <x v="1"/>
    <x v="0"/>
    <x v="0"/>
    <x v="0"/>
    <n v="6021"/>
    <x v="0"/>
    <x v="0"/>
    <x v="5"/>
    <x v="5"/>
    <n v="12.98"/>
  </r>
  <r>
    <x v="311"/>
    <x v="0"/>
    <s v="2024-2025"/>
    <x v="0"/>
    <x v="43"/>
    <x v="1"/>
    <x v="1"/>
    <n v="2560"/>
    <x v="0"/>
    <x v="2"/>
    <x v="1"/>
    <x v="1"/>
    <n v="12.98"/>
  </r>
  <r>
    <x v="274"/>
    <x v="0"/>
    <s v="2024-2025"/>
    <x v="0"/>
    <x v="0"/>
    <x v="0"/>
    <x v="0"/>
    <n v="6021"/>
    <x v="0"/>
    <x v="0"/>
    <x v="3"/>
    <x v="3"/>
    <n v="12.99"/>
  </r>
  <r>
    <x v="382"/>
    <x v="1"/>
    <s v="2023-2024"/>
    <x v="0"/>
    <x v="41"/>
    <x v="5"/>
    <x v="5"/>
    <n v="7320"/>
    <x v="0"/>
    <x v="9"/>
    <x v="0"/>
    <x v="0"/>
    <n v="12.99"/>
  </r>
  <r>
    <x v="383"/>
    <x v="0"/>
    <s v="2023-2024"/>
    <x v="0"/>
    <x v="89"/>
    <x v="4"/>
    <x v="4"/>
    <n v="3136"/>
    <x v="0"/>
    <x v="6"/>
    <x v="0"/>
    <x v="0"/>
    <n v="12.99"/>
  </r>
  <r>
    <x v="384"/>
    <x v="1"/>
    <s v="2022-2023"/>
    <x v="0"/>
    <x v="68"/>
    <x v="7"/>
    <x v="7"/>
    <n v="800"/>
    <x v="0"/>
    <x v="19"/>
    <x v="3"/>
    <x v="3"/>
    <n v="12.99"/>
  </r>
  <r>
    <x v="385"/>
    <x v="1"/>
    <s v="2022-2023"/>
    <x v="0"/>
    <x v="9"/>
    <x v="4"/>
    <x v="4"/>
    <n v="3076"/>
    <x v="0"/>
    <x v="7"/>
    <x v="0"/>
    <x v="0"/>
    <n v="12.99"/>
  </r>
  <r>
    <x v="386"/>
    <x v="1"/>
    <s v="2022-2023"/>
    <x v="0"/>
    <x v="85"/>
    <x v="0"/>
    <x v="0"/>
    <n v="6530"/>
    <x v="0"/>
    <x v="20"/>
    <x v="0"/>
    <x v="0"/>
    <n v="12.99"/>
  </r>
  <r>
    <x v="387"/>
    <x v="2"/>
    <s v="2024-2025"/>
    <x v="0"/>
    <x v="45"/>
    <x v="3"/>
    <x v="3"/>
    <n v="4570"/>
    <x v="0"/>
    <x v="15"/>
    <x v="5"/>
    <x v="5"/>
    <n v="12.99"/>
  </r>
  <r>
    <x v="388"/>
    <x v="0"/>
    <s v="2023-2024"/>
    <x v="0"/>
    <x v="78"/>
    <x v="1"/>
    <x v="1"/>
    <n v="2141"/>
    <x v="0"/>
    <x v="4"/>
    <x v="4"/>
    <x v="4"/>
    <n v="12.99"/>
  </r>
  <r>
    <x v="389"/>
    <x v="2"/>
    <s v="2024-2025"/>
    <x v="1"/>
    <x v="13"/>
    <x v="1"/>
    <x v="1"/>
    <n v="2480"/>
    <x v="0"/>
    <x v="1"/>
    <x v="0"/>
    <x v="0"/>
    <n v="12.99"/>
  </r>
  <r>
    <x v="48"/>
    <x v="0"/>
    <s v="2023-2024"/>
    <x v="1"/>
    <x v="15"/>
    <x v="1"/>
    <x v="1"/>
    <n v="2020"/>
    <x v="0"/>
    <x v="5"/>
    <x v="0"/>
    <x v="0"/>
    <n v="12.99"/>
  </r>
  <r>
    <x v="4"/>
    <x v="0"/>
    <s v="2023-2024"/>
    <x v="0"/>
    <x v="29"/>
    <x v="4"/>
    <x v="4"/>
    <n v="3500"/>
    <x v="0"/>
    <x v="8"/>
    <x v="0"/>
    <x v="0"/>
    <n v="12.99"/>
  </r>
  <r>
    <x v="95"/>
    <x v="1"/>
    <s v="2022-2023"/>
    <x v="1"/>
    <x v="72"/>
    <x v="4"/>
    <x v="4"/>
    <n v="3931"/>
    <x v="0"/>
    <x v="16"/>
    <x v="0"/>
    <x v="0"/>
    <n v="12.99"/>
  </r>
  <r>
    <x v="165"/>
    <x v="0"/>
    <s v="2024-2025"/>
    <x v="1"/>
    <x v="37"/>
    <x v="1"/>
    <x v="1"/>
    <n v="2750"/>
    <x v="0"/>
    <x v="11"/>
    <x v="2"/>
    <x v="2"/>
    <n v="12.99"/>
  </r>
  <r>
    <x v="175"/>
    <x v="1"/>
    <s v="2023-2024"/>
    <x v="1"/>
    <x v="76"/>
    <x v="1"/>
    <x v="1"/>
    <n v="2031"/>
    <x v="0"/>
    <x v="5"/>
    <x v="0"/>
    <x v="0"/>
    <n v="12.99"/>
  </r>
  <r>
    <x v="89"/>
    <x v="0"/>
    <s v="2024-2025"/>
    <x v="1"/>
    <x v="23"/>
    <x v="1"/>
    <x v="1"/>
    <n v="2650"/>
    <x v="0"/>
    <x v="11"/>
    <x v="1"/>
    <x v="1"/>
    <n v="12.99"/>
  </r>
  <r>
    <x v="390"/>
    <x v="0"/>
    <s v="2023-2024"/>
    <x v="0"/>
    <x v="33"/>
    <x v="4"/>
    <x v="4"/>
    <n v="3280"/>
    <x v="0"/>
    <x v="8"/>
    <x v="0"/>
    <x v="0"/>
    <n v="12.99"/>
  </r>
  <r>
    <x v="391"/>
    <x v="2"/>
    <s v="2024-2025"/>
    <x v="0"/>
    <x v="33"/>
    <x v="4"/>
    <x v="4"/>
    <n v="3280"/>
    <x v="0"/>
    <x v="8"/>
    <x v="9"/>
    <x v="9"/>
    <n v="12.99"/>
  </r>
  <r>
    <x v="392"/>
    <x v="2"/>
    <s v="2024-2025"/>
    <x v="0"/>
    <x v="96"/>
    <x v="4"/>
    <x v="4"/>
    <n v="3690"/>
    <x v="0"/>
    <x v="16"/>
    <x v="3"/>
    <x v="3"/>
    <n v="12.99"/>
  </r>
  <r>
    <x v="133"/>
    <x v="1"/>
    <s v="2022-2023"/>
    <x v="0"/>
    <x v="28"/>
    <x v="1"/>
    <x v="1"/>
    <n v="2830"/>
    <x v="0"/>
    <x v="11"/>
    <x v="2"/>
    <x v="2"/>
    <n v="13"/>
  </r>
  <r>
    <x v="393"/>
    <x v="0"/>
    <s v="2023-2024"/>
    <x v="0"/>
    <x v="92"/>
    <x v="3"/>
    <x v="3"/>
    <n v="4305"/>
    <x v="0"/>
    <x v="3"/>
    <x v="2"/>
    <x v="2"/>
    <n v="13"/>
  </r>
  <r>
    <x v="394"/>
    <x v="0"/>
    <s v="2024-2025"/>
    <x v="0"/>
    <x v="22"/>
    <x v="1"/>
    <x v="1"/>
    <n v="2539"/>
    <x v="0"/>
    <x v="2"/>
    <x v="3"/>
    <x v="3"/>
    <n v="13"/>
  </r>
  <r>
    <x v="395"/>
    <x v="1"/>
    <s v="2023-2024"/>
    <x v="0"/>
    <x v="65"/>
    <x v="1"/>
    <x v="1"/>
    <n v="2131"/>
    <x v="0"/>
    <x v="4"/>
    <x v="0"/>
    <x v="0"/>
    <n v="13.01"/>
  </r>
  <r>
    <x v="284"/>
    <x v="2"/>
    <s v="2024-2025"/>
    <x v="0"/>
    <x v="34"/>
    <x v="4"/>
    <x v="4"/>
    <n v="3018"/>
    <x v="0"/>
    <x v="7"/>
    <x v="3"/>
    <x v="3"/>
    <n v="13.08"/>
  </r>
  <r>
    <x v="396"/>
    <x v="0"/>
    <s v="2023-2024"/>
    <x v="0"/>
    <x v="95"/>
    <x v="7"/>
    <x v="7"/>
    <n v="870"/>
    <x v="0"/>
    <x v="19"/>
    <x v="5"/>
    <x v="5"/>
    <n v="13.27"/>
  </r>
  <r>
    <x v="239"/>
    <x v="0"/>
    <s v="2023-2024"/>
    <x v="0"/>
    <x v="20"/>
    <x v="4"/>
    <x v="4"/>
    <n v="3429"/>
    <x v="0"/>
    <x v="8"/>
    <x v="1"/>
    <x v="1"/>
    <n v="13.440000000000001"/>
  </r>
  <r>
    <x v="360"/>
    <x v="2"/>
    <s v="2024-2025"/>
    <x v="0"/>
    <x v="2"/>
    <x v="2"/>
    <x v="2"/>
    <n v="2617"/>
    <x v="0"/>
    <x v="2"/>
    <x v="1"/>
    <x v="1"/>
    <n v="13.47"/>
  </r>
  <r>
    <x v="79"/>
    <x v="0"/>
    <s v="2023-2024"/>
    <x v="0"/>
    <x v="72"/>
    <x v="4"/>
    <x v="4"/>
    <n v="3931"/>
    <x v="0"/>
    <x v="16"/>
    <x v="2"/>
    <x v="2"/>
    <n v="13.5"/>
  </r>
  <r>
    <x v="300"/>
    <x v="2"/>
    <s v="2024-2025"/>
    <x v="0"/>
    <x v="52"/>
    <x v="3"/>
    <x v="3"/>
    <n v="4053"/>
    <x v="0"/>
    <x v="10"/>
    <x v="3"/>
    <x v="3"/>
    <n v="13.64"/>
  </r>
  <r>
    <x v="397"/>
    <x v="0"/>
    <s v="2023-2024"/>
    <x v="0"/>
    <x v="69"/>
    <x v="4"/>
    <x v="4"/>
    <n v="3199"/>
    <x v="0"/>
    <x v="6"/>
    <x v="6"/>
    <x v="6"/>
    <n v="13.86"/>
  </r>
  <r>
    <x v="194"/>
    <x v="2"/>
    <s v="2024-2025"/>
    <x v="0"/>
    <x v="27"/>
    <x v="4"/>
    <x v="4"/>
    <n v="3066"/>
    <x v="0"/>
    <x v="7"/>
    <x v="0"/>
    <x v="0"/>
    <n v="13.93"/>
  </r>
  <r>
    <x v="398"/>
    <x v="0"/>
    <s v="2023-2024"/>
    <x v="1"/>
    <x v="73"/>
    <x v="6"/>
    <x v="6"/>
    <n v="5607"/>
    <x v="0"/>
    <x v="18"/>
    <x v="7"/>
    <x v="7"/>
    <n v="13.95"/>
  </r>
  <r>
    <x v="17"/>
    <x v="0"/>
    <s v="2023-2024"/>
    <x v="0"/>
    <x v="75"/>
    <x v="0"/>
    <x v="0"/>
    <n v="6450"/>
    <x v="0"/>
    <x v="20"/>
    <x v="5"/>
    <x v="5"/>
    <n v="13.96"/>
  </r>
  <r>
    <x v="399"/>
    <x v="0"/>
    <s v="2023-2024"/>
    <x v="0"/>
    <x v="22"/>
    <x v="1"/>
    <x v="1"/>
    <n v="2539"/>
    <x v="0"/>
    <x v="2"/>
    <x v="6"/>
    <x v="6"/>
    <n v="13.97"/>
  </r>
  <r>
    <x v="180"/>
    <x v="1"/>
    <s v="2023-2024"/>
    <x v="0"/>
    <x v="91"/>
    <x v="1"/>
    <x v="1"/>
    <n v="2064"/>
    <x v="0"/>
    <x v="5"/>
    <x v="1"/>
    <x v="1"/>
    <n v="13.98"/>
  </r>
  <r>
    <x v="387"/>
    <x v="2"/>
    <s v="2024-2025"/>
    <x v="0"/>
    <x v="2"/>
    <x v="2"/>
    <x v="2"/>
    <n v="2617"/>
    <x v="0"/>
    <x v="2"/>
    <x v="4"/>
    <x v="4"/>
    <n v="13.98"/>
  </r>
  <r>
    <x v="326"/>
    <x v="0"/>
    <s v="2023-2024"/>
    <x v="0"/>
    <x v="95"/>
    <x v="7"/>
    <x v="7"/>
    <n v="870"/>
    <x v="0"/>
    <x v="19"/>
    <x v="2"/>
    <x v="2"/>
    <n v="13.99"/>
  </r>
  <r>
    <x v="37"/>
    <x v="2"/>
    <s v="2024-2025"/>
    <x v="0"/>
    <x v="28"/>
    <x v="1"/>
    <x v="1"/>
    <n v="2830"/>
    <x v="0"/>
    <x v="11"/>
    <x v="5"/>
    <x v="5"/>
    <n v="13.99"/>
  </r>
  <r>
    <x v="63"/>
    <x v="1"/>
    <s v="2022-2023"/>
    <x v="0"/>
    <x v="69"/>
    <x v="4"/>
    <x v="4"/>
    <n v="3199"/>
    <x v="0"/>
    <x v="6"/>
    <x v="0"/>
    <x v="0"/>
    <n v="13.99"/>
  </r>
  <r>
    <x v="400"/>
    <x v="0"/>
    <s v="2023-2024"/>
    <x v="0"/>
    <x v="81"/>
    <x v="3"/>
    <x v="3"/>
    <n v="4680"/>
    <x v="0"/>
    <x v="17"/>
    <x v="7"/>
    <x v="7"/>
    <n v="13.99"/>
  </r>
  <r>
    <x v="350"/>
    <x v="1"/>
    <s v="2022-2023"/>
    <x v="0"/>
    <x v="88"/>
    <x v="6"/>
    <x v="6"/>
    <n v="5011"/>
    <x v="0"/>
    <x v="13"/>
    <x v="5"/>
    <x v="5"/>
    <n v="14"/>
  </r>
  <r>
    <x v="401"/>
    <x v="2"/>
    <s v="2024-2025"/>
    <x v="0"/>
    <x v="4"/>
    <x v="1"/>
    <x v="1"/>
    <n v="2154"/>
    <x v="0"/>
    <x v="4"/>
    <x v="0"/>
    <x v="0"/>
    <n v="14"/>
  </r>
  <r>
    <x v="402"/>
    <x v="0"/>
    <s v="2023-2024"/>
    <x v="1"/>
    <x v="56"/>
    <x v="1"/>
    <x v="1"/>
    <n v="2795"/>
    <x v="0"/>
    <x v="11"/>
    <x v="2"/>
    <x v="2"/>
    <n v="14.11"/>
  </r>
  <r>
    <x v="237"/>
    <x v="0"/>
    <s v="2023-2024"/>
    <x v="0"/>
    <x v="2"/>
    <x v="2"/>
    <x v="2"/>
    <n v="2617"/>
    <x v="0"/>
    <x v="2"/>
    <x v="3"/>
    <x v="3"/>
    <n v="14.12"/>
  </r>
  <r>
    <x v="176"/>
    <x v="2"/>
    <s v="2024-2025"/>
    <x v="0"/>
    <x v="34"/>
    <x v="4"/>
    <x v="4"/>
    <n v="3018"/>
    <x v="0"/>
    <x v="7"/>
    <x v="8"/>
    <x v="8"/>
    <n v="14.21"/>
  </r>
  <r>
    <x v="203"/>
    <x v="0"/>
    <s v="2023-2024"/>
    <x v="1"/>
    <x v="59"/>
    <x v="3"/>
    <x v="3"/>
    <n v="4509"/>
    <x v="0"/>
    <x v="3"/>
    <x v="5"/>
    <x v="5"/>
    <n v="14.370000000000001"/>
  </r>
  <r>
    <x v="403"/>
    <x v="0"/>
    <s v="2024-2025"/>
    <x v="0"/>
    <x v="56"/>
    <x v="1"/>
    <x v="1"/>
    <n v="2795"/>
    <x v="0"/>
    <x v="11"/>
    <x v="3"/>
    <x v="3"/>
    <n v="14.55"/>
  </r>
  <r>
    <x v="404"/>
    <x v="1"/>
    <s v="2022-2023"/>
    <x v="0"/>
    <x v="60"/>
    <x v="1"/>
    <x v="1"/>
    <n v="2541"/>
    <x v="0"/>
    <x v="2"/>
    <x v="3"/>
    <x v="3"/>
    <n v="14.57"/>
  </r>
  <r>
    <x v="44"/>
    <x v="0"/>
    <s v="2023-2024"/>
    <x v="0"/>
    <x v="39"/>
    <x v="0"/>
    <x v="0"/>
    <n v="6330"/>
    <x v="0"/>
    <x v="14"/>
    <x v="7"/>
    <x v="7"/>
    <n v="14.73"/>
  </r>
  <r>
    <x v="23"/>
    <x v="2"/>
    <s v="2024-2025"/>
    <x v="0"/>
    <x v="56"/>
    <x v="1"/>
    <x v="1"/>
    <n v="2795"/>
    <x v="0"/>
    <x v="11"/>
    <x v="5"/>
    <x v="5"/>
    <n v="14.75"/>
  </r>
  <r>
    <x v="405"/>
    <x v="2"/>
    <s v="2024-2025"/>
    <x v="0"/>
    <x v="56"/>
    <x v="1"/>
    <x v="1"/>
    <n v="2795"/>
    <x v="0"/>
    <x v="11"/>
    <x v="3"/>
    <x v="3"/>
    <n v="14.9"/>
  </r>
  <r>
    <x v="114"/>
    <x v="0"/>
    <s v="2023-2024"/>
    <x v="0"/>
    <x v="81"/>
    <x v="3"/>
    <x v="3"/>
    <n v="4680"/>
    <x v="0"/>
    <x v="17"/>
    <x v="2"/>
    <x v="2"/>
    <n v="14.95"/>
  </r>
  <r>
    <x v="183"/>
    <x v="0"/>
    <s v="2023-2024"/>
    <x v="0"/>
    <x v="50"/>
    <x v="4"/>
    <x v="4"/>
    <n v="3179"/>
    <x v="0"/>
    <x v="6"/>
    <x v="2"/>
    <x v="2"/>
    <n v="14.95"/>
  </r>
  <r>
    <x v="230"/>
    <x v="1"/>
    <s v="2023-2024"/>
    <x v="0"/>
    <x v="34"/>
    <x v="4"/>
    <x v="4"/>
    <n v="3018"/>
    <x v="0"/>
    <x v="7"/>
    <x v="4"/>
    <x v="4"/>
    <n v="14.97"/>
  </r>
  <r>
    <x v="404"/>
    <x v="1"/>
    <s v="2022-2023"/>
    <x v="1"/>
    <x v="56"/>
    <x v="1"/>
    <x v="1"/>
    <n v="2795"/>
    <x v="0"/>
    <x v="11"/>
    <x v="0"/>
    <x v="0"/>
    <n v="14.97"/>
  </r>
  <r>
    <x v="406"/>
    <x v="2"/>
    <s v="2024-2025"/>
    <x v="1"/>
    <x v="76"/>
    <x v="1"/>
    <x v="1"/>
    <n v="2031"/>
    <x v="0"/>
    <x v="5"/>
    <x v="5"/>
    <x v="5"/>
    <n v="14.97"/>
  </r>
  <r>
    <x v="407"/>
    <x v="1"/>
    <s v="2023-2024"/>
    <x v="1"/>
    <x v="50"/>
    <x v="4"/>
    <x v="4"/>
    <n v="3179"/>
    <x v="0"/>
    <x v="6"/>
    <x v="5"/>
    <x v="5"/>
    <n v="14.97"/>
  </r>
  <r>
    <x v="56"/>
    <x v="2"/>
    <s v="2024-2025"/>
    <x v="0"/>
    <x v="74"/>
    <x v="1"/>
    <x v="1"/>
    <n v="2485"/>
    <x v="0"/>
    <x v="1"/>
    <x v="7"/>
    <x v="7"/>
    <n v="14.97"/>
  </r>
  <r>
    <x v="408"/>
    <x v="1"/>
    <s v="2022-2023"/>
    <x v="1"/>
    <x v="53"/>
    <x v="3"/>
    <x v="3"/>
    <n v="4119"/>
    <x v="0"/>
    <x v="10"/>
    <x v="1"/>
    <x v="1"/>
    <n v="14.97"/>
  </r>
  <r>
    <x v="32"/>
    <x v="0"/>
    <s v="2023-2024"/>
    <x v="1"/>
    <x v="83"/>
    <x v="0"/>
    <x v="0"/>
    <n v="6052"/>
    <x v="0"/>
    <x v="0"/>
    <x v="6"/>
    <x v="6"/>
    <n v="14.98"/>
  </r>
  <r>
    <x v="409"/>
    <x v="0"/>
    <s v="2023-2024"/>
    <x v="0"/>
    <x v="38"/>
    <x v="3"/>
    <x v="3"/>
    <n v="4802"/>
    <x v="0"/>
    <x v="12"/>
    <x v="3"/>
    <x v="3"/>
    <n v="14.99"/>
  </r>
  <r>
    <x v="37"/>
    <x v="2"/>
    <s v="2024-2025"/>
    <x v="0"/>
    <x v="64"/>
    <x v="1"/>
    <x v="1"/>
    <n v="2350"/>
    <x v="0"/>
    <x v="1"/>
    <x v="3"/>
    <x v="3"/>
    <n v="14.99"/>
  </r>
  <r>
    <x v="410"/>
    <x v="1"/>
    <s v="2022-2023"/>
    <x v="1"/>
    <x v="42"/>
    <x v="3"/>
    <x v="3"/>
    <n v="4870"/>
    <x v="0"/>
    <x v="12"/>
    <x v="4"/>
    <x v="4"/>
    <n v="14.99"/>
  </r>
  <r>
    <x v="411"/>
    <x v="1"/>
    <s v="2023-2024"/>
    <x v="1"/>
    <x v="5"/>
    <x v="1"/>
    <x v="1"/>
    <n v="2067"/>
    <x v="0"/>
    <x v="5"/>
    <x v="5"/>
    <x v="5"/>
    <n v="14.99"/>
  </r>
  <r>
    <x v="412"/>
    <x v="0"/>
    <s v="2023-2024"/>
    <x v="0"/>
    <x v="87"/>
    <x v="2"/>
    <x v="2"/>
    <n v="2609"/>
    <x v="0"/>
    <x v="2"/>
    <x v="3"/>
    <x v="3"/>
    <n v="14.99"/>
  </r>
  <r>
    <x v="413"/>
    <x v="2"/>
    <s v="2024-2025"/>
    <x v="1"/>
    <x v="62"/>
    <x v="0"/>
    <x v="0"/>
    <n v="6112"/>
    <x v="0"/>
    <x v="14"/>
    <x v="7"/>
    <x v="7"/>
    <n v="14.99"/>
  </r>
  <r>
    <x v="62"/>
    <x v="0"/>
    <s v="2024-2025"/>
    <x v="1"/>
    <x v="94"/>
    <x v="5"/>
    <x v="5"/>
    <n v="7250"/>
    <x v="0"/>
    <x v="9"/>
    <x v="0"/>
    <x v="0"/>
    <n v="14.99"/>
  </r>
  <r>
    <x v="414"/>
    <x v="0"/>
    <s v="2023-2024"/>
    <x v="0"/>
    <x v="46"/>
    <x v="3"/>
    <x v="3"/>
    <n v="4740"/>
    <x v="0"/>
    <x v="17"/>
    <x v="3"/>
    <x v="3"/>
    <n v="14.99"/>
  </r>
  <r>
    <x v="324"/>
    <x v="0"/>
    <s v="2024-2025"/>
    <x v="1"/>
    <x v="80"/>
    <x v="0"/>
    <x v="0"/>
    <n v="6109"/>
    <x v="0"/>
    <x v="14"/>
    <x v="4"/>
    <x v="4"/>
    <n v="14.99"/>
  </r>
  <r>
    <x v="6"/>
    <x v="1"/>
    <s v="2022-2023"/>
    <x v="1"/>
    <x v="15"/>
    <x v="1"/>
    <x v="1"/>
    <n v="2020"/>
    <x v="0"/>
    <x v="5"/>
    <x v="0"/>
    <x v="0"/>
    <n v="14.99"/>
  </r>
  <r>
    <x v="415"/>
    <x v="2"/>
    <s v="2024-2025"/>
    <x v="1"/>
    <x v="37"/>
    <x v="1"/>
    <x v="1"/>
    <n v="2750"/>
    <x v="0"/>
    <x v="11"/>
    <x v="1"/>
    <x v="1"/>
    <n v="14.99"/>
  </r>
  <r>
    <x v="416"/>
    <x v="0"/>
    <s v="2023-2024"/>
    <x v="1"/>
    <x v="37"/>
    <x v="1"/>
    <x v="1"/>
    <n v="2750"/>
    <x v="0"/>
    <x v="11"/>
    <x v="4"/>
    <x v="4"/>
    <n v="14.99"/>
  </r>
  <r>
    <x v="184"/>
    <x v="2"/>
    <s v="2024-2025"/>
    <x v="1"/>
    <x v="37"/>
    <x v="1"/>
    <x v="1"/>
    <n v="2750"/>
    <x v="0"/>
    <x v="11"/>
    <x v="0"/>
    <x v="0"/>
    <n v="14.99"/>
  </r>
  <r>
    <x v="68"/>
    <x v="2"/>
    <s v="2024-2025"/>
    <x v="0"/>
    <x v="57"/>
    <x v="6"/>
    <x v="6"/>
    <n v="5082"/>
    <x v="0"/>
    <x v="13"/>
    <x v="3"/>
    <x v="3"/>
    <n v="14.99"/>
  </r>
  <r>
    <x v="46"/>
    <x v="2"/>
    <s v="2024-2025"/>
    <x v="0"/>
    <x v="36"/>
    <x v="4"/>
    <x v="4"/>
    <n v="3148"/>
    <x v="0"/>
    <x v="6"/>
    <x v="4"/>
    <x v="4"/>
    <n v="15"/>
  </r>
  <r>
    <x v="417"/>
    <x v="2"/>
    <s v="2024-2025"/>
    <x v="0"/>
    <x v="46"/>
    <x v="3"/>
    <x v="3"/>
    <n v="4740"/>
    <x v="0"/>
    <x v="17"/>
    <x v="3"/>
    <x v="3"/>
    <n v="15"/>
  </r>
  <r>
    <x v="270"/>
    <x v="0"/>
    <s v="2024-2025"/>
    <x v="1"/>
    <x v="49"/>
    <x v="4"/>
    <x v="4"/>
    <n v="3134"/>
    <x v="0"/>
    <x v="6"/>
    <x v="3"/>
    <x v="3"/>
    <n v="15"/>
  </r>
  <r>
    <x v="418"/>
    <x v="2"/>
    <s v="2024-2025"/>
    <x v="0"/>
    <x v="74"/>
    <x v="1"/>
    <x v="1"/>
    <n v="2485"/>
    <x v="0"/>
    <x v="1"/>
    <x v="3"/>
    <x v="3"/>
    <n v="15"/>
  </r>
  <r>
    <x v="406"/>
    <x v="2"/>
    <s v="2024-2025"/>
    <x v="0"/>
    <x v="64"/>
    <x v="1"/>
    <x v="1"/>
    <n v="2350"/>
    <x v="0"/>
    <x v="1"/>
    <x v="1"/>
    <x v="1"/>
    <n v="15.059999999999999"/>
  </r>
  <r>
    <x v="419"/>
    <x v="2"/>
    <s v="2024-2025"/>
    <x v="0"/>
    <x v="36"/>
    <x v="4"/>
    <x v="4"/>
    <n v="3148"/>
    <x v="0"/>
    <x v="6"/>
    <x v="1"/>
    <x v="1"/>
    <n v="15.39"/>
  </r>
  <r>
    <x v="59"/>
    <x v="0"/>
    <s v="2023-2024"/>
    <x v="0"/>
    <x v="16"/>
    <x v="0"/>
    <x v="0"/>
    <n v="6030"/>
    <x v="0"/>
    <x v="0"/>
    <x v="3"/>
    <x v="3"/>
    <n v="15.5"/>
  </r>
  <r>
    <x v="420"/>
    <x v="1"/>
    <s v="2022-2023"/>
    <x v="1"/>
    <x v="36"/>
    <x v="4"/>
    <x v="4"/>
    <n v="3148"/>
    <x v="0"/>
    <x v="6"/>
    <x v="2"/>
    <x v="2"/>
    <n v="15.53"/>
  </r>
  <r>
    <x v="240"/>
    <x v="2"/>
    <s v="2024-2025"/>
    <x v="0"/>
    <x v="5"/>
    <x v="1"/>
    <x v="1"/>
    <n v="2067"/>
    <x v="0"/>
    <x v="5"/>
    <x v="7"/>
    <x v="7"/>
    <n v="15.84"/>
  </r>
  <r>
    <x v="421"/>
    <x v="0"/>
    <s v="2023-2024"/>
    <x v="1"/>
    <x v="23"/>
    <x v="1"/>
    <x v="1"/>
    <n v="2650"/>
    <x v="0"/>
    <x v="11"/>
    <x v="2"/>
    <x v="2"/>
    <n v="15.84"/>
  </r>
  <r>
    <x v="145"/>
    <x v="0"/>
    <s v="2023-2024"/>
    <x v="1"/>
    <x v="10"/>
    <x v="4"/>
    <x v="4"/>
    <n v="3551"/>
    <x v="0"/>
    <x v="8"/>
    <x v="2"/>
    <x v="2"/>
    <n v="15.9"/>
  </r>
  <r>
    <x v="243"/>
    <x v="2"/>
    <s v="2024-2025"/>
    <x v="0"/>
    <x v="39"/>
    <x v="0"/>
    <x v="0"/>
    <n v="6330"/>
    <x v="0"/>
    <x v="14"/>
    <x v="1"/>
    <x v="1"/>
    <n v="15.92"/>
  </r>
  <r>
    <x v="118"/>
    <x v="1"/>
    <s v="2023-2024"/>
    <x v="0"/>
    <x v="95"/>
    <x v="7"/>
    <x v="7"/>
    <n v="870"/>
    <x v="0"/>
    <x v="19"/>
    <x v="5"/>
    <x v="5"/>
    <n v="15.96"/>
  </r>
  <r>
    <x v="376"/>
    <x v="1"/>
    <s v="2022-2023"/>
    <x v="1"/>
    <x v="36"/>
    <x v="4"/>
    <x v="4"/>
    <n v="3148"/>
    <x v="0"/>
    <x v="6"/>
    <x v="7"/>
    <x v="7"/>
    <n v="15.96"/>
  </r>
  <r>
    <x v="377"/>
    <x v="0"/>
    <s v="2024-2025"/>
    <x v="0"/>
    <x v="44"/>
    <x v="4"/>
    <x v="4"/>
    <n v="3977"/>
    <x v="0"/>
    <x v="16"/>
    <x v="6"/>
    <x v="6"/>
    <n v="15.96"/>
  </r>
  <r>
    <x v="304"/>
    <x v="1"/>
    <s v="2023-2024"/>
    <x v="1"/>
    <x v="10"/>
    <x v="4"/>
    <x v="4"/>
    <n v="3551"/>
    <x v="0"/>
    <x v="8"/>
    <x v="1"/>
    <x v="1"/>
    <n v="15.96"/>
  </r>
  <r>
    <x v="422"/>
    <x v="0"/>
    <s v="2024-2025"/>
    <x v="0"/>
    <x v="78"/>
    <x v="1"/>
    <x v="1"/>
    <n v="2141"/>
    <x v="0"/>
    <x v="4"/>
    <x v="1"/>
    <x v="1"/>
    <n v="15.96"/>
  </r>
  <r>
    <x v="362"/>
    <x v="0"/>
    <s v="2023-2024"/>
    <x v="1"/>
    <x v="76"/>
    <x v="1"/>
    <x v="1"/>
    <n v="2031"/>
    <x v="0"/>
    <x v="5"/>
    <x v="6"/>
    <x v="6"/>
    <n v="15.96"/>
  </r>
  <r>
    <x v="206"/>
    <x v="2"/>
    <s v="2024-2025"/>
    <x v="1"/>
    <x v="36"/>
    <x v="4"/>
    <x v="4"/>
    <n v="3148"/>
    <x v="0"/>
    <x v="6"/>
    <x v="2"/>
    <x v="2"/>
    <n v="15.97"/>
  </r>
  <r>
    <x v="423"/>
    <x v="1"/>
    <s v="2023-2024"/>
    <x v="0"/>
    <x v="63"/>
    <x v="1"/>
    <x v="1"/>
    <n v="2015"/>
    <x v="0"/>
    <x v="5"/>
    <x v="0"/>
    <x v="0"/>
    <n v="15.98"/>
  </r>
  <r>
    <x v="115"/>
    <x v="0"/>
    <s v="2023-2024"/>
    <x v="0"/>
    <x v="34"/>
    <x v="4"/>
    <x v="4"/>
    <n v="3018"/>
    <x v="0"/>
    <x v="7"/>
    <x v="5"/>
    <x v="5"/>
    <n v="15.98"/>
  </r>
  <r>
    <x v="424"/>
    <x v="0"/>
    <s v="2023-2024"/>
    <x v="1"/>
    <x v="86"/>
    <x v="0"/>
    <x v="0"/>
    <n v="6725"/>
    <x v="0"/>
    <x v="20"/>
    <x v="9"/>
    <x v="9"/>
    <n v="15.98"/>
  </r>
  <r>
    <x v="413"/>
    <x v="2"/>
    <s v="2024-2025"/>
    <x v="1"/>
    <x v="67"/>
    <x v="3"/>
    <x v="3"/>
    <n v="4551"/>
    <x v="0"/>
    <x v="15"/>
    <x v="0"/>
    <x v="0"/>
    <n v="15.98"/>
  </r>
  <r>
    <x v="425"/>
    <x v="2"/>
    <s v="2024-2025"/>
    <x v="1"/>
    <x v="36"/>
    <x v="4"/>
    <x v="4"/>
    <n v="3148"/>
    <x v="0"/>
    <x v="6"/>
    <x v="1"/>
    <x v="1"/>
    <n v="15.98"/>
  </r>
  <r>
    <x v="365"/>
    <x v="0"/>
    <s v="2024-2025"/>
    <x v="0"/>
    <x v="44"/>
    <x v="4"/>
    <x v="4"/>
    <n v="3977"/>
    <x v="0"/>
    <x v="16"/>
    <x v="2"/>
    <x v="2"/>
    <n v="15.98"/>
  </r>
  <r>
    <x v="261"/>
    <x v="1"/>
    <s v="2022-2023"/>
    <x v="0"/>
    <x v="7"/>
    <x v="4"/>
    <x v="4"/>
    <n v="3175"/>
    <x v="0"/>
    <x v="6"/>
    <x v="9"/>
    <x v="9"/>
    <n v="15.98"/>
  </r>
  <r>
    <x v="184"/>
    <x v="2"/>
    <s v="2024-2025"/>
    <x v="0"/>
    <x v="75"/>
    <x v="0"/>
    <x v="0"/>
    <n v="6450"/>
    <x v="0"/>
    <x v="20"/>
    <x v="7"/>
    <x v="7"/>
    <n v="15.98"/>
  </r>
  <r>
    <x v="103"/>
    <x v="1"/>
    <s v="2022-2023"/>
    <x v="0"/>
    <x v="92"/>
    <x v="3"/>
    <x v="3"/>
    <n v="4305"/>
    <x v="0"/>
    <x v="3"/>
    <x v="3"/>
    <x v="3"/>
    <n v="15.98"/>
  </r>
  <r>
    <x v="87"/>
    <x v="0"/>
    <s v="2023-2024"/>
    <x v="0"/>
    <x v="71"/>
    <x v="6"/>
    <x v="6"/>
    <n v="5043"/>
    <x v="0"/>
    <x v="13"/>
    <x v="2"/>
    <x v="2"/>
    <n v="15.98"/>
  </r>
  <r>
    <x v="426"/>
    <x v="2"/>
    <s v="2024-2025"/>
    <x v="1"/>
    <x v="49"/>
    <x v="4"/>
    <x v="4"/>
    <n v="3134"/>
    <x v="0"/>
    <x v="6"/>
    <x v="2"/>
    <x v="2"/>
    <n v="15.98"/>
  </r>
  <r>
    <x v="183"/>
    <x v="0"/>
    <s v="2023-2024"/>
    <x v="0"/>
    <x v="84"/>
    <x v="3"/>
    <x v="3"/>
    <n v="4215"/>
    <x v="0"/>
    <x v="3"/>
    <x v="1"/>
    <x v="1"/>
    <n v="15.98"/>
  </r>
  <r>
    <x v="6"/>
    <x v="1"/>
    <s v="2022-2023"/>
    <x v="0"/>
    <x v="54"/>
    <x v="4"/>
    <x v="4"/>
    <n v="3030"/>
    <x v="0"/>
    <x v="7"/>
    <x v="3"/>
    <x v="3"/>
    <n v="15.99"/>
  </r>
  <r>
    <x v="233"/>
    <x v="1"/>
    <s v="2023-2024"/>
    <x v="0"/>
    <x v="39"/>
    <x v="0"/>
    <x v="0"/>
    <n v="6330"/>
    <x v="0"/>
    <x v="14"/>
    <x v="3"/>
    <x v="3"/>
    <n v="16"/>
  </r>
  <r>
    <x v="248"/>
    <x v="0"/>
    <s v="2023-2024"/>
    <x v="0"/>
    <x v="8"/>
    <x v="1"/>
    <x v="1"/>
    <n v="2158"/>
    <x v="0"/>
    <x v="4"/>
    <x v="0"/>
    <x v="0"/>
    <n v="16"/>
  </r>
  <r>
    <x v="427"/>
    <x v="0"/>
    <s v="2023-2024"/>
    <x v="0"/>
    <x v="82"/>
    <x v="3"/>
    <x v="3"/>
    <n v="4655"/>
    <x v="0"/>
    <x v="17"/>
    <x v="3"/>
    <x v="3"/>
    <n v="16"/>
  </r>
  <r>
    <x v="428"/>
    <x v="0"/>
    <s v="2024-2025"/>
    <x v="0"/>
    <x v="14"/>
    <x v="1"/>
    <x v="1"/>
    <n v="2790"/>
    <x v="0"/>
    <x v="11"/>
    <x v="3"/>
    <x v="3"/>
    <n v="16"/>
  </r>
  <r>
    <x v="429"/>
    <x v="1"/>
    <s v="2023-2024"/>
    <x v="0"/>
    <x v="15"/>
    <x v="1"/>
    <x v="1"/>
    <n v="2020"/>
    <x v="0"/>
    <x v="5"/>
    <x v="3"/>
    <x v="3"/>
    <n v="16.02"/>
  </r>
  <r>
    <x v="430"/>
    <x v="0"/>
    <s v="2023-2024"/>
    <x v="0"/>
    <x v="82"/>
    <x v="3"/>
    <x v="3"/>
    <n v="4655"/>
    <x v="0"/>
    <x v="17"/>
    <x v="3"/>
    <x v="3"/>
    <n v="16.39"/>
  </r>
  <r>
    <x v="431"/>
    <x v="0"/>
    <s v="2023-2024"/>
    <x v="1"/>
    <x v="23"/>
    <x v="1"/>
    <x v="1"/>
    <n v="2650"/>
    <x v="0"/>
    <x v="11"/>
    <x v="1"/>
    <x v="1"/>
    <n v="16.45"/>
  </r>
  <r>
    <x v="432"/>
    <x v="0"/>
    <s v="2023-2024"/>
    <x v="0"/>
    <x v="75"/>
    <x v="0"/>
    <x v="0"/>
    <n v="6450"/>
    <x v="0"/>
    <x v="20"/>
    <x v="7"/>
    <x v="7"/>
    <n v="16.490000000000002"/>
  </r>
  <r>
    <x v="433"/>
    <x v="0"/>
    <s v="2023-2024"/>
    <x v="0"/>
    <x v="43"/>
    <x v="1"/>
    <x v="1"/>
    <n v="2560"/>
    <x v="0"/>
    <x v="2"/>
    <x v="3"/>
    <x v="3"/>
    <n v="16.5"/>
  </r>
  <r>
    <x v="127"/>
    <x v="1"/>
    <s v="2022-2023"/>
    <x v="0"/>
    <x v="47"/>
    <x v="1"/>
    <x v="1"/>
    <n v="2101"/>
    <x v="0"/>
    <x v="4"/>
    <x v="3"/>
    <x v="3"/>
    <n v="16.5"/>
  </r>
  <r>
    <x v="114"/>
    <x v="0"/>
    <s v="2023-2024"/>
    <x v="0"/>
    <x v="50"/>
    <x v="4"/>
    <x v="4"/>
    <n v="3179"/>
    <x v="0"/>
    <x v="6"/>
    <x v="2"/>
    <x v="2"/>
    <n v="16.5"/>
  </r>
  <r>
    <x v="101"/>
    <x v="2"/>
    <s v="2024-2025"/>
    <x v="0"/>
    <x v="74"/>
    <x v="1"/>
    <x v="1"/>
    <n v="2485"/>
    <x v="0"/>
    <x v="1"/>
    <x v="6"/>
    <x v="6"/>
    <n v="16.899999999999999"/>
  </r>
  <r>
    <x v="434"/>
    <x v="0"/>
    <s v="2023-2024"/>
    <x v="0"/>
    <x v="89"/>
    <x v="4"/>
    <x v="4"/>
    <n v="3136"/>
    <x v="0"/>
    <x v="6"/>
    <x v="6"/>
    <x v="6"/>
    <n v="16.91"/>
  </r>
  <r>
    <x v="435"/>
    <x v="0"/>
    <s v="2023-2024"/>
    <x v="0"/>
    <x v="2"/>
    <x v="2"/>
    <x v="2"/>
    <n v="2617"/>
    <x v="0"/>
    <x v="2"/>
    <x v="3"/>
    <x v="3"/>
    <n v="16.98"/>
  </r>
  <r>
    <x v="425"/>
    <x v="2"/>
    <s v="2024-2025"/>
    <x v="0"/>
    <x v="66"/>
    <x v="3"/>
    <x v="3"/>
    <n v="4883"/>
    <x v="0"/>
    <x v="12"/>
    <x v="3"/>
    <x v="3"/>
    <n v="16.989999999999998"/>
  </r>
  <r>
    <x v="104"/>
    <x v="0"/>
    <s v="2023-2024"/>
    <x v="0"/>
    <x v="30"/>
    <x v="4"/>
    <x v="4"/>
    <n v="3131"/>
    <x v="0"/>
    <x v="6"/>
    <x v="4"/>
    <x v="4"/>
    <n v="16.989999999999998"/>
  </r>
  <r>
    <x v="4"/>
    <x v="0"/>
    <s v="2023-2024"/>
    <x v="0"/>
    <x v="32"/>
    <x v="6"/>
    <x v="6"/>
    <n v="5169"/>
    <x v="0"/>
    <x v="13"/>
    <x v="7"/>
    <x v="7"/>
    <n v="16.989999999999998"/>
  </r>
  <r>
    <x v="348"/>
    <x v="1"/>
    <s v="2023-2024"/>
    <x v="1"/>
    <x v="52"/>
    <x v="3"/>
    <x v="3"/>
    <n v="4053"/>
    <x v="0"/>
    <x v="10"/>
    <x v="0"/>
    <x v="0"/>
    <n v="16.990000000000002"/>
  </r>
  <r>
    <x v="64"/>
    <x v="1"/>
    <s v="2022-2023"/>
    <x v="0"/>
    <x v="69"/>
    <x v="4"/>
    <x v="4"/>
    <n v="3199"/>
    <x v="0"/>
    <x v="6"/>
    <x v="2"/>
    <x v="2"/>
    <n v="17"/>
  </r>
  <r>
    <x v="365"/>
    <x v="0"/>
    <s v="2024-2025"/>
    <x v="0"/>
    <x v="9"/>
    <x v="4"/>
    <x v="4"/>
    <n v="3076"/>
    <x v="0"/>
    <x v="7"/>
    <x v="6"/>
    <x v="6"/>
    <n v="17"/>
  </r>
  <r>
    <x v="436"/>
    <x v="2"/>
    <s v="2024-2025"/>
    <x v="0"/>
    <x v="50"/>
    <x v="4"/>
    <x v="4"/>
    <n v="3179"/>
    <x v="0"/>
    <x v="6"/>
    <x v="3"/>
    <x v="3"/>
    <n v="17"/>
  </r>
  <r>
    <x v="82"/>
    <x v="2"/>
    <s v="2024-2025"/>
    <x v="1"/>
    <x v="16"/>
    <x v="0"/>
    <x v="0"/>
    <n v="6030"/>
    <x v="0"/>
    <x v="0"/>
    <x v="6"/>
    <x v="6"/>
    <n v="17.37"/>
  </r>
  <r>
    <x v="43"/>
    <x v="1"/>
    <s v="2023-2024"/>
    <x v="1"/>
    <x v="79"/>
    <x v="6"/>
    <x v="6"/>
    <n v="5290"/>
    <x v="0"/>
    <x v="18"/>
    <x v="4"/>
    <x v="4"/>
    <n v="17.46"/>
  </r>
  <r>
    <x v="437"/>
    <x v="1"/>
    <s v="2023-2024"/>
    <x v="0"/>
    <x v="52"/>
    <x v="3"/>
    <x v="3"/>
    <n v="4053"/>
    <x v="0"/>
    <x v="10"/>
    <x v="1"/>
    <x v="1"/>
    <n v="17.490000000000002"/>
  </r>
  <r>
    <x v="410"/>
    <x v="1"/>
    <s v="2022-2023"/>
    <x v="1"/>
    <x v="59"/>
    <x v="3"/>
    <x v="3"/>
    <n v="4509"/>
    <x v="0"/>
    <x v="3"/>
    <x v="1"/>
    <x v="1"/>
    <n v="17.54"/>
  </r>
  <r>
    <x v="5"/>
    <x v="0"/>
    <s v="2023-2024"/>
    <x v="0"/>
    <x v="1"/>
    <x v="1"/>
    <x v="1"/>
    <n v="2478"/>
    <x v="0"/>
    <x v="1"/>
    <x v="5"/>
    <x v="5"/>
    <n v="17.829999999999998"/>
  </r>
  <r>
    <x v="438"/>
    <x v="1"/>
    <s v="2022-2023"/>
    <x v="0"/>
    <x v="53"/>
    <x v="3"/>
    <x v="3"/>
    <n v="4119"/>
    <x v="0"/>
    <x v="10"/>
    <x v="3"/>
    <x v="3"/>
    <n v="17.829999999999998"/>
  </r>
  <r>
    <x v="156"/>
    <x v="2"/>
    <s v="2024-2025"/>
    <x v="1"/>
    <x v="37"/>
    <x v="1"/>
    <x v="1"/>
    <n v="2750"/>
    <x v="0"/>
    <x v="11"/>
    <x v="6"/>
    <x v="6"/>
    <n v="17.91"/>
  </r>
  <r>
    <x v="236"/>
    <x v="0"/>
    <s v="2023-2024"/>
    <x v="1"/>
    <x v="0"/>
    <x v="0"/>
    <x v="0"/>
    <n v="6021"/>
    <x v="0"/>
    <x v="0"/>
    <x v="2"/>
    <x v="2"/>
    <n v="17.940000000000001"/>
  </r>
  <r>
    <x v="385"/>
    <x v="1"/>
    <s v="2022-2023"/>
    <x v="0"/>
    <x v="96"/>
    <x v="4"/>
    <x v="4"/>
    <n v="3690"/>
    <x v="0"/>
    <x v="16"/>
    <x v="6"/>
    <x v="6"/>
    <n v="17.940000000000001"/>
  </r>
  <r>
    <x v="95"/>
    <x v="1"/>
    <s v="2022-2023"/>
    <x v="1"/>
    <x v="47"/>
    <x v="1"/>
    <x v="1"/>
    <n v="2101"/>
    <x v="0"/>
    <x v="4"/>
    <x v="3"/>
    <x v="3"/>
    <n v="17.96"/>
  </r>
  <r>
    <x v="160"/>
    <x v="0"/>
    <s v="2024-2025"/>
    <x v="0"/>
    <x v="2"/>
    <x v="2"/>
    <x v="2"/>
    <n v="2617"/>
    <x v="0"/>
    <x v="2"/>
    <x v="2"/>
    <x v="2"/>
    <n v="17.97"/>
  </r>
  <r>
    <x v="100"/>
    <x v="0"/>
    <s v="2023-2024"/>
    <x v="1"/>
    <x v="61"/>
    <x v="6"/>
    <x v="6"/>
    <n v="5343"/>
    <x v="0"/>
    <x v="18"/>
    <x v="4"/>
    <x v="4"/>
    <n v="17.97"/>
  </r>
  <r>
    <x v="18"/>
    <x v="0"/>
    <s v="2023-2024"/>
    <x v="0"/>
    <x v="41"/>
    <x v="5"/>
    <x v="5"/>
    <n v="7320"/>
    <x v="0"/>
    <x v="9"/>
    <x v="0"/>
    <x v="0"/>
    <n v="17.97"/>
  </r>
  <r>
    <x v="439"/>
    <x v="0"/>
    <s v="2023-2024"/>
    <x v="0"/>
    <x v="68"/>
    <x v="7"/>
    <x v="7"/>
    <n v="800"/>
    <x v="0"/>
    <x v="19"/>
    <x v="5"/>
    <x v="5"/>
    <n v="17.97"/>
  </r>
  <r>
    <x v="365"/>
    <x v="0"/>
    <s v="2024-2025"/>
    <x v="1"/>
    <x v="62"/>
    <x v="0"/>
    <x v="0"/>
    <n v="6112"/>
    <x v="0"/>
    <x v="14"/>
    <x v="1"/>
    <x v="1"/>
    <n v="17.97"/>
  </r>
  <r>
    <x v="440"/>
    <x v="0"/>
    <s v="2024-2025"/>
    <x v="0"/>
    <x v="93"/>
    <x v="4"/>
    <x v="4"/>
    <n v="3915"/>
    <x v="0"/>
    <x v="16"/>
    <x v="3"/>
    <x v="3"/>
    <n v="17.97"/>
  </r>
  <r>
    <x v="441"/>
    <x v="0"/>
    <s v="2023-2024"/>
    <x v="0"/>
    <x v="12"/>
    <x v="3"/>
    <x v="3"/>
    <n v="4068"/>
    <x v="0"/>
    <x v="10"/>
    <x v="5"/>
    <x v="5"/>
    <n v="17.97"/>
  </r>
  <r>
    <x v="442"/>
    <x v="1"/>
    <s v="2022-2023"/>
    <x v="0"/>
    <x v="20"/>
    <x v="4"/>
    <x v="4"/>
    <n v="3429"/>
    <x v="0"/>
    <x v="8"/>
    <x v="6"/>
    <x v="6"/>
    <n v="17.97"/>
  </r>
  <r>
    <x v="396"/>
    <x v="0"/>
    <s v="2023-2024"/>
    <x v="1"/>
    <x v="23"/>
    <x v="1"/>
    <x v="1"/>
    <n v="2650"/>
    <x v="0"/>
    <x v="11"/>
    <x v="2"/>
    <x v="2"/>
    <n v="17.97"/>
  </r>
  <r>
    <x v="286"/>
    <x v="0"/>
    <s v="2024-2025"/>
    <x v="0"/>
    <x v="45"/>
    <x v="3"/>
    <x v="3"/>
    <n v="4570"/>
    <x v="0"/>
    <x v="15"/>
    <x v="6"/>
    <x v="6"/>
    <n v="17.98"/>
  </r>
  <r>
    <x v="280"/>
    <x v="2"/>
    <s v="2024-2025"/>
    <x v="0"/>
    <x v="58"/>
    <x v="0"/>
    <x v="0"/>
    <n v="6027"/>
    <x v="0"/>
    <x v="0"/>
    <x v="4"/>
    <x v="4"/>
    <n v="17.98"/>
  </r>
  <r>
    <x v="134"/>
    <x v="0"/>
    <s v="2024-2025"/>
    <x v="1"/>
    <x v="13"/>
    <x v="1"/>
    <x v="1"/>
    <n v="2480"/>
    <x v="0"/>
    <x v="1"/>
    <x v="1"/>
    <x v="1"/>
    <n v="17.98"/>
  </r>
  <r>
    <x v="443"/>
    <x v="1"/>
    <s v="2023-2024"/>
    <x v="0"/>
    <x v="73"/>
    <x v="6"/>
    <x v="6"/>
    <n v="5607"/>
    <x v="0"/>
    <x v="18"/>
    <x v="1"/>
    <x v="1"/>
    <n v="17.98"/>
  </r>
  <r>
    <x v="430"/>
    <x v="0"/>
    <s v="2023-2024"/>
    <x v="1"/>
    <x v="76"/>
    <x v="1"/>
    <x v="1"/>
    <n v="2031"/>
    <x v="0"/>
    <x v="5"/>
    <x v="0"/>
    <x v="0"/>
    <n v="17.98"/>
  </r>
  <r>
    <x v="34"/>
    <x v="2"/>
    <s v="2024-2025"/>
    <x v="0"/>
    <x v="95"/>
    <x v="7"/>
    <x v="7"/>
    <n v="870"/>
    <x v="0"/>
    <x v="19"/>
    <x v="4"/>
    <x v="4"/>
    <n v="17.990000000000002"/>
  </r>
  <r>
    <x v="391"/>
    <x v="2"/>
    <s v="2024-2025"/>
    <x v="0"/>
    <x v="25"/>
    <x v="4"/>
    <x v="4"/>
    <n v="3550"/>
    <x v="0"/>
    <x v="8"/>
    <x v="0"/>
    <x v="0"/>
    <n v="17.990000000000002"/>
  </r>
  <r>
    <x v="148"/>
    <x v="1"/>
    <s v="2022-2023"/>
    <x v="0"/>
    <x v="19"/>
    <x v="1"/>
    <x v="1"/>
    <n v="2800"/>
    <x v="0"/>
    <x v="11"/>
    <x v="3"/>
    <x v="3"/>
    <n v="17.990000000000002"/>
  </r>
  <r>
    <x v="444"/>
    <x v="0"/>
    <s v="2023-2024"/>
    <x v="0"/>
    <x v="54"/>
    <x v="4"/>
    <x v="4"/>
    <n v="3030"/>
    <x v="0"/>
    <x v="7"/>
    <x v="3"/>
    <x v="3"/>
    <n v="17.990000000000002"/>
  </r>
  <r>
    <x v="393"/>
    <x v="0"/>
    <s v="2023-2024"/>
    <x v="0"/>
    <x v="7"/>
    <x v="4"/>
    <x v="4"/>
    <n v="3175"/>
    <x v="0"/>
    <x v="6"/>
    <x v="5"/>
    <x v="5"/>
    <n v="18"/>
  </r>
  <r>
    <x v="445"/>
    <x v="0"/>
    <s v="2023-2024"/>
    <x v="0"/>
    <x v="81"/>
    <x v="3"/>
    <x v="3"/>
    <n v="4680"/>
    <x v="0"/>
    <x v="17"/>
    <x v="3"/>
    <x v="3"/>
    <n v="18"/>
  </r>
  <r>
    <x v="64"/>
    <x v="1"/>
    <s v="2022-2023"/>
    <x v="0"/>
    <x v="60"/>
    <x v="1"/>
    <x v="1"/>
    <n v="2541"/>
    <x v="0"/>
    <x v="2"/>
    <x v="4"/>
    <x v="4"/>
    <n v="18"/>
  </r>
  <r>
    <x v="370"/>
    <x v="2"/>
    <s v="2024-2025"/>
    <x v="0"/>
    <x v="24"/>
    <x v="1"/>
    <x v="1"/>
    <n v="2120"/>
    <x v="0"/>
    <x v="4"/>
    <x v="3"/>
    <x v="3"/>
    <n v="18.010000000000002"/>
  </r>
  <r>
    <x v="446"/>
    <x v="2"/>
    <s v="2024-2025"/>
    <x v="0"/>
    <x v="9"/>
    <x v="4"/>
    <x v="4"/>
    <n v="3076"/>
    <x v="0"/>
    <x v="7"/>
    <x v="3"/>
    <x v="3"/>
    <n v="18.309999999999999"/>
  </r>
  <r>
    <x v="447"/>
    <x v="0"/>
    <s v="2023-2024"/>
    <x v="0"/>
    <x v="41"/>
    <x v="5"/>
    <x v="5"/>
    <n v="7320"/>
    <x v="0"/>
    <x v="9"/>
    <x v="3"/>
    <x v="3"/>
    <n v="18.5"/>
  </r>
  <r>
    <x v="448"/>
    <x v="0"/>
    <s v="2023-2024"/>
    <x v="0"/>
    <x v="19"/>
    <x v="1"/>
    <x v="1"/>
    <n v="2800"/>
    <x v="0"/>
    <x v="11"/>
    <x v="0"/>
    <x v="0"/>
    <n v="18.57"/>
  </r>
  <r>
    <x v="111"/>
    <x v="0"/>
    <s v="2023-2024"/>
    <x v="0"/>
    <x v="96"/>
    <x v="4"/>
    <x v="4"/>
    <n v="3690"/>
    <x v="0"/>
    <x v="16"/>
    <x v="6"/>
    <x v="6"/>
    <n v="18.579999999999998"/>
  </r>
  <r>
    <x v="83"/>
    <x v="1"/>
    <s v="2022-2023"/>
    <x v="1"/>
    <x v="47"/>
    <x v="1"/>
    <x v="1"/>
    <n v="2101"/>
    <x v="0"/>
    <x v="4"/>
    <x v="7"/>
    <x v="7"/>
    <n v="18.89"/>
  </r>
  <r>
    <x v="331"/>
    <x v="0"/>
    <s v="2024-2025"/>
    <x v="0"/>
    <x v="65"/>
    <x v="1"/>
    <x v="1"/>
    <n v="2131"/>
    <x v="0"/>
    <x v="4"/>
    <x v="5"/>
    <x v="5"/>
    <n v="18.950000000000003"/>
  </r>
  <r>
    <x v="449"/>
    <x v="0"/>
    <s v="2024-2025"/>
    <x v="0"/>
    <x v="11"/>
    <x v="5"/>
    <x v="5"/>
    <n v="7010"/>
    <x v="0"/>
    <x v="9"/>
    <x v="6"/>
    <x v="6"/>
    <n v="18.950000000000003"/>
  </r>
  <r>
    <x v="416"/>
    <x v="0"/>
    <s v="2023-2024"/>
    <x v="0"/>
    <x v="39"/>
    <x v="0"/>
    <x v="0"/>
    <n v="6330"/>
    <x v="0"/>
    <x v="14"/>
    <x v="2"/>
    <x v="2"/>
    <n v="18.97"/>
  </r>
  <r>
    <x v="49"/>
    <x v="2"/>
    <s v="2024-2025"/>
    <x v="1"/>
    <x v="26"/>
    <x v="0"/>
    <x v="0"/>
    <n v="6280"/>
    <x v="0"/>
    <x v="14"/>
    <x v="4"/>
    <x v="4"/>
    <n v="18.98"/>
  </r>
  <r>
    <x v="150"/>
    <x v="0"/>
    <s v="2023-2024"/>
    <x v="0"/>
    <x v="42"/>
    <x v="3"/>
    <x v="3"/>
    <n v="4870"/>
    <x v="0"/>
    <x v="12"/>
    <x v="2"/>
    <x v="2"/>
    <n v="18.990000000000002"/>
  </r>
  <r>
    <x v="311"/>
    <x v="0"/>
    <s v="2024-2025"/>
    <x v="0"/>
    <x v="61"/>
    <x v="6"/>
    <x v="6"/>
    <n v="5343"/>
    <x v="0"/>
    <x v="18"/>
    <x v="1"/>
    <x v="1"/>
    <n v="19"/>
  </r>
  <r>
    <x v="450"/>
    <x v="1"/>
    <s v="2023-2024"/>
    <x v="0"/>
    <x v="39"/>
    <x v="0"/>
    <x v="0"/>
    <n v="6330"/>
    <x v="0"/>
    <x v="14"/>
    <x v="0"/>
    <x v="0"/>
    <n v="19"/>
  </r>
  <r>
    <x v="80"/>
    <x v="1"/>
    <s v="2023-2024"/>
    <x v="0"/>
    <x v="49"/>
    <x v="4"/>
    <x v="4"/>
    <n v="3134"/>
    <x v="0"/>
    <x v="6"/>
    <x v="2"/>
    <x v="2"/>
    <n v="19"/>
  </r>
  <r>
    <x v="277"/>
    <x v="2"/>
    <s v="2024-2025"/>
    <x v="1"/>
    <x v="60"/>
    <x v="1"/>
    <x v="1"/>
    <n v="2541"/>
    <x v="0"/>
    <x v="2"/>
    <x v="3"/>
    <x v="3"/>
    <n v="19.18"/>
  </r>
  <r>
    <x v="451"/>
    <x v="2"/>
    <s v="2024-2025"/>
    <x v="0"/>
    <x v="61"/>
    <x v="6"/>
    <x v="6"/>
    <n v="5343"/>
    <x v="0"/>
    <x v="18"/>
    <x v="3"/>
    <x v="3"/>
    <n v="19.2"/>
  </r>
  <r>
    <x v="239"/>
    <x v="0"/>
    <s v="2023-2024"/>
    <x v="1"/>
    <x v="67"/>
    <x v="3"/>
    <x v="3"/>
    <n v="4551"/>
    <x v="0"/>
    <x v="15"/>
    <x v="5"/>
    <x v="5"/>
    <n v="19.34"/>
  </r>
  <r>
    <x v="74"/>
    <x v="2"/>
    <s v="2024-2025"/>
    <x v="0"/>
    <x v="11"/>
    <x v="5"/>
    <x v="5"/>
    <n v="7010"/>
    <x v="0"/>
    <x v="9"/>
    <x v="7"/>
    <x v="7"/>
    <n v="19.39"/>
  </r>
  <r>
    <x v="452"/>
    <x v="0"/>
    <s v="2023-2024"/>
    <x v="0"/>
    <x v="89"/>
    <x v="4"/>
    <x v="4"/>
    <n v="3136"/>
    <x v="0"/>
    <x v="6"/>
    <x v="1"/>
    <x v="1"/>
    <n v="19.48"/>
  </r>
  <r>
    <x v="270"/>
    <x v="0"/>
    <s v="2024-2025"/>
    <x v="0"/>
    <x v="82"/>
    <x v="3"/>
    <x v="3"/>
    <n v="4655"/>
    <x v="0"/>
    <x v="17"/>
    <x v="4"/>
    <x v="4"/>
    <n v="19.490000000000002"/>
  </r>
  <r>
    <x v="453"/>
    <x v="0"/>
    <s v="2023-2024"/>
    <x v="0"/>
    <x v="46"/>
    <x v="3"/>
    <x v="3"/>
    <n v="4740"/>
    <x v="0"/>
    <x v="17"/>
    <x v="5"/>
    <x v="5"/>
    <n v="19.55"/>
  </r>
  <r>
    <x v="219"/>
    <x v="1"/>
    <s v="2022-2023"/>
    <x v="0"/>
    <x v="38"/>
    <x v="3"/>
    <x v="3"/>
    <n v="4802"/>
    <x v="0"/>
    <x v="12"/>
    <x v="6"/>
    <x v="6"/>
    <n v="19.899999999999999"/>
  </r>
  <r>
    <x v="454"/>
    <x v="0"/>
    <s v="2024-2025"/>
    <x v="0"/>
    <x v="34"/>
    <x v="4"/>
    <x v="4"/>
    <n v="3018"/>
    <x v="0"/>
    <x v="7"/>
    <x v="6"/>
    <x v="6"/>
    <n v="19.95"/>
  </r>
  <r>
    <x v="455"/>
    <x v="0"/>
    <s v="2023-2024"/>
    <x v="0"/>
    <x v="8"/>
    <x v="1"/>
    <x v="1"/>
    <n v="2158"/>
    <x v="0"/>
    <x v="4"/>
    <x v="5"/>
    <x v="5"/>
    <n v="19.95"/>
  </r>
  <r>
    <x v="128"/>
    <x v="2"/>
    <s v="2024-2025"/>
    <x v="1"/>
    <x v="76"/>
    <x v="1"/>
    <x v="1"/>
    <n v="2031"/>
    <x v="0"/>
    <x v="5"/>
    <x v="1"/>
    <x v="1"/>
    <n v="19.95"/>
  </r>
  <r>
    <x v="254"/>
    <x v="2"/>
    <s v="2024-2025"/>
    <x v="0"/>
    <x v="74"/>
    <x v="1"/>
    <x v="1"/>
    <n v="2485"/>
    <x v="0"/>
    <x v="1"/>
    <x v="5"/>
    <x v="5"/>
    <n v="19.95"/>
  </r>
  <r>
    <x v="179"/>
    <x v="0"/>
    <s v="2024-2025"/>
    <x v="0"/>
    <x v="91"/>
    <x v="1"/>
    <x v="1"/>
    <n v="2064"/>
    <x v="0"/>
    <x v="5"/>
    <x v="6"/>
    <x v="6"/>
    <n v="19.96"/>
  </r>
  <r>
    <x v="382"/>
    <x v="1"/>
    <s v="2023-2024"/>
    <x v="0"/>
    <x v="87"/>
    <x v="2"/>
    <x v="2"/>
    <n v="2609"/>
    <x v="0"/>
    <x v="2"/>
    <x v="1"/>
    <x v="1"/>
    <n v="19.96"/>
  </r>
  <r>
    <x v="371"/>
    <x v="2"/>
    <s v="2024-2025"/>
    <x v="0"/>
    <x v="29"/>
    <x v="4"/>
    <x v="4"/>
    <n v="3500"/>
    <x v="0"/>
    <x v="8"/>
    <x v="5"/>
    <x v="5"/>
    <n v="19.96"/>
  </r>
  <r>
    <x v="265"/>
    <x v="1"/>
    <s v="2022-2023"/>
    <x v="1"/>
    <x v="47"/>
    <x v="1"/>
    <x v="1"/>
    <n v="2101"/>
    <x v="0"/>
    <x v="4"/>
    <x v="5"/>
    <x v="5"/>
    <n v="19.96"/>
  </r>
  <r>
    <x v="456"/>
    <x v="0"/>
    <s v="2023-2024"/>
    <x v="0"/>
    <x v="57"/>
    <x v="6"/>
    <x v="6"/>
    <n v="5082"/>
    <x v="0"/>
    <x v="13"/>
    <x v="6"/>
    <x v="6"/>
    <n v="19.96"/>
  </r>
  <r>
    <x v="151"/>
    <x v="2"/>
    <s v="2024-2025"/>
    <x v="1"/>
    <x v="84"/>
    <x v="3"/>
    <x v="3"/>
    <n v="4215"/>
    <x v="0"/>
    <x v="3"/>
    <x v="5"/>
    <x v="5"/>
    <n v="19.96"/>
  </r>
  <r>
    <x v="338"/>
    <x v="0"/>
    <s v="2023-2024"/>
    <x v="1"/>
    <x v="86"/>
    <x v="0"/>
    <x v="0"/>
    <n v="6725"/>
    <x v="0"/>
    <x v="20"/>
    <x v="2"/>
    <x v="2"/>
    <n v="19.98"/>
  </r>
  <r>
    <x v="361"/>
    <x v="2"/>
    <s v="2024-2025"/>
    <x v="0"/>
    <x v="43"/>
    <x v="1"/>
    <x v="1"/>
    <n v="2560"/>
    <x v="0"/>
    <x v="2"/>
    <x v="4"/>
    <x v="4"/>
    <n v="19.98"/>
  </r>
  <r>
    <x v="427"/>
    <x v="0"/>
    <s v="2023-2024"/>
    <x v="0"/>
    <x v="11"/>
    <x v="5"/>
    <x v="5"/>
    <n v="7010"/>
    <x v="0"/>
    <x v="9"/>
    <x v="3"/>
    <x v="3"/>
    <n v="19.98"/>
  </r>
  <r>
    <x v="367"/>
    <x v="0"/>
    <s v="2023-2024"/>
    <x v="1"/>
    <x v="47"/>
    <x v="1"/>
    <x v="1"/>
    <n v="2101"/>
    <x v="0"/>
    <x v="4"/>
    <x v="4"/>
    <x v="4"/>
    <n v="19.98"/>
  </r>
  <r>
    <x v="166"/>
    <x v="0"/>
    <s v="2024-2025"/>
    <x v="0"/>
    <x v="51"/>
    <x v="4"/>
    <x v="4"/>
    <n v="3630"/>
    <x v="0"/>
    <x v="16"/>
    <x v="9"/>
    <x v="9"/>
    <n v="19.98"/>
  </r>
  <r>
    <x v="117"/>
    <x v="2"/>
    <s v="2024-2025"/>
    <x v="0"/>
    <x v="55"/>
    <x v="3"/>
    <x v="3"/>
    <n v="4703"/>
    <x v="0"/>
    <x v="17"/>
    <x v="4"/>
    <x v="4"/>
    <n v="19.98"/>
  </r>
  <r>
    <x v="249"/>
    <x v="1"/>
    <s v="2022-2023"/>
    <x v="0"/>
    <x v="38"/>
    <x v="3"/>
    <x v="3"/>
    <n v="4802"/>
    <x v="0"/>
    <x v="12"/>
    <x v="3"/>
    <x v="3"/>
    <n v="19.989999999999998"/>
  </r>
  <r>
    <x v="457"/>
    <x v="1"/>
    <s v="2023-2024"/>
    <x v="0"/>
    <x v="11"/>
    <x v="5"/>
    <x v="5"/>
    <n v="7010"/>
    <x v="0"/>
    <x v="9"/>
    <x v="7"/>
    <x v="7"/>
    <n v="19.989999999999998"/>
  </r>
  <r>
    <x v="453"/>
    <x v="0"/>
    <s v="2023-2024"/>
    <x v="0"/>
    <x v="30"/>
    <x v="4"/>
    <x v="4"/>
    <n v="3131"/>
    <x v="0"/>
    <x v="6"/>
    <x v="3"/>
    <x v="3"/>
    <n v="19.989999999999998"/>
  </r>
  <r>
    <x v="108"/>
    <x v="1"/>
    <s v="2022-2023"/>
    <x v="0"/>
    <x v="90"/>
    <x v="3"/>
    <x v="3"/>
    <n v="4700"/>
    <x v="0"/>
    <x v="17"/>
    <x v="1"/>
    <x v="1"/>
    <n v="19.989999999999998"/>
  </r>
  <r>
    <x v="458"/>
    <x v="2"/>
    <s v="2024-2025"/>
    <x v="0"/>
    <x v="24"/>
    <x v="1"/>
    <x v="1"/>
    <n v="2120"/>
    <x v="0"/>
    <x v="4"/>
    <x v="3"/>
    <x v="3"/>
    <n v="19.989999999999998"/>
  </r>
  <r>
    <x v="53"/>
    <x v="0"/>
    <s v="2023-2024"/>
    <x v="0"/>
    <x v="66"/>
    <x v="3"/>
    <x v="3"/>
    <n v="4883"/>
    <x v="0"/>
    <x v="12"/>
    <x v="7"/>
    <x v="7"/>
    <n v="19.990000000000002"/>
  </r>
  <r>
    <x v="459"/>
    <x v="0"/>
    <s v="2023-2024"/>
    <x v="0"/>
    <x v="63"/>
    <x v="1"/>
    <x v="1"/>
    <n v="2015"/>
    <x v="0"/>
    <x v="5"/>
    <x v="3"/>
    <x v="3"/>
    <n v="20"/>
  </r>
  <r>
    <x v="460"/>
    <x v="1"/>
    <s v="2023-2024"/>
    <x v="0"/>
    <x v="87"/>
    <x v="2"/>
    <x v="2"/>
    <n v="2609"/>
    <x v="0"/>
    <x v="2"/>
    <x v="3"/>
    <x v="3"/>
    <n v="20"/>
  </r>
  <r>
    <x v="116"/>
    <x v="2"/>
    <s v="2024-2025"/>
    <x v="0"/>
    <x v="18"/>
    <x v="6"/>
    <x v="6"/>
    <n v="5168"/>
    <x v="0"/>
    <x v="13"/>
    <x v="1"/>
    <x v="1"/>
    <n v="20"/>
  </r>
  <r>
    <x v="461"/>
    <x v="2"/>
    <s v="2024-2025"/>
    <x v="1"/>
    <x v="26"/>
    <x v="0"/>
    <x v="0"/>
    <n v="6280"/>
    <x v="0"/>
    <x v="14"/>
    <x v="3"/>
    <x v="3"/>
    <n v="20.010000000000002"/>
  </r>
  <r>
    <x v="281"/>
    <x v="0"/>
    <s v="2023-2024"/>
    <x v="1"/>
    <x v="59"/>
    <x v="3"/>
    <x v="3"/>
    <n v="4509"/>
    <x v="0"/>
    <x v="3"/>
    <x v="8"/>
    <x v="8"/>
    <n v="20.18"/>
  </r>
  <r>
    <x v="286"/>
    <x v="0"/>
    <s v="2024-2025"/>
    <x v="1"/>
    <x v="23"/>
    <x v="1"/>
    <x v="1"/>
    <n v="2650"/>
    <x v="0"/>
    <x v="11"/>
    <x v="8"/>
    <x v="8"/>
    <n v="20.32"/>
  </r>
  <r>
    <x v="151"/>
    <x v="2"/>
    <s v="2024-2025"/>
    <x v="0"/>
    <x v="43"/>
    <x v="1"/>
    <x v="1"/>
    <n v="2560"/>
    <x v="0"/>
    <x v="2"/>
    <x v="4"/>
    <x v="4"/>
    <n v="20.5"/>
  </r>
  <r>
    <x v="462"/>
    <x v="1"/>
    <s v="2023-2024"/>
    <x v="1"/>
    <x v="52"/>
    <x v="3"/>
    <x v="3"/>
    <n v="4053"/>
    <x v="0"/>
    <x v="10"/>
    <x v="8"/>
    <x v="8"/>
    <n v="20.58"/>
  </r>
  <r>
    <x v="326"/>
    <x v="0"/>
    <s v="2023-2024"/>
    <x v="0"/>
    <x v="2"/>
    <x v="2"/>
    <x v="2"/>
    <n v="2617"/>
    <x v="0"/>
    <x v="2"/>
    <x v="3"/>
    <x v="3"/>
    <n v="20.59"/>
  </r>
  <r>
    <x v="54"/>
    <x v="0"/>
    <s v="2023-2024"/>
    <x v="0"/>
    <x v="15"/>
    <x v="1"/>
    <x v="1"/>
    <n v="2020"/>
    <x v="0"/>
    <x v="5"/>
    <x v="3"/>
    <x v="3"/>
    <n v="20.75"/>
  </r>
  <r>
    <x v="463"/>
    <x v="0"/>
    <s v="2023-2024"/>
    <x v="0"/>
    <x v="95"/>
    <x v="7"/>
    <x v="7"/>
    <n v="870"/>
    <x v="0"/>
    <x v="19"/>
    <x v="7"/>
    <x v="7"/>
    <n v="20.87"/>
  </r>
  <r>
    <x v="329"/>
    <x v="0"/>
    <s v="2023-2024"/>
    <x v="0"/>
    <x v="9"/>
    <x v="4"/>
    <x v="4"/>
    <n v="3076"/>
    <x v="0"/>
    <x v="7"/>
    <x v="7"/>
    <x v="7"/>
    <n v="20.9"/>
  </r>
  <r>
    <x v="464"/>
    <x v="2"/>
    <s v="2024-2025"/>
    <x v="0"/>
    <x v="40"/>
    <x v="4"/>
    <x v="4"/>
    <n v="3353"/>
    <x v="0"/>
    <x v="8"/>
    <x v="5"/>
    <x v="5"/>
    <n v="20.93"/>
  </r>
  <r>
    <x v="166"/>
    <x v="0"/>
    <s v="2024-2025"/>
    <x v="0"/>
    <x v="78"/>
    <x v="1"/>
    <x v="1"/>
    <n v="2141"/>
    <x v="0"/>
    <x v="4"/>
    <x v="6"/>
    <x v="6"/>
    <n v="20.94"/>
  </r>
  <r>
    <x v="465"/>
    <x v="1"/>
    <s v="2023-2024"/>
    <x v="0"/>
    <x v="69"/>
    <x v="4"/>
    <x v="4"/>
    <n v="3199"/>
    <x v="0"/>
    <x v="6"/>
    <x v="5"/>
    <x v="5"/>
    <n v="20.950000000000003"/>
  </r>
  <r>
    <x v="466"/>
    <x v="2"/>
    <s v="2024-2025"/>
    <x v="0"/>
    <x v="91"/>
    <x v="1"/>
    <x v="1"/>
    <n v="2064"/>
    <x v="0"/>
    <x v="5"/>
    <x v="7"/>
    <x v="7"/>
    <n v="20.96"/>
  </r>
  <r>
    <x v="360"/>
    <x v="2"/>
    <s v="2024-2025"/>
    <x v="0"/>
    <x v="44"/>
    <x v="4"/>
    <x v="4"/>
    <n v="3977"/>
    <x v="0"/>
    <x v="16"/>
    <x v="1"/>
    <x v="1"/>
    <n v="20.97"/>
  </r>
  <r>
    <x v="467"/>
    <x v="0"/>
    <s v="2023-2024"/>
    <x v="0"/>
    <x v="45"/>
    <x v="3"/>
    <x v="3"/>
    <n v="4570"/>
    <x v="0"/>
    <x v="15"/>
    <x v="7"/>
    <x v="7"/>
    <n v="20.97"/>
  </r>
  <r>
    <x v="468"/>
    <x v="2"/>
    <s v="2024-2025"/>
    <x v="0"/>
    <x v="18"/>
    <x v="6"/>
    <x v="6"/>
    <n v="5168"/>
    <x v="0"/>
    <x v="13"/>
    <x v="1"/>
    <x v="1"/>
    <n v="20.97"/>
  </r>
  <r>
    <x v="384"/>
    <x v="1"/>
    <s v="2022-2023"/>
    <x v="0"/>
    <x v="11"/>
    <x v="5"/>
    <x v="5"/>
    <n v="7010"/>
    <x v="0"/>
    <x v="9"/>
    <x v="3"/>
    <x v="3"/>
    <n v="20.98"/>
  </r>
  <r>
    <x v="469"/>
    <x v="1"/>
    <s v="2023-2024"/>
    <x v="0"/>
    <x v="24"/>
    <x v="1"/>
    <x v="1"/>
    <n v="2120"/>
    <x v="0"/>
    <x v="4"/>
    <x v="0"/>
    <x v="0"/>
    <n v="20.98"/>
  </r>
  <r>
    <x v="470"/>
    <x v="0"/>
    <s v="2024-2025"/>
    <x v="0"/>
    <x v="65"/>
    <x v="1"/>
    <x v="1"/>
    <n v="2131"/>
    <x v="0"/>
    <x v="4"/>
    <x v="4"/>
    <x v="4"/>
    <n v="20.990000000000002"/>
  </r>
  <r>
    <x v="471"/>
    <x v="2"/>
    <s v="2024-2025"/>
    <x v="0"/>
    <x v="63"/>
    <x v="1"/>
    <x v="1"/>
    <n v="2015"/>
    <x v="0"/>
    <x v="5"/>
    <x v="1"/>
    <x v="1"/>
    <n v="21"/>
  </r>
  <r>
    <x v="354"/>
    <x v="1"/>
    <s v="2023-2024"/>
    <x v="0"/>
    <x v="61"/>
    <x v="6"/>
    <x v="6"/>
    <n v="5343"/>
    <x v="0"/>
    <x v="18"/>
    <x v="0"/>
    <x v="0"/>
    <n v="21"/>
  </r>
  <r>
    <x v="472"/>
    <x v="0"/>
    <s v="2023-2024"/>
    <x v="0"/>
    <x v="61"/>
    <x v="6"/>
    <x v="6"/>
    <n v="5343"/>
    <x v="0"/>
    <x v="18"/>
    <x v="2"/>
    <x v="2"/>
    <n v="21"/>
  </r>
  <r>
    <x v="473"/>
    <x v="1"/>
    <s v="2023-2024"/>
    <x v="0"/>
    <x v="71"/>
    <x v="6"/>
    <x v="6"/>
    <n v="5043"/>
    <x v="0"/>
    <x v="13"/>
    <x v="3"/>
    <x v="3"/>
    <n v="21"/>
  </r>
  <r>
    <x v="113"/>
    <x v="2"/>
    <s v="2024-2025"/>
    <x v="0"/>
    <x v="72"/>
    <x v="4"/>
    <x v="4"/>
    <n v="3931"/>
    <x v="0"/>
    <x v="16"/>
    <x v="9"/>
    <x v="9"/>
    <n v="21"/>
  </r>
  <r>
    <x v="474"/>
    <x v="0"/>
    <s v="2023-2024"/>
    <x v="1"/>
    <x v="30"/>
    <x v="4"/>
    <x v="4"/>
    <n v="3131"/>
    <x v="0"/>
    <x v="6"/>
    <x v="3"/>
    <x v="3"/>
    <n v="21"/>
  </r>
  <r>
    <x v="142"/>
    <x v="1"/>
    <s v="2023-2024"/>
    <x v="1"/>
    <x v="56"/>
    <x v="1"/>
    <x v="1"/>
    <n v="2795"/>
    <x v="0"/>
    <x v="11"/>
    <x v="4"/>
    <x v="4"/>
    <n v="21.310000000000002"/>
  </r>
  <r>
    <x v="475"/>
    <x v="0"/>
    <s v="2023-2024"/>
    <x v="1"/>
    <x v="36"/>
    <x v="4"/>
    <x v="4"/>
    <n v="3148"/>
    <x v="0"/>
    <x v="6"/>
    <x v="0"/>
    <x v="0"/>
    <n v="21.48"/>
  </r>
  <r>
    <x v="476"/>
    <x v="1"/>
    <s v="2022-2023"/>
    <x v="0"/>
    <x v="4"/>
    <x v="1"/>
    <x v="1"/>
    <n v="2154"/>
    <x v="0"/>
    <x v="4"/>
    <x v="4"/>
    <x v="4"/>
    <n v="21.490000000000002"/>
  </r>
  <r>
    <x v="461"/>
    <x v="2"/>
    <s v="2024-2025"/>
    <x v="0"/>
    <x v="43"/>
    <x v="1"/>
    <x v="1"/>
    <n v="2560"/>
    <x v="0"/>
    <x v="2"/>
    <x v="3"/>
    <x v="3"/>
    <n v="21.5"/>
  </r>
  <r>
    <x v="477"/>
    <x v="1"/>
    <s v="2022-2023"/>
    <x v="0"/>
    <x v="36"/>
    <x v="4"/>
    <x v="4"/>
    <n v="3148"/>
    <x v="0"/>
    <x v="6"/>
    <x v="3"/>
    <x v="3"/>
    <n v="21.75"/>
  </r>
  <r>
    <x v="478"/>
    <x v="2"/>
    <s v="2024-2025"/>
    <x v="0"/>
    <x v="7"/>
    <x v="4"/>
    <x v="4"/>
    <n v="3175"/>
    <x v="0"/>
    <x v="6"/>
    <x v="2"/>
    <x v="2"/>
    <n v="21.81"/>
  </r>
  <r>
    <x v="250"/>
    <x v="0"/>
    <s v="2023-2024"/>
    <x v="1"/>
    <x v="60"/>
    <x v="1"/>
    <x v="1"/>
    <n v="2541"/>
    <x v="0"/>
    <x v="2"/>
    <x v="6"/>
    <x v="6"/>
    <n v="21.94"/>
  </r>
  <r>
    <x v="233"/>
    <x v="1"/>
    <s v="2023-2024"/>
    <x v="0"/>
    <x v="22"/>
    <x v="1"/>
    <x v="1"/>
    <n v="2539"/>
    <x v="0"/>
    <x v="2"/>
    <x v="5"/>
    <x v="5"/>
    <n v="21.95"/>
  </r>
  <r>
    <x v="12"/>
    <x v="0"/>
    <s v="2023-2024"/>
    <x v="0"/>
    <x v="54"/>
    <x v="4"/>
    <x v="4"/>
    <n v="3030"/>
    <x v="0"/>
    <x v="7"/>
    <x v="5"/>
    <x v="5"/>
    <n v="21.96"/>
  </r>
  <r>
    <x v="288"/>
    <x v="1"/>
    <s v="2022-2023"/>
    <x v="0"/>
    <x v="7"/>
    <x v="4"/>
    <x v="4"/>
    <n v="3175"/>
    <x v="0"/>
    <x v="6"/>
    <x v="1"/>
    <x v="1"/>
    <n v="21.97"/>
  </r>
  <r>
    <x v="56"/>
    <x v="2"/>
    <s v="2024-2025"/>
    <x v="1"/>
    <x v="84"/>
    <x v="3"/>
    <x v="3"/>
    <n v="4215"/>
    <x v="0"/>
    <x v="3"/>
    <x v="2"/>
    <x v="2"/>
    <n v="21.97"/>
  </r>
  <r>
    <x v="189"/>
    <x v="2"/>
    <s v="2024-2025"/>
    <x v="1"/>
    <x v="16"/>
    <x v="0"/>
    <x v="0"/>
    <n v="6030"/>
    <x v="0"/>
    <x v="0"/>
    <x v="5"/>
    <x v="5"/>
    <n v="21.98"/>
  </r>
  <r>
    <x v="479"/>
    <x v="2"/>
    <s v="2024-2025"/>
    <x v="0"/>
    <x v="6"/>
    <x v="0"/>
    <x v="0"/>
    <n v="6010"/>
    <x v="0"/>
    <x v="0"/>
    <x v="7"/>
    <x v="7"/>
    <n v="21.99"/>
  </r>
  <r>
    <x v="480"/>
    <x v="0"/>
    <s v="2024-2025"/>
    <x v="0"/>
    <x v="92"/>
    <x v="3"/>
    <x v="3"/>
    <n v="4305"/>
    <x v="0"/>
    <x v="3"/>
    <x v="2"/>
    <x v="2"/>
    <n v="21.990000000000002"/>
  </r>
  <r>
    <x v="31"/>
    <x v="1"/>
    <s v="2022-2023"/>
    <x v="0"/>
    <x v="7"/>
    <x v="4"/>
    <x v="4"/>
    <n v="3175"/>
    <x v="0"/>
    <x v="6"/>
    <x v="3"/>
    <x v="3"/>
    <n v="22"/>
  </r>
  <r>
    <x v="136"/>
    <x v="0"/>
    <s v="2024-2025"/>
    <x v="0"/>
    <x v="51"/>
    <x v="4"/>
    <x v="4"/>
    <n v="3630"/>
    <x v="0"/>
    <x v="16"/>
    <x v="4"/>
    <x v="4"/>
    <n v="22"/>
  </r>
  <r>
    <x v="442"/>
    <x v="1"/>
    <s v="2022-2023"/>
    <x v="0"/>
    <x v="43"/>
    <x v="1"/>
    <x v="1"/>
    <n v="2560"/>
    <x v="0"/>
    <x v="2"/>
    <x v="0"/>
    <x v="0"/>
    <n v="22.25"/>
  </r>
  <r>
    <x v="481"/>
    <x v="2"/>
    <s v="2024-2025"/>
    <x v="0"/>
    <x v="73"/>
    <x v="6"/>
    <x v="6"/>
    <n v="5607"/>
    <x v="0"/>
    <x v="18"/>
    <x v="2"/>
    <x v="2"/>
    <n v="22.29"/>
  </r>
  <r>
    <x v="123"/>
    <x v="2"/>
    <s v="2024-2025"/>
    <x v="1"/>
    <x v="56"/>
    <x v="1"/>
    <x v="1"/>
    <n v="2795"/>
    <x v="0"/>
    <x v="11"/>
    <x v="3"/>
    <x v="3"/>
    <n v="22.41"/>
  </r>
  <r>
    <x v="482"/>
    <x v="2"/>
    <s v="2024-2025"/>
    <x v="0"/>
    <x v="28"/>
    <x v="1"/>
    <x v="1"/>
    <n v="2830"/>
    <x v="0"/>
    <x v="11"/>
    <x v="5"/>
    <x v="5"/>
    <n v="22.93"/>
  </r>
  <r>
    <x v="483"/>
    <x v="0"/>
    <s v="2024-2025"/>
    <x v="1"/>
    <x v="16"/>
    <x v="0"/>
    <x v="0"/>
    <n v="6030"/>
    <x v="0"/>
    <x v="0"/>
    <x v="6"/>
    <x v="6"/>
    <n v="22.939999999999998"/>
  </r>
  <r>
    <x v="354"/>
    <x v="1"/>
    <s v="2023-2024"/>
    <x v="1"/>
    <x v="49"/>
    <x v="4"/>
    <x v="4"/>
    <n v="3134"/>
    <x v="0"/>
    <x v="6"/>
    <x v="5"/>
    <x v="5"/>
    <n v="22.939999999999998"/>
  </r>
  <r>
    <x v="484"/>
    <x v="0"/>
    <s v="2023-2024"/>
    <x v="0"/>
    <x v="1"/>
    <x v="1"/>
    <x v="1"/>
    <n v="2478"/>
    <x v="0"/>
    <x v="1"/>
    <x v="7"/>
    <x v="7"/>
    <n v="22.97"/>
  </r>
  <r>
    <x v="189"/>
    <x v="2"/>
    <s v="2024-2025"/>
    <x v="0"/>
    <x v="12"/>
    <x v="3"/>
    <x v="3"/>
    <n v="4068"/>
    <x v="0"/>
    <x v="10"/>
    <x v="1"/>
    <x v="1"/>
    <n v="22.990000000000002"/>
  </r>
  <r>
    <x v="330"/>
    <x v="0"/>
    <s v="2023-2024"/>
    <x v="0"/>
    <x v="31"/>
    <x v="1"/>
    <x v="1"/>
    <n v="2116"/>
    <x v="0"/>
    <x v="4"/>
    <x v="5"/>
    <x v="5"/>
    <n v="23"/>
  </r>
  <r>
    <x v="279"/>
    <x v="2"/>
    <s v="2024-2025"/>
    <x v="0"/>
    <x v="6"/>
    <x v="0"/>
    <x v="0"/>
    <n v="6010"/>
    <x v="0"/>
    <x v="0"/>
    <x v="3"/>
    <x v="3"/>
    <n v="23"/>
  </r>
  <r>
    <x v="201"/>
    <x v="1"/>
    <s v="2022-2023"/>
    <x v="0"/>
    <x v="64"/>
    <x v="1"/>
    <x v="1"/>
    <n v="2350"/>
    <x v="0"/>
    <x v="1"/>
    <x v="3"/>
    <x v="3"/>
    <n v="23.16"/>
  </r>
  <r>
    <x v="56"/>
    <x v="2"/>
    <s v="2024-2025"/>
    <x v="0"/>
    <x v="38"/>
    <x v="3"/>
    <x v="3"/>
    <n v="4802"/>
    <x v="0"/>
    <x v="12"/>
    <x v="2"/>
    <x v="2"/>
    <n v="23.18"/>
  </r>
  <r>
    <x v="314"/>
    <x v="0"/>
    <s v="2023-2024"/>
    <x v="1"/>
    <x v="94"/>
    <x v="5"/>
    <x v="5"/>
    <n v="7250"/>
    <x v="0"/>
    <x v="9"/>
    <x v="0"/>
    <x v="0"/>
    <n v="23.38"/>
  </r>
  <r>
    <x v="233"/>
    <x v="1"/>
    <s v="2023-2024"/>
    <x v="1"/>
    <x v="47"/>
    <x v="1"/>
    <x v="1"/>
    <n v="2101"/>
    <x v="0"/>
    <x v="4"/>
    <x v="4"/>
    <x v="4"/>
    <n v="23.39"/>
  </r>
  <r>
    <x v="178"/>
    <x v="0"/>
    <s v="2024-2025"/>
    <x v="0"/>
    <x v="80"/>
    <x v="0"/>
    <x v="0"/>
    <n v="6109"/>
    <x v="0"/>
    <x v="14"/>
    <x v="2"/>
    <x v="2"/>
    <n v="23.490000000000002"/>
  </r>
  <r>
    <x v="485"/>
    <x v="2"/>
    <s v="2024-2025"/>
    <x v="1"/>
    <x v="10"/>
    <x v="4"/>
    <x v="4"/>
    <n v="3551"/>
    <x v="0"/>
    <x v="8"/>
    <x v="6"/>
    <x v="6"/>
    <n v="23.76"/>
  </r>
  <r>
    <x v="258"/>
    <x v="0"/>
    <s v="2023-2024"/>
    <x v="0"/>
    <x v="80"/>
    <x v="0"/>
    <x v="0"/>
    <n v="6109"/>
    <x v="0"/>
    <x v="14"/>
    <x v="6"/>
    <x v="6"/>
    <n v="23.89"/>
  </r>
  <r>
    <x v="363"/>
    <x v="2"/>
    <s v="2024-2025"/>
    <x v="0"/>
    <x v="64"/>
    <x v="1"/>
    <x v="1"/>
    <n v="2350"/>
    <x v="0"/>
    <x v="1"/>
    <x v="8"/>
    <x v="8"/>
    <n v="23.9"/>
  </r>
  <r>
    <x v="148"/>
    <x v="1"/>
    <s v="2022-2023"/>
    <x v="0"/>
    <x v="8"/>
    <x v="1"/>
    <x v="1"/>
    <n v="2158"/>
    <x v="0"/>
    <x v="4"/>
    <x v="6"/>
    <x v="6"/>
    <n v="23.92"/>
  </r>
  <r>
    <x v="192"/>
    <x v="1"/>
    <s v="2022-2023"/>
    <x v="0"/>
    <x v="24"/>
    <x v="1"/>
    <x v="1"/>
    <n v="2120"/>
    <x v="0"/>
    <x v="4"/>
    <x v="6"/>
    <x v="6"/>
    <n v="23.92"/>
  </r>
  <r>
    <x v="333"/>
    <x v="1"/>
    <s v="2022-2023"/>
    <x v="0"/>
    <x v="33"/>
    <x v="4"/>
    <x v="4"/>
    <n v="3280"/>
    <x v="0"/>
    <x v="8"/>
    <x v="2"/>
    <x v="2"/>
    <n v="23.92"/>
  </r>
  <r>
    <x v="228"/>
    <x v="0"/>
    <s v="2024-2025"/>
    <x v="0"/>
    <x v="2"/>
    <x v="2"/>
    <x v="2"/>
    <n v="2617"/>
    <x v="0"/>
    <x v="2"/>
    <x v="8"/>
    <x v="8"/>
    <n v="23.94"/>
  </r>
  <r>
    <x v="189"/>
    <x v="2"/>
    <s v="2024-2025"/>
    <x v="0"/>
    <x v="41"/>
    <x v="5"/>
    <x v="5"/>
    <n v="7320"/>
    <x v="0"/>
    <x v="9"/>
    <x v="4"/>
    <x v="4"/>
    <n v="23.94"/>
  </r>
  <r>
    <x v="486"/>
    <x v="1"/>
    <s v="2022-2023"/>
    <x v="1"/>
    <x v="67"/>
    <x v="3"/>
    <x v="3"/>
    <n v="4551"/>
    <x v="0"/>
    <x v="15"/>
    <x v="6"/>
    <x v="6"/>
    <n v="23.94"/>
  </r>
  <r>
    <x v="487"/>
    <x v="0"/>
    <s v="2023-2024"/>
    <x v="1"/>
    <x v="36"/>
    <x v="4"/>
    <x v="4"/>
    <n v="3148"/>
    <x v="0"/>
    <x v="6"/>
    <x v="2"/>
    <x v="2"/>
    <n v="23.94"/>
  </r>
  <r>
    <x v="488"/>
    <x v="2"/>
    <s v="2024-2025"/>
    <x v="0"/>
    <x v="58"/>
    <x v="0"/>
    <x v="0"/>
    <n v="6027"/>
    <x v="0"/>
    <x v="0"/>
    <x v="4"/>
    <x v="4"/>
    <n v="23.94"/>
  </r>
  <r>
    <x v="489"/>
    <x v="0"/>
    <s v="2023-2024"/>
    <x v="1"/>
    <x v="13"/>
    <x v="1"/>
    <x v="1"/>
    <n v="2480"/>
    <x v="0"/>
    <x v="1"/>
    <x v="4"/>
    <x v="4"/>
    <n v="23.94"/>
  </r>
  <r>
    <x v="298"/>
    <x v="1"/>
    <s v="2023-2024"/>
    <x v="1"/>
    <x v="80"/>
    <x v="0"/>
    <x v="0"/>
    <n v="6109"/>
    <x v="0"/>
    <x v="14"/>
    <x v="5"/>
    <x v="5"/>
    <n v="23.94"/>
  </r>
  <r>
    <x v="163"/>
    <x v="0"/>
    <s v="2024-2025"/>
    <x v="0"/>
    <x v="5"/>
    <x v="1"/>
    <x v="1"/>
    <n v="2067"/>
    <x v="0"/>
    <x v="5"/>
    <x v="3"/>
    <x v="3"/>
    <n v="23.96"/>
  </r>
  <r>
    <x v="457"/>
    <x v="1"/>
    <s v="2023-2024"/>
    <x v="0"/>
    <x v="68"/>
    <x v="7"/>
    <x v="7"/>
    <n v="800"/>
    <x v="0"/>
    <x v="19"/>
    <x v="2"/>
    <x v="2"/>
    <n v="23.96"/>
  </r>
  <r>
    <x v="173"/>
    <x v="0"/>
    <s v="2023-2024"/>
    <x v="1"/>
    <x v="10"/>
    <x v="4"/>
    <x v="4"/>
    <n v="3551"/>
    <x v="0"/>
    <x v="8"/>
    <x v="5"/>
    <x v="5"/>
    <n v="23.96"/>
  </r>
  <r>
    <x v="406"/>
    <x v="2"/>
    <s v="2024-2025"/>
    <x v="0"/>
    <x v="82"/>
    <x v="3"/>
    <x v="3"/>
    <n v="4655"/>
    <x v="0"/>
    <x v="17"/>
    <x v="4"/>
    <x v="4"/>
    <n v="23.96"/>
  </r>
  <r>
    <x v="167"/>
    <x v="2"/>
    <s v="2024-2025"/>
    <x v="0"/>
    <x v="17"/>
    <x v="3"/>
    <x v="3"/>
    <n v="4825"/>
    <x v="0"/>
    <x v="12"/>
    <x v="1"/>
    <x v="1"/>
    <n v="23.96"/>
  </r>
  <r>
    <x v="467"/>
    <x v="0"/>
    <s v="2023-2024"/>
    <x v="0"/>
    <x v="18"/>
    <x v="6"/>
    <x v="6"/>
    <n v="5168"/>
    <x v="0"/>
    <x v="13"/>
    <x v="6"/>
    <x v="6"/>
    <n v="23.96"/>
  </r>
  <r>
    <x v="35"/>
    <x v="0"/>
    <s v="2023-2024"/>
    <x v="1"/>
    <x v="50"/>
    <x v="4"/>
    <x v="4"/>
    <n v="3179"/>
    <x v="0"/>
    <x v="6"/>
    <x v="0"/>
    <x v="0"/>
    <n v="23.96"/>
  </r>
  <r>
    <x v="325"/>
    <x v="1"/>
    <s v="2023-2024"/>
    <x v="0"/>
    <x v="20"/>
    <x v="4"/>
    <x v="4"/>
    <n v="3429"/>
    <x v="0"/>
    <x v="8"/>
    <x v="0"/>
    <x v="0"/>
    <n v="23.96"/>
  </r>
  <r>
    <x v="490"/>
    <x v="0"/>
    <s v="2023-2024"/>
    <x v="0"/>
    <x v="21"/>
    <x v="3"/>
    <x v="3"/>
    <n v="4012"/>
    <x v="0"/>
    <x v="10"/>
    <x v="2"/>
    <x v="2"/>
    <n v="23.96"/>
  </r>
  <r>
    <x v="418"/>
    <x v="2"/>
    <s v="2024-2025"/>
    <x v="0"/>
    <x v="88"/>
    <x v="6"/>
    <x v="6"/>
    <n v="5011"/>
    <x v="0"/>
    <x v="13"/>
    <x v="2"/>
    <x v="2"/>
    <n v="23.96"/>
  </r>
  <r>
    <x v="491"/>
    <x v="0"/>
    <s v="2024-2025"/>
    <x v="0"/>
    <x v="40"/>
    <x v="4"/>
    <x v="4"/>
    <n v="3353"/>
    <x v="0"/>
    <x v="8"/>
    <x v="9"/>
    <x v="9"/>
    <n v="23.97"/>
  </r>
  <r>
    <x v="97"/>
    <x v="0"/>
    <s v="2023-2024"/>
    <x v="1"/>
    <x v="30"/>
    <x v="4"/>
    <x v="4"/>
    <n v="3131"/>
    <x v="0"/>
    <x v="6"/>
    <x v="0"/>
    <x v="0"/>
    <n v="23.97"/>
  </r>
  <r>
    <x v="319"/>
    <x v="0"/>
    <s v="2024-2025"/>
    <x v="0"/>
    <x v="95"/>
    <x v="7"/>
    <x v="7"/>
    <n v="870"/>
    <x v="0"/>
    <x v="19"/>
    <x v="3"/>
    <x v="3"/>
    <n v="23.98"/>
  </r>
  <r>
    <x v="37"/>
    <x v="2"/>
    <s v="2024-2025"/>
    <x v="0"/>
    <x v="48"/>
    <x v="3"/>
    <x v="3"/>
    <n v="4566"/>
    <x v="0"/>
    <x v="15"/>
    <x v="7"/>
    <x v="7"/>
    <n v="23.990000000000002"/>
  </r>
  <r>
    <x v="95"/>
    <x v="1"/>
    <s v="2022-2023"/>
    <x v="0"/>
    <x v="90"/>
    <x v="3"/>
    <x v="3"/>
    <n v="4700"/>
    <x v="0"/>
    <x v="17"/>
    <x v="3"/>
    <x v="3"/>
    <n v="23.990000000000002"/>
  </r>
  <r>
    <x v="492"/>
    <x v="1"/>
    <s v="2023-2024"/>
    <x v="1"/>
    <x v="10"/>
    <x v="4"/>
    <x v="4"/>
    <n v="3551"/>
    <x v="0"/>
    <x v="8"/>
    <x v="9"/>
    <x v="9"/>
    <n v="24.04"/>
  </r>
  <r>
    <x v="225"/>
    <x v="0"/>
    <s v="2023-2024"/>
    <x v="1"/>
    <x v="83"/>
    <x v="0"/>
    <x v="0"/>
    <n v="6052"/>
    <x v="0"/>
    <x v="0"/>
    <x v="5"/>
    <x v="5"/>
    <n v="24.08"/>
  </r>
  <r>
    <x v="397"/>
    <x v="0"/>
    <s v="2023-2024"/>
    <x v="1"/>
    <x v="62"/>
    <x v="0"/>
    <x v="0"/>
    <n v="6112"/>
    <x v="0"/>
    <x v="14"/>
    <x v="3"/>
    <x v="3"/>
    <n v="24.42"/>
  </r>
  <r>
    <x v="124"/>
    <x v="2"/>
    <s v="2024-2025"/>
    <x v="0"/>
    <x v="58"/>
    <x v="0"/>
    <x v="0"/>
    <n v="6027"/>
    <x v="0"/>
    <x v="0"/>
    <x v="7"/>
    <x v="7"/>
    <n v="24.439999999999998"/>
  </r>
  <r>
    <x v="95"/>
    <x v="1"/>
    <s v="2022-2023"/>
    <x v="0"/>
    <x v="54"/>
    <x v="4"/>
    <x v="4"/>
    <n v="3030"/>
    <x v="0"/>
    <x v="7"/>
    <x v="4"/>
    <x v="4"/>
    <n v="24.45"/>
  </r>
  <r>
    <x v="250"/>
    <x v="0"/>
    <s v="2023-2024"/>
    <x v="0"/>
    <x v="73"/>
    <x v="6"/>
    <x v="6"/>
    <n v="5607"/>
    <x v="0"/>
    <x v="18"/>
    <x v="3"/>
    <x v="3"/>
    <n v="24.46"/>
  </r>
  <r>
    <x v="493"/>
    <x v="1"/>
    <s v="2022-2023"/>
    <x v="0"/>
    <x v="90"/>
    <x v="3"/>
    <x v="3"/>
    <n v="4700"/>
    <x v="0"/>
    <x v="17"/>
    <x v="7"/>
    <x v="7"/>
    <n v="24.490000000000002"/>
  </r>
  <r>
    <x v="494"/>
    <x v="2"/>
    <s v="2024-2025"/>
    <x v="1"/>
    <x v="56"/>
    <x v="1"/>
    <x v="1"/>
    <n v="2795"/>
    <x v="0"/>
    <x v="11"/>
    <x v="0"/>
    <x v="0"/>
    <n v="24.58"/>
  </r>
  <r>
    <x v="162"/>
    <x v="1"/>
    <s v="2023-2024"/>
    <x v="1"/>
    <x v="56"/>
    <x v="1"/>
    <x v="1"/>
    <n v="2795"/>
    <x v="0"/>
    <x v="11"/>
    <x v="7"/>
    <x v="7"/>
    <n v="24.880000000000003"/>
  </r>
  <r>
    <x v="379"/>
    <x v="2"/>
    <s v="2024-2025"/>
    <x v="1"/>
    <x v="35"/>
    <x v="3"/>
    <x v="3"/>
    <n v="4558"/>
    <x v="0"/>
    <x v="15"/>
    <x v="2"/>
    <x v="2"/>
    <n v="24.93"/>
  </r>
  <r>
    <x v="338"/>
    <x v="0"/>
    <s v="2023-2024"/>
    <x v="0"/>
    <x v="89"/>
    <x v="4"/>
    <x v="4"/>
    <n v="3136"/>
    <x v="0"/>
    <x v="6"/>
    <x v="6"/>
    <x v="6"/>
    <n v="24.95"/>
  </r>
  <r>
    <x v="33"/>
    <x v="2"/>
    <s v="2024-2025"/>
    <x v="1"/>
    <x v="10"/>
    <x v="4"/>
    <x v="4"/>
    <n v="3551"/>
    <x v="0"/>
    <x v="8"/>
    <x v="6"/>
    <x v="6"/>
    <n v="24.95"/>
  </r>
  <r>
    <x v="424"/>
    <x v="0"/>
    <s v="2023-2024"/>
    <x v="0"/>
    <x v="35"/>
    <x v="3"/>
    <x v="3"/>
    <n v="4558"/>
    <x v="0"/>
    <x v="15"/>
    <x v="4"/>
    <x v="4"/>
    <n v="24.95"/>
  </r>
  <r>
    <x v="143"/>
    <x v="2"/>
    <s v="2024-2025"/>
    <x v="1"/>
    <x v="60"/>
    <x v="1"/>
    <x v="1"/>
    <n v="2541"/>
    <x v="0"/>
    <x v="2"/>
    <x v="5"/>
    <x v="5"/>
    <n v="24.97"/>
  </r>
  <r>
    <x v="458"/>
    <x v="2"/>
    <s v="2024-2025"/>
    <x v="1"/>
    <x v="56"/>
    <x v="1"/>
    <x v="1"/>
    <n v="2795"/>
    <x v="0"/>
    <x v="11"/>
    <x v="9"/>
    <x v="9"/>
    <n v="24.99"/>
  </r>
  <r>
    <x v="351"/>
    <x v="0"/>
    <s v="2024-2025"/>
    <x v="0"/>
    <x v="45"/>
    <x v="3"/>
    <x v="3"/>
    <n v="4570"/>
    <x v="0"/>
    <x v="15"/>
    <x v="7"/>
    <x v="7"/>
    <n v="24.99"/>
  </r>
  <r>
    <x v="361"/>
    <x v="2"/>
    <s v="2024-2025"/>
    <x v="0"/>
    <x v="14"/>
    <x v="1"/>
    <x v="1"/>
    <n v="2790"/>
    <x v="0"/>
    <x v="11"/>
    <x v="7"/>
    <x v="7"/>
    <n v="24.99"/>
  </r>
  <r>
    <x v="302"/>
    <x v="0"/>
    <s v="2024-2025"/>
    <x v="0"/>
    <x v="14"/>
    <x v="1"/>
    <x v="1"/>
    <n v="2790"/>
    <x v="0"/>
    <x v="11"/>
    <x v="3"/>
    <x v="3"/>
    <n v="24.99"/>
  </r>
  <r>
    <x v="173"/>
    <x v="0"/>
    <s v="2023-2024"/>
    <x v="0"/>
    <x v="70"/>
    <x v="4"/>
    <x v="4"/>
    <n v="3400"/>
    <x v="0"/>
    <x v="8"/>
    <x v="0"/>
    <x v="0"/>
    <n v="24.990000000000002"/>
  </r>
  <r>
    <x v="495"/>
    <x v="2"/>
    <s v="2024-2025"/>
    <x v="0"/>
    <x v="33"/>
    <x v="4"/>
    <x v="4"/>
    <n v="3280"/>
    <x v="0"/>
    <x v="8"/>
    <x v="4"/>
    <x v="4"/>
    <n v="25"/>
  </r>
  <r>
    <x v="496"/>
    <x v="2"/>
    <s v="2024-2025"/>
    <x v="0"/>
    <x v="13"/>
    <x v="1"/>
    <x v="1"/>
    <n v="2480"/>
    <x v="0"/>
    <x v="1"/>
    <x v="5"/>
    <x v="5"/>
    <n v="25"/>
  </r>
  <r>
    <x v="82"/>
    <x v="2"/>
    <s v="2024-2025"/>
    <x v="0"/>
    <x v="57"/>
    <x v="6"/>
    <x v="6"/>
    <n v="5082"/>
    <x v="0"/>
    <x v="13"/>
    <x v="3"/>
    <x v="3"/>
    <n v="25"/>
  </r>
  <r>
    <x v="497"/>
    <x v="0"/>
    <s v="2023-2024"/>
    <x v="0"/>
    <x v="33"/>
    <x v="4"/>
    <x v="4"/>
    <n v="3280"/>
    <x v="0"/>
    <x v="8"/>
    <x v="1"/>
    <x v="1"/>
    <n v="25"/>
  </r>
  <r>
    <x v="498"/>
    <x v="0"/>
    <s v="2023-2024"/>
    <x v="0"/>
    <x v="35"/>
    <x v="3"/>
    <x v="3"/>
    <n v="4558"/>
    <x v="0"/>
    <x v="15"/>
    <x v="3"/>
    <x v="3"/>
    <n v="25.19"/>
  </r>
  <r>
    <x v="188"/>
    <x v="0"/>
    <s v="2024-2025"/>
    <x v="0"/>
    <x v="28"/>
    <x v="1"/>
    <x v="1"/>
    <n v="2830"/>
    <x v="0"/>
    <x v="11"/>
    <x v="1"/>
    <x v="1"/>
    <n v="25.2"/>
  </r>
  <r>
    <x v="55"/>
    <x v="0"/>
    <s v="2023-2024"/>
    <x v="0"/>
    <x v="4"/>
    <x v="1"/>
    <x v="1"/>
    <n v="2154"/>
    <x v="0"/>
    <x v="4"/>
    <x v="0"/>
    <x v="0"/>
    <n v="25.5"/>
  </r>
  <r>
    <x v="499"/>
    <x v="0"/>
    <s v="2024-2025"/>
    <x v="0"/>
    <x v="69"/>
    <x v="4"/>
    <x v="4"/>
    <n v="3199"/>
    <x v="0"/>
    <x v="6"/>
    <x v="1"/>
    <x v="1"/>
    <n v="25.52"/>
  </r>
  <r>
    <x v="361"/>
    <x v="2"/>
    <s v="2024-2025"/>
    <x v="0"/>
    <x v="39"/>
    <x v="0"/>
    <x v="0"/>
    <n v="6330"/>
    <x v="0"/>
    <x v="14"/>
    <x v="3"/>
    <x v="3"/>
    <n v="25.6"/>
  </r>
  <r>
    <x v="139"/>
    <x v="2"/>
    <s v="2024-2025"/>
    <x v="0"/>
    <x v="19"/>
    <x v="1"/>
    <x v="1"/>
    <n v="2800"/>
    <x v="0"/>
    <x v="11"/>
    <x v="7"/>
    <x v="7"/>
    <n v="25.77"/>
  </r>
  <r>
    <x v="399"/>
    <x v="0"/>
    <s v="2023-2024"/>
    <x v="0"/>
    <x v="52"/>
    <x v="3"/>
    <x v="3"/>
    <n v="4053"/>
    <x v="0"/>
    <x v="10"/>
    <x v="8"/>
    <x v="8"/>
    <n v="25.79"/>
  </r>
  <r>
    <x v="500"/>
    <x v="1"/>
    <s v="2022-2023"/>
    <x v="0"/>
    <x v="93"/>
    <x v="4"/>
    <x v="4"/>
    <n v="3915"/>
    <x v="0"/>
    <x v="16"/>
    <x v="1"/>
    <x v="1"/>
    <n v="25.84"/>
  </r>
  <r>
    <x v="65"/>
    <x v="2"/>
    <s v="2024-2025"/>
    <x v="1"/>
    <x v="0"/>
    <x v="0"/>
    <x v="0"/>
    <n v="6021"/>
    <x v="0"/>
    <x v="0"/>
    <x v="5"/>
    <x v="5"/>
    <n v="25.92"/>
  </r>
  <r>
    <x v="128"/>
    <x v="2"/>
    <s v="2024-2025"/>
    <x v="1"/>
    <x v="23"/>
    <x v="1"/>
    <x v="1"/>
    <n v="2650"/>
    <x v="0"/>
    <x v="11"/>
    <x v="6"/>
    <x v="6"/>
    <n v="25.93"/>
  </r>
  <r>
    <x v="501"/>
    <x v="1"/>
    <s v="2022-2023"/>
    <x v="1"/>
    <x v="48"/>
    <x v="3"/>
    <x v="3"/>
    <n v="4566"/>
    <x v="0"/>
    <x v="15"/>
    <x v="5"/>
    <x v="5"/>
    <n v="25.95"/>
  </r>
  <r>
    <x v="411"/>
    <x v="1"/>
    <s v="2023-2024"/>
    <x v="0"/>
    <x v="77"/>
    <x v="5"/>
    <x v="5"/>
    <n v="7018"/>
    <x v="0"/>
    <x v="9"/>
    <x v="1"/>
    <x v="1"/>
    <n v="25.95"/>
  </r>
  <r>
    <x v="366"/>
    <x v="1"/>
    <s v="2022-2023"/>
    <x v="0"/>
    <x v="51"/>
    <x v="4"/>
    <x v="4"/>
    <n v="3630"/>
    <x v="0"/>
    <x v="16"/>
    <x v="5"/>
    <x v="5"/>
    <n v="25.95"/>
  </r>
  <r>
    <x v="303"/>
    <x v="1"/>
    <s v="2023-2024"/>
    <x v="0"/>
    <x v="88"/>
    <x v="6"/>
    <x v="6"/>
    <n v="5011"/>
    <x v="0"/>
    <x v="13"/>
    <x v="7"/>
    <x v="7"/>
    <n v="25.95"/>
  </r>
  <r>
    <x v="325"/>
    <x v="1"/>
    <s v="2023-2024"/>
    <x v="0"/>
    <x v="17"/>
    <x v="3"/>
    <x v="3"/>
    <n v="4825"/>
    <x v="0"/>
    <x v="12"/>
    <x v="4"/>
    <x v="4"/>
    <n v="25.96"/>
  </r>
  <r>
    <x v="384"/>
    <x v="1"/>
    <s v="2022-2023"/>
    <x v="0"/>
    <x v="91"/>
    <x v="1"/>
    <x v="1"/>
    <n v="2064"/>
    <x v="0"/>
    <x v="5"/>
    <x v="0"/>
    <x v="0"/>
    <n v="25.98"/>
  </r>
  <r>
    <x v="502"/>
    <x v="0"/>
    <s v="2023-2024"/>
    <x v="1"/>
    <x v="1"/>
    <x v="1"/>
    <x v="1"/>
    <n v="2478"/>
    <x v="0"/>
    <x v="1"/>
    <x v="0"/>
    <x v="0"/>
    <n v="25.98"/>
  </r>
  <r>
    <x v="503"/>
    <x v="0"/>
    <s v="2023-2024"/>
    <x v="1"/>
    <x v="42"/>
    <x v="3"/>
    <x v="3"/>
    <n v="4870"/>
    <x v="0"/>
    <x v="12"/>
    <x v="0"/>
    <x v="0"/>
    <n v="25.98"/>
  </r>
  <r>
    <x v="504"/>
    <x v="2"/>
    <s v="2024-2025"/>
    <x v="1"/>
    <x v="36"/>
    <x v="4"/>
    <x v="4"/>
    <n v="3148"/>
    <x v="0"/>
    <x v="6"/>
    <x v="0"/>
    <x v="0"/>
    <n v="25.98"/>
  </r>
  <r>
    <x v="41"/>
    <x v="1"/>
    <s v="2022-2023"/>
    <x v="0"/>
    <x v="5"/>
    <x v="1"/>
    <x v="1"/>
    <n v="2067"/>
    <x v="0"/>
    <x v="5"/>
    <x v="9"/>
    <x v="9"/>
    <n v="25.98"/>
  </r>
  <r>
    <x v="505"/>
    <x v="1"/>
    <s v="2023-2024"/>
    <x v="0"/>
    <x v="44"/>
    <x v="4"/>
    <x v="4"/>
    <n v="3977"/>
    <x v="0"/>
    <x v="16"/>
    <x v="0"/>
    <x v="0"/>
    <n v="25.98"/>
  </r>
  <r>
    <x v="506"/>
    <x v="0"/>
    <s v="2023-2024"/>
    <x v="0"/>
    <x v="8"/>
    <x v="1"/>
    <x v="1"/>
    <n v="2158"/>
    <x v="0"/>
    <x v="4"/>
    <x v="3"/>
    <x v="3"/>
    <n v="25.98"/>
  </r>
  <r>
    <x v="235"/>
    <x v="1"/>
    <s v="2022-2023"/>
    <x v="0"/>
    <x v="87"/>
    <x v="2"/>
    <x v="2"/>
    <n v="2609"/>
    <x v="0"/>
    <x v="2"/>
    <x v="3"/>
    <x v="3"/>
    <n v="25.98"/>
  </r>
  <r>
    <x v="507"/>
    <x v="0"/>
    <s v="2023-2024"/>
    <x v="0"/>
    <x v="45"/>
    <x v="3"/>
    <x v="3"/>
    <n v="4570"/>
    <x v="0"/>
    <x v="15"/>
    <x v="9"/>
    <x v="9"/>
    <n v="25.98"/>
  </r>
  <r>
    <x v="182"/>
    <x v="1"/>
    <s v="2023-2024"/>
    <x v="1"/>
    <x v="62"/>
    <x v="0"/>
    <x v="0"/>
    <n v="6112"/>
    <x v="0"/>
    <x v="14"/>
    <x v="0"/>
    <x v="0"/>
    <n v="25.98"/>
  </r>
  <r>
    <x v="342"/>
    <x v="0"/>
    <s v="2024-2025"/>
    <x v="0"/>
    <x v="93"/>
    <x v="4"/>
    <x v="4"/>
    <n v="3915"/>
    <x v="0"/>
    <x v="16"/>
    <x v="0"/>
    <x v="0"/>
    <n v="25.98"/>
  </r>
  <r>
    <x v="508"/>
    <x v="0"/>
    <s v="2024-2025"/>
    <x v="0"/>
    <x v="35"/>
    <x v="3"/>
    <x v="3"/>
    <n v="4558"/>
    <x v="0"/>
    <x v="15"/>
    <x v="0"/>
    <x v="0"/>
    <n v="25.98"/>
  </r>
  <r>
    <x v="509"/>
    <x v="0"/>
    <s v="2023-2024"/>
    <x v="1"/>
    <x v="72"/>
    <x v="4"/>
    <x v="4"/>
    <n v="3931"/>
    <x v="0"/>
    <x v="16"/>
    <x v="0"/>
    <x v="0"/>
    <n v="25.98"/>
  </r>
  <r>
    <x v="241"/>
    <x v="0"/>
    <s v="2023-2024"/>
    <x v="0"/>
    <x v="37"/>
    <x v="1"/>
    <x v="1"/>
    <n v="2750"/>
    <x v="0"/>
    <x v="11"/>
    <x v="3"/>
    <x v="3"/>
    <n v="25.98"/>
  </r>
  <r>
    <x v="157"/>
    <x v="2"/>
    <s v="2024-2025"/>
    <x v="0"/>
    <x v="31"/>
    <x v="1"/>
    <x v="1"/>
    <n v="2116"/>
    <x v="0"/>
    <x v="4"/>
    <x v="0"/>
    <x v="0"/>
    <n v="25.98"/>
  </r>
  <r>
    <x v="358"/>
    <x v="1"/>
    <s v="2023-2024"/>
    <x v="1"/>
    <x v="50"/>
    <x v="4"/>
    <x v="4"/>
    <n v="3179"/>
    <x v="0"/>
    <x v="6"/>
    <x v="0"/>
    <x v="0"/>
    <n v="25.98"/>
  </r>
  <r>
    <x v="510"/>
    <x v="1"/>
    <s v="2023-2024"/>
    <x v="0"/>
    <x v="84"/>
    <x v="3"/>
    <x v="3"/>
    <n v="4215"/>
    <x v="0"/>
    <x v="3"/>
    <x v="0"/>
    <x v="0"/>
    <n v="25.98"/>
  </r>
  <r>
    <x v="137"/>
    <x v="2"/>
    <s v="2024-2025"/>
    <x v="0"/>
    <x v="20"/>
    <x v="4"/>
    <x v="4"/>
    <n v="3429"/>
    <x v="0"/>
    <x v="8"/>
    <x v="4"/>
    <x v="4"/>
    <n v="25.98"/>
  </r>
  <r>
    <x v="469"/>
    <x v="1"/>
    <s v="2023-2024"/>
    <x v="0"/>
    <x v="22"/>
    <x v="1"/>
    <x v="1"/>
    <n v="2539"/>
    <x v="0"/>
    <x v="2"/>
    <x v="3"/>
    <x v="3"/>
    <n v="25.98"/>
  </r>
  <r>
    <x v="24"/>
    <x v="0"/>
    <s v="2024-2025"/>
    <x v="0"/>
    <x v="46"/>
    <x v="3"/>
    <x v="3"/>
    <n v="4740"/>
    <x v="0"/>
    <x v="17"/>
    <x v="9"/>
    <x v="9"/>
    <n v="26"/>
  </r>
  <r>
    <x v="320"/>
    <x v="2"/>
    <s v="2024-2025"/>
    <x v="0"/>
    <x v="65"/>
    <x v="1"/>
    <x v="1"/>
    <n v="2131"/>
    <x v="0"/>
    <x v="4"/>
    <x v="3"/>
    <x v="3"/>
    <n v="26"/>
  </r>
  <r>
    <x v="511"/>
    <x v="2"/>
    <s v="2024-2025"/>
    <x v="1"/>
    <x v="2"/>
    <x v="2"/>
    <x v="2"/>
    <n v="2617"/>
    <x v="0"/>
    <x v="2"/>
    <x v="3"/>
    <x v="3"/>
    <n v="26.28"/>
  </r>
  <r>
    <x v="512"/>
    <x v="0"/>
    <s v="2023-2024"/>
    <x v="1"/>
    <x v="59"/>
    <x v="3"/>
    <x v="3"/>
    <n v="4509"/>
    <x v="0"/>
    <x v="3"/>
    <x v="8"/>
    <x v="8"/>
    <n v="26.41"/>
  </r>
  <r>
    <x v="433"/>
    <x v="0"/>
    <s v="2023-2024"/>
    <x v="0"/>
    <x v="63"/>
    <x v="1"/>
    <x v="1"/>
    <n v="2015"/>
    <x v="0"/>
    <x v="5"/>
    <x v="3"/>
    <x v="3"/>
    <n v="26.810000000000002"/>
  </r>
  <r>
    <x v="70"/>
    <x v="0"/>
    <s v="2024-2025"/>
    <x v="0"/>
    <x v="18"/>
    <x v="6"/>
    <x v="6"/>
    <n v="5168"/>
    <x v="0"/>
    <x v="13"/>
    <x v="7"/>
    <x v="7"/>
    <n v="26.9"/>
  </r>
  <r>
    <x v="513"/>
    <x v="2"/>
    <s v="2024-2025"/>
    <x v="1"/>
    <x v="18"/>
    <x v="6"/>
    <x v="6"/>
    <n v="5168"/>
    <x v="0"/>
    <x v="13"/>
    <x v="2"/>
    <x v="2"/>
    <n v="26.91"/>
  </r>
  <r>
    <x v="514"/>
    <x v="1"/>
    <s v="2022-2023"/>
    <x v="0"/>
    <x v="69"/>
    <x v="4"/>
    <x v="4"/>
    <n v="3199"/>
    <x v="0"/>
    <x v="6"/>
    <x v="4"/>
    <x v="4"/>
    <n v="26.95"/>
  </r>
  <r>
    <x v="84"/>
    <x v="2"/>
    <s v="2024-2025"/>
    <x v="1"/>
    <x v="37"/>
    <x v="1"/>
    <x v="1"/>
    <n v="2750"/>
    <x v="0"/>
    <x v="11"/>
    <x v="1"/>
    <x v="1"/>
    <n v="26.950000000000003"/>
  </r>
  <r>
    <x v="515"/>
    <x v="0"/>
    <s v="2023-2024"/>
    <x v="1"/>
    <x v="94"/>
    <x v="5"/>
    <x v="5"/>
    <n v="7250"/>
    <x v="0"/>
    <x v="9"/>
    <x v="4"/>
    <x v="4"/>
    <n v="26.97"/>
  </r>
  <r>
    <x v="219"/>
    <x v="1"/>
    <s v="2022-2023"/>
    <x v="0"/>
    <x v="24"/>
    <x v="1"/>
    <x v="1"/>
    <n v="2120"/>
    <x v="0"/>
    <x v="4"/>
    <x v="7"/>
    <x v="7"/>
    <n v="26.979999999999997"/>
  </r>
  <r>
    <x v="58"/>
    <x v="2"/>
    <s v="2024-2025"/>
    <x v="0"/>
    <x v="66"/>
    <x v="3"/>
    <x v="3"/>
    <n v="4883"/>
    <x v="0"/>
    <x v="12"/>
    <x v="2"/>
    <x v="2"/>
    <n v="26.98"/>
  </r>
  <r>
    <x v="435"/>
    <x v="0"/>
    <s v="2023-2024"/>
    <x v="0"/>
    <x v="66"/>
    <x v="3"/>
    <x v="3"/>
    <n v="4883"/>
    <x v="0"/>
    <x v="12"/>
    <x v="3"/>
    <x v="3"/>
    <n v="26.98"/>
  </r>
  <r>
    <x v="97"/>
    <x v="0"/>
    <s v="2023-2024"/>
    <x v="0"/>
    <x v="30"/>
    <x v="4"/>
    <x v="4"/>
    <n v="3131"/>
    <x v="0"/>
    <x v="6"/>
    <x v="3"/>
    <x v="3"/>
    <n v="26.98"/>
  </r>
  <r>
    <x v="19"/>
    <x v="0"/>
    <s v="2023-2024"/>
    <x v="0"/>
    <x v="41"/>
    <x v="5"/>
    <x v="5"/>
    <n v="7320"/>
    <x v="0"/>
    <x v="9"/>
    <x v="2"/>
    <x v="2"/>
    <n v="26.990000000000002"/>
  </r>
  <r>
    <x v="172"/>
    <x v="1"/>
    <s v="2022-2023"/>
    <x v="0"/>
    <x v="27"/>
    <x v="4"/>
    <x v="4"/>
    <n v="3066"/>
    <x v="0"/>
    <x v="7"/>
    <x v="2"/>
    <x v="2"/>
    <n v="27"/>
  </r>
  <r>
    <x v="89"/>
    <x v="0"/>
    <s v="2024-2025"/>
    <x v="0"/>
    <x v="87"/>
    <x v="2"/>
    <x v="2"/>
    <n v="2609"/>
    <x v="0"/>
    <x v="2"/>
    <x v="5"/>
    <x v="5"/>
    <n v="27.18"/>
  </r>
  <r>
    <x v="6"/>
    <x v="1"/>
    <s v="2022-2023"/>
    <x v="0"/>
    <x v="35"/>
    <x v="3"/>
    <x v="3"/>
    <n v="4558"/>
    <x v="0"/>
    <x v="15"/>
    <x v="1"/>
    <x v="1"/>
    <n v="27.27"/>
  </r>
  <r>
    <x v="351"/>
    <x v="0"/>
    <s v="2024-2025"/>
    <x v="0"/>
    <x v="2"/>
    <x v="2"/>
    <x v="2"/>
    <n v="2617"/>
    <x v="0"/>
    <x v="2"/>
    <x v="4"/>
    <x v="4"/>
    <n v="27.36"/>
  </r>
  <r>
    <x v="516"/>
    <x v="2"/>
    <s v="2024-2025"/>
    <x v="0"/>
    <x v="74"/>
    <x v="1"/>
    <x v="1"/>
    <n v="2485"/>
    <x v="0"/>
    <x v="1"/>
    <x v="2"/>
    <x v="2"/>
    <n v="27.38"/>
  </r>
  <r>
    <x v="189"/>
    <x v="2"/>
    <s v="2024-2025"/>
    <x v="1"/>
    <x v="2"/>
    <x v="2"/>
    <x v="2"/>
    <n v="2617"/>
    <x v="0"/>
    <x v="2"/>
    <x v="0"/>
    <x v="0"/>
    <n v="27.48"/>
  </r>
  <r>
    <x v="517"/>
    <x v="1"/>
    <s v="2022-2023"/>
    <x v="0"/>
    <x v="81"/>
    <x v="3"/>
    <x v="3"/>
    <n v="4680"/>
    <x v="0"/>
    <x v="17"/>
    <x v="3"/>
    <x v="3"/>
    <n v="27.5"/>
  </r>
  <r>
    <x v="428"/>
    <x v="0"/>
    <s v="2024-2025"/>
    <x v="1"/>
    <x v="18"/>
    <x v="6"/>
    <x v="6"/>
    <n v="5168"/>
    <x v="0"/>
    <x v="13"/>
    <x v="2"/>
    <x v="2"/>
    <n v="27.53"/>
  </r>
  <r>
    <x v="427"/>
    <x v="0"/>
    <s v="2023-2024"/>
    <x v="0"/>
    <x v="9"/>
    <x v="4"/>
    <x v="4"/>
    <n v="3076"/>
    <x v="0"/>
    <x v="7"/>
    <x v="8"/>
    <x v="8"/>
    <n v="27.62"/>
  </r>
  <r>
    <x v="51"/>
    <x v="0"/>
    <s v="2023-2024"/>
    <x v="0"/>
    <x v="60"/>
    <x v="1"/>
    <x v="1"/>
    <n v="2541"/>
    <x v="0"/>
    <x v="2"/>
    <x v="1"/>
    <x v="1"/>
    <n v="27.72"/>
  </r>
  <r>
    <x v="244"/>
    <x v="0"/>
    <s v="2024-2025"/>
    <x v="0"/>
    <x v="94"/>
    <x v="5"/>
    <x v="5"/>
    <n v="7250"/>
    <x v="0"/>
    <x v="9"/>
    <x v="3"/>
    <x v="3"/>
    <n v="27.86"/>
  </r>
  <r>
    <x v="518"/>
    <x v="0"/>
    <s v="2024-2025"/>
    <x v="0"/>
    <x v="29"/>
    <x v="4"/>
    <x v="4"/>
    <n v="3500"/>
    <x v="0"/>
    <x v="8"/>
    <x v="4"/>
    <x v="4"/>
    <n v="27.93"/>
  </r>
  <r>
    <x v="468"/>
    <x v="2"/>
    <s v="2024-2025"/>
    <x v="1"/>
    <x v="79"/>
    <x v="6"/>
    <x v="6"/>
    <n v="5290"/>
    <x v="0"/>
    <x v="18"/>
    <x v="5"/>
    <x v="5"/>
    <n v="27.94"/>
  </r>
  <r>
    <x v="269"/>
    <x v="1"/>
    <s v="2023-2024"/>
    <x v="0"/>
    <x v="57"/>
    <x v="6"/>
    <x v="6"/>
    <n v="5082"/>
    <x v="0"/>
    <x v="13"/>
    <x v="5"/>
    <x v="5"/>
    <n v="27.94"/>
  </r>
  <r>
    <x v="178"/>
    <x v="0"/>
    <s v="2024-2025"/>
    <x v="0"/>
    <x v="84"/>
    <x v="3"/>
    <x v="3"/>
    <n v="4215"/>
    <x v="0"/>
    <x v="3"/>
    <x v="6"/>
    <x v="6"/>
    <n v="27.94"/>
  </r>
  <r>
    <x v="519"/>
    <x v="2"/>
    <s v="2024-2025"/>
    <x v="0"/>
    <x v="3"/>
    <x v="3"/>
    <x v="3"/>
    <n v="4220"/>
    <x v="0"/>
    <x v="3"/>
    <x v="6"/>
    <x v="6"/>
    <n v="27.96"/>
  </r>
  <r>
    <x v="257"/>
    <x v="1"/>
    <s v="2023-2024"/>
    <x v="0"/>
    <x v="96"/>
    <x v="4"/>
    <x v="4"/>
    <n v="3690"/>
    <x v="0"/>
    <x v="16"/>
    <x v="4"/>
    <x v="4"/>
    <n v="27.96"/>
  </r>
  <r>
    <x v="236"/>
    <x v="0"/>
    <s v="2023-2024"/>
    <x v="1"/>
    <x v="53"/>
    <x v="3"/>
    <x v="3"/>
    <n v="4119"/>
    <x v="0"/>
    <x v="10"/>
    <x v="0"/>
    <x v="0"/>
    <n v="27.97"/>
  </r>
  <r>
    <x v="263"/>
    <x v="0"/>
    <s v="2023-2024"/>
    <x v="1"/>
    <x v="53"/>
    <x v="3"/>
    <x v="3"/>
    <n v="4119"/>
    <x v="0"/>
    <x v="10"/>
    <x v="4"/>
    <x v="4"/>
    <n v="27.97"/>
  </r>
  <r>
    <x v="318"/>
    <x v="0"/>
    <s v="2023-2024"/>
    <x v="0"/>
    <x v="8"/>
    <x v="1"/>
    <x v="1"/>
    <n v="2158"/>
    <x v="0"/>
    <x v="4"/>
    <x v="2"/>
    <x v="2"/>
    <n v="27.98"/>
  </r>
  <r>
    <x v="455"/>
    <x v="0"/>
    <s v="2023-2024"/>
    <x v="0"/>
    <x v="81"/>
    <x v="3"/>
    <x v="3"/>
    <n v="4680"/>
    <x v="0"/>
    <x v="17"/>
    <x v="3"/>
    <x v="3"/>
    <n v="27.98"/>
  </r>
  <r>
    <x v="12"/>
    <x v="0"/>
    <s v="2023-2024"/>
    <x v="0"/>
    <x v="70"/>
    <x v="4"/>
    <x v="4"/>
    <n v="3400"/>
    <x v="0"/>
    <x v="8"/>
    <x v="3"/>
    <x v="3"/>
    <n v="27.98"/>
  </r>
  <r>
    <x v="418"/>
    <x v="2"/>
    <s v="2024-2025"/>
    <x v="0"/>
    <x v="44"/>
    <x v="4"/>
    <x v="4"/>
    <n v="3977"/>
    <x v="0"/>
    <x v="16"/>
    <x v="0"/>
    <x v="0"/>
    <n v="27.990000000000002"/>
  </r>
  <r>
    <x v="202"/>
    <x v="2"/>
    <s v="2024-2025"/>
    <x v="0"/>
    <x v="1"/>
    <x v="1"/>
    <x v="1"/>
    <n v="2478"/>
    <x v="0"/>
    <x v="1"/>
    <x v="2"/>
    <x v="2"/>
    <n v="28"/>
  </r>
  <r>
    <x v="514"/>
    <x v="1"/>
    <s v="2022-2023"/>
    <x v="1"/>
    <x v="26"/>
    <x v="0"/>
    <x v="0"/>
    <n v="6280"/>
    <x v="0"/>
    <x v="14"/>
    <x v="0"/>
    <x v="0"/>
    <n v="28.04"/>
  </r>
  <r>
    <x v="520"/>
    <x v="0"/>
    <s v="2023-2024"/>
    <x v="0"/>
    <x v="31"/>
    <x v="1"/>
    <x v="1"/>
    <n v="2116"/>
    <x v="0"/>
    <x v="4"/>
    <x v="5"/>
    <x v="5"/>
    <n v="28.13"/>
  </r>
  <r>
    <x v="281"/>
    <x v="0"/>
    <s v="2023-2024"/>
    <x v="0"/>
    <x v="76"/>
    <x v="1"/>
    <x v="1"/>
    <n v="2031"/>
    <x v="0"/>
    <x v="5"/>
    <x v="3"/>
    <x v="3"/>
    <n v="28.18"/>
  </r>
  <r>
    <x v="410"/>
    <x v="1"/>
    <s v="2022-2023"/>
    <x v="0"/>
    <x v="45"/>
    <x v="3"/>
    <x v="3"/>
    <n v="4570"/>
    <x v="0"/>
    <x v="15"/>
    <x v="2"/>
    <x v="2"/>
    <n v="28.47"/>
  </r>
  <r>
    <x v="4"/>
    <x v="0"/>
    <s v="2023-2024"/>
    <x v="0"/>
    <x v="82"/>
    <x v="3"/>
    <x v="3"/>
    <n v="4655"/>
    <x v="0"/>
    <x v="17"/>
    <x v="2"/>
    <x v="2"/>
    <n v="28.48"/>
  </r>
  <r>
    <x v="75"/>
    <x v="2"/>
    <s v="2024-2025"/>
    <x v="1"/>
    <x v="94"/>
    <x v="5"/>
    <x v="5"/>
    <n v="7250"/>
    <x v="0"/>
    <x v="9"/>
    <x v="5"/>
    <x v="5"/>
    <n v="28.53"/>
  </r>
  <r>
    <x v="215"/>
    <x v="2"/>
    <s v="2024-2025"/>
    <x v="1"/>
    <x v="17"/>
    <x v="3"/>
    <x v="3"/>
    <n v="4825"/>
    <x v="0"/>
    <x v="12"/>
    <x v="2"/>
    <x v="2"/>
    <n v="28.92"/>
  </r>
  <r>
    <x v="159"/>
    <x v="0"/>
    <s v="2023-2024"/>
    <x v="0"/>
    <x v="96"/>
    <x v="4"/>
    <x v="4"/>
    <n v="3690"/>
    <x v="0"/>
    <x v="16"/>
    <x v="6"/>
    <x v="6"/>
    <n v="28.92"/>
  </r>
  <r>
    <x v="521"/>
    <x v="0"/>
    <s v="2023-2024"/>
    <x v="1"/>
    <x v="74"/>
    <x v="1"/>
    <x v="1"/>
    <n v="2485"/>
    <x v="0"/>
    <x v="1"/>
    <x v="2"/>
    <x v="2"/>
    <n v="28.93"/>
  </r>
  <r>
    <x v="168"/>
    <x v="0"/>
    <s v="2023-2024"/>
    <x v="0"/>
    <x v="93"/>
    <x v="4"/>
    <x v="4"/>
    <n v="3915"/>
    <x v="0"/>
    <x v="16"/>
    <x v="1"/>
    <x v="1"/>
    <n v="28.939999999999998"/>
  </r>
  <r>
    <x v="31"/>
    <x v="1"/>
    <s v="2022-2023"/>
    <x v="1"/>
    <x v="62"/>
    <x v="0"/>
    <x v="0"/>
    <n v="6112"/>
    <x v="0"/>
    <x v="14"/>
    <x v="6"/>
    <x v="6"/>
    <n v="28.95"/>
  </r>
  <r>
    <x v="130"/>
    <x v="1"/>
    <s v="2023-2024"/>
    <x v="0"/>
    <x v="58"/>
    <x v="0"/>
    <x v="0"/>
    <n v="6027"/>
    <x v="0"/>
    <x v="0"/>
    <x v="6"/>
    <x v="6"/>
    <n v="28.96"/>
  </r>
  <r>
    <x v="218"/>
    <x v="1"/>
    <s v="2022-2023"/>
    <x v="1"/>
    <x v="60"/>
    <x v="1"/>
    <x v="1"/>
    <n v="2541"/>
    <x v="0"/>
    <x v="2"/>
    <x v="3"/>
    <x v="3"/>
    <n v="28.97"/>
  </r>
  <r>
    <x v="436"/>
    <x v="2"/>
    <s v="2024-2025"/>
    <x v="1"/>
    <x v="12"/>
    <x v="3"/>
    <x v="3"/>
    <n v="4068"/>
    <x v="0"/>
    <x v="10"/>
    <x v="1"/>
    <x v="1"/>
    <n v="28.979999999999997"/>
  </r>
  <r>
    <x v="522"/>
    <x v="0"/>
    <s v="2023-2024"/>
    <x v="1"/>
    <x v="73"/>
    <x v="6"/>
    <x v="6"/>
    <n v="5607"/>
    <x v="0"/>
    <x v="18"/>
    <x v="1"/>
    <x v="1"/>
    <n v="28.98"/>
  </r>
  <r>
    <x v="165"/>
    <x v="0"/>
    <s v="2024-2025"/>
    <x v="0"/>
    <x v="32"/>
    <x v="6"/>
    <x v="6"/>
    <n v="5169"/>
    <x v="0"/>
    <x v="13"/>
    <x v="3"/>
    <x v="3"/>
    <n v="29"/>
  </r>
  <r>
    <x v="508"/>
    <x v="0"/>
    <s v="2024-2025"/>
    <x v="0"/>
    <x v="39"/>
    <x v="0"/>
    <x v="0"/>
    <n v="6330"/>
    <x v="0"/>
    <x v="14"/>
    <x v="0"/>
    <x v="0"/>
    <n v="29"/>
  </r>
  <r>
    <x v="134"/>
    <x v="0"/>
    <s v="2024-2025"/>
    <x v="1"/>
    <x v="5"/>
    <x v="1"/>
    <x v="1"/>
    <n v="2067"/>
    <x v="0"/>
    <x v="5"/>
    <x v="3"/>
    <x v="3"/>
    <n v="29"/>
  </r>
  <r>
    <x v="523"/>
    <x v="1"/>
    <s v="2022-2023"/>
    <x v="0"/>
    <x v="62"/>
    <x v="0"/>
    <x v="0"/>
    <n v="6112"/>
    <x v="0"/>
    <x v="14"/>
    <x v="3"/>
    <x v="3"/>
    <n v="29"/>
  </r>
  <r>
    <x v="50"/>
    <x v="0"/>
    <s v="2023-2024"/>
    <x v="0"/>
    <x v="71"/>
    <x v="6"/>
    <x v="6"/>
    <n v="5043"/>
    <x v="0"/>
    <x v="13"/>
    <x v="3"/>
    <x v="3"/>
    <n v="29.009999999999998"/>
  </r>
  <r>
    <x v="487"/>
    <x v="0"/>
    <s v="2023-2024"/>
    <x v="1"/>
    <x v="59"/>
    <x v="3"/>
    <x v="3"/>
    <n v="4509"/>
    <x v="0"/>
    <x v="3"/>
    <x v="3"/>
    <x v="3"/>
    <n v="29.39"/>
  </r>
  <r>
    <x v="347"/>
    <x v="0"/>
    <s v="2023-2024"/>
    <x v="1"/>
    <x v="44"/>
    <x v="4"/>
    <x v="4"/>
    <n v="3977"/>
    <x v="0"/>
    <x v="16"/>
    <x v="3"/>
    <x v="3"/>
    <n v="29.5"/>
  </r>
  <r>
    <x v="47"/>
    <x v="2"/>
    <s v="2024-2025"/>
    <x v="0"/>
    <x v="3"/>
    <x v="3"/>
    <x v="3"/>
    <n v="4220"/>
    <x v="0"/>
    <x v="3"/>
    <x v="6"/>
    <x v="6"/>
    <n v="29.6"/>
  </r>
  <r>
    <x v="460"/>
    <x v="1"/>
    <s v="2023-2024"/>
    <x v="0"/>
    <x v="4"/>
    <x v="1"/>
    <x v="1"/>
    <n v="2154"/>
    <x v="0"/>
    <x v="4"/>
    <x v="8"/>
    <x v="8"/>
    <n v="29.65"/>
  </r>
  <r>
    <x v="369"/>
    <x v="0"/>
    <s v="2024-2025"/>
    <x v="1"/>
    <x v="30"/>
    <x v="4"/>
    <x v="4"/>
    <n v="3131"/>
    <x v="0"/>
    <x v="6"/>
    <x v="6"/>
    <x v="6"/>
    <n v="29.85"/>
  </r>
  <r>
    <x v="9"/>
    <x v="0"/>
    <s v="2024-2025"/>
    <x v="1"/>
    <x v="47"/>
    <x v="1"/>
    <x v="1"/>
    <n v="2101"/>
    <x v="0"/>
    <x v="4"/>
    <x v="5"/>
    <x v="5"/>
    <n v="29.9"/>
  </r>
  <r>
    <x v="524"/>
    <x v="0"/>
    <s v="2023-2024"/>
    <x v="0"/>
    <x v="70"/>
    <x v="4"/>
    <x v="4"/>
    <n v="3400"/>
    <x v="0"/>
    <x v="8"/>
    <x v="6"/>
    <x v="6"/>
    <n v="29.91"/>
  </r>
  <r>
    <x v="525"/>
    <x v="2"/>
    <s v="2024-2025"/>
    <x v="0"/>
    <x v="93"/>
    <x v="4"/>
    <x v="4"/>
    <n v="3915"/>
    <x v="0"/>
    <x v="16"/>
    <x v="5"/>
    <x v="5"/>
    <n v="29.910000000000004"/>
  </r>
  <r>
    <x v="280"/>
    <x v="2"/>
    <s v="2024-2025"/>
    <x v="0"/>
    <x v="66"/>
    <x v="3"/>
    <x v="3"/>
    <n v="4883"/>
    <x v="0"/>
    <x v="12"/>
    <x v="5"/>
    <x v="5"/>
    <n v="29.92"/>
  </r>
  <r>
    <x v="78"/>
    <x v="0"/>
    <s v="2023-2024"/>
    <x v="0"/>
    <x v="40"/>
    <x v="4"/>
    <x v="4"/>
    <n v="3353"/>
    <x v="0"/>
    <x v="8"/>
    <x v="0"/>
    <x v="0"/>
    <n v="29.95"/>
  </r>
  <r>
    <x v="526"/>
    <x v="2"/>
    <s v="2024-2025"/>
    <x v="0"/>
    <x v="28"/>
    <x v="1"/>
    <x v="1"/>
    <n v="2830"/>
    <x v="0"/>
    <x v="11"/>
    <x v="2"/>
    <x v="2"/>
    <n v="29.95"/>
  </r>
  <r>
    <x v="527"/>
    <x v="1"/>
    <s v="2022-2023"/>
    <x v="1"/>
    <x v="9"/>
    <x v="4"/>
    <x v="4"/>
    <n v="3076"/>
    <x v="0"/>
    <x v="7"/>
    <x v="0"/>
    <x v="0"/>
    <n v="29.95"/>
  </r>
  <r>
    <x v="528"/>
    <x v="1"/>
    <s v="2022-2023"/>
    <x v="0"/>
    <x v="11"/>
    <x v="5"/>
    <x v="5"/>
    <n v="7010"/>
    <x v="0"/>
    <x v="9"/>
    <x v="2"/>
    <x v="2"/>
    <n v="29.95"/>
  </r>
  <r>
    <x v="360"/>
    <x v="2"/>
    <s v="2024-2025"/>
    <x v="1"/>
    <x v="80"/>
    <x v="0"/>
    <x v="0"/>
    <n v="6109"/>
    <x v="0"/>
    <x v="14"/>
    <x v="2"/>
    <x v="2"/>
    <n v="29.95"/>
  </r>
  <r>
    <x v="529"/>
    <x v="0"/>
    <s v="2023-2024"/>
    <x v="0"/>
    <x v="37"/>
    <x v="1"/>
    <x v="1"/>
    <n v="2750"/>
    <x v="0"/>
    <x v="11"/>
    <x v="0"/>
    <x v="0"/>
    <n v="29.95"/>
  </r>
  <r>
    <x v="302"/>
    <x v="0"/>
    <s v="2024-2025"/>
    <x v="0"/>
    <x v="49"/>
    <x v="4"/>
    <x v="4"/>
    <n v="3134"/>
    <x v="0"/>
    <x v="6"/>
    <x v="0"/>
    <x v="0"/>
    <n v="29.95"/>
  </r>
  <r>
    <x v="117"/>
    <x v="2"/>
    <s v="2024-2025"/>
    <x v="0"/>
    <x v="21"/>
    <x v="3"/>
    <x v="3"/>
    <n v="4012"/>
    <x v="0"/>
    <x v="10"/>
    <x v="1"/>
    <x v="1"/>
    <n v="29.95"/>
  </r>
  <r>
    <x v="530"/>
    <x v="1"/>
    <s v="2023-2024"/>
    <x v="1"/>
    <x v="30"/>
    <x v="4"/>
    <x v="4"/>
    <n v="3131"/>
    <x v="0"/>
    <x v="6"/>
    <x v="6"/>
    <x v="6"/>
    <n v="29.950000000000003"/>
  </r>
  <r>
    <x v="103"/>
    <x v="1"/>
    <s v="2022-2023"/>
    <x v="0"/>
    <x v="95"/>
    <x v="7"/>
    <x v="7"/>
    <n v="870"/>
    <x v="0"/>
    <x v="19"/>
    <x v="4"/>
    <x v="4"/>
    <n v="29.97"/>
  </r>
  <r>
    <x v="363"/>
    <x v="2"/>
    <s v="2024-2025"/>
    <x v="1"/>
    <x v="1"/>
    <x v="1"/>
    <x v="1"/>
    <n v="2478"/>
    <x v="0"/>
    <x v="1"/>
    <x v="5"/>
    <x v="5"/>
    <n v="29.97"/>
  </r>
  <r>
    <x v="531"/>
    <x v="0"/>
    <s v="2023-2024"/>
    <x v="1"/>
    <x v="9"/>
    <x v="4"/>
    <x v="4"/>
    <n v="3076"/>
    <x v="0"/>
    <x v="7"/>
    <x v="4"/>
    <x v="4"/>
    <n v="29.97"/>
  </r>
  <r>
    <x v="192"/>
    <x v="1"/>
    <s v="2022-2023"/>
    <x v="0"/>
    <x v="82"/>
    <x v="3"/>
    <x v="3"/>
    <n v="4655"/>
    <x v="0"/>
    <x v="17"/>
    <x v="7"/>
    <x v="7"/>
    <n v="29.97"/>
  </r>
  <r>
    <x v="423"/>
    <x v="1"/>
    <s v="2023-2024"/>
    <x v="0"/>
    <x v="92"/>
    <x v="3"/>
    <x v="3"/>
    <n v="4305"/>
    <x v="0"/>
    <x v="3"/>
    <x v="3"/>
    <x v="3"/>
    <n v="29.97"/>
  </r>
  <r>
    <x v="532"/>
    <x v="1"/>
    <s v="2022-2023"/>
    <x v="1"/>
    <x v="16"/>
    <x v="0"/>
    <x v="0"/>
    <n v="6030"/>
    <x v="0"/>
    <x v="0"/>
    <x v="7"/>
    <x v="7"/>
    <n v="29.97"/>
  </r>
  <r>
    <x v="168"/>
    <x v="0"/>
    <s v="2023-2024"/>
    <x v="0"/>
    <x v="92"/>
    <x v="3"/>
    <x v="3"/>
    <n v="4305"/>
    <x v="0"/>
    <x v="3"/>
    <x v="3"/>
    <x v="3"/>
    <n v="29.98"/>
  </r>
  <r>
    <x v="328"/>
    <x v="2"/>
    <s v="2024-2025"/>
    <x v="1"/>
    <x v="94"/>
    <x v="5"/>
    <x v="5"/>
    <n v="7250"/>
    <x v="0"/>
    <x v="9"/>
    <x v="3"/>
    <x v="3"/>
    <n v="29.98"/>
  </r>
  <r>
    <x v="50"/>
    <x v="0"/>
    <s v="2023-2024"/>
    <x v="1"/>
    <x v="79"/>
    <x v="6"/>
    <x v="6"/>
    <n v="5290"/>
    <x v="0"/>
    <x v="18"/>
    <x v="3"/>
    <x v="3"/>
    <n v="29.98"/>
  </r>
  <r>
    <x v="125"/>
    <x v="2"/>
    <s v="2024-2025"/>
    <x v="0"/>
    <x v="77"/>
    <x v="5"/>
    <x v="5"/>
    <n v="7018"/>
    <x v="0"/>
    <x v="9"/>
    <x v="7"/>
    <x v="7"/>
    <n v="29.98"/>
  </r>
  <r>
    <x v="1"/>
    <x v="0"/>
    <s v="2023-2024"/>
    <x v="1"/>
    <x v="50"/>
    <x v="4"/>
    <x v="4"/>
    <n v="3179"/>
    <x v="0"/>
    <x v="6"/>
    <x v="7"/>
    <x v="7"/>
    <n v="29.98"/>
  </r>
  <r>
    <x v="533"/>
    <x v="1"/>
    <s v="2023-2024"/>
    <x v="0"/>
    <x v="20"/>
    <x v="4"/>
    <x v="4"/>
    <n v="3429"/>
    <x v="0"/>
    <x v="8"/>
    <x v="0"/>
    <x v="0"/>
    <n v="29.98"/>
  </r>
  <r>
    <x v="197"/>
    <x v="0"/>
    <s v="2023-2024"/>
    <x v="1"/>
    <x v="42"/>
    <x v="3"/>
    <x v="3"/>
    <n v="4870"/>
    <x v="0"/>
    <x v="12"/>
    <x v="3"/>
    <x v="3"/>
    <n v="29.99"/>
  </r>
  <r>
    <x v="166"/>
    <x v="0"/>
    <s v="2024-2025"/>
    <x v="0"/>
    <x v="6"/>
    <x v="0"/>
    <x v="0"/>
    <n v="6010"/>
    <x v="0"/>
    <x v="0"/>
    <x v="9"/>
    <x v="9"/>
    <n v="29.99"/>
  </r>
  <r>
    <x v="206"/>
    <x v="2"/>
    <s v="2024-2025"/>
    <x v="0"/>
    <x v="52"/>
    <x v="3"/>
    <x v="3"/>
    <n v="4053"/>
    <x v="0"/>
    <x v="10"/>
    <x v="0"/>
    <x v="0"/>
    <n v="30.369999999999997"/>
  </r>
  <r>
    <x v="175"/>
    <x v="1"/>
    <s v="2023-2024"/>
    <x v="0"/>
    <x v="80"/>
    <x v="0"/>
    <x v="0"/>
    <n v="6109"/>
    <x v="0"/>
    <x v="14"/>
    <x v="7"/>
    <x v="7"/>
    <n v="30.63"/>
  </r>
  <r>
    <x v="167"/>
    <x v="2"/>
    <s v="2024-2025"/>
    <x v="0"/>
    <x v="63"/>
    <x v="1"/>
    <x v="1"/>
    <n v="2015"/>
    <x v="0"/>
    <x v="5"/>
    <x v="5"/>
    <x v="5"/>
    <n v="30.86"/>
  </r>
  <r>
    <x v="507"/>
    <x v="0"/>
    <s v="2023-2024"/>
    <x v="0"/>
    <x v="1"/>
    <x v="1"/>
    <x v="1"/>
    <n v="2478"/>
    <x v="0"/>
    <x v="1"/>
    <x v="3"/>
    <x v="3"/>
    <n v="30.9"/>
  </r>
  <r>
    <x v="534"/>
    <x v="0"/>
    <s v="2023-2024"/>
    <x v="1"/>
    <x v="12"/>
    <x v="3"/>
    <x v="3"/>
    <n v="4068"/>
    <x v="0"/>
    <x v="10"/>
    <x v="2"/>
    <x v="2"/>
    <n v="30.92"/>
  </r>
  <r>
    <x v="535"/>
    <x v="1"/>
    <s v="2023-2024"/>
    <x v="0"/>
    <x v="55"/>
    <x v="3"/>
    <x v="3"/>
    <n v="4703"/>
    <x v="0"/>
    <x v="17"/>
    <x v="2"/>
    <x v="2"/>
    <n v="30.950000000000003"/>
  </r>
  <r>
    <x v="121"/>
    <x v="0"/>
    <s v="2023-2024"/>
    <x v="0"/>
    <x v="26"/>
    <x v="0"/>
    <x v="0"/>
    <n v="6280"/>
    <x v="0"/>
    <x v="14"/>
    <x v="8"/>
    <x v="8"/>
    <n v="31"/>
  </r>
  <r>
    <x v="536"/>
    <x v="1"/>
    <s v="2022-2023"/>
    <x v="0"/>
    <x v="87"/>
    <x v="2"/>
    <x v="2"/>
    <n v="2609"/>
    <x v="0"/>
    <x v="2"/>
    <x v="6"/>
    <x v="6"/>
    <n v="31"/>
  </r>
  <r>
    <x v="518"/>
    <x v="0"/>
    <s v="2024-2025"/>
    <x v="0"/>
    <x v="14"/>
    <x v="1"/>
    <x v="1"/>
    <n v="2790"/>
    <x v="0"/>
    <x v="11"/>
    <x v="3"/>
    <x v="3"/>
    <n v="31"/>
  </r>
  <r>
    <x v="41"/>
    <x v="1"/>
    <s v="2022-2023"/>
    <x v="0"/>
    <x v="3"/>
    <x v="3"/>
    <x v="3"/>
    <n v="4220"/>
    <x v="0"/>
    <x v="3"/>
    <x v="5"/>
    <x v="5"/>
    <n v="31.119999999999997"/>
  </r>
  <r>
    <x v="316"/>
    <x v="0"/>
    <s v="2023-2024"/>
    <x v="0"/>
    <x v="84"/>
    <x v="3"/>
    <x v="3"/>
    <n v="4215"/>
    <x v="0"/>
    <x v="3"/>
    <x v="0"/>
    <x v="0"/>
    <n v="31.16"/>
  </r>
  <r>
    <x v="91"/>
    <x v="0"/>
    <s v="2023-2024"/>
    <x v="0"/>
    <x v="96"/>
    <x v="4"/>
    <x v="4"/>
    <n v="3690"/>
    <x v="0"/>
    <x v="16"/>
    <x v="3"/>
    <x v="3"/>
    <n v="31.490000000000002"/>
  </r>
  <r>
    <x v="178"/>
    <x v="0"/>
    <s v="2024-2025"/>
    <x v="0"/>
    <x v="12"/>
    <x v="3"/>
    <x v="3"/>
    <n v="4068"/>
    <x v="0"/>
    <x v="10"/>
    <x v="3"/>
    <x v="3"/>
    <n v="31.5"/>
  </r>
  <r>
    <x v="346"/>
    <x v="0"/>
    <s v="2023-2024"/>
    <x v="0"/>
    <x v="48"/>
    <x v="3"/>
    <x v="3"/>
    <n v="4566"/>
    <x v="0"/>
    <x v="15"/>
    <x v="3"/>
    <x v="3"/>
    <n v="31.5"/>
  </r>
  <r>
    <x v="459"/>
    <x v="0"/>
    <s v="2023-2024"/>
    <x v="0"/>
    <x v="21"/>
    <x v="3"/>
    <x v="3"/>
    <n v="4012"/>
    <x v="0"/>
    <x v="10"/>
    <x v="3"/>
    <x v="3"/>
    <n v="31.5"/>
  </r>
  <r>
    <x v="537"/>
    <x v="1"/>
    <s v="2022-2023"/>
    <x v="1"/>
    <x v="36"/>
    <x v="4"/>
    <x v="4"/>
    <n v="3148"/>
    <x v="0"/>
    <x v="6"/>
    <x v="5"/>
    <x v="5"/>
    <n v="31.68"/>
  </r>
  <r>
    <x v="538"/>
    <x v="2"/>
    <s v="2024-2025"/>
    <x v="0"/>
    <x v="31"/>
    <x v="1"/>
    <x v="1"/>
    <n v="2116"/>
    <x v="0"/>
    <x v="4"/>
    <x v="6"/>
    <x v="6"/>
    <n v="31.68"/>
  </r>
  <r>
    <x v="307"/>
    <x v="0"/>
    <s v="2023-2024"/>
    <x v="1"/>
    <x v="47"/>
    <x v="1"/>
    <x v="1"/>
    <n v="2101"/>
    <x v="0"/>
    <x v="4"/>
    <x v="8"/>
    <x v="8"/>
    <n v="31.84"/>
  </r>
  <r>
    <x v="192"/>
    <x v="1"/>
    <s v="2022-2023"/>
    <x v="0"/>
    <x v="53"/>
    <x v="3"/>
    <x v="3"/>
    <n v="4119"/>
    <x v="0"/>
    <x v="10"/>
    <x v="3"/>
    <x v="3"/>
    <n v="31.880000000000003"/>
  </r>
  <r>
    <x v="405"/>
    <x v="2"/>
    <s v="2024-2025"/>
    <x v="1"/>
    <x v="90"/>
    <x v="3"/>
    <x v="3"/>
    <n v="4700"/>
    <x v="0"/>
    <x v="17"/>
    <x v="5"/>
    <x v="5"/>
    <n v="31.91"/>
  </r>
  <r>
    <x v="330"/>
    <x v="0"/>
    <s v="2023-2024"/>
    <x v="0"/>
    <x v="69"/>
    <x v="4"/>
    <x v="4"/>
    <n v="3199"/>
    <x v="0"/>
    <x v="6"/>
    <x v="5"/>
    <x v="5"/>
    <n v="31.92"/>
  </r>
  <r>
    <x v="158"/>
    <x v="0"/>
    <s v="2023-2024"/>
    <x v="1"/>
    <x v="53"/>
    <x v="3"/>
    <x v="3"/>
    <n v="4119"/>
    <x v="0"/>
    <x v="10"/>
    <x v="1"/>
    <x v="1"/>
    <n v="31.92"/>
  </r>
  <r>
    <x v="455"/>
    <x v="0"/>
    <s v="2023-2024"/>
    <x v="1"/>
    <x v="23"/>
    <x v="1"/>
    <x v="1"/>
    <n v="2650"/>
    <x v="0"/>
    <x v="11"/>
    <x v="7"/>
    <x v="7"/>
    <n v="31.92"/>
  </r>
  <r>
    <x v="199"/>
    <x v="0"/>
    <s v="2023-2024"/>
    <x v="0"/>
    <x v="27"/>
    <x v="4"/>
    <x v="4"/>
    <n v="3066"/>
    <x v="0"/>
    <x v="7"/>
    <x v="5"/>
    <x v="5"/>
    <n v="31.93"/>
  </r>
  <r>
    <x v="539"/>
    <x v="2"/>
    <s v="2024-2025"/>
    <x v="0"/>
    <x v="9"/>
    <x v="4"/>
    <x v="4"/>
    <n v="3076"/>
    <x v="0"/>
    <x v="7"/>
    <x v="5"/>
    <x v="5"/>
    <n v="31.93"/>
  </r>
  <r>
    <x v="392"/>
    <x v="2"/>
    <s v="2024-2025"/>
    <x v="0"/>
    <x v="34"/>
    <x v="4"/>
    <x v="4"/>
    <n v="3018"/>
    <x v="0"/>
    <x v="7"/>
    <x v="0"/>
    <x v="0"/>
    <n v="31.96"/>
  </r>
  <r>
    <x v="376"/>
    <x v="1"/>
    <s v="2022-2023"/>
    <x v="1"/>
    <x v="9"/>
    <x v="4"/>
    <x v="4"/>
    <n v="3076"/>
    <x v="0"/>
    <x v="7"/>
    <x v="1"/>
    <x v="1"/>
    <n v="31.96"/>
  </r>
  <r>
    <x v="540"/>
    <x v="2"/>
    <s v="2024-2025"/>
    <x v="0"/>
    <x v="81"/>
    <x v="3"/>
    <x v="3"/>
    <n v="4680"/>
    <x v="0"/>
    <x v="17"/>
    <x v="5"/>
    <x v="5"/>
    <n v="31.96"/>
  </r>
  <r>
    <x v="541"/>
    <x v="0"/>
    <s v="2023-2024"/>
    <x v="0"/>
    <x v="45"/>
    <x v="3"/>
    <x v="3"/>
    <n v="4570"/>
    <x v="0"/>
    <x v="15"/>
    <x v="6"/>
    <x v="6"/>
    <n v="31.96"/>
  </r>
  <r>
    <x v="289"/>
    <x v="1"/>
    <s v="2023-2024"/>
    <x v="0"/>
    <x v="35"/>
    <x v="3"/>
    <x v="3"/>
    <n v="4558"/>
    <x v="0"/>
    <x v="15"/>
    <x v="3"/>
    <x v="3"/>
    <n v="31.96"/>
  </r>
  <r>
    <x v="445"/>
    <x v="0"/>
    <s v="2023-2024"/>
    <x v="1"/>
    <x v="19"/>
    <x v="1"/>
    <x v="1"/>
    <n v="2800"/>
    <x v="0"/>
    <x v="11"/>
    <x v="0"/>
    <x v="0"/>
    <n v="31.96"/>
  </r>
  <r>
    <x v="542"/>
    <x v="2"/>
    <s v="2024-2025"/>
    <x v="0"/>
    <x v="90"/>
    <x v="3"/>
    <x v="3"/>
    <n v="4700"/>
    <x v="0"/>
    <x v="17"/>
    <x v="0"/>
    <x v="0"/>
    <n v="31.96"/>
  </r>
  <r>
    <x v="543"/>
    <x v="0"/>
    <s v="2023-2024"/>
    <x v="0"/>
    <x v="87"/>
    <x v="2"/>
    <x v="2"/>
    <n v="2609"/>
    <x v="0"/>
    <x v="2"/>
    <x v="0"/>
    <x v="0"/>
    <n v="31.97"/>
  </r>
  <r>
    <x v="406"/>
    <x v="2"/>
    <s v="2024-2025"/>
    <x v="1"/>
    <x v="48"/>
    <x v="3"/>
    <x v="3"/>
    <n v="4566"/>
    <x v="0"/>
    <x v="15"/>
    <x v="6"/>
    <x v="6"/>
    <n v="31.97"/>
  </r>
  <r>
    <x v="59"/>
    <x v="0"/>
    <s v="2023-2024"/>
    <x v="1"/>
    <x v="16"/>
    <x v="0"/>
    <x v="0"/>
    <n v="6030"/>
    <x v="0"/>
    <x v="0"/>
    <x v="4"/>
    <x v="4"/>
    <n v="32.46"/>
  </r>
  <r>
    <x v="358"/>
    <x v="1"/>
    <s v="2023-2024"/>
    <x v="0"/>
    <x v="85"/>
    <x v="0"/>
    <x v="0"/>
    <n v="6530"/>
    <x v="0"/>
    <x v="20"/>
    <x v="2"/>
    <x v="2"/>
    <n v="32.56"/>
  </r>
  <r>
    <x v="444"/>
    <x v="0"/>
    <s v="2023-2024"/>
    <x v="1"/>
    <x v="76"/>
    <x v="1"/>
    <x v="1"/>
    <n v="2031"/>
    <x v="0"/>
    <x v="5"/>
    <x v="5"/>
    <x v="5"/>
    <n v="32.67"/>
  </r>
  <r>
    <x v="391"/>
    <x v="2"/>
    <s v="2024-2025"/>
    <x v="0"/>
    <x v="19"/>
    <x v="1"/>
    <x v="1"/>
    <n v="2800"/>
    <x v="0"/>
    <x v="11"/>
    <x v="7"/>
    <x v="7"/>
    <n v="32.74"/>
  </r>
  <r>
    <x v="20"/>
    <x v="0"/>
    <s v="2023-2024"/>
    <x v="0"/>
    <x v="55"/>
    <x v="3"/>
    <x v="3"/>
    <n v="4703"/>
    <x v="0"/>
    <x v="17"/>
    <x v="3"/>
    <x v="3"/>
    <n v="32.799999999999997"/>
  </r>
  <r>
    <x v="31"/>
    <x v="1"/>
    <s v="2022-2023"/>
    <x v="0"/>
    <x v="25"/>
    <x v="4"/>
    <x v="4"/>
    <n v="3550"/>
    <x v="0"/>
    <x v="8"/>
    <x v="9"/>
    <x v="9"/>
    <n v="32.85"/>
  </r>
  <r>
    <x v="544"/>
    <x v="0"/>
    <s v="2023-2024"/>
    <x v="0"/>
    <x v="64"/>
    <x v="1"/>
    <x v="1"/>
    <n v="2350"/>
    <x v="0"/>
    <x v="1"/>
    <x v="2"/>
    <x v="2"/>
    <n v="32.89"/>
  </r>
  <r>
    <x v="417"/>
    <x v="2"/>
    <s v="2024-2025"/>
    <x v="0"/>
    <x v="70"/>
    <x v="4"/>
    <x v="4"/>
    <n v="3400"/>
    <x v="0"/>
    <x v="8"/>
    <x v="5"/>
    <x v="5"/>
    <n v="32.89"/>
  </r>
  <r>
    <x v="545"/>
    <x v="2"/>
    <s v="2024-2025"/>
    <x v="1"/>
    <x v="49"/>
    <x v="4"/>
    <x v="4"/>
    <n v="3134"/>
    <x v="0"/>
    <x v="6"/>
    <x v="7"/>
    <x v="7"/>
    <n v="32.94"/>
  </r>
  <r>
    <x v="514"/>
    <x v="1"/>
    <s v="2022-2023"/>
    <x v="0"/>
    <x v="93"/>
    <x v="4"/>
    <x v="4"/>
    <n v="3915"/>
    <x v="0"/>
    <x v="16"/>
    <x v="7"/>
    <x v="7"/>
    <n v="32.950000000000003"/>
  </r>
  <r>
    <x v="546"/>
    <x v="2"/>
    <s v="2024-2025"/>
    <x v="0"/>
    <x v="54"/>
    <x v="4"/>
    <x v="4"/>
    <n v="3030"/>
    <x v="0"/>
    <x v="7"/>
    <x v="9"/>
    <x v="9"/>
    <n v="32.99"/>
  </r>
  <r>
    <x v="380"/>
    <x v="0"/>
    <s v="2024-2025"/>
    <x v="0"/>
    <x v="84"/>
    <x v="3"/>
    <x v="3"/>
    <n v="4215"/>
    <x v="0"/>
    <x v="3"/>
    <x v="0"/>
    <x v="0"/>
    <n v="33"/>
  </r>
  <r>
    <x v="73"/>
    <x v="1"/>
    <s v="2023-2024"/>
    <x v="0"/>
    <x v="34"/>
    <x v="4"/>
    <x v="4"/>
    <n v="3018"/>
    <x v="0"/>
    <x v="7"/>
    <x v="1"/>
    <x v="1"/>
    <n v="33"/>
  </r>
  <r>
    <x v="178"/>
    <x v="0"/>
    <s v="2024-2025"/>
    <x v="0"/>
    <x v="79"/>
    <x v="6"/>
    <x v="6"/>
    <n v="5290"/>
    <x v="0"/>
    <x v="18"/>
    <x v="3"/>
    <x v="3"/>
    <n v="33"/>
  </r>
  <r>
    <x v="547"/>
    <x v="0"/>
    <s v="2023-2024"/>
    <x v="0"/>
    <x v="54"/>
    <x v="4"/>
    <x v="4"/>
    <n v="3030"/>
    <x v="0"/>
    <x v="7"/>
    <x v="7"/>
    <x v="7"/>
    <n v="33.380000000000003"/>
  </r>
  <r>
    <x v="119"/>
    <x v="0"/>
    <s v="2023-2024"/>
    <x v="0"/>
    <x v="59"/>
    <x v="3"/>
    <x v="3"/>
    <n v="4509"/>
    <x v="0"/>
    <x v="3"/>
    <x v="7"/>
    <x v="7"/>
    <n v="33.39"/>
  </r>
  <r>
    <x v="548"/>
    <x v="1"/>
    <s v="2022-2023"/>
    <x v="0"/>
    <x v="68"/>
    <x v="7"/>
    <x v="7"/>
    <n v="800"/>
    <x v="0"/>
    <x v="19"/>
    <x v="6"/>
    <x v="6"/>
    <n v="33.409999999999997"/>
  </r>
  <r>
    <x v="56"/>
    <x v="2"/>
    <s v="2024-2025"/>
    <x v="0"/>
    <x v="11"/>
    <x v="5"/>
    <x v="5"/>
    <n v="7010"/>
    <x v="0"/>
    <x v="9"/>
    <x v="7"/>
    <x v="7"/>
    <n v="33.43"/>
  </r>
  <r>
    <x v="549"/>
    <x v="1"/>
    <s v="2023-2024"/>
    <x v="1"/>
    <x v="69"/>
    <x v="4"/>
    <x v="4"/>
    <n v="3199"/>
    <x v="0"/>
    <x v="6"/>
    <x v="3"/>
    <x v="3"/>
    <n v="33.75"/>
  </r>
  <r>
    <x v="135"/>
    <x v="0"/>
    <s v="2023-2024"/>
    <x v="0"/>
    <x v="85"/>
    <x v="0"/>
    <x v="0"/>
    <n v="6530"/>
    <x v="0"/>
    <x v="20"/>
    <x v="5"/>
    <x v="5"/>
    <n v="33.89"/>
  </r>
  <r>
    <x v="501"/>
    <x v="1"/>
    <s v="2022-2023"/>
    <x v="0"/>
    <x v="22"/>
    <x v="1"/>
    <x v="1"/>
    <n v="2539"/>
    <x v="0"/>
    <x v="2"/>
    <x v="1"/>
    <x v="1"/>
    <n v="33.93"/>
  </r>
  <r>
    <x v="550"/>
    <x v="0"/>
    <s v="2023-2024"/>
    <x v="0"/>
    <x v="7"/>
    <x v="4"/>
    <x v="4"/>
    <n v="3175"/>
    <x v="0"/>
    <x v="6"/>
    <x v="5"/>
    <x v="5"/>
    <n v="33.94"/>
  </r>
  <r>
    <x v="551"/>
    <x v="0"/>
    <s v="2023-2024"/>
    <x v="0"/>
    <x v="43"/>
    <x v="1"/>
    <x v="1"/>
    <n v="2560"/>
    <x v="0"/>
    <x v="2"/>
    <x v="3"/>
    <x v="3"/>
    <n v="33.97"/>
  </r>
  <r>
    <x v="469"/>
    <x v="1"/>
    <s v="2023-2024"/>
    <x v="0"/>
    <x v="43"/>
    <x v="1"/>
    <x v="1"/>
    <n v="2560"/>
    <x v="0"/>
    <x v="2"/>
    <x v="0"/>
    <x v="0"/>
    <n v="33.979999999999997"/>
  </r>
  <r>
    <x v="384"/>
    <x v="1"/>
    <s v="2022-2023"/>
    <x v="0"/>
    <x v="44"/>
    <x v="4"/>
    <x v="4"/>
    <n v="3977"/>
    <x v="0"/>
    <x v="16"/>
    <x v="4"/>
    <x v="4"/>
    <n v="33.979999999999997"/>
  </r>
  <r>
    <x v="130"/>
    <x v="1"/>
    <s v="2023-2024"/>
    <x v="0"/>
    <x v="13"/>
    <x v="1"/>
    <x v="1"/>
    <n v="2480"/>
    <x v="0"/>
    <x v="1"/>
    <x v="3"/>
    <x v="3"/>
    <n v="34.120000000000005"/>
  </r>
  <r>
    <x v="552"/>
    <x v="2"/>
    <s v="2024-2025"/>
    <x v="0"/>
    <x v="89"/>
    <x v="4"/>
    <x v="4"/>
    <n v="3136"/>
    <x v="0"/>
    <x v="6"/>
    <x v="2"/>
    <x v="2"/>
    <n v="34.47"/>
  </r>
  <r>
    <x v="337"/>
    <x v="0"/>
    <s v="2023-2024"/>
    <x v="0"/>
    <x v="89"/>
    <x v="4"/>
    <x v="4"/>
    <n v="3136"/>
    <x v="0"/>
    <x v="6"/>
    <x v="3"/>
    <x v="3"/>
    <n v="34.5"/>
  </r>
  <r>
    <x v="553"/>
    <x v="2"/>
    <s v="2024-2025"/>
    <x v="0"/>
    <x v="64"/>
    <x v="1"/>
    <x v="1"/>
    <n v="2350"/>
    <x v="0"/>
    <x v="1"/>
    <x v="6"/>
    <x v="6"/>
    <n v="34.57"/>
  </r>
  <r>
    <x v="236"/>
    <x v="0"/>
    <s v="2023-2024"/>
    <x v="1"/>
    <x v="83"/>
    <x v="0"/>
    <x v="0"/>
    <n v="6052"/>
    <x v="0"/>
    <x v="0"/>
    <x v="0"/>
    <x v="0"/>
    <n v="34.74"/>
  </r>
  <r>
    <x v="89"/>
    <x v="0"/>
    <s v="2024-2025"/>
    <x v="1"/>
    <x v="67"/>
    <x v="3"/>
    <x v="3"/>
    <n v="4551"/>
    <x v="0"/>
    <x v="15"/>
    <x v="8"/>
    <x v="8"/>
    <n v="34.86"/>
  </r>
  <r>
    <x v="213"/>
    <x v="1"/>
    <s v="2022-2023"/>
    <x v="0"/>
    <x v="75"/>
    <x v="0"/>
    <x v="0"/>
    <n v="6450"/>
    <x v="0"/>
    <x v="20"/>
    <x v="5"/>
    <x v="5"/>
    <n v="34.910000000000004"/>
  </r>
  <r>
    <x v="554"/>
    <x v="0"/>
    <s v="2023-2024"/>
    <x v="0"/>
    <x v="96"/>
    <x v="4"/>
    <x v="4"/>
    <n v="3690"/>
    <x v="0"/>
    <x v="16"/>
    <x v="5"/>
    <x v="5"/>
    <n v="34.92"/>
  </r>
  <r>
    <x v="528"/>
    <x v="1"/>
    <s v="2022-2023"/>
    <x v="0"/>
    <x v="39"/>
    <x v="0"/>
    <x v="0"/>
    <n v="6330"/>
    <x v="0"/>
    <x v="14"/>
    <x v="7"/>
    <x v="7"/>
    <n v="34.93"/>
  </r>
  <r>
    <x v="289"/>
    <x v="1"/>
    <s v="2023-2024"/>
    <x v="0"/>
    <x v="39"/>
    <x v="0"/>
    <x v="0"/>
    <n v="6330"/>
    <x v="0"/>
    <x v="14"/>
    <x v="1"/>
    <x v="1"/>
    <n v="34.93"/>
  </r>
  <r>
    <x v="555"/>
    <x v="2"/>
    <s v="2024-2025"/>
    <x v="0"/>
    <x v="66"/>
    <x v="3"/>
    <x v="3"/>
    <n v="4883"/>
    <x v="0"/>
    <x v="12"/>
    <x v="1"/>
    <x v="1"/>
    <n v="34.93"/>
  </r>
  <r>
    <x v="175"/>
    <x v="1"/>
    <s v="2023-2024"/>
    <x v="1"/>
    <x v="1"/>
    <x v="1"/>
    <x v="1"/>
    <n v="2478"/>
    <x v="0"/>
    <x v="1"/>
    <x v="4"/>
    <x v="4"/>
    <n v="34.93"/>
  </r>
  <r>
    <x v="450"/>
    <x v="1"/>
    <s v="2023-2024"/>
    <x v="0"/>
    <x v="54"/>
    <x v="4"/>
    <x v="4"/>
    <n v="3030"/>
    <x v="0"/>
    <x v="7"/>
    <x v="3"/>
    <x v="3"/>
    <n v="34.950000000000003"/>
  </r>
  <r>
    <x v="535"/>
    <x v="1"/>
    <s v="2023-2024"/>
    <x v="0"/>
    <x v="81"/>
    <x v="3"/>
    <x v="3"/>
    <n v="4680"/>
    <x v="0"/>
    <x v="17"/>
    <x v="3"/>
    <x v="3"/>
    <n v="34.96"/>
  </r>
  <r>
    <x v="556"/>
    <x v="0"/>
    <s v="2023-2024"/>
    <x v="1"/>
    <x v="83"/>
    <x v="0"/>
    <x v="0"/>
    <n v="6052"/>
    <x v="0"/>
    <x v="0"/>
    <x v="7"/>
    <x v="7"/>
    <n v="34.97"/>
  </r>
  <r>
    <x v="522"/>
    <x v="0"/>
    <s v="2023-2024"/>
    <x v="0"/>
    <x v="67"/>
    <x v="3"/>
    <x v="3"/>
    <n v="4551"/>
    <x v="0"/>
    <x v="15"/>
    <x v="1"/>
    <x v="1"/>
    <n v="34.989999999999995"/>
  </r>
  <r>
    <x v="307"/>
    <x v="0"/>
    <s v="2023-2024"/>
    <x v="0"/>
    <x v="95"/>
    <x v="7"/>
    <x v="7"/>
    <n v="870"/>
    <x v="0"/>
    <x v="19"/>
    <x v="7"/>
    <x v="7"/>
    <n v="35"/>
  </r>
  <r>
    <x v="483"/>
    <x v="0"/>
    <s v="2024-2025"/>
    <x v="0"/>
    <x v="69"/>
    <x v="4"/>
    <x v="4"/>
    <n v="3199"/>
    <x v="0"/>
    <x v="6"/>
    <x v="2"/>
    <x v="2"/>
    <n v="35.11"/>
  </r>
  <r>
    <x v="371"/>
    <x v="2"/>
    <s v="2024-2025"/>
    <x v="0"/>
    <x v="6"/>
    <x v="0"/>
    <x v="0"/>
    <n v="6010"/>
    <x v="0"/>
    <x v="0"/>
    <x v="4"/>
    <x v="4"/>
    <n v="35.28"/>
  </r>
  <r>
    <x v="333"/>
    <x v="1"/>
    <s v="2022-2023"/>
    <x v="0"/>
    <x v="88"/>
    <x v="6"/>
    <x v="6"/>
    <n v="5011"/>
    <x v="0"/>
    <x v="13"/>
    <x v="3"/>
    <x v="3"/>
    <n v="35.480000000000004"/>
  </r>
  <r>
    <x v="303"/>
    <x v="1"/>
    <s v="2023-2024"/>
    <x v="0"/>
    <x v="3"/>
    <x v="3"/>
    <x v="3"/>
    <n v="4220"/>
    <x v="0"/>
    <x v="3"/>
    <x v="6"/>
    <x v="6"/>
    <n v="35.619999999999997"/>
  </r>
  <r>
    <x v="57"/>
    <x v="0"/>
    <s v="2023-2024"/>
    <x v="0"/>
    <x v="28"/>
    <x v="1"/>
    <x v="1"/>
    <n v="2830"/>
    <x v="0"/>
    <x v="11"/>
    <x v="9"/>
    <x v="9"/>
    <n v="35.72"/>
  </r>
  <r>
    <x v="557"/>
    <x v="0"/>
    <s v="2023-2024"/>
    <x v="0"/>
    <x v="5"/>
    <x v="1"/>
    <x v="1"/>
    <n v="2067"/>
    <x v="0"/>
    <x v="5"/>
    <x v="8"/>
    <x v="8"/>
    <n v="35.82"/>
  </r>
  <r>
    <x v="558"/>
    <x v="0"/>
    <s v="2024-2025"/>
    <x v="0"/>
    <x v="96"/>
    <x v="4"/>
    <x v="4"/>
    <n v="3690"/>
    <x v="0"/>
    <x v="16"/>
    <x v="0"/>
    <x v="0"/>
    <n v="35.840000000000003"/>
  </r>
  <r>
    <x v="559"/>
    <x v="0"/>
    <s v="2023-2024"/>
    <x v="1"/>
    <x v="62"/>
    <x v="0"/>
    <x v="0"/>
    <n v="6112"/>
    <x v="0"/>
    <x v="14"/>
    <x v="6"/>
    <x v="6"/>
    <n v="35.880000000000003"/>
  </r>
  <r>
    <x v="77"/>
    <x v="1"/>
    <s v="2022-2023"/>
    <x v="0"/>
    <x v="29"/>
    <x v="4"/>
    <x v="4"/>
    <n v="3500"/>
    <x v="0"/>
    <x v="8"/>
    <x v="2"/>
    <x v="2"/>
    <n v="35.880000000000003"/>
  </r>
  <r>
    <x v="365"/>
    <x v="0"/>
    <s v="2024-2025"/>
    <x v="1"/>
    <x v="48"/>
    <x v="3"/>
    <x v="3"/>
    <n v="4566"/>
    <x v="0"/>
    <x v="15"/>
    <x v="6"/>
    <x v="6"/>
    <n v="35.880000000000003"/>
  </r>
  <r>
    <x v="28"/>
    <x v="2"/>
    <s v="2024-2025"/>
    <x v="1"/>
    <x v="76"/>
    <x v="1"/>
    <x v="1"/>
    <n v="2031"/>
    <x v="0"/>
    <x v="5"/>
    <x v="6"/>
    <x v="6"/>
    <n v="35.880000000000003"/>
  </r>
  <r>
    <x v="14"/>
    <x v="0"/>
    <s v="2023-2024"/>
    <x v="0"/>
    <x v="63"/>
    <x v="1"/>
    <x v="1"/>
    <n v="2015"/>
    <x v="0"/>
    <x v="5"/>
    <x v="5"/>
    <x v="5"/>
    <n v="35.909999999999997"/>
  </r>
  <r>
    <x v="13"/>
    <x v="0"/>
    <s v="2023-2024"/>
    <x v="0"/>
    <x v="27"/>
    <x v="4"/>
    <x v="4"/>
    <n v="3066"/>
    <x v="0"/>
    <x v="7"/>
    <x v="7"/>
    <x v="7"/>
    <n v="35.909999999999997"/>
  </r>
  <r>
    <x v="560"/>
    <x v="0"/>
    <s v="2023-2024"/>
    <x v="0"/>
    <x v="45"/>
    <x v="3"/>
    <x v="3"/>
    <n v="4570"/>
    <x v="0"/>
    <x v="15"/>
    <x v="5"/>
    <x v="5"/>
    <n v="35.909999999999997"/>
  </r>
  <r>
    <x v="326"/>
    <x v="0"/>
    <s v="2023-2024"/>
    <x v="0"/>
    <x v="93"/>
    <x v="4"/>
    <x v="4"/>
    <n v="3915"/>
    <x v="0"/>
    <x v="16"/>
    <x v="4"/>
    <x v="4"/>
    <n v="35.909999999999997"/>
  </r>
  <r>
    <x v="210"/>
    <x v="0"/>
    <s v="2023-2024"/>
    <x v="0"/>
    <x v="78"/>
    <x v="1"/>
    <x v="1"/>
    <n v="2141"/>
    <x v="0"/>
    <x v="4"/>
    <x v="6"/>
    <x v="6"/>
    <n v="35.909999999999997"/>
  </r>
  <r>
    <x v="292"/>
    <x v="0"/>
    <s v="2024-2025"/>
    <x v="0"/>
    <x v="87"/>
    <x v="2"/>
    <x v="2"/>
    <n v="2609"/>
    <x v="0"/>
    <x v="2"/>
    <x v="5"/>
    <x v="5"/>
    <n v="35.910000000000004"/>
  </r>
  <r>
    <x v="335"/>
    <x v="1"/>
    <s v="2022-2023"/>
    <x v="0"/>
    <x v="73"/>
    <x v="6"/>
    <x v="6"/>
    <n v="5607"/>
    <x v="0"/>
    <x v="18"/>
    <x v="4"/>
    <x v="4"/>
    <n v="35.92"/>
  </r>
  <r>
    <x v="435"/>
    <x v="0"/>
    <s v="2023-2024"/>
    <x v="0"/>
    <x v="3"/>
    <x v="3"/>
    <x v="3"/>
    <n v="4220"/>
    <x v="0"/>
    <x v="3"/>
    <x v="2"/>
    <x v="2"/>
    <n v="35.94"/>
  </r>
  <r>
    <x v="561"/>
    <x v="0"/>
    <s v="2023-2024"/>
    <x v="1"/>
    <x v="81"/>
    <x v="3"/>
    <x v="3"/>
    <n v="4680"/>
    <x v="0"/>
    <x v="17"/>
    <x v="0"/>
    <x v="0"/>
    <n v="35.94"/>
  </r>
  <r>
    <x v="412"/>
    <x v="0"/>
    <s v="2023-2024"/>
    <x v="1"/>
    <x v="17"/>
    <x v="3"/>
    <x v="3"/>
    <n v="4825"/>
    <x v="0"/>
    <x v="12"/>
    <x v="0"/>
    <x v="0"/>
    <n v="35.94"/>
  </r>
  <r>
    <x v="490"/>
    <x v="0"/>
    <s v="2023-2024"/>
    <x v="0"/>
    <x v="24"/>
    <x v="1"/>
    <x v="1"/>
    <n v="2120"/>
    <x v="0"/>
    <x v="4"/>
    <x v="0"/>
    <x v="0"/>
    <n v="35.94"/>
  </r>
  <r>
    <x v="344"/>
    <x v="1"/>
    <s v="2022-2023"/>
    <x v="0"/>
    <x v="2"/>
    <x v="2"/>
    <x v="2"/>
    <n v="2617"/>
    <x v="0"/>
    <x v="2"/>
    <x v="4"/>
    <x v="4"/>
    <n v="35.96"/>
  </r>
  <r>
    <x v="562"/>
    <x v="1"/>
    <s v="2022-2023"/>
    <x v="1"/>
    <x v="0"/>
    <x v="0"/>
    <x v="0"/>
    <n v="6021"/>
    <x v="0"/>
    <x v="0"/>
    <x v="3"/>
    <x v="3"/>
    <n v="35.97"/>
  </r>
  <r>
    <x v="312"/>
    <x v="1"/>
    <s v="2022-2023"/>
    <x v="0"/>
    <x v="57"/>
    <x v="6"/>
    <x v="6"/>
    <n v="5082"/>
    <x v="0"/>
    <x v="13"/>
    <x v="5"/>
    <x v="5"/>
    <n v="35.980000000000004"/>
  </r>
  <r>
    <x v="493"/>
    <x v="1"/>
    <s v="2022-2023"/>
    <x v="0"/>
    <x v="65"/>
    <x v="1"/>
    <x v="1"/>
    <n v="2131"/>
    <x v="0"/>
    <x v="4"/>
    <x v="3"/>
    <x v="3"/>
    <n v="36"/>
  </r>
  <r>
    <x v="17"/>
    <x v="0"/>
    <s v="2023-2024"/>
    <x v="0"/>
    <x v="17"/>
    <x v="3"/>
    <x v="3"/>
    <n v="4825"/>
    <x v="0"/>
    <x v="12"/>
    <x v="3"/>
    <x v="3"/>
    <n v="36"/>
  </r>
  <r>
    <x v="417"/>
    <x v="2"/>
    <s v="2024-2025"/>
    <x v="0"/>
    <x v="51"/>
    <x v="4"/>
    <x v="4"/>
    <n v="3630"/>
    <x v="0"/>
    <x v="16"/>
    <x v="9"/>
    <x v="9"/>
    <n v="36"/>
  </r>
  <r>
    <x v="457"/>
    <x v="1"/>
    <s v="2023-2024"/>
    <x v="0"/>
    <x v="88"/>
    <x v="6"/>
    <x v="6"/>
    <n v="5011"/>
    <x v="0"/>
    <x v="13"/>
    <x v="3"/>
    <x v="3"/>
    <n v="36"/>
  </r>
  <r>
    <x v="87"/>
    <x v="0"/>
    <s v="2023-2024"/>
    <x v="0"/>
    <x v="68"/>
    <x v="7"/>
    <x v="7"/>
    <n v="800"/>
    <x v="0"/>
    <x v="19"/>
    <x v="1"/>
    <x v="1"/>
    <n v="36.08"/>
  </r>
  <r>
    <x v="26"/>
    <x v="1"/>
    <s v="2023-2024"/>
    <x v="0"/>
    <x v="57"/>
    <x v="6"/>
    <x v="6"/>
    <n v="5082"/>
    <x v="0"/>
    <x v="13"/>
    <x v="7"/>
    <x v="7"/>
    <n v="36.489999999999995"/>
  </r>
  <r>
    <x v="563"/>
    <x v="0"/>
    <s v="2023-2024"/>
    <x v="0"/>
    <x v="82"/>
    <x v="3"/>
    <x v="3"/>
    <n v="4655"/>
    <x v="0"/>
    <x v="17"/>
    <x v="3"/>
    <x v="3"/>
    <n v="36.5"/>
  </r>
  <r>
    <x v="564"/>
    <x v="0"/>
    <s v="2023-2024"/>
    <x v="0"/>
    <x v="94"/>
    <x v="5"/>
    <x v="5"/>
    <n v="7250"/>
    <x v="0"/>
    <x v="9"/>
    <x v="3"/>
    <x v="3"/>
    <n v="36.5"/>
  </r>
  <r>
    <x v="417"/>
    <x v="2"/>
    <s v="2024-2025"/>
    <x v="1"/>
    <x v="9"/>
    <x v="4"/>
    <x v="4"/>
    <n v="3076"/>
    <x v="0"/>
    <x v="7"/>
    <x v="4"/>
    <x v="4"/>
    <n v="36.54"/>
  </r>
  <r>
    <x v="112"/>
    <x v="0"/>
    <s v="2024-2025"/>
    <x v="0"/>
    <x v="63"/>
    <x v="1"/>
    <x v="1"/>
    <n v="2015"/>
    <x v="0"/>
    <x v="5"/>
    <x v="4"/>
    <x v="4"/>
    <n v="36.67"/>
  </r>
  <r>
    <x v="343"/>
    <x v="0"/>
    <s v="2024-2025"/>
    <x v="1"/>
    <x v="55"/>
    <x v="3"/>
    <x v="3"/>
    <n v="4703"/>
    <x v="0"/>
    <x v="17"/>
    <x v="2"/>
    <x v="2"/>
    <n v="36.92"/>
  </r>
  <r>
    <x v="192"/>
    <x v="1"/>
    <s v="2022-2023"/>
    <x v="1"/>
    <x v="1"/>
    <x v="1"/>
    <x v="1"/>
    <n v="2478"/>
    <x v="0"/>
    <x v="1"/>
    <x v="0"/>
    <x v="0"/>
    <n v="36.97"/>
  </r>
  <r>
    <x v="441"/>
    <x v="0"/>
    <s v="2023-2024"/>
    <x v="0"/>
    <x v="92"/>
    <x v="3"/>
    <x v="3"/>
    <n v="4305"/>
    <x v="0"/>
    <x v="3"/>
    <x v="5"/>
    <x v="5"/>
    <n v="36.97"/>
  </r>
  <r>
    <x v="565"/>
    <x v="1"/>
    <s v="2023-2024"/>
    <x v="0"/>
    <x v="66"/>
    <x v="3"/>
    <x v="3"/>
    <n v="4883"/>
    <x v="0"/>
    <x v="12"/>
    <x v="4"/>
    <x v="4"/>
    <n v="37"/>
  </r>
  <r>
    <x v="419"/>
    <x v="2"/>
    <s v="2024-2025"/>
    <x v="1"/>
    <x v="13"/>
    <x v="1"/>
    <x v="1"/>
    <n v="2480"/>
    <x v="0"/>
    <x v="1"/>
    <x v="8"/>
    <x v="8"/>
    <n v="37.19"/>
  </r>
  <r>
    <x v="566"/>
    <x v="0"/>
    <s v="2024-2025"/>
    <x v="0"/>
    <x v="10"/>
    <x v="4"/>
    <x v="4"/>
    <n v="3551"/>
    <x v="0"/>
    <x v="8"/>
    <x v="1"/>
    <x v="1"/>
    <n v="37.33"/>
  </r>
  <r>
    <x v="501"/>
    <x v="1"/>
    <s v="2022-2023"/>
    <x v="1"/>
    <x v="46"/>
    <x v="3"/>
    <x v="3"/>
    <n v="4740"/>
    <x v="0"/>
    <x v="17"/>
    <x v="7"/>
    <x v="7"/>
    <n v="37.42"/>
  </r>
  <r>
    <x v="56"/>
    <x v="2"/>
    <s v="2024-2025"/>
    <x v="0"/>
    <x v="19"/>
    <x v="1"/>
    <x v="1"/>
    <n v="2800"/>
    <x v="0"/>
    <x v="11"/>
    <x v="3"/>
    <x v="3"/>
    <n v="37.46"/>
  </r>
  <r>
    <x v="567"/>
    <x v="0"/>
    <s v="2024-2025"/>
    <x v="0"/>
    <x v="73"/>
    <x v="6"/>
    <x v="6"/>
    <n v="5607"/>
    <x v="0"/>
    <x v="18"/>
    <x v="3"/>
    <x v="3"/>
    <n v="37.47"/>
  </r>
  <r>
    <x v="320"/>
    <x v="2"/>
    <s v="2024-2025"/>
    <x v="0"/>
    <x v="87"/>
    <x v="2"/>
    <x v="2"/>
    <n v="2609"/>
    <x v="0"/>
    <x v="2"/>
    <x v="7"/>
    <x v="7"/>
    <n v="37.49"/>
  </r>
  <r>
    <x v="494"/>
    <x v="2"/>
    <s v="2024-2025"/>
    <x v="1"/>
    <x v="42"/>
    <x v="3"/>
    <x v="3"/>
    <n v="4870"/>
    <x v="0"/>
    <x v="12"/>
    <x v="3"/>
    <x v="3"/>
    <n v="37.5"/>
  </r>
  <r>
    <x v="503"/>
    <x v="0"/>
    <s v="2023-2024"/>
    <x v="1"/>
    <x v="36"/>
    <x v="4"/>
    <x v="4"/>
    <n v="3148"/>
    <x v="0"/>
    <x v="6"/>
    <x v="0"/>
    <x v="0"/>
    <n v="37.57"/>
  </r>
  <r>
    <x v="301"/>
    <x v="1"/>
    <s v="2022-2023"/>
    <x v="0"/>
    <x v="63"/>
    <x v="1"/>
    <x v="1"/>
    <n v="2015"/>
    <x v="0"/>
    <x v="5"/>
    <x v="9"/>
    <x v="9"/>
    <n v="37.619999999999997"/>
  </r>
  <r>
    <x v="230"/>
    <x v="1"/>
    <s v="2023-2024"/>
    <x v="1"/>
    <x v="15"/>
    <x v="1"/>
    <x v="1"/>
    <n v="2020"/>
    <x v="0"/>
    <x v="5"/>
    <x v="5"/>
    <x v="5"/>
    <n v="37.619999999999997"/>
  </r>
  <r>
    <x v="200"/>
    <x v="2"/>
    <s v="2024-2025"/>
    <x v="1"/>
    <x v="72"/>
    <x v="4"/>
    <x v="4"/>
    <n v="3931"/>
    <x v="0"/>
    <x v="16"/>
    <x v="4"/>
    <x v="4"/>
    <n v="37.620000000000005"/>
  </r>
  <r>
    <x v="426"/>
    <x v="2"/>
    <s v="2024-2025"/>
    <x v="0"/>
    <x v="59"/>
    <x v="3"/>
    <x v="3"/>
    <n v="4509"/>
    <x v="0"/>
    <x v="3"/>
    <x v="5"/>
    <x v="5"/>
    <n v="37.909999999999997"/>
  </r>
  <r>
    <x v="408"/>
    <x v="1"/>
    <s v="2022-2023"/>
    <x v="0"/>
    <x v="92"/>
    <x v="3"/>
    <x v="3"/>
    <n v="4305"/>
    <x v="0"/>
    <x v="3"/>
    <x v="6"/>
    <x v="6"/>
    <n v="37.910000000000004"/>
  </r>
  <r>
    <x v="568"/>
    <x v="2"/>
    <s v="2024-2025"/>
    <x v="0"/>
    <x v="96"/>
    <x v="4"/>
    <x v="4"/>
    <n v="3690"/>
    <x v="0"/>
    <x v="16"/>
    <x v="5"/>
    <x v="5"/>
    <n v="37.93"/>
  </r>
  <r>
    <x v="27"/>
    <x v="0"/>
    <s v="2023-2024"/>
    <x v="1"/>
    <x v="79"/>
    <x v="6"/>
    <x v="6"/>
    <n v="5290"/>
    <x v="0"/>
    <x v="18"/>
    <x v="7"/>
    <x v="7"/>
    <n v="37.96"/>
  </r>
  <r>
    <x v="167"/>
    <x v="2"/>
    <s v="2024-2025"/>
    <x v="0"/>
    <x v="93"/>
    <x v="4"/>
    <x v="4"/>
    <n v="3915"/>
    <x v="0"/>
    <x v="16"/>
    <x v="4"/>
    <x v="4"/>
    <n v="37.979999999999997"/>
  </r>
  <r>
    <x v="84"/>
    <x v="2"/>
    <s v="2024-2025"/>
    <x v="0"/>
    <x v="4"/>
    <x v="1"/>
    <x v="1"/>
    <n v="2154"/>
    <x v="0"/>
    <x v="4"/>
    <x v="5"/>
    <x v="5"/>
    <n v="38"/>
  </r>
  <r>
    <x v="150"/>
    <x v="0"/>
    <s v="2023-2024"/>
    <x v="0"/>
    <x v="19"/>
    <x v="1"/>
    <x v="1"/>
    <n v="2800"/>
    <x v="0"/>
    <x v="11"/>
    <x v="3"/>
    <x v="3"/>
    <n v="38"/>
  </r>
  <r>
    <x v="127"/>
    <x v="1"/>
    <s v="2022-2023"/>
    <x v="0"/>
    <x v="40"/>
    <x v="4"/>
    <x v="4"/>
    <n v="3353"/>
    <x v="0"/>
    <x v="8"/>
    <x v="7"/>
    <x v="7"/>
    <n v="38.130000000000003"/>
  </r>
  <r>
    <x v="72"/>
    <x v="2"/>
    <s v="2024-2025"/>
    <x v="0"/>
    <x v="34"/>
    <x v="4"/>
    <x v="4"/>
    <n v="3018"/>
    <x v="0"/>
    <x v="7"/>
    <x v="7"/>
    <x v="7"/>
    <n v="38.28"/>
  </r>
  <r>
    <x v="167"/>
    <x v="2"/>
    <s v="2024-2025"/>
    <x v="1"/>
    <x v="35"/>
    <x v="3"/>
    <x v="3"/>
    <n v="4558"/>
    <x v="0"/>
    <x v="15"/>
    <x v="5"/>
    <x v="5"/>
    <n v="38.340000000000003"/>
  </r>
  <r>
    <x v="294"/>
    <x v="1"/>
    <s v="2022-2023"/>
    <x v="0"/>
    <x v="96"/>
    <x v="4"/>
    <x v="4"/>
    <n v="3690"/>
    <x v="0"/>
    <x v="16"/>
    <x v="2"/>
    <x v="2"/>
    <n v="38.480000000000004"/>
  </r>
  <r>
    <x v="535"/>
    <x v="1"/>
    <s v="2023-2024"/>
    <x v="1"/>
    <x v="61"/>
    <x v="6"/>
    <x v="6"/>
    <n v="5343"/>
    <x v="0"/>
    <x v="18"/>
    <x v="2"/>
    <x v="2"/>
    <n v="38.869999999999997"/>
  </r>
  <r>
    <x v="569"/>
    <x v="1"/>
    <s v="2023-2024"/>
    <x v="0"/>
    <x v="38"/>
    <x v="3"/>
    <x v="3"/>
    <n v="4802"/>
    <x v="0"/>
    <x v="12"/>
    <x v="7"/>
    <x v="7"/>
    <n v="38.92"/>
  </r>
  <r>
    <x v="24"/>
    <x v="0"/>
    <s v="2024-2025"/>
    <x v="0"/>
    <x v="2"/>
    <x v="2"/>
    <x v="2"/>
    <n v="2617"/>
    <x v="0"/>
    <x v="2"/>
    <x v="6"/>
    <x v="6"/>
    <n v="38.94"/>
  </r>
  <r>
    <x v="570"/>
    <x v="0"/>
    <s v="2023-2024"/>
    <x v="0"/>
    <x v="69"/>
    <x v="4"/>
    <x v="4"/>
    <n v="3199"/>
    <x v="0"/>
    <x v="6"/>
    <x v="2"/>
    <x v="2"/>
    <n v="38.94"/>
  </r>
  <r>
    <x v="376"/>
    <x v="1"/>
    <s v="2022-2023"/>
    <x v="0"/>
    <x v="57"/>
    <x v="6"/>
    <x v="6"/>
    <n v="5082"/>
    <x v="0"/>
    <x v="13"/>
    <x v="2"/>
    <x v="2"/>
    <n v="38.96"/>
  </r>
  <r>
    <x v="163"/>
    <x v="0"/>
    <s v="2024-2025"/>
    <x v="0"/>
    <x v="95"/>
    <x v="7"/>
    <x v="7"/>
    <n v="870"/>
    <x v="0"/>
    <x v="19"/>
    <x v="0"/>
    <x v="0"/>
    <n v="38.97"/>
  </r>
  <r>
    <x v="571"/>
    <x v="1"/>
    <s v="2023-2024"/>
    <x v="0"/>
    <x v="78"/>
    <x v="1"/>
    <x v="1"/>
    <n v="2141"/>
    <x v="0"/>
    <x v="4"/>
    <x v="0"/>
    <x v="0"/>
    <n v="38.97"/>
  </r>
  <r>
    <x v="363"/>
    <x v="2"/>
    <s v="2024-2025"/>
    <x v="1"/>
    <x v="78"/>
    <x v="1"/>
    <x v="1"/>
    <n v="2141"/>
    <x v="0"/>
    <x v="4"/>
    <x v="4"/>
    <x v="4"/>
    <n v="38.97"/>
  </r>
  <r>
    <x v="265"/>
    <x v="1"/>
    <s v="2022-2023"/>
    <x v="1"/>
    <x v="49"/>
    <x v="4"/>
    <x v="4"/>
    <n v="3134"/>
    <x v="0"/>
    <x v="6"/>
    <x v="0"/>
    <x v="0"/>
    <n v="38.97"/>
  </r>
  <r>
    <x v="117"/>
    <x v="2"/>
    <s v="2024-2025"/>
    <x v="0"/>
    <x v="90"/>
    <x v="3"/>
    <x v="3"/>
    <n v="4700"/>
    <x v="0"/>
    <x v="17"/>
    <x v="0"/>
    <x v="0"/>
    <n v="38.97"/>
  </r>
  <r>
    <x v="572"/>
    <x v="0"/>
    <s v="2023-2024"/>
    <x v="0"/>
    <x v="77"/>
    <x v="5"/>
    <x v="5"/>
    <n v="7018"/>
    <x v="0"/>
    <x v="9"/>
    <x v="0"/>
    <x v="0"/>
    <n v="38.97"/>
  </r>
  <r>
    <x v="181"/>
    <x v="0"/>
    <s v="2024-2025"/>
    <x v="0"/>
    <x v="31"/>
    <x v="1"/>
    <x v="1"/>
    <n v="2116"/>
    <x v="0"/>
    <x v="4"/>
    <x v="0"/>
    <x v="0"/>
    <n v="38.97"/>
  </r>
  <r>
    <x v="214"/>
    <x v="2"/>
    <s v="2024-2025"/>
    <x v="0"/>
    <x v="19"/>
    <x v="1"/>
    <x v="1"/>
    <n v="2800"/>
    <x v="0"/>
    <x v="11"/>
    <x v="0"/>
    <x v="0"/>
    <n v="39"/>
  </r>
  <r>
    <x v="375"/>
    <x v="0"/>
    <s v="2023-2024"/>
    <x v="0"/>
    <x v="31"/>
    <x v="1"/>
    <x v="1"/>
    <n v="2116"/>
    <x v="0"/>
    <x v="4"/>
    <x v="2"/>
    <x v="2"/>
    <n v="39.049999999999997"/>
  </r>
  <r>
    <x v="111"/>
    <x v="0"/>
    <s v="2023-2024"/>
    <x v="1"/>
    <x v="16"/>
    <x v="0"/>
    <x v="0"/>
    <n v="6030"/>
    <x v="0"/>
    <x v="0"/>
    <x v="7"/>
    <x v="7"/>
    <n v="39.480000000000004"/>
  </r>
  <r>
    <x v="423"/>
    <x v="1"/>
    <s v="2023-2024"/>
    <x v="1"/>
    <x v="4"/>
    <x v="1"/>
    <x v="1"/>
    <n v="2154"/>
    <x v="0"/>
    <x v="4"/>
    <x v="0"/>
    <x v="0"/>
    <n v="39.5"/>
  </r>
  <r>
    <x v="573"/>
    <x v="1"/>
    <s v="2022-2023"/>
    <x v="1"/>
    <x v="60"/>
    <x v="1"/>
    <x v="1"/>
    <n v="2541"/>
    <x v="0"/>
    <x v="2"/>
    <x v="1"/>
    <x v="1"/>
    <n v="39.58"/>
  </r>
  <r>
    <x v="293"/>
    <x v="0"/>
    <s v="2023-2024"/>
    <x v="0"/>
    <x v="22"/>
    <x v="1"/>
    <x v="1"/>
    <n v="2539"/>
    <x v="0"/>
    <x v="2"/>
    <x v="7"/>
    <x v="7"/>
    <n v="39.78"/>
  </r>
  <r>
    <x v="406"/>
    <x v="2"/>
    <s v="2024-2025"/>
    <x v="0"/>
    <x v="53"/>
    <x v="3"/>
    <x v="3"/>
    <n v="4119"/>
    <x v="0"/>
    <x v="10"/>
    <x v="1"/>
    <x v="1"/>
    <n v="39.799999999999997"/>
  </r>
  <r>
    <x v="509"/>
    <x v="0"/>
    <s v="2023-2024"/>
    <x v="1"/>
    <x v="36"/>
    <x v="4"/>
    <x v="4"/>
    <n v="3148"/>
    <x v="0"/>
    <x v="6"/>
    <x v="7"/>
    <x v="7"/>
    <n v="39.83"/>
  </r>
  <r>
    <x v="574"/>
    <x v="2"/>
    <s v="2024-2025"/>
    <x v="1"/>
    <x v="48"/>
    <x v="3"/>
    <x v="3"/>
    <n v="4566"/>
    <x v="0"/>
    <x v="15"/>
    <x v="4"/>
    <x v="4"/>
    <n v="39.909999999999997"/>
  </r>
  <r>
    <x v="423"/>
    <x v="1"/>
    <s v="2023-2024"/>
    <x v="1"/>
    <x v="86"/>
    <x v="0"/>
    <x v="0"/>
    <n v="6725"/>
    <x v="0"/>
    <x v="20"/>
    <x v="6"/>
    <x v="6"/>
    <n v="39.92"/>
  </r>
  <r>
    <x v="464"/>
    <x v="2"/>
    <s v="2024-2025"/>
    <x v="0"/>
    <x v="8"/>
    <x v="1"/>
    <x v="1"/>
    <n v="2158"/>
    <x v="0"/>
    <x v="4"/>
    <x v="7"/>
    <x v="7"/>
    <n v="39.94"/>
  </r>
  <r>
    <x v="575"/>
    <x v="0"/>
    <s v="2023-2024"/>
    <x v="0"/>
    <x v="34"/>
    <x v="4"/>
    <x v="4"/>
    <n v="3018"/>
    <x v="0"/>
    <x v="7"/>
    <x v="2"/>
    <x v="2"/>
    <n v="39.950000000000003"/>
  </r>
  <r>
    <x v="9"/>
    <x v="0"/>
    <s v="2024-2025"/>
    <x v="0"/>
    <x v="34"/>
    <x v="4"/>
    <x v="4"/>
    <n v="3018"/>
    <x v="0"/>
    <x v="7"/>
    <x v="1"/>
    <x v="1"/>
    <n v="39.950000000000003"/>
  </r>
  <r>
    <x v="515"/>
    <x v="0"/>
    <s v="2023-2024"/>
    <x v="1"/>
    <x v="1"/>
    <x v="1"/>
    <x v="1"/>
    <n v="2478"/>
    <x v="0"/>
    <x v="1"/>
    <x v="6"/>
    <x v="6"/>
    <n v="39.950000000000003"/>
  </r>
  <r>
    <x v="214"/>
    <x v="2"/>
    <s v="2024-2025"/>
    <x v="1"/>
    <x v="36"/>
    <x v="4"/>
    <x v="4"/>
    <n v="3148"/>
    <x v="0"/>
    <x v="6"/>
    <x v="1"/>
    <x v="1"/>
    <n v="39.950000000000003"/>
  </r>
  <r>
    <x v="497"/>
    <x v="0"/>
    <s v="2023-2024"/>
    <x v="0"/>
    <x v="5"/>
    <x v="1"/>
    <x v="1"/>
    <n v="2067"/>
    <x v="0"/>
    <x v="5"/>
    <x v="2"/>
    <x v="2"/>
    <n v="39.950000000000003"/>
  </r>
  <r>
    <x v="420"/>
    <x v="1"/>
    <s v="2022-2023"/>
    <x v="0"/>
    <x v="27"/>
    <x v="4"/>
    <x v="4"/>
    <n v="3066"/>
    <x v="0"/>
    <x v="7"/>
    <x v="5"/>
    <x v="5"/>
    <n v="39.950000000000003"/>
  </r>
  <r>
    <x v="281"/>
    <x v="0"/>
    <s v="2023-2024"/>
    <x v="0"/>
    <x v="91"/>
    <x v="1"/>
    <x v="1"/>
    <n v="2064"/>
    <x v="0"/>
    <x v="5"/>
    <x v="9"/>
    <x v="9"/>
    <n v="39.96"/>
  </r>
  <r>
    <x v="120"/>
    <x v="2"/>
    <s v="2024-2025"/>
    <x v="1"/>
    <x v="61"/>
    <x v="6"/>
    <x v="6"/>
    <n v="5343"/>
    <x v="0"/>
    <x v="18"/>
    <x v="3"/>
    <x v="3"/>
    <n v="39.96"/>
  </r>
  <r>
    <x v="392"/>
    <x v="2"/>
    <s v="2024-2025"/>
    <x v="0"/>
    <x v="5"/>
    <x v="1"/>
    <x v="1"/>
    <n v="2067"/>
    <x v="0"/>
    <x v="5"/>
    <x v="4"/>
    <x v="4"/>
    <n v="39.96"/>
  </r>
  <r>
    <x v="30"/>
    <x v="1"/>
    <s v="2022-2023"/>
    <x v="0"/>
    <x v="45"/>
    <x v="3"/>
    <x v="3"/>
    <n v="4570"/>
    <x v="0"/>
    <x v="15"/>
    <x v="5"/>
    <x v="5"/>
    <n v="39.96"/>
  </r>
  <r>
    <x v="229"/>
    <x v="1"/>
    <s v="2022-2023"/>
    <x v="0"/>
    <x v="90"/>
    <x v="3"/>
    <x v="3"/>
    <n v="4700"/>
    <x v="0"/>
    <x v="17"/>
    <x v="2"/>
    <x v="2"/>
    <n v="39.96"/>
  </r>
  <r>
    <x v="109"/>
    <x v="0"/>
    <s v="2023-2024"/>
    <x v="0"/>
    <x v="86"/>
    <x v="0"/>
    <x v="0"/>
    <n v="6725"/>
    <x v="0"/>
    <x v="20"/>
    <x v="3"/>
    <x v="3"/>
    <n v="39.97"/>
  </r>
  <r>
    <x v="199"/>
    <x v="0"/>
    <s v="2023-2024"/>
    <x v="1"/>
    <x v="71"/>
    <x v="6"/>
    <x v="6"/>
    <n v="5043"/>
    <x v="0"/>
    <x v="13"/>
    <x v="0"/>
    <x v="0"/>
    <n v="39.97"/>
  </r>
  <r>
    <x v="284"/>
    <x v="2"/>
    <s v="2024-2025"/>
    <x v="0"/>
    <x v="22"/>
    <x v="1"/>
    <x v="1"/>
    <n v="2539"/>
    <x v="0"/>
    <x v="2"/>
    <x v="4"/>
    <x v="4"/>
    <n v="40"/>
  </r>
  <r>
    <x v="33"/>
    <x v="2"/>
    <s v="2024-2025"/>
    <x v="1"/>
    <x v="56"/>
    <x v="1"/>
    <x v="1"/>
    <n v="2795"/>
    <x v="0"/>
    <x v="11"/>
    <x v="9"/>
    <x v="9"/>
    <n v="40.21"/>
  </r>
  <r>
    <x v="66"/>
    <x v="1"/>
    <s v="2022-2023"/>
    <x v="1"/>
    <x v="4"/>
    <x v="1"/>
    <x v="1"/>
    <n v="2154"/>
    <x v="0"/>
    <x v="4"/>
    <x v="7"/>
    <x v="7"/>
    <n v="40.230000000000004"/>
  </r>
  <r>
    <x v="488"/>
    <x v="2"/>
    <s v="2024-2025"/>
    <x v="0"/>
    <x v="77"/>
    <x v="5"/>
    <x v="5"/>
    <n v="7018"/>
    <x v="0"/>
    <x v="9"/>
    <x v="6"/>
    <x v="6"/>
    <n v="40.29"/>
  </r>
  <r>
    <x v="328"/>
    <x v="2"/>
    <s v="2024-2025"/>
    <x v="0"/>
    <x v="27"/>
    <x v="4"/>
    <x v="4"/>
    <n v="3066"/>
    <x v="0"/>
    <x v="7"/>
    <x v="1"/>
    <x v="1"/>
    <n v="40.39"/>
  </r>
  <r>
    <x v="522"/>
    <x v="0"/>
    <s v="2023-2024"/>
    <x v="0"/>
    <x v="92"/>
    <x v="3"/>
    <x v="3"/>
    <n v="4305"/>
    <x v="0"/>
    <x v="3"/>
    <x v="6"/>
    <x v="6"/>
    <n v="40.450000000000003"/>
  </r>
  <r>
    <x v="576"/>
    <x v="0"/>
    <s v="2023-2024"/>
    <x v="0"/>
    <x v="27"/>
    <x v="4"/>
    <x v="4"/>
    <n v="3066"/>
    <x v="0"/>
    <x v="7"/>
    <x v="2"/>
    <x v="2"/>
    <n v="40.729999999999997"/>
  </r>
  <r>
    <x v="482"/>
    <x v="2"/>
    <s v="2024-2025"/>
    <x v="0"/>
    <x v="63"/>
    <x v="1"/>
    <x v="1"/>
    <n v="2015"/>
    <x v="0"/>
    <x v="5"/>
    <x v="1"/>
    <x v="1"/>
    <n v="40.79"/>
  </r>
  <r>
    <x v="471"/>
    <x v="2"/>
    <s v="2024-2025"/>
    <x v="0"/>
    <x v="25"/>
    <x v="4"/>
    <x v="4"/>
    <n v="3550"/>
    <x v="0"/>
    <x v="8"/>
    <x v="1"/>
    <x v="1"/>
    <n v="40.950000000000003"/>
  </r>
  <r>
    <x v="185"/>
    <x v="0"/>
    <s v="2023-2024"/>
    <x v="0"/>
    <x v="82"/>
    <x v="3"/>
    <x v="3"/>
    <n v="4655"/>
    <x v="0"/>
    <x v="17"/>
    <x v="3"/>
    <x v="3"/>
    <n v="40.980000000000004"/>
  </r>
  <r>
    <x v="151"/>
    <x v="2"/>
    <s v="2024-2025"/>
    <x v="1"/>
    <x v="23"/>
    <x v="1"/>
    <x v="1"/>
    <n v="2650"/>
    <x v="0"/>
    <x v="11"/>
    <x v="4"/>
    <x v="4"/>
    <n v="41.48"/>
  </r>
  <r>
    <x v="491"/>
    <x v="0"/>
    <s v="2024-2025"/>
    <x v="1"/>
    <x v="36"/>
    <x v="4"/>
    <x v="4"/>
    <n v="3148"/>
    <x v="0"/>
    <x v="6"/>
    <x v="4"/>
    <x v="4"/>
    <n v="41.64"/>
  </r>
  <r>
    <x v="458"/>
    <x v="2"/>
    <s v="2024-2025"/>
    <x v="1"/>
    <x v="47"/>
    <x v="1"/>
    <x v="1"/>
    <n v="2101"/>
    <x v="0"/>
    <x v="4"/>
    <x v="1"/>
    <x v="1"/>
    <n v="41.64"/>
  </r>
  <r>
    <x v="577"/>
    <x v="0"/>
    <s v="2024-2025"/>
    <x v="1"/>
    <x v="79"/>
    <x v="6"/>
    <x v="6"/>
    <n v="5290"/>
    <x v="0"/>
    <x v="18"/>
    <x v="7"/>
    <x v="7"/>
    <n v="41.75"/>
  </r>
  <r>
    <x v="259"/>
    <x v="2"/>
    <s v="2024-2025"/>
    <x v="0"/>
    <x v="19"/>
    <x v="1"/>
    <x v="1"/>
    <n v="2800"/>
    <x v="0"/>
    <x v="11"/>
    <x v="3"/>
    <x v="3"/>
    <n v="41.870000000000005"/>
  </r>
  <r>
    <x v="242"/>
    <x v="1"/>
    <s v="2023-2024"/>
    <x v="1"/>
    <x v="72"/>
    <x v="4"/>
    <x v="4"/>
    <n v="3931"/>
    <x v="0"/>
    <x v="16"/>
    <x v="5"/>
    <x v="5"/>
    <n v="41.88"/>
  </r>
  <r>
    <x v="438"/>
    <x v="1"/>
    <s v="2022-2023"/>
    <x v="0"/>
    <x v="77"/>
    <x v="5"/>
    <x v="5"/>
    <n v="7018"/>
    <x v="0"/>
    <x v="9"/>
    <x v="4"/>
    <x v="4"/>
    <n v="41.92"/>
  </r>
  <r>
    <x v="578"/>
    <x v="2"/>
    <s v="2024-2025"/>
    <x v="0"/>
    <x v="91"/>
    <x v="1"/>
    <x v="1"/>
    <n v="2064"/>
    <x v="0"/>
    <x v="5"/>
    <x v="0"/>
    <x v="0"/>
    <n v="41.93"/>
  </r>
  <r>
    <x v="461"/>
    <x v="2"/>
    <s v="2024-2025"/>
    <x v="1"/>
    <x v="0"/>
    <x v="0"/>
    <x v="0"/>
    <n v="6021"/>
    <x v="0"/>
    <x v="0"/>
    <x v="0"/>
    <x v="0"/>
    <n v="41.93"/>
  </r>
  <r>
    <x v="469"/>
    <x v="1"/>
    <s v="2023-2024"/>
    <x v="0"/>
    <x v="40"/>
    <x v="4"/>
    <x v="4"/>
    <n v="3353"/>
    <x v="0"/>
    <x v="8"/>
    <x v="5"/>
    <x v="5"/>
    <n v="41.93"/>
  </r>
  <r>
    <x v="29"/>
    <x v="0"/>
    <s v="2024-2025"/>
    <x v="0"/>
    <x v="89"/>
    <x v="4"/>
    <x v="4"/>
    <n v="3136"/>
    <x v="0"/>
    <x v="6"/>
    <x v="1"/>
    <x v="1"/>
    <n v="41.93"/>
  </r>
  <r>
    <x v="579"/>
    <x v="0"/>
    <s v="2023-2024"/>
    <x v="0"/>
    <x v="68"/>
    <x v="7"/>
    <x v="7"/>
    <n v="800"/>
    <x v="0"/>
    <x v="19"/>
    <x v="2"/>
    <x v="2"/>
    <n v="41.93"/>
  </r>
  <r>
    <x v="580"/>
    <x v="0"/>
    <s v="2023-2024"/>
    <x v="0"/>
    <x v="69"/>
    <x v="4"/>
    <x v="4"/>
    <n v="3199"/>
    <x v="0"/>
    <x v="6"/>
    <x v="2"/>
    <x v="2"/>
    <n v="41.93"/>
  </r>
  <r>
    <x v="348"/>
    <x v="1"/>
    <s v="2023-2024"/>
    <x v="0"/>
    <x v="58"/>
    <x v="0"/>
    <x v="0"/>
    <n v="6027"/>
    <x v="0"/>
    <x v="0"/>
    <x v="6"/>
    <x v="6"/>
    <n v="41.93"/>
  </r>
  <r>
    <x v="83"/>
    <x v="1"/>
    <s v="2022-2023"/>
    <x v="1"/>
    <x v="16"/>
    <x v="0"/>
    <x v="0"/>
    <n v="6030"/>
    <x v="0"/>
    <x v="0"/>
    <x v="0"/>
    <x v="0"/>
    <n v="41.93"/>
  </r>
  <r>
    <x v="581"/>
    <x v="0"/>
    <s v="2023-2024"/>
    <x v="1"/>
    <x v="79"/>
    <x v="6"/>
    <x v="6"/>
    <n v="5290"/>
    <x v="0"/>
    <x v="18"/>
    <x v="6"/>
    <x v="6"/>
    <n v="41.93"/>
  </r>
  <r>
    <x v="147"/>
    <x v="0"/>
    <s v="2023-2024"/>
    <x v="0"/>
    <x v="7"/>
    <x v="4"/>
    <x v="4"/>
    <n v="3175"/>
    <x v="0"/>
    <x v="6"/>
    <x v="4"/>
    <x v="4"/>
    <n v="41.96"/>
  </r>
  <r>
    <x v="168"/>
    <x v="0"/>
    <s v="2023-2024"/>
    <x v="0"/>
    <x v="43"/>
    <x v="1"/>
    <x v="1"/>
    <n v="2560"/>
    <x v="0"/>
    <x v="2"/>
    <x v="7"/>
    <x v="7"/>
    <n v="41.97"/>
  </r>
  <r>
    <x v="582"/>
    <x v="0"/>
    <s v="2023-2024"/>
    <x v="0"/>
    <x v="62"/>
    <x v="0"/>
    <x v="0"/>
    <n v="6112"/>
    <x v="0"/>
    <x v="14"/>
    <x v="3"/>
    <x v="3"/>
    <n v="42"/>
  </r>
  <r>
    <x v="39"/>
    <x v="0"/>
    <s v="2024-2025"/>
    <x v="0"/>
    <x v="69"/>
    <x v="4"/>
    <x v="4"/>
    <n v="3199"/>
    <x v="0"/>
    <x v="6"/>
    <x v="1"/>
    <x v="1"/>
    <n v="42.17"/>
  </r>
  <r>
    <x v="583"/>
    <x v="2"/>
    <s v="2024-2025"/>
    <x v="0"/>
    <x v="14"/>
    <x v="1"/>
    <x v="1"/>
    <n v="2790"/>
    <x v="0"/>
    <x v="11"/>
    <x v="7"/>
    <x v="7"/>
    <n v="42.65"/>
  </r>
  <r>
    <x v="472"/>
    <x v="0"/>
    <s v="2023-2024"/>
    <x v="0"/>
    <x v="84"/>
    <x v="3"/>
    <x v="3"/>
    <n v="4215"/>
    <x v="0"/>
    <x v="3"/>
    <x v="8"/>
    <x v="8"/>
    <n v="42.79"/>
  </r>
  <r>
    <x v="418"/>
    <x v="2"/>
    <s v="2024-2025"/>
    <x v="0"/>
    <x v="89"/>
    <x v="4"/>
    <x v="4"/>
    <n v="3136"/>
    <x v="0"/>
    <x v="6"/>
    <x v="6"/>
    <x v="6"/>
    <n v="42.92"/>
  </r>
  <r>
    <x v="500"/>
    <x v="1"/>
    <s v="2022-2023"/>
    <x v="0"/>
    <x v="29"/>
    <x v="4"/>
    <x v="4"/>
    <n v="3500"/>
    <x v="0"/>
    <x v="8"/>
    <x v="5"/>
    <x v="5"/>
    <n v="42.92"/>
  </r>
  <r>
    <x v="225"/>
    <x v="0"/>
    <s v="2023-2024"/>
    <x v="0"/>
    <x v="75"/>
    <x v="0"/>
    <x v="0"/>
    <n v="6450"/>
    <x v="0"/>
    <x v="20"/>
    <x v="2"/>
    <x v="2"/>
    <n v="42.93"/>
  </r>
  <r>
    <x v="179"/>
    <x v="0"/>
    <s v="2024-2025"/>
    <x v="1"/>
    <x v="42"/>
    <x v="3"/>
    <x v="3"/>
    <n v="4870"/>
    <x v="0"/>
    <x v="12"/>
    <x v="3"/>
    <x v="3"/>
    <n v="42.96"/>
  </r>
  <r>
    <x v="541"/>
    <x v="0"/>
    <s v="2023-2024"/>
    <x v="0"/>
    <x v="65"/>
    <x v="1"/>
    <x v="1"/>
    <n v="2131"/>
    <x v="0"/>
    <x v="4"/>
    <x v="3"/>
    <x v="3"/>
    <n v="42.98"/>
  </r>
  <r>
    <x v="584"/>
    <x v="1"/>
    <s v="2022-2023"/>
    <x v="0"/>
    <x v="71"/>
    <x v="6"/>
    <x v="6"/>
    <n v="5043"/>
    <x v="0"/>
    <x v="13"/>
    <x v="3"/>
    <x v="3"/>
    <n v="43"/>
  </r>
  <r>
    <x v="585"/>
    <x v="0"/>
    <s v="2023-2024"/>
    <x v="0"/>
    <x v="13"/>
    <x v="1"/>
    <x v="1"/>
    <n v="2480"/>
    <x v="0"/>
    <x v="1"/>
    <x v="9"/>
    <x v="9"/>
    <n v="43.13"/>
  </r>
  <r>
    <x v="184"/>
    <x v="2"/>
    <s v="2024-2025"/>
    <x v="0"/>
    <x v="5"/>
    <x v="1"/>
    <x v="1"/>
    <n v="2067"/>
    <x v="0"/>
    <x v="5"/>
    <x v="8"/>
    <x v="8"/>
    <n v="43.28"/>
  </r>
  <r>
    <x v="368"/>
    <x v="2"/>
    <s v="2024-2025"/>
    <x v="0"/>
    <x v="70"/>
    <x v="4"/>
    <x v="4"/>
    <n v="3400"/>
    <x v="0"/>
    <x v="8"/>
    <x v="7"/>
    <x v="7"/>
    <n v="43.47"/>
  </r>
  <r>
    <x v="175"/>
    <x v="1"/>
    <s v="2023-2024"/>
    <x v="0"/>
    <x v="7"/>
    <x v="4"/>
    <x v="4"/>
    <n v="3175"/>
    <x v="0"/>
    <x v="6"/>
    <x v="8"/>
    <x v="8"/>
    <n v="43.56"/>
  </r>
  <r>
    <x v="365"/>
    <x v="0"/>
    <s v="2024-2025"/>
    <x v="0"/>
    <x v="89"/>
    <x v="4"/>
    <x v="4"/>
    <n v="3136"/>
    <x v="0"/>
    <x v="6"/>
    <x v="5"/>
    <x v="5"/>
    <n v="43.58"/>
  </r>
  <r>
    <x v="586"/>
    <x v="0"/>
    <s v="2023-2024"/>
    <x v="0"/>
    <x v="5"/>
    <x v="1"/>
    <x v="1"/>
    <n v="2067"/>
    <x v="0"/>
    <x v="5"/>
    <x v="2"/>
    <x v="2"/>
    <n v="43.64"/>
  </r>
  <r>
    <x v="86"/>
    <x v="1"/>
    <s v="2022-2023"/>
    <x v="1"/>
    <x v="13"/>
    <x v="1"/>
    <x v="1"/>
    <n v="2480"/>
    <x v="0"/>
    <x v="1"/>
    <x v="1"/>
    <x v="1"/>
    <n v="43.75"/>
  </r>
  <r>
    <x v="334"/>
    <x v="2"/>
    <s v="2024-2025"/>
    <x v="0"/>
    <x v="6"/>
    <x v="0"/>
    <x v="0"/>
    <n v="6010"/>
    <x v="0"/>
    <x v="0"/>
    <x v="5"/>
    <x v="5"/>
    <n v="43.89"/>
  </r>
  <r>
    <x v="233"/>
    <x v="1"/>
    <s v="2023-2024"/>
    <x v="0"/>
    <x v="14"/>
    <x v="1"/>
    <x v="1"/>
    <n v="2790"/>
    <x v="0"/>
    <x v="11"/>
    <x v="5"/>
    <x v="5"/>
    <n v="43.89"/>
  </r>
  <r>
    <x v="510"/>
    <x v="1"/>
    <s v="2023-2024"/>
    <x v="0"/>
    <x v="67"/>
    <x v="3"/>
    <x v="3"/>
    <n v="4551"/>
    <x v="0"/>
    <x v="15"/>
    <x v="6"/>
    <x v="6"/>
    <n v="43.900000000000006"/>
  </r>
  <r>
    <x v="587"/>
    <x v="0"/>
    <s v="2024-2025"/>
    <x v="1"/>
    <x v="9"/>
    <x v="4"/>
    <x v="4"/>
    <n v="3076"/>
    <x v="0"/>
    <x v="7"/>
    <x v="6"/>
    <x v="6"/>
    <n v="43.900000000000006"/>
  </r>
  <r>
    <x v="316"/>
    <x v="0"/>
    <s v="2023-2024"/>
    <x v="0"/>
    <x v="44"/>
    <x v="4"/>
    <x v="4"/>
    <n v="3977"/>
    <x v="0"/>
    <x v="16"/>
    <x v="6"/>
    <x v="6"/>
    <n v="43.92"/>
  </r>
  <r>
    <x v="155"/>
    <x v="2"/>
    <s v="2024-2025"/>
    <x v="0"/>
    <x v="25"/>
    <x v="4"/>
    <x v="4"/>
    <n v="3550"/>
    <x v="0"/>
    <x v="8"/>
    <x v="5"/>
    <x v="5"/>
    <n v="43.95"/>
  </r>
  <r>
    <x v="87"/>
    <x v="0"/>
    <s v="2023-2024"/>
    <x v="1"/>
    <x v="80"/>
    <x v="0"/>
    <x v="0"/>
    <n v="6109"/>
    <x v="0"/>
    <x v="14"/>
    <x v="3"/>
    <x v="3"/>
    <n v="43.96"/>
  </r>
  <r>
    <x v="387"/>
    <x v="2"/>
    <s v="2024-2025"/>
    <x v="0"/>
    <x v="65"/>
    <x v="1"/>
    <x v="1"/>
    <n v="2131"/>
    <x v="0"/>
    <x v="4"/>
    <x v="7"/>
    <x v="7"/>
    <n v="43.97"/>
  </r>
  <r>
    <x v="588"/>
    <x v="0"/>
    <s v="2023-2024"/>
    <x v="0"/>
    <x v="20"/>
    <x v="4"/>
    <x v="4"/>
    <n v="3429"/>
    <x v="0"/>
    <x v="8"/>
    <x v="7"/>
    <x v="7"/>
    <n v="43.97"/>
  </r>
  <r>
    <x v="100"/>
    <x v="0"/>
    <s v="2023-2024"/>
    <x v="0"/>
    <x v="79"/>
    <x v="6"/>
    <x v="6"/>
    <n v="5290"/>
    <x v="0"/>
    <x v="18"/>
    <x v="3"/>
    <x v="3"/>
    <n v="44"/>
  </r>
  <r>
    <x v="579"/>
    <x v="0"/>
    <s v="2023-2024"/>
    <x v="1"/>
    <x v="74"/>
    <x v="1"/>
    <x v="1"/>
    <n v="2485"/>
    <x v="0"/>
    <x v="1"/>
    <x v="2"/>
    <x v="2"/>
    <n v="44.33"/>
  </r>
  <r>
    <x v="299"/>
    <x v="1"/>
    <s v="2022-2023"/>
    <x v="1"/>
    <x v="52"/>
    <x v="3"/>
    <x v="3"/>
    <n v="4053"/>
    <x v="0"/>
    <x v="10"/>
    <x v="8"/>
    <x v="8"/>
    <n v="44.38"/>
  </r>
  <r>
    <x v="553"/>
    <x v="2"/>
    <s v="2024-2025"/>
    <x v="1"/>
    <x v="55"/>
    <x v="3"/>
    <x v="3"/>
    <n v="4703"/>
    <x v="0"/>
    <x v="17"/>
    <x v="4"/>
    <x v="4"/>
    <n v="44.42"/>
  </r>
  <r>
    <x v="205"/>
    <x v="0"/>
    <s v="2023-2024"/>
    <x v="0"/>
    <x v="66"/>
    <x v="3"/>
    <x v="3"/>
    <n v="4883"/>
    <x v="0"/>
    <x v="12"/>
    <x v="7"/>
    <x v="7"/>
    <n v="44.47"/>
  </r>
  <r>
    <x v="508"/>
    <x v="0"/>
    <s v="2024-2025"/>
    <x v="1"/>
    <x v="49"/>
    <x v="4"/>
    <x v="4"/>
    <n v="3134"/>
    <x v="0"/>
    <x v="6"/>
    <x v="3"/>
    <x v="3"/>
    <n v="44.47"/>
  </r>
  <r>
    <x v="454"/>
    <x v="0"/>
    <s v="2024-2025"/>
    <x v="0"/>
    <x v="25"/>
    <x v="4"/>
    <x v="4"/>
    <n v="3550"/>
    <x v="0"/>
    <x v="8"/>
    <x v="0"/>
    <x v="0"/>
    <n v="44.5"/>
  </r>
  <r>
    <x v="589"/>
    <x v="0"/>
    <s v="2023-2024"/>
    <x v="0"/>
    <x v="57"/>
    <x v="6"/>
    <x v="6"/>
    <n v="5082"/>
    <x v="0"/>
    <x v="13"/>
    <x v="4"/>
    <x v="4"/>
    <n v="44.5"/>
  </r>
  <r>
    <x v="421"/>
    <x v="0"/>
    <s v="2023-2024"/>
    <x v="0"/>
    <x v="84"/>
    <x v="3"/>
    <x v="3"/>
    <n v="4215"/>
    <x v="0"/>
    <x v="3"/>
    <x v="3"/>
    <x v="3"/>
    <n v="44.53"/>
  </r>
  <r>
    <x v="62"/>
    <x v="0"/>
    <s v="2024-2025"/>
    <x v="0"/>
    <x v="31"/>
    <x v="1"/>
    <x v="1"/>
    <n v="2116"/>
    <x v="0"/>
    <x v="4"/>
    <x v="8"/>
    <x v="8"/>
    <n v="44.599999999999994"/>
  </r>
  <r>
    <x v="590"/>
    <x v="0"/>
    <s v="2024-2025"/>
    <x v="0"/>
    <x v="75"/>
    <x v="0"/>
    <x v="0"/>
    <n v="6450"/>
    <x v="0"/>
    <x v="20"/>
    <x v="0"/>
    <x v="0"/>
    <n v="44.67"/>
  </r>
  <r>
    <x v="514"/>
    <x v="1"/>
    <s v="2022-2023"/>
    <x v="0"/>
    <x v="68"/>
    <x v="7"/>
    <x v="7"/>
    <n v="800"/>
    <x v="0"/>
    <x v="19"/>
    <x v="8"/>
    <x v="8"/>
    <n v="44.820000000000007"/>
  </r>
  <r>
    <x v="532"/>
    <x v="1"/>
    <s v="2022-2023"/>
    <x v="1"/>
    <x v="52"/>
    <x v="3"/>
    <x v="3"/>
    <n v="4053"/>
    <x v="0"/>
    <x v="10"/>
    <x v="5"/>
    <x v="5"/>
    <n v="44.84"/>
  </r>
  <r>
    <x v="160"/>
    <x v="0"/>
    <s v="2024-2025"/>
    <x v="0"/>
    <x v="17"/>
    <x v="3"/>
    <x v="3"/>
    <n v="4825"/>
    <x v="0"/>
    <x v="12"/>
    <x v="6"/>
    <x v="6"/>
    <n v="44.87"/>
  </r>
  <r>
    <x v="591"/>
    <x v="2"/>
    <s v="2024-2025"/>
    <x v="0"/>
    <x v="76"/>
    <x v="1"/>
    <x v="1"/>
    <n v="2031"/>
    <x v="0"/>
    <x v="5"/>
    <x v="3"/>
    <x v="3"/>
    <n v="44.9"/>
  </r>
  <r>
    <x v="196"/>
    <x v="0"/>
    <s v="2024-2025"/>
    <x v="0"/>
    <x v="38"/>
    <x v="3"/>
    <x v="3"/>
    <n v="4802"/>
    <x v="0"/>
    <x v="12"/>
    <x v="9"/>
    <x v="9"/>
    <n v="44.91"/>
  </r>
  <r>
    <x v="537"/>
    <x v="1"/>
    <s v="2022-2023"/>
    <x v="0"/>
    <x v="78"/>
    <x v="1"/>
    <x v="1"/>
    <n v="2141"/>
    <x v="0"/>
    <x v="4"/>
    <x v="6"/>
    <x v="6"/>
    <n v="44.91"/>
  </r>
  <r>
    <x v="578"/>
    <x v="2"/>
    <s v="2024-2025"/>
    <x v="0"/>
    <x v="15"/>
    <x v="1"/>
    <x v="1"/>
    <n v="2020"/>
    <x v="0"/>
    <x v="5"/>
    <x v="6"/>
    <x v="6"/>
    <n v="44.91"/>
  </r>
  <r>
    <x v="14"/>
    <x v="0"/>
    <s v="2023-2024"/>
    <x v="0"/>
    <x v="51"/>
    <x v="4"/>
    <x v="4"/>
    <n v="3630"/>
    <x v="0"/>
    <x v="16"/>
    <x v="2"/>
    <x v="2"/>
    <n v="44.91"/>
  </r>
  <r>
    <x v="189"/>
    <x v="2"/>
    <s v="2024-2025"/>
    <x v="1"/>
    <x v="61"/>
    <x v="6"/>
    <x v="6"/>
    <n v="5343"/>
    <x v="0"/>
    <x v="18"/>
    <x v="7"/>
    <x v="7"/>
    <n v="44.96"/>
  </r>
  <r>
    <x v="358"/>
    <x v="1"/>
    <s v="2023-2024"/>
    <x v="0"/>
    <x v="6"/>
    <x v="0"/>
    <x v="0"/>
    <n v="6010"/>
    <x v="0"/>
    <x v="0"/>
    <x v="3"/>
    <x v="3"/>
    <n v="44.97"/>
  </r>
  <r>
    <x v="573"/>
    <x v="1"/>
    <s v="2022-2023"/>
    <x v="1"/>
    <x v="16"/>
    <x v="0"/>
    <x v="0"/>
    <n v="6030"/>
    <x v="0"/>
    <x v="0"/>
    <x v="0"/>
    <x v="0"/>
    <n v="44.97"/>
  </r>
  <r>
    <x v="294"/>
    <x v="1"/>
    <s v="2022-2023"/>
    <x v="1"/>
    <x v="30"/>
    <x v="4"/>
    <x v="4"/>
    <n v="3131"/>
    <x v="0"/>
    <x v="6"/>
    <x v="7"/>
    <x v="7"/>
    <n v="44.97"/>
  </r>
  <r>
    <x v="590"/>
    <x v="0"/>
    <s v="2024-2025"/>
    <x v="0"/>
    <x v="33"/>
    <x v="4"/>
    <x v="4"/>
    <n v="3280"/>
    <x v="0"/>
    <x v="8"/>
    <x v="3"/>
    <x v="3"/>
    <n v="44.97"/>
  </r>
  <r>
    <x v="503"/>
    <x v="0"/>
    <s v="2023-2024"/>
    <x v="0"/>
    <x v="63"/>
    <x v="1"/>
    <x v="1"/>
    <n v="2015"/>
    <x v="0"/>
    <x v="5"/>
    <x v="3"/>
    <x v="3"/>
    <n v="45"/>
  </r>
  <r>
    <x v="143"/>
    <x v="2"/>
    <s v="2024-2025"/>
    <x v="0"/>
    <x v="72"/>
    <x v="4"/>
    <x v="4"/>
    <n v="3931"/>
    <x v="0"/>
    <x v="16"/>
    <x v="3"/>
    <x v="3"/>
    <n v="45"/>
  </r>
  <r>
    <x v="368"/>
    <x v="2"/>
    <s v="2024-2025"/>
    <x v="0"/>
    <x v="48"/>
    <x v="3"/>
    <x v="3"/>
    <n v="4566"/>
    <x v="0"/>
    <x v="15"/>
    <x v="9"/>
    <x v="9"/>
    <n v="45"/>
  </r>
  <r>
    <x v="238"/>
    <x v="2"/>
    <s v="2024-2025"/>
    <x v="1"/>
    <x v="86"/>
    <x v="0"/>
    <x v="0"/>
    <n v="6725"/>
    <x v="0"/>
    <x v="20"/>
    <x v="7"/>
    <x v="7"/>
    <n v="45.15"/>
  </r>
  <r>
    <x v="293"/>
    <x v="0"/>
    <s v="2023-2024"/>
    <x v="0"/>
    <x v="22"/>
    <x v="1"/>
    <x v="1"/>
    <n v="2539"/>
    <x v="0"/>
    <x v="2"/>
    <x v="7"/>
    <x v="7"/>
    <n v="45.15"/>
  </r>
  <r>
    <x v="592"/>
    <x v="1"/>
    <s v="2023-2024"/>
    <x v="0"/>
    <x v="63"/>
    <x v="1"/>
    <x v="1"/>
    <n v="2015"/>
    <x v="0"/>
    <x v="5"/>
    <x v="4"/>
    <x v="4"/>
    <n v="45.46"/>
  </r>
  <r>
    <x v="20"/>
    <x v="0"/>
    <s v="2023-2024"/>
    <x v="0"/>
    <x v="87"/>
    <x v="2"/>
    <x v="2"/>
    <n v="2609"/>
    <x v="0"/>
    <x v="2"/>
    <x v="3"/>
    <x v="3"/>
    <n v="45.46"/>
  </r>
  <r>
    <x v="593"/>
    <x v="0"/>
    <s v="2023-2024"/>
    <x v="0"/>
    <x v="33"/>
    <x v="4"/>
    <x v="4"/>
    <n v="3280"/>
    <x v="0"/>
    <x v="8"/>
    <x v="3"/>
    <x v="3"/>
    <n v="45.49"/>
  </r>
  <r>
    <x v="594"/>
    <x v="1"/>
    <s v="2022-2023"/>
    <x v="0"/>
    <x v="39"/>
    <x v="0"/>
    <x v="0"/>
    <n v="6330"/>
    <x v="0"/>
    <x v="14"/>
    <x v="6"/>
    <x v="6"/>
    <n v="45.54"/>
  </r>
  <r>
    <x v="366"/>
    <x v="1"/>
    <s v="2022-2023"/>
    <x v="1"/>
    <x v="79"/>
    <x v="6"/>
    <x v="6"/>
    <n v="5290"/>
    <x v="0"/>
    <x v="18"/>
    <x v="5"/>
    <x v="5"/>
    <n v="45.65"/>
  </r>
  <r>
    <x v="595"/>
    <x v="0"/>
    <s v="2023-2024"/>
    <x v="0"/>
    <x v="25"/>
    <x v="4"/>
    <x v="4"/>
    <n v="3550"/>
    <x v="0"/>
    <x v="8"/>
    <x v="3"/>
    <x v="3"/>
    <n v="45.89"/>
  </r>
  <r>
    <x v="546"/>
    <x v="2"/>
    <s v="2024-2025"/>
    <x v="1"/>
    <x v="18"/>
    <x v="6"/>
    <x v="6"/>
    <n v="5168"/>
    <x v="0"/>
    <x v="13"/>
    <x v="4"/>
    <x v="4"/>
    <n v="45.91"/>
  </r>
  <r>
    <x v="441"/>
    <x v="0"/>
    <s v="2023-2024"/>
    <x v="0"/>
    <x v="44"/>
    <x v="4"/>
    <x v="4"/>
    <n v="3977"/>
    <x v="0"/>
    <x v="16"/>
    <x v="5"/>
    <x v="5"/>
    <n v="45.92"/>
  </r>
  <r>
    <x v="433"/>
    <x v="0"/>
    <s v="2023-2024"/>
    <x v="1"/>
    <x v="83"/>
    <x v="0"/>
    <x v="0"/>
    <n v="6052"/>
    <x v="0"/>
    <x v="0"/>
    <x v="7"/>
    <x v="7"/>
    <n v="45.92"/>
  </r>
  <r>
    <x v="596"/>
    <x v="0"/>
    <s v="2023-2024"/>
    <x v="0"/>
    <x v="32"/>
    <x v="6"/>
    <x v="6"/>
    <n v="5169"/>
    <x v="0"/>
    <x v="13"/>
    <x v="3"/>
    <x v="3"/>
    <n v="46"/>
  </r>
  <r>
    <x v="525"/>
    <x v="2"/>
    <s v="2024-2025"/>
    <x v="0"/>
    <x v="25"/>
    <x v="4"/>
    <x v="4"/>
    <n v="3550"/>
    <x v="0"/>
    <x v="8"/>
    <x v="8"/>
    <x v="8"/>
    <n v="46.31"/>
  </r>
  <r>
    <x v="347"/>
    <x v="0"/>
    <s v="2023-2024"/>
    <x v="0"/>
    <x v="73"/>
    <x v="6"/>
    <x v="6"/>
    <n v="5607"/>
    <x v="0"/>
    <x v="18"/>
    <x v="3"/>
    <x v="3"/>
    <n v="46.5"/>
  </r>
  <r>
    <x v="424"/>
    <x v="0"/>
    <s v="2023-2024"/>
    <x v="1"/>
    <x v="61"/>
    <x v="6"/>
    <x v="6"/>
    <n v="5343"/>
    <x v="0"/>
    <x v="18"/>
    <x v="7"/>
    <x v="7"/>
    <n v="46.9"/>
  </r>
  <r>
    <x v="207"/>
    <x v="0"/>
    <s v="2023-2024"/>
    <x v="0"/>
    <x v="2"/>
    <x v="2"/>
    <x v="2"/>
    <n v="2617"/>
    <x v="0"/>
    <x v="2"/>
    <x v="4"/>
    <x v="4"/>
    <n v="46.91"/>
  </r>
  <r>
    <x v="597"/>
    <x v="0"/>
    <s v="2023-2024"/>
    <x v="1"/>
    <x v="71"/>
    <x v="6"/>
    <x v="6"/>
    <n v="5043"/>
    <x v="0"/>
    <x v="13"/>
    <x v="4"/>
    <x v="4"/>
    <n v="46.93"/>
  </r>
  <r>
    <x v="586"/>
    <x v="0"/>
    <s v="2023-2024"/>
    <x v="0"/>
    <x v="38"/>
    <x v="3"/>
    <x v="3"/>
    <n v="4802"/>
    <x v="0"/>
    <x v="12"/>
    <x v="0"/>
    <x v="0"/>
    <n v="46.96"/>
  </r>
  <r>
    <x v="475"/>
    <x v="0"/>
    <s v="2023-2024"/>
    <x v="0"/>
    <x v="61"/>
    <x v="6"/>
    <x v="6"/>
    <n v="5343"/>
    <x v="0"/>
    <x v="18"/>
    <x v="3"/>
    <x v="3"/>
    <n v="47"/>
  </r>
  <r>
    <x v="495"/>
    <x v="2"/>
    <s v="2024-2025"/>
    <x v="1"/>
    <x v="62"/>
    <x v="0"/>
    <x v="0"/>
    <n v="6112"/>
    <x v="0"/>
    <x v="14"/>
    <x v="2"/>
    <x v="2"/>
    <n v="47.440000000000005"/>
  </r>
  <r>
    <x v="153"/>
    <x v="1"/>
    <s v="2022-2023"/>
    <x v="0"/>
    <x v="85"/>
    <x v="0"/>
    <x v="0"/>
    <n v="6530"/>
    <x v="0"/>
    <x v="20"/>
    <x v="8"/>
    <x v="8"/>
    <n v="47.64"/>
  </r>
  <r>
    <x v="598"/>
    <x v="1"/>
    <s v="2022-2023"/>
    <x v="1"/>
    <x v="36"/>
    <x v="4"/>
    <x v="4"/>
    <n v="3148"/>
    <x v="0"/>
    <x v="6"/>
    <x v="6"/>
    <x v="6"/>
    <n v="47.84"/>
  </r>
  <r>
    <x v="322"/>
    <x v="0"/>
    <s v="2024-2025"/>
    <x v="1"/>
    <x v="94"/>
    <x v="5"/>
    <x v="5"/>
    <n v="7250"/>
    <x v="0"/>
    <x v="9"/>
    <x v="6"/>
    <x v="6"/>
    <n v="47.84"/>
  </r>
  <r>
    <x v="280"/>
    <x v="2"/>
    <s v="2024-2025"/>
    <x v="0"/>
    <x v="32"/>
    <x v="6"/>
    <x v="6"/>
    <n v="5169"/>
    <x v="0"/>
    <x v="13"/>
    <x v="6"/>
    <x v="6"/>
    <n v="47.84"/>
  </r>
  <r>
    <x v="331"/>
    <x v="0"/>
    <s v="2024-2025"/>
    <x v="0"/>
    <x v="65"/>
    <x v="1"/>
    <x v="1"/>
    <n v="2131"/>
    <x v="0"/>
    <x v="4"/>
    <x v="5"/>
    <x v="5"/>
    <n v="47.849999999999994"/>
  </r>
  <r>
    <x v="251"/>
    <x v="2"/>
    <s v="2024-2025"/>
    <x v="1"/>
    <x v="1"/>
    <x v="1"/>
    <x v="1"/>
    <n v="2478"/>
    <x v="0"/>
    <x v="1"/>
    <x v="7"/>
    <x v="7"/>
    <n v="47.86"/>
  </r>
  <r>
    <x v="599"/>
    <x v="2"/>
    <s v="2024-2025"/>
    <x v="0"/>
    <x v="64"/>
    <x v="1"/>
    <x v="1"/>
    <n v="2350"/>
    <x v="0"/>
    <x v="1"/>
    <x v="1"/>
    <x v="1"/>
    <n v="47.88"/>
  </r>
  <r>
    <x v="339"/>
    <x v="2"/>
    <s v="2024-2025"/>
    <x v="0"/>
    <x v="84"/>
    <x v="3"/>
    <x v="3"/>
    <n v="4215"/>
    <x v="0"/>
    <x v="3"/>
    <x v="6"/>
    <x v="6"/>
    <n v="47.88"/>
  </r>
  <r>
    <x v="600"/>
    <x v="0"/>
    <s v="2023-2024"/>
    <x v="0"/>
    <x v="21"/>
    <x v="3"/>
    <x v="3"/>
    <n v="4012"/>
    <x v="0"/>
    <x v="10"/>
    <x v="5"/>
    <x v="5"/>
    <n v="47.88"/>
  </r>
  <r>
    <x v="17"/>
    <x v="0"/>
    <s v="2023-2024"/>
    <x v="0"/>
    <x v="6"/>
    <x v="0"/>
    <x v="0"/>
    <n v="6010"/>
    <x v="0"/>
    <x v="0"/>
    <x v="2"/>
    <x v="2"/>
    <n v="47.92"/>
  </r>
  <r>
    <x v="196"/>
    <x v="0"/>
    <s v="2024-2025"/>
    <x v="0"/>
    <x v="87"/>
    <x v="2"/>
    <x v="2"/>
    <n v="2609"/>
    <x v="0"/>
    <x v="2"/>
    <x v="4"/>
    <x v="4"/>
    <n v="47.92"/>
  </r>
  <r>
    <x v="410"/>
    <x v="1"/>
    <s v="2022-2023"/>
    <x v="1"/>
    <x v="30"/>
    <x v="4"/>
    <x v="4"/>
    <n v="3131"/>
    <x v="0"/>
    <x v="6"/>
    <x v="9"/>
    <x v="9"/>
    <n v="47.92"/>
  </r>
  <r>
    <x v="73"/>
    <x v="1"/>
    <s v="2023-2024"/>
    <x v="0"/>
    <x v="21"/>
    <x v="3"/>
    <x v="3"/>
    <n v="4012"/>
    <x v="0"/>
    <x v="10"/>
    <x v="6"/>
    <x v="6"/>
    <n v="47.92"/>
  </r>
  <r>
    <x v="163"/>
    <x v="0"/>
    <s v="2024-2025"/>
    <x v="0"/>
    <x v="34"/>
    <x v="4"/>
    <x v="4"/>
    <n v="3018"/>
    <x v="0"/>
    <x v="7"/>
    <x v="1"/>
    <x v="1"/>
    <n v="47.94"/>
  </r>
  <r>
    <x v="385"/>
    <x v="1"/>
    <s v="2022-2023"/>
    <x v="0"/>
    <x v="2"/>
    <x v="2"/>
    <x v="2"/>
    <n v="2617"/>
    <x v="0"/>
    <x v="2"/>
    <x v="3"/>
    <x v="3"/>
    <n v="47.94"/>
  </r>
  <r>
    <x v="601"/>
    <x v="0"/>
    <s v="2024-2025"/>
    <x v="1"/>
    <x v="62"/>
    <x v="0"/>
    <x v="0"/>
    <n v="6112"/>
    <x v="0"/>
    <x v="14"/>
    <x v="2"/>
    <x v="2"/>
    <n v="47.94"/>
  </r>
  <r>
    <x v="194"/>
    <x v="2"/>
    <s v="2024-2025"/>
    <x v="1"/>
    <x v="94"/>
    <x v="5"/>
    <x v="5"/>
    <n v="7250"/>
    <x v="0"/>
    <x v="9"/>
    <x v="7"/>
    <x v="7"/>
    <n v="47.94"/>
  </r>
  <r>
    <x v="246"/>
    <x v="2"/>
    <s v="2024-2025"/>
    <x v="0"/>
    <x v="15"/>
    <x v="1"/>
    <x v="1"/>
    <n v="2020"/>
    <x v="0"/>
    <x v="5"/>
    <x v="1"/>
    <x v="1"/>
    <n v="47.94"/>
  </r>
  <r>
    <x v="433"/>
    <x v="0"/>
    <s v="2023-2024"/>
    <x v="1"/>
    <x v="52"/>
    <x v="3"/>
    <x v="3"/>
    <n v="4053"/>
    <x v="0"/>
    <x v="10"/>
    <x v="3"/>
    <x v="3"/>
    <n v="47.94"/>
  </r>
  <r>
    <x v="541"/>
    <x v="0"/>
    <s v="2023-2024"/>
    <x v="1"/>
    <x v="53"/>
    <x v="3"/>
    <x v="3"/>
    <n v="4119"/>
    <x v="0"/>
    <x v="10"/>
    <x v="0"/>
    <x v="0"/>
    <n v="47.94"/>
  </r>
  <r>
    <x v="161"/>
    <x v="0"/>
    <s v="2023-2024"/>
    <x v="0"/>
    <x v="91"/>
    <x v="1"/>
    <x v="1"/>
    <n v="2064"/>
    <x v="0"/>
    <x v="5"/>
    <x v="2"/>
    <x v="2"/>
    <n v="47.95"/>
  </r>
  <r>
    <x v="322"/>
    <x v="0"/>
    <s v="2024-2025"/>
    <x v="0"/>
    <x v="81"/>
    <x v="3"/>
    <x v="3"/>
    <n v="4680"/>
    <x v="0"/>
    <x v="17"/>
    <x v="3"/>
    <x v="3"/>
    <n v="47.97"/>
  </r>
  <r>
    <x v="602"/>
    <x v="0"/>
    <s v="2023-2024"/>
    <x v="1"/>
    <x v="48"/>
    <x v="3"/>
    <x v="3"/>
    <n v="4566"/>
    <x v="0"/>
    <x v="15"/>
    <x v="7"/>
    <x v="7"/>
    <n v="47.97"/>
  </r>
  <r>
    <x v="313"/>
    <x v="0"/>
    <s v="2023-2024"/>
    <x v="0"/>
    <x v="70"/>
    <x v="4"/>
    <x v="4"/>
    <n v="3400"/>
    <x v="0"/>
    <x v="8"/>
    <x v="3"/>
    <x v="3"/>
    <n v="47.980000000000004"/>
  </r>
  <r>
    <x v="595"/>
    <x v="0"/>
    <s v="2023-2024"/>
    <x v="0"/>
    <x v="62"/>
    <x v="0"/>
    <x v="0"/>
    <n v="6112"/>
    <x v="0"/>
    <x v="14"/>
    <x v="3"/>
    <x v="3"/>
    <n v="48"/>
  </r>
  <r>
    <x v="428"/>
    <x v="0"/>
    <s v="2024-2025"/>
    <x v="1"/>
    <x v="20"/>
    <x v="4"/>
    <x v="4"/>
    <n v="3429"/>
    <x v="0"/>
    <x v="8"/>
    <x v="3"/>
    <x v="3"/>
    <n v="48"/>
  </r>
  <r>
    <x v="393"/>
    <x v="0"/>
    <s v="2023-2024"/>
    <x v="0"/>
    <x v="24"/>
    <x v="1"/>
    <x v="1"/>
    <n v="2120"/>
    <x v="0"/>
    <x v="4"/>
    <x v="7"/>
    <x v="7"/>
    <n v="48.04"/>
  </r>
  <r>
    <x v="434"/>
    <x v="0"/>
    <s v="2023-2024"/>
    <x v="1"/>
    <x v="13"/>
    <x v="1"/>
    <x v="1"/>
    <n v="2480"/>
    <x v="0"/>
    <x v="1"/>
    <x v="8"/>
    <x v="8"/>
    <n v="48.09"/>
  </r>
  <r>
    <x v="540"/>
    <x v="2"/>
    <s v="2024-2025"/>
    <x v="0"/>
    <x v="64"/>
    <x v="1"/>
    <x v="1"/>
    <n v="2350"/>
    <x v="0"/>
    <x v="1"/>
    <x v="7"/>
    <x v="7"/>
    <n v="48.209999999999994"/>
  </r>
  <r>
    <x v="603"/>
    <x v="2"/>
    <s v="2024-2025"/>
    <x v="0"/>
    <x v="31"/>
    <x v="1"/>
    <x v="1"/>
    <n v="2116"/>
    <x v="0"/>
    <x v="4"/>
    <x v="3"/>
    <x v="3"/>
    <n v="48.83"/>
  </r>
  <r>
    <x v="89"/>
    <x v="0"/>
    <s v="2024-2025"/>
    <x v="1"/>
    <x v="16"/>
    <x v="0"/>
    <x v="0"/>
    <n v="6030"/>
    <x v="0"/>
    <x v="0"/>
    <x v="5"/>
    <x v="5"/>
    <n v="48.85"/>
  </r>
  <r>
    <x v="546"/>
    <x v="2"/>
    <s v="2024-2025"/>
    <x v="0"/>
    <x v="31"/>
    <x v="1"/>
    <x v="1"/>
    <n v="2116"/>
    <x v="0"/>
    <x v="4"/>
    <x v="2"/>
    <x v="2"/>
    <n v="48.910000000000004"/>
  </r>
  <r>
    <x v="471"/>
    <x v="2"/>
    <s v="2024-2025"/>
    <x v="1"/>
    <x v="23"/>
    <x v="1"/>
    <x v="1"/>
    <n v="2650"/>
    <x v="0"/>
    <x v="11"/>
    <x v="5"/>
    <x v="5"/>
    <n v="48.92"/>
  </r>
  <r>
    <x v="423"/>
    <x v="1"/>
    <s v="2023-2024"/>
    <x v="0"/>
    <x v="95"/>
    <x v="7"/>
    <x v="7"/>
    <n v="870"/>
    <x v="0"/>
    <x v="19"/>
    <x v="2"/>
    <x v="2"/>
    <n v="48.93"/>
  </r>
  <r>
    <x v="223"/>
    <x v="1"/>
    <s v="2022-2023"/>
    <x v="0"/>
    <x v="27"/>
    <x v="4"/>
    <x v="4"/>
    <n v="3066"/>
    <x v="0"/>
    <x v="7"/>
    <x v="1"/>
    <x v="1"/>
    <n v="48.93"/>
  </r>
  <r>
    <x v="522"/>
    <x v="0"/>
    <s v="2023-2024"/>
    <x v="1"/>
    <x v="42"/>
    <x v="3"/>
    <x v="3"/>
    <n v="4870"/>
    <x v="0"/>
    <x v="12"/>
    <x v="3"/>
    <x v="3"/>
    <n v="48.94"/>
  </r>
  <r>
    <x v="604"/>
    <x v="2"/>
    <s v="2024-2025"/>
    <x v="1"/>
    <x v="46"/>
    <x v="3"/>
    <x v="3"/>
    <n v="4740"/>
    <x v="0"/>
    <x v="17"/>
    <x v="3"/>
    <x v="3"/>
    <n v="48.97"/>
  </r>
  <r>
    <x v="599"/>
    <x v="2"/>
    <s v="2024-2025"/>
    <x v="1"/>
    <x v="51"/>
    <x v="4"/>
    <x v="4"/>
    <n v="3630"/>
    <x v="0"/>
    <x v="16"/>
    <x v="3"/>
    <x v="3"/>
    <n v="49"/>
  </r>
  <r>
    <x v="67"/>
    <x v="2"/>
    <s v="2024-2025"/>
    <x v="1"/>
    <x v="10"/>
    <x v="4"/>
    <x v="4"/>
    <n v="3551"/>
    <x v="0"/>
    <x v="8"/>
    <x v="7"/>
    <x v="7"/>
    <n v="49.25"/>
  </r>
  <r>
    <x v="605"/>
    <x v="0"/>
    <s v="2023-2024"/>
    <x v="0"/>
    <x v="65"/>
    <x v="1"/>
    <x v="1"/>
    <n v="2131"/>
    <x v="0"/>
    <x v="4"/>
    <x v="1"/>
    <x v="1"/>
    <n v="49.9"/>
  </r>
  <r>
    <x v="265"/>
    <x v="1"/>
    <s v="2022-2023"/>
    <x v="1"/>
    <x v="56"/>
    <x v="1"/>
    <x v="1"/>
    <n v="2795"/>
    <x v="0"/>
    <x v="11"/>
    <x v="1"/>
    <x v="1"/>
    <n v="49.9"/>
  </r>
  <r>
    <x v="293"/>
    <x v="0"/>
    <s v="2023-2024"/>
    <x v="0"/>
    <x v="6"/>
    <x v="0"/>
    <x v="0"/>
    <n v="6010"/>
    <x v="0"/>
    <x v="0"/>
    <x v="2"/>
    <x v="2"/>
    <n v="49.91"/>
  </r>
  <r>
    <x v="110"/>
    <x v="2"/>
    <s v="2024-2025"/>
    <x v="1"/>
    <x v="19"/>
    <x v="1"/>
    <x v="1"/>
    <n v="2800"/>
    <x v="0"/>
    <x v="11"/>
    <x v="9"/>
    <x v="9"/>
    <n v="49.93"/>
  </r>
  <r>
    <x v="171"/>
    <x v="1"/>
    <s v="2023-2024"/>
    <x v="1"/>
    <x v="10"/>
    <x v="4"/>
    <x v="4"/>
    <n v="3551"/>
    <x v="0"/>
    <x v="8"/>
    <x v="3"/>
    <x v="3"/>
    <n v="49.94"/>
  </r>
  <r>
    <x v="31"/>
    <x v="1"/>
    <s v="2022-2023"/>
    <x v="0"/>
    <x v="81"/>
    <x v="3"/>
    <x v="3"/>
    <n v="4680"/>
    <x v="0"/>
    <x v="17"/>
    <x v="0"/>
    <x v="0"/>
    <n v="49.94"/>
  </r>
  <r>
    <x v="109"/>
    <x v="0"/>
    <s v="2023-2024"/>
    <x v="0"/>
    <x v="82"/>
    <x v="3"/>
    <x v="3"/>
    <n v="4655"/>
    <x v="0"/>
    <x v="17"/>
    <x v="7"/>
    <x v="7"/>
    <n v="49.94"/>
  </r>
  <r>
    <x v="606"/>
    <x v="0"/>
    <s v="2023-2024"/>
    <x v="0"/>
    <x v="92"/>
    <x v="3"/>
    <x v="3"/>
    <n v="4305"/>
    <x v="0"/>
    <x v="3"/>
    <x v="3"/>
    <x v="3"/>
    <n v="49.94"/>
  </r>
  <r>
    <x v="382"/>
    <x v="1"/>
    <s v="2023-2024"/>
    <x v="0"/>
    <x v="57"/>
    <x v="6"/>
    <x v="6"/>
    <n v="5082"/>
    <x v="0"/>
    <x v="13"/>
    <x v="7"/>
    <x v="7"/>
    <n v="49.94"/>
  </r>
  <r>
    <x v="417"/>
    <x v="2"/>
    <s v="2024-2025"/>
    <x v="1"/>
    <x v="12"/>
    <x v="3"/>
    <x v="3"/>
    <n v="4068"/>
    <x v="0"/>
    <x v="10"/>
    <x v="3"/>
    <x v="3"/>
    <n v="49.95"/>
  </r>
  <r>
    <x v="607"/>
    <x v="0"/>
    <s v="2023-2024"/>
    <x v="1"/>
    <x v="50"/>
    <x v="4"/>
    <x v="4"/>
    <n v="3179"/>
    <x v="0"/>
    <x v="6"/>
    <x v="4"/>
    <x v="4"/>
    <n v="49.95"/>
  </r>
  <r>
    <x v="408"/>
    <x v="1"/>
    <s v="2022-2023"/>
    <x v="0"/>
    <x v="96"/>
    <x v="4"/>
    <x v="4"/>
    <n v="3690"/>
    <x v="0"/>
    <x v="16"/>
    <x v="7"/>
    <x v="7"/>
    <n v="49.97"/>
  </r>
  <r>
    <x v="591"/>
    <x v="2"/>
    <s v="2024-2025"/>
    <x v="0"/>
    <x v="8"/>
    <x v="1"/>
    <x v="1"/>
    <n v="2158"/>
    <x v="0"/>
    <x v="4"/>
    <x v="0"/>
    <x v="0"/>
    <n v="49.980000000000004"/>
  </r>
  <r>
    <x v="239"/>
    <x v="0"/>
    <s v="2023-2024"/>
    <x v="0"/>
    <x v="41"/>
    <x v="5"/>
    <x v="5"/>
    <n v="7320"/>
    <x v="0"/>
    <x v="9"/>
    <x v="3"/>
    <x v="3"/>
    <n v="50"/>
  </r>
  <r>
    <x v="498"/>
    <x v="0"/>
    <s v="2023-2024"/>
    <x v="0"/>
    <x v="22"/>
    <x v="1"/>
    <x v="1"/>
    <n v="2539"/>
    <x v="0"/>
    <x v="2"/>
    <x v="3"/>
    <x v="3"/>
    <n v="50"/>
  </r>
  <r>
    <x v="608"/>
    <x v="2"/>
    <s v="2024-2025"/>
    <x v="0"/>
    <x v="67"/>
    <x v="3"/>
    <x v="3"/>
    <n v="4551"/>
    <x v="0"/>
    <x v="15"/>
    <x v="1"/>
    <x v="1"/>
    <n v="50.22"/>
  </r>
  <r>
    <x v="609"/>
    <x v="0"/>
    <s v="2023-2024"/>
    <x v="1"/>
    <x v="10"/>
    <x v="4"/>
    <x v="4"/>
    <n v="3551"/>
    <x v="0"/>
    <x v="8"/>
    <x v="4"/>
    <x v="4"/>
    <n v="50.25"/>
  </r>
  <r>
    <x v="563"/>
    <x v="0"/>
    <s v="2023-2024"/>
    <x v="0"/>
    <x v="65"/>
    <x v="1"/>
    <x v="1"/>
    <n v="2131"/>
    <x v="0"/>
    <x v="4"/>
    <x v="7"/>
    <x v="7"/>
    <n v="50.36"/>
  </r>
  <r>
    <x v="270"/>
    <x v="0"/>
    <s v="2024-2025"/>
    <x v="0"/>
    <x v="63"/>
    <x v="1"/>
    <x v="1"/>
    <n v="2015"/>
    <x v="0"/>
    <x v="5"/>
    <x v="8"/>
    <x v="8"/>
    <n v="50.4"/>
  </r>
  <r>
    <x v="12"/>
    <x v="0"/>
    <s v="2023-2024"/>
    <x v="0"/>
    <x v="65"/>
    <x v="1"/>
    <x v="1"/>
    <n v="2131"/>
    <x v="0"/>
    <x v="4"/>
    <x v="6"/>
    <x v="6"/>
    <n v="50.400000000000006"/>
  </r>
  <r>
    <x v="610"/>
    <x v="0"/>
    <s v="2023-2024"/>
    <x v="0"/>
    <x v="91"/>
    <x v="1"/>
    <x v="1"/>
    <n v="2064"/>
    <x v="0"/>
    <x v="5"/>
    <x v="0"/>
    <x v="0"/>
    <n v="50.97"/>
  </r>
  <r>
    <x v="31"/>
    <x v="1"/>
    <s v="2022-2023"/>
    <x v="0"/>
    <x v="60"/>
    <x v="1"/>
    <x v="1"/>
    <n v="2541"/>
    <x v="0"/>
    <x v="2"/>
    <x v="6"/>
    <x v="6"/>
    <n v="51"/>
  </r>
  <r>
    <x v="255"/>
    <x v="0"/>
    <s v="2023-2024"/>
    <x v="1"/>
    <x v="5"/>
    <x v="1"/>
    <x v="1"/>
    <n v="2067"/>
    <x v="0"/>
    <x v="5"/>
    <x v="5"/>
    <x v="5"/>
    <n v="51"/>
  </r>
  <r>
    <x v="517"/>
    <x v="1"/>
    <s v="2022-2023"/>
    <x v="0"/>
    <x v="67"/>
    <x v="3"/>
    <x v="3"/>
    <n v="4551"/>
    <x v="0"/>
    <x v="15"/>
    <x v="3"/>
    <x v="3"/>
    <n v="51"/>
  </r>
  <r>
    <x v="185"/>
    <x v="0"/>
    <s v="2023-2024"/>
    <x v="1"/>
    <x v="7"/>
    <x v="4"/>
    <x v="4"/>
    <n v="3175"/>
    <x v="0"/>
    <x v="6"/>
    <x v="7"/>
    <x v="7"/>
    <n v="51.05"/>
  </r>
  <r>
    <x v="285"/>
    <x v="1"/>
    <s v="2022-2023"/>
    <x v="0"/>
    <x v="81"/>
    <x v="3"/>
    <x v="3"/>
    <n v="4680"/>
    <x v="0"/>
    <x v="17"/>
    <x v="2"/>
    <x v="2"/>
    <n v="51.5"/>
  </r>
  <r>
    <x v="244"/>
    <x v="0"/>
    <s v="2024-2025"/>
    <x v="0"/>
    <x v="5"/>
    <x v="1"/>
    <x v="1"/>
    <n v="2067"/>
    <x v="0"/>
    <x v="5"/>
    <x v="4"/>
    <x v="4"/>
    <n v="51.87"/>
  </r>
  <r>
    <x v="154"/>
    <x v="1"/>
    <s v="2022-2023"/>
    <x v="0"/>
    <x v="70"/>
    <x v="4"/>
    <x v="4"/>
    <n v="3400"/>
    <x v="0"/>
    <x v="8"/>
    <x v="4"/>
    <x v="4"/>
    <n v="51.87"/>
  </r>
  <r>
    <x v="454"/>
    <x v="0"/>
    <s v="2024-2025"/>
    <x v="0"/>
    <x v="91"/>
    <x v="1"/>
    <x v="1"/>
    <n v="2064"/>
    <x v="0"/>
    <x v="5"/>
    <x v="7"/>
    <x v="7"/>
    <n v="51.94"/>
  </r>
  <r>
    <x v="611"/>
    <x v="0"/>
    <s v="2023-2024"/>
    <x v="0"/>
    <x v="3"/>
    <x v="3"/>
    <x v="3"/>
    <n v="4220"/>
    <x v="0"/>
    <x v="3"/>
    <x v="0"/>
    <x v="0"/>
    <n v="51.96"/>
  </r>
  <r>
    <x v="612"/>
    <x v="0"/>
    <s v="2024-2025"/>
    <x v="1"/>
    <x v="26"/>
    <x v="0"/>
    <x v="0"/>
    <n v="6280"/>
    <x v="0"/>
    <x v="14"/>
    <x v="0"/>
    <x v="0"/>
    <n v="51.96"/>
  </r>
  <r>
    <x v="159"/>
    <x v="0"/>
    <s v="2023-2024"/>
    <x v="0"/>
    <x v="67"/>
    <x v="3"/>
    <x v="3"/>
    <n v="4551"/>
    <x v="0"/>
    <x v="15"/>
    <x v="0"/>
    <x v="0"/>
    <n v="51.96"/>
  </r>
  <r>
    <x v="550"/>
    <x v="0"/>
    <s v="2023-2024"/>
    <x v="0"/>
    <x v="8"/>
    <x v="1"/>
    <x v="1"/>
    <n v="2158"/>
    <x v="0"/>
    <x v="4"/>
    <x v="9"/>
    <x v="9"/>
    <n v="51.96"/>
  </r>
  <r>
    <x v="320"/>
    <x v="2"/>
    <s v="2024-2025"/>
    <x v="1"/>
    <x v="10"/>
    <x v="4"/>
    <x v="4"/>
    <n v="3551"/>
    <x v="0"/>
    <x v="8"/>
    <x v="0"/>
    <x v="0"/>
    <n v="51.96"/>
  </r>
  <r>
    <x v="415"/>
    <x v="2"/>
    <s v="2024-2025"/>
    <x v="0"/>
    <x v="69"/>
    <x v="4"/>
    <x v="4"/>
    <n v="3199"/>
    <x v="0"/>
    <x v="6"/>
    <x v="0"/>
    <x v="0"/>
    <n v="51.96"/>
  </r>
  <r>
    <x v="421"/>
    <x v="0"/>
    <s v="2023-2024"/>
    <x v="1"/>
    <x v="87"/>
    <x v="2"/>
    <x v="2"/>
    <n v="2609"/>
    <x v="0"/>
    <x v="2"/>
    <x v="0"/>
    <x v="0"/>
    <n v="51.96"/>
  </r>
  <r>
    <x v="134"/>
    <x v="0"/>
    <s v="2024-2025"/>
    <x v="0"/>
    <x v="81"/>
    <x v="3"/>
    <x v="3"/>
    <n v="4680"/>
    <x v="0"/>
    <x v="17"/>
    <x v="0"/>
    <x v="0"/>
    <n v="51.96"/>
  </r>
  <r>
    <x v="157"/>
    <x v="2"/>
    <s v="2024-2025"/>
    <x v="1"/>
    <x v="12"/>
    <x v="3"/>
    <x v="3"/>
    <n v="4068"/>
    <x v="0"/>
    <x v="10"/>
    <x v="0"/>
    <x v="0"/>
    <n v="51.96"/>
  </r>
  <r>
    <x v="131"/>
    <x v="1"/>
    <s v="2022-2023"/>
    <x v="0"/>
    <x v="92"/>
    <x v="3"/>
    <x v="3"/>
    <n v="4305"/>
    <x v="0"/>
    <x v="3"/>
    <x v="0"/>
    <x v="0"/>
    <n v="51.96"/>
  </r>
  <r>
    <x v="613"/>
    <x v="2"/>
    <s v="2024-2025"/>
    <x v="0"/>
    <x v="92"/>
    <x v="3"/>
    <x v="3"/>
    <n v="4305"/>
    <x v="0"/>
    <x v="3"/>
    <x v="4"/>
    <x v="4"/>
    <n v="51.96"/>
  </r>
  <r>
    <x v="454"/>
    <x v="0"/>
    <s v="2024-2025"/>
    <x v="1"/>
    <x v="46"/>
    <x v="3"/>
    <x v="3"/>
    <n v="4740"/>
    <x v="0"/>
    <x v="17"/>
    <x v="0"/>
    <x v="0"/>
    <n v="51.96"/>
  </r>
  <r>
    <x v="541"/>
    <x v="0"/>
    <s v="2023-2024"/>
    <x v="0"/>
    <x v="73"/>
    <x v="6"/>
    <x v="6"/>
    <n v="5607"/>
    <x v="0"/>
    <x v="18"/>
    <x v="0"/>
    <x v="0"/>
    <n v="51.96"/>
  </r>
  <r>
    <x v="498"/>
    <x v="0"/>
    <s v="2023-2024"/>
    <x v="1"/>
    <x v="20"/>
    <x v="4"/>
    <x v="4"/>
    <n v="3429"/>
    <x v="0"/>
    <x v="8"/>
    <x v="0"/>
    <x v="0"/>
    <n v="51.96"/>
  </r>
  <r>
    <x v="314"/>
    <x v="0"/>
    <s v="2023-2024"/>
    <x v="0"/>
    <x v="24"/>
    <x v="1"/>
    <x v="1"/>
    <n v="2120"/>
    <x v="0"/>
    <x v="4"/>
    <x v="0"/>
    <x v="0"/>
    <n v="51.96"/>
  </r>
  <r>
    <x v="598"/>
    <x v="1"/>
    <s v="2022-2023"/>
    <x v="0"/>
    <x v="22"/>
    <x v="1"/>
    <x v="1"/>
    <n v="2539"/>
    <x v="0"/>
    <x v="2"/>
    <x v="0"/>
    <x v="0"/>
    <n v="51.96"/>
  </r>
  <r>
    <x v="614"/>
    <x v="1"/>
    <s v="2023-2024"/>
    <x v="0"/>
    <x v="88"/>
    <x v="6"/>
    <x v="6"/>
    <n v="5011"/>
    <x v="0"/>
    <x v="13"/>
    <x v="6"/>
    <x v="6"/>
    <n v="51.96"/>
  </r>
  <r>
    <x v="210"/>
    <x v="0"/>
    <s v="2023-2024"/>
    <x v="0"/>
    <x v="88"/>
    <x v="6"/>
    <x v="6"/>
    <n v="5011"/>
    <x v="0"/>
    <x v="13"/>
    <x v="0"/>
    <x v="0"/>
    <n v="51.96"/>
  </r>
  <r>
    <x v="416"/>
    <x v="0"/>
    <s v="2023-2024"/>
    <x v="0"/>
    <x v="57"/>
    <x v="6"/>
    <x v="6"/>
    <n v="5082"/>
    <x v="0"/>
    <x v="13"/>
    <x v="3"/>
    <x v="3"/>
    <n v="51.980000000000004"/>
  </r>
  <r>
    <x v="63"/>
    <x v="1"/>
    <s v="2022-2023"/>
    <x v="0"/>
    <x v="51"/>
    <x v="4"/>
    <x v="4"/>
    <n v="3630"/>
    <x v="0"/>
    <x v="16"/>
    <x v="7"/>
    <x v="7"/>
    <n v="51.980000000000004"/>
  </r>
  <r>
    <x v="502"/>
    <x v="0"/>
    <s v="2023-2024"/>
    <x v="0"/>
    <x v="74"/>
    <x v="1"/>
    <x v="1"/>
    <n v="2485"/>
    <x v="0"/>
    <x v="1"/>
    <x v="7"/>
    <x v="7"/>
    <n v="52.15"/>
  </r>
  <r>
    <x v="496"/>
    <x v="2"/>
    <s v="2024-2025"/>
    <x v="1"/>
    <x v="90"/>
    <x v="3"/>
    <x v="3"/>
    <n v="4700"/>
    <x v="0"/>
    <x v="17"/>
    <x v="4"/>
    <x v="4"/>
    <n v="52.269999999999996"/>
  </r>
  <r>
    <x v="3"/>
    <x v="0"/>
    <s v="2024-2025"/>
    <x v="0"/>
    <x v="61"/>
    <x v="6"/>
    <x v="6"/>
    <n v="5343"/>
    <x v="0"/>
    <x v="18"/>
    <x v="3"/>
    <x v="3"/>
    <n v="52.3"/>
  </r>
  <r>
    <x v="380"/>
    <x v="0"/>
    <s v="2024-2025"/>
    <x v="1"/>
    <x v="86"/>
    <x v="0"/>
    <x v="0"/>
    <n v="6725"/>
    <x v="0"/>
    <x v="20"/>
    <x v="2"/>
    <x v="2"/>
    <n v="52.45"/>
  </r>
  <r>
    <x v="394"/>
    <x v="0"/>
    <s v="2024-2025"/>
    <x v="0"/>
    <x v="63"/>
    <x v="1"/>
    <x v="1"/>
    <n v="2015"/>
    <x v="0"/>
    <x v="5"/>
    <x v="2"/>
    <x v="2"/>
    <n v="52.519999999999996"/>
  </r>
  <r>
    <x v="7"/>
    <x v="0"/>
    <s v="2023-2024"/>
    <x v="0"/>
    <x v="85"/>
    <x v="0"/>
    <x v="0"/>
    <n v="6530"/>
    <x v="0"/>
    <x v="20"/>
    <x v="0"/>
    <x v="0"/>
    <n v="52.71"/>
  </r>
  <r>
    <x v="491"/>
    <x v="0"/>
    <s v="2024-2025"/>
    <x v="0"/>
    <x v="92"/>
    <x v="3"/>
    <x v="3"/>
    <n v="4305"/>
    <x v="0"/>
    <x v="3"/>
    <x v="1"/>
    <x v="1"/>
    <n v="52.9"/>
  </r>
  <r>
    <x v="193"/>
    <x v="2"/>
    <s v="2024-2025"/>
    <x v="1"/>
    <x v="1"/>
    <x v="1"/>
    <x v="1"/>
    <n v="2478"/>
    <x v="0"/>
    <x v="1"/>
    <x v="2"/>
    <x v="2"/>
    <n v="52.92"/>
  </r>
  <r>
    <x v="532"/>
    <x v="1"/>
    <s v="2022-2023"/>
    <x v="1"/>
    <x v="46"/>
    <x v="3"/>
    <x v="3"/>
    <n v="4740"/>
    <x v="0"/>
    <x v="17"/>
    <x v="2"/>
    <x v="2"/>
    <n v="52.92"/>
  </r>
  <r>
    <x v="615"/>
    <x v="1"/>
    <s v="2023-2024"/>
    <x v="1"/>
    <x v="0"/>
    <x v="0"/>
    <x v="0"/>
    <n v="6021"/>
    <x v="0"/>
    <x v="0"/>
    <x v="3"/>
    <x v="3"/>
    <n v="52.94"/>
  </r>
  <r>
    <x v="616"/>
    <x v="0"/>
    <s v="2023-2024"/>
    <x v="0"/>
    <x v="77"/>
    <x v="5"/>
    <x v="5"/>
    <n v="7018"/>
    <x v="0"/>
    <x v="9"/>
    <x v="2"/>
    <x v="2"/>
    <n v="52.95"/>
  </r>
  <r>
    <x v="164"/>
    <x v="1"/>
    <s v="2022-2023"/>
    <x v="0"/>
    <x v="6"/>
    <x v="0"/>
    <x v="0"/>
    <n v="6010"/>
    <x v="0"/>
    <x v="0"/>
    <x v="3"/>
    <x v="3"/>
    <n v="52.97"/>
  </r>
  <r>
    <x v="595"/>
    <x v="0"/>
    <s v="2023-2024"/>
    <x v="0"/>
    <x v="28"/>
    <x v="1"/>
    <x v="1"/>
    <n v="2830"/>
    <x v="0"/>
    <x v="11"/>
    <x v="0"/>
    <x v="0"/>
    <n v="53"/>
  </r>
  <r>
    <x v="581"/>
    <x v="0"/>
    <s v="2023-2024"/>
    <x v="0"/>
    <x v="93"/>
    <x v="4"/>
    <x v="4"/>
    <n v="3915"/>
    <x v="0"/>
    <x v="16"/>
    <x v="3"/>
    <x v="3"/>
    <n v="53.430000000000007"/>
  </r>
  <r>
    <x v="599"/>
    <x v="2"/>
    <s v="2024-2025"/>
    <x v="0"/>
    <x v="77"/>
    <x v="5"/>
    <x v="5"/>
    <n v="7018"/>
    <x v="0"/>
    <x v="9"/>
    <x v="9"/>
    <x v="9"/>
    <n v="53.46"/>
  </r>
  <r>
    <x v="332"/>
    <x v="0"/>
    <s v="2024-2025"/>
    <x v="1"/>
    <x v="5"/>
    <x v="1"/>
    <x v="1"/>
    <n v="2067"/>
    <x v="0"/>
    <x v="5"/>
    <x v="4"/>
    <x v="4"/>
    <n v="53.82"/>
  </r>
  <r>
    <x v="289"/>
    <x v="1"/>
    <s v="2023-2024"/>
    <x v="0"/>
    <x v="96"/>
    <x v="4"/>
    <x v="4"/>
    <n v="3690"/>
    <x v="0"/>
    <x v="16"/>
    <x v="2"/>
    <x v="2"/>
    <n v="53.82"/>
  </r>
  <r>
    <x v="617"/>
    <x v="2"/>
    <s v="2024-2025"/>
    <x v="1"/>
    <x v="42"/>
    <x v="3"/>
    <x v="3"/>
    <n v="4870"/>
    <x v="0"/>
    <x v="12"/>
    <x v="6"/>
    <x v="6"/>
    <n v="53.89"/>
  </r>
  <r>
    <x v="618"/>
    <x v="1"/>
    <s v="2023-2024"/>
    <x v="0"/>
    <x v="89"/>
    <x v="4"/>
    <x v="4"/>
    <n v="3136"/>
    <x v="0"/>
    <x v="6"/>
    <x v="2"/>
    <x v="2"/>
    <n v="53.900000000000006"/>
  </r>
  <r>
    <x v="576"/>
    <x v="0"/>
    <s v="2023-2024"/>
    <x v="0"/>
    <x v="40"/>
    <x v="4"/>
    <x v="4"/>
    <n v="3353"/>
    <x v="0"/>
    <x v="8"/>
    <x v="3"/>
    <x v="3"/>
    <n v="53.91"/>
  </r>
  <r>
    <x v="619"/>
    <x v="0"/>
    <s v="2023-2024"/>
    <x v="1"/>
    <x v="56"/>
    <x v="1"/>
    <x v="1"/>
    <n v="2795"/>
    <x v="0"/>
    <x v="11"/>
    <x v="6"/>
    <x v="6"/>
    <n v="53.91"/>
  </r>
  <r>
    <x v="620"/>
    <x v="1"/>
    <s v="2023-2024"/>
    <x v="0"/>
    <x v="11"/>
    <x v="5"/>
    <x v="5"/>
    <n v="7010"/>
    <x v="0"/>
    <x v="9"/>
    <x v="0"/>
    <x v="0"/>
    <n v="53.91"/>
  </r>
  <r>
    <x v="150"/>
    <x v="0"/>
    <s v="2023-2024"/>
    <x v="1"/>
    <x v="70"/>
    <x v="4"/>
    <x v="4"/>
    <n v="3400"/>
    <x v="0"/>
    <x v="8"/>
    <x v="3"/>
    <x v="3"/>
    <n v="53.91"/>
  </r>
  <r>
    <x v="6"/>
    <x v="1"/>
    <s v="2022-2023"/>
    <x v="0"/>
    <x v="32"/>
    <x v="6"/>
    <x v="6"/>
    <n v="5169"/>
    <x v="0"/>
    <x v="13"/>
    <x v="0"/>
    <x v="0"/>
    <n v="53.91"/>
  </r>
  <r>
    <x v="47"/>
    <x v="2"/>
    <s v="2024-2025"/>
    <x v="0"/>
    <x v="96"/>
    <x v="4"/>
    <x v="4"/>
    <n v="3690"/>
    <x v="0"/>
    <x v="16"/>
    <x v="0"/>
    <x v="0"/>
    <n v="53.91"/>
  </r>
  <r>
    <x v="443"/>
    <x v="1"/>
    <s v="2023-2024"/>
    <x v="0"/>
    <x v="88"/>
    <x v="6"/>
    <x v="6"/>
    <n v="5011"/>
    <x v="0"/>
    <x v="13"/>
    <x v="6"/>
    <x v="6"/>
    <n v="53.91"/>
  </r>
  <r>
    <x v="46"/>
    <x v="2"/>
    <s v="2024-2025"/>
    <x v="0"/>
    <x v="28"/>
    <x v="1"/>
    <x v="1"/>
    <n v="2830"/>
    <x v="0"/>
    <x v="11"/>
    <x v="7"/>
    <x v="7"/>
    <n v="53.94"/>
  </r>
  <r>
    <x v="212"/>
    <x v="0"/>
    <s v="2023-2024"/>
    <x v="0"/>
    <x v="95"/>
    <x v="7"/>
    <x v="7"/>
    <n v="870"/>
    <x v="0"/>
    <x v="19"/>
    <x v="3"/>
    <x v="3"/>
    <n v="53.95"/>
  </r>
  <r>
    <x v="292"/>
    <x v="0"/>
    <s v="2024-2025"/>
    <x v="1"/>
    <x v="79"/>
    <x v="6"/>
    <x v="6"/>
    <n v="5290"/>
    <x v="0"/>
    <x v="18"/>
    <x v="3"/>
    <x v="3"/>
    <n v="53.95"/>
  </r>
  <r>
    <x v="591"/>
    <x v="2"/>
    <s v="2024-2025"/>
    <x v="0"/>
    <x v="38"/>
    <x v="3"/>
    <x v="3"/>
    <n v="4802"/>
    <x v="0"/>
    <x v="12"/>
    <x v="3"/>
    <x v="3"/>
    <n v="53.96"/>
  </r>
  <r>
    <x v="214"/>
    <x v="2"/>
    <s v="2024-2025"/>
    <x v="0"/>
    <x v="12"/>
    <x v="3"/>
    <x v="3"/>
    <n v="4068"/>
    <x v="0"/>
    <x v="10"/>
    <x v="9"/>
    <x v="9"/>
    <n v="54"/>
  </r>
  <r>
    <x v="77"/>
    <x v="1"/>
    <s v="2022-2023"/>
    <x v="0"/>
    <x v="26"/>
    <x v="0"/>
    <x v="0"/>
    <n v="6280"/>
    <x v="0"/>
    <x v="14"/>
    <x v="5"/>
    <x v="5"/>
    <n v="54.129999999999995"/>
  </r>
  <r>
    <x v="621"/>
    <x v="0"/>
    <s v="2023-2024"/>
    <x v="1"/>
    <x v="67"/>
    <x v="3"/>
    <x v="3"/>
    <n v="4551"/>
    <x v="0"/>
    <x v="15"/>
    <x v="0"/>
    <x v="0"/>
    <n v="54.62"/>
  </r>
  <r>
    <x v="20"/>
    <x v="0"/>
    <s v="2023-2024"/>
    <x v="0"/>
    <x v="9"/>
    <x v="4"/>
    <x v="4"/>
    <n v="3076"/>
    <x v="0"/>
    <x v="7"/>
    <x v="3"/>
    <x v="3"/>
    <n v="54.66"/>
  </r>
  <r>
    <x v="165"/>
    <x v="0"/>
    <s v="2024-2025"/>
    <x v="1"/>
    <x v="35"/>
    <x v="3"/>
    <x v="3"/>
    <n v="4558"/>
    <x v="0"/>
    <x v="15"/>
    <x v="6"/>
    <x v="6"/>
    <n v="54.82"/>
  </r>
  <r>
    <x v="622"/>
    <x v="0"/>
    <s v="2023-2024"/>
    <x v="0"/>
    <x v="89"/>
    <x v="4"/>
    <x v="4"/>
    <n v="3136"/>
    <x v="0"/>
    <x v="6"/>
    <x v="4"/>
    <x v="4"/>
    <n v="54.88"/>
  </r>
  <r>
    <x v="623"/>
    <x v="1"/>
    <s v="2023-2024"/>
    <x v="0"/>
    <x v="57"/>
    <x v="6"/>
    <x v="6"/>
    <n v="5082"/>
    <x v="0"/>
    <x v="13"/>
    <x v="5"/>
    <x v="5"/>
    <n v="54.89"/>
  </r>
  <r>
    <x v="227"/>
    <x v="0"/>
    <s v="2023-2024"/>
    <x v="1"/>
    <x v="52"/>
    <x v="3"/>
    <x v="3"/>
    <n v="4053"/>
    <x v="0"/>
    <x v="10"/>
    <x v="6"/>
    <x v="6"/>
    <n v="54.89"/>
  </r>
  <r>
    <x v="392"/>
    <x v="2"/>
    <s v="2024-2025"/>
    <x v="0"/>
    <x v="22"/>
    <x v="1"/>
    <x v="1"/>
    <n v="2539"/>
    <x v="0"/>
    <x v="2"/>
    <x v="1"/>
    <x v="1"/>
    <n v="54.89"/>
  </r>
  <r>
    <x v="338"/>
    <x v="0"/>
    <s v="2023-2024"/>
    <x v="0"/>
    <x v="32"/>
    <x v="6"/>
    <x v="6"/>
    <n v="5169"/>
    <x v="0"/>
    <x v="13"/>
    <x v="6"/>
    <x v="6"/>
    <n v="54.92"/>
  </r>
  <r>
    <x v="224"/>
    <x v="1"/>
    <s v="2023-2024"/>
    <x v="1"/>
    <x v="83"/>
    <x v="0"/>
    <x v="0"/>
    <n v="6052"/>
    <x v="0"/>
    <x v="0"/>
    <x v="3"/>
    <x v="3"/>
    <n v="54.97"/>
  </r>
  <r>
    <x v="33"/>
    <x v="2"/>
    <s v="2024-2025"/>
    <x v="1"/>
    <x v="90"/>
    <x v="3"/>
    <x v="3"/>
    <n v="4700"/>
    <x v="0"/>
    <x v="17"/>
    <x v="9"/>
    <x v="9"/>
    <n v="54.99"/>
  </r>
  <r>
    <x v="624"/>
    <x v="2"/>
    <s v="2024-2025"/>
    <x v="0"/>
    <x v="43"/>
    <x v="1"/>
    <x v="1"/>
    <n v="2560"/>
    <x v="0"/>
    <x v="2"/>
    <x v="4"/>
    <x v="4"/>
    <n v="55"/>
  </r>
  <r>
    <x v="192"/>
    <x v="1"/>
    <s v="2022-2023"/>
    <x v="1"/>
    <x v="35"/>
    <x v="3"/>
    <x v="3"/>
    <n v="4558"/>
    <x v="0"/>
    <x v="15"/>
    <x v="1"/>
    <x v="1"/>
    <n v="55.13"/>
  </r>
  <r>
    <x v="625"/>
    <x v="0"/>
    <s v="2024-2025"/>
    <x v="0"/>
    <x v="92"/>
    <x v="3"/>
    <x v="3"/>
    <n v="4305"/>
    <x v="0"/>
    <x v="3"/>
    <x v="5"/>
    <x v="5"/>
    <n v="55.14"/>
  </r>
  <r>
    <x v="471"/>
    <x v="2"/>
    <s v="2024-2025"/>
    <x v="1"/>
    <x v="47"/>
    <x v="1"/>
    <x v="1"/>
    <n v="2101"/>
    <x v="0"/>
    <x v="4"/>
    <x v="1"/>
    <x v="1"/>
    <n v="55.47"/>
  </r>
  <r>
    <x v="424"/>
    <x v="0"/>
    <s v="2023-2024"/>
    <x v="0"/>
    <x v="44"/>
    <x v="4"/>
    <x v="4"/>
    <n v="3977"/>
    <x v="0"/>
    <x v="16"/>
    <x v="5"/>
    <x v="5"/>
    <n v="55.5"/>
  </r>
  <r>
    <x v="40"/>
    <x v="0"/>
    <s v="2023-2024"/>
    <x v="0"/>
    <x v="67"/>
    <x v="3"/>
    <x v="3"/>
    <n v="4551"/>
    <x v="0"/>
    <x v="15"/>
    <x v="7"/>
    <x v="7"/>
    <n v="55.57"/>
  </r>
  <r>
    <x v="316"/>
    <x v="0"/>
    <s v="2023-2024"/>
    <x v="0"/>
    <x v="45"/>
    <x v="3"/>
    <x v="3"/>
    <n v="4570"/>
    <x v="0"/>
    <x v="15"/>
    <x v="2"/>
    <x v="2"/>
    <n v="55.86"/>
  </r>
  <r>
    <x v="82"/>
    <x v="2"/>
    <s v="2024-2025"/>
    <x v="0"/>
    <x v="92"/>
    <x v="3"/>
    <x v="3"/>
    <n v="4305"/>
    <x v="0"/>
    <x v="3"/>
    <x v="4"/>
    <x v="4"/>
    <n v="55.86"/>
  </r>
  <r>
    <x v="292"/>
    <x v="0"/>
    <s v="2024-2025"/>
    <x v="1"/>
    <x v="76"/>
    <x v="1"/>
    <x v="1"/>
    <n v="2031"/>
    <x v="0"/>
    <x v="5"/>
    <x v="4"/>
    <x v="4"/>
    <n v="55.9"/>
  </r>
  <r>
    <x v="548"/>
    <x v="1"/>
    <s v="2022-2023"/>
    <x v="0"/>
    <x v="58"/>
    <x v="0"/>
    <x v="0"/>
    <n v="6027"/>
    <x v="0"/>
    <x v="0"/>
    <x v="4"/>
    <x v="4"/>
    <n v="55.92"/>
  </r>
  <r>
    <x v="626"/>
    <x v="2"/>
    <s v="2024-2025"/>
    <x v="0"/>
    <x v="63"/>
    <x v="1"/>
    <x v="1"/>
    <n v="2015"/>
    <x v="0"/>
    <x v="5"/>
    <x v="9"/>
    <x v="9"/>
    <n v="55.93"/>
  </r>
  <r>
    <x v="615"/>
    <x v="1"/>
    <s v="2023-2024"/>
    <x v="0"/>
    <x v="89"/>
    <x v="4"/>
    <x v="4"/>
    <n v="3136"/>
    <x v="0"/>
    <x v="6"/>
    <x v="4"/>
    <x v="4"/>
    <n v="55.93"/>
  </r>
  <r>
    <x v="134"/>
    <x v="0"/>
    <s v="2024-2025"/>
    <x v="1"/>
    <x v="9"/>
    <x v="4"/>
    <x v="4"/>
    <n v="3076"/>
    <x v="0"/>
    <x v="7"/>
    <x v="1"/>
    <x v="1"/>
    <n v="55.93"/>
  </r>
  <r>
    <x v="587"/>
    <x v="0"/>
    <s v="2024-2025"/>
    <x v="0"/>
    <x v="93"/>
    <x v="4"/>
    <x v="4"/>
    <n v="3915"/>
    <x v="0"/>
    <x v="16"/>
    <x v="3"/>
    <x v="3"/>
    <n v="55.93"/>
  </r>
  <r>
    <x v="272"/>
    <x v="1"/>
    <s v="2023-2024"/>
    <x v="1"/>
    <x v="53"/>
    <x v="3"/>
    <x v="3"/>
    <n v="4119"/>
    <x v="0"/>
    <x v="10"/>
    <x v="2"/>
    <x v="2"/>
    <n v="55.93"/>
  </r>
  <r>
    <x v="522"/>
    <x v="0"/>
    <s v="2023-2024"/>
    <x v="0"/>
    <x v="59"/>
    <x v="3"/>
    <x v="3"/>
    <n v="4509"/>
    <x v="0"/>
    <x v="3"/>
    <x v="4"/>
    <x v="4"/>
    <n v="55.95"/>
  </r>
  <r>
    <x v="149"/>
    <x v="2"/>
    <s v="2024-2025"/>
    <x v="0"/>
    <x v="5"/>
    <x v="1"/>
    <x v="1"/>
    <n v="2067"/>
    <x v="0"/>
    <x v="5"/>
    <x v="6"/>
    <x v="6"/>
    <n v="56"/>
  </r>
  <r>
    <x v="443"/>
    <x v="1"/>
    <s v="2023-2024"/>
    <x v="1"/>
    <x v="79"/>
    <x v="6"/>
    <x v="6"/>
    <n v="5290"/>
    <x v="0"/>
    <x v="18"/>
    <x v="2"/>
    <x v="2"/>
    <n v="56.46"/>
  </r>
  <r>
    <x v="479"/>
    <x v="2"/>
    <s v="2024-2025"/>
    <x v="0"/>
    <x v="59"/>
    <x v="3"/>
    <x v="3"/>
    <n v="4509"/>
    <x v="0"/>
    <x v="3"/>
    <x v="3"/>
    <x v="3"/>
    <n v="56.699999999999996"/>
  </r>
  <r>
    <x v="315"/>
    <x v="0"/>
    <s v="2023-2024"/>
    <x v="1"/>
    <x v="13"/>
    <x v="1"/>
    <x v="1"/>
    <n v="2480"/>
    <x v="0"/>
    <x v="1"/>
    <x v="5"/>
    <x v="5"/>
    <n v="56.81"/>
  </r>
  <r>
    <x v="394"/>
    <x v="0"/>
    <s v="2024-2025"/>
    <x v="1"/>
    <x v="54"/>
    <x v="4"/>
    <x v="4"/>
    <n v="3030"/>
    <x v="0"/>
    <x v="7"/>
    <x v="2"/>
    <x v="2"/>
    <n v="56.81"/>
  </r>
  <r>
    <x v="331"/>
    <x v="0"/>
    <s v="2024-2025"/>
    <x v="0"/>
    <x v="13"/>
    <x v="1"/>
    <x v="1"/>
    <n v="2480"/>
    <x v="0"/>
    <x v="1"/>
    <x v="1"/>
    <x v="1"/>
    <n v="57"/>
  </r>
  <r>
    <x v="345"/>
    <x v="1"/>
    <s v="2023-2024"/>
    <x v="0"/>
    <x v="10"/>
    <x v="4"/>
    <x v="4"/>
    <n v="3551"/>
    <x v="0"/>
    <x v="8"/>
    <x v="5"/>
    <x v="5"/>
    <n v="57.18"/>
  </r>
  <r>
    <x v="535"/>
    <x v="1"/>
    <s v="2023-2024"/>
    <x v="0"/>
    <x v="75"/>
    <x v="0"/>
    <x v="0"/>
    <n v="6450"/>
    <x v="0"/>
    <x v="20"/>
    <x v="3"/>
    <x v="3"/>
    <n v="57.2"/>
  </r>
  <r>
    <x v="296"/>
    <x v="0"/>
    <s v="2023-2024"/>
    <x v="0"/>
    <x v="58"/>
    <x v="0"/>
    <x v="0"/>
    <n v="6027"/>
    <x v="0"/>
    <x v="0"/>
    <x v="7"/>
    <x v="7"/>
    <n v="57.2"/>
  </r>
  <r>
    <x v="297"/>
    <x v="2"/>
    <s v="2024-2025"/>
    <x v="0"/>
    <x v="66"/>
    <x v="3"/>
    <x v="3"/>
    <n v="4883"/>
    <x v="0"/>
    <x v="12"/>
    <x v="3"/>
    <x v="3"/>
    <n v="57.44"/>
  </r>
  <r>
    <x v="507"/>
    <x v="0"/>
    <s v="2023-2024"/>
    <x v="1"/>
    <x v="17"/>
    <x v="3"/>
    <x v="3"/>
    <n v="4825"/>
    <x v="0"/>
    <x v="12"/>
    <x v="0"/>
    <x v="0"/>
    <n v="57.66"/>
  </r>
  <r>
    <x v="494"/>
    <x v="2"/>
    <s v="2024-2025"/>
    <x v="1"/>
    <x v="2"/>
    <x v="2"/>
    <x v="2"/>
    <n v="2617"/>
    <x v="0"/>
    <x v="2"/>
    <x v="5"/>
    <x v="5"/>
    <n v="57.8"/>
  </r>
  <r>
    <x v="171"/>
    <x v="1"/>
    <s v="2023-2024"/>
    <x v="1"/>
    <x v="86"/>
    <x v="0"/>
    <x v="0"/>
    <n v="6725"/>
    <x v="0"/>
    <x v="20"/>
    <x v="7"/>
    <x v="7"/>
    <n v="57.86"/>
  </r>
  <r>
    <x v="61"/>
    <x v="1"/>
    <s v="2023-2024"/>
    <x v="1"/>
    <x v="46"/>
    <x v="3"/>
    <x v="3"/>
    <n v="4740"/>
    <x v="0"/>
    <x v="17"/>
    <x v="6"/>
    <x v="6"/>
    <n v="57.88"/>
  </r>
  <r>
    <x v="179"/>
    <x v="0"/>
    <s v="2024-2025"/>
    <x v="0"/>
    <x v="27"/>
    <x v="4"/>
    <x v="4"/>
    <n v="3066"/>
    <x v="0"/>
    <x v="7"/>
    <x v="0"/>
    <x v="0"/>
    <n v="57.91"/>
  </r>
  <r>
    <x v="393"/>
    <x v="0"/>
    <s v="2023-2024"/>
    <x v="0"/>
    <x v="51"/>
    <x v="4"/>
    <x v="4"/>
    <n v="3630"/>
    <x v="0"/>
    <x v="16"/>
    <x v="7"/>
    <x v="7"/>
    <n v="57.94"/>
  </r>
  <r>
    <x v="497"/>
    <x v="0"/>
    <s v="2023-2024"/>
    <x v="1"/>
    <x v="17"/>
    <x v="3"/>
    <x v="3"/>
    <n v="4825"/>
    <x v="0"/>
    <x v="12"/>
    <x v="3"/>
    <x v="3"/>
    <n v="57.940000000000005"/>
  </r>
  <r>
    <x v="480"/>
    <x v="0"/>
    <s v="2024-2025"/>
    <x v="0"/>
    <x v="28"/>
    <x v="1"/>
    <x v="1"/>
    <n v="2830"/>
    <x v="0"/>
    <x v="11"/>
    <x v="3"/>
    <x v="3"/>
    <n v="57.96"/>
  </r>
  <r>
    <x v="247"/>
    <x v="2"/>
    <s v="2024-2025"/>
    <x v="1"/>
    <x v="35"/>
    <x v="3"/>
    <x v="3"/>
    <n v="4558"/>
    <x v="0"/>
    <x v="15"/>
    <x v="7"/>
    <x v="7"/>
    <n v="58.19"/>
  </r>
  <r>
    <x v="15"/>
    <x v="0"/>
    <s v="2023-2024"/>
    <x v="1"/>
    <x v="0"/>
    <x v="0"/>
    <x v="0"/>
    <n v="6021"/>
    <x v="0"/>
    <x v="0"/>
    <x v="7"/>
    <x v="7"/>
    <n v="58.459999999999994"/>
  </r>
  <r>
    <x v="27"/>
    <x v="0"/>
    <s v="2023-2024"/>
    <x v="0"/>
    <x v="78"/>
    <x v="1"/>
    <x v="1"/>
    <n v="2141"/>
    <x v="0"/>
    <x v="4"/>
    <x v="7"/>
    <x v="7"/>
    <n v="58.769999999999996"/>
  </r>
  <r>
    <x v="627"/>
    <x v="2"/>
    <s v="2024-2025"/>
    <x v="0"/>
    <x v="20"/>
    <x v="4"/>
    <x v="4"/>
    <n v="3429"/>
    <x v="0"/>
    <x v="8"/>
    <x v="2"/>
    <x v="2"/>
    <n v="58.82"/>
  </r>
  <r>
    <x v="524"/>
    <x v="0"/>
    <s v="2023-2024"/>
    <x v="1"/>
    <x v="83"/>
    <x v="0"/>
    <x v="0"/>
    <n v="6052"/>
    <x v="0"/>
    <x v="0"/>
    <x v="5"/>
    <x v="5"/>
    <n v="58.84"/>
  </r>
  <r>
    <x v="628"/>
    <x v="0"/>
    <s v="2024-2025"/>
    <x v="1"/>
    <x v="81"/>
    <x v="3"/>
    <x v="3"/>
    <n v="4680"/>
    <x v="0"/>
    <x v="17"/>
    <x v="5"/>
    <x v="5"/>
    <n v="58.88"/>
  </r>
  <r>
    <x v="629"/>
    <x v="1"/>
    <s v="2022-2023"/>
    <x v="1"/>
    <x v="42"/>
    <x v="3"/>
    <x v="3"/>
    <n v="4870"/>
    <x v="0"/>
    <x v="12"/>
    <x v="7"/>
    <x v="7"/>
    <n v="58.89"/>
  </r>
  <r>
    <x v="351"/>
    <x v="0"/>
    <s v="2024-2025"/>
    <x v="1"/>
    <x v="72"/>
    <x v="4"/>
    <x v="4"/>
    <n v="3931"/>
    <x v="0"/>
    <x v="16"/>
    <x v="6"/>
    <x v="6"/>
    <n v="58.9"/>
  </r>
  <r>
    <x v="20"/>
    <x v="0"/>
    <s v="2023-2024"/>
    <x v="1"/>
    <x v="23"/>
    <x v="1"/>
    <x v="1"/>
    <n v="2650"/>
    <x v="0"/>
    <x v="11"/>
    <x v="1"/>
    <x v="1"/>
    <n v="58.9"/>
  </r>
  <r>
    <x v="193"/>
    <x v="2"/>
    <s v="2024-2025"/>
    <x v="0"/>
    <x v="28"/>
    <x v="1"/>
    <x v="1"/>
    <n v="2830"/>
    <x v="0"/>
    <x v="11"/>
    <x v="0"/>
    <x v="0"/>
    <n v="58.96"/>
  </r>
  <r>
    <x v="364"/>
    <x v="2"/>
    <s v="2024-2025"/>
    <x v="1"/>
    <x v="80"/>
    <x v="0"/>
    <x v="0"/>
    <n v="6109"/>
    <x v="0"/>
    <x v="14"/>
    <x v="4"/>
    <x v="4"/>
    <n v="58.96"/>
  </r>
  <r>
    <x v="408"/>
    <x v="1"/>
    <s v="2022-2023"/>
    <x v="0"/>
    <x v="21"/>
    <x v="3"/>
    <x v="3"/>
    <n v="4012"/>
    <x v="0"/>
    <x v="10"/>
    <x v="7"/>
    <x v="7"/>
    <n v="58.96"/>
  </r>
  <r>
    <x v="41"/>
    <x v="1"/>
    <s v="2022-2023"/>
    <x v="0"/>
    <x v="78"/>
    <x v="1"/>
    <x v="1"/>
    <n v="2141"/>
    <x v="0"/>
    <x v="4"/>
    <x v="3"/>
    <x v="3"/>
    <n v="58.97"/>
  </r>
  <r>
    <x v="528"/>
    <x v="1"/>
    <s v="2022-2023"/>
    <x v="0"/>
    <x v="32"/>
    <x v="6"/>
    <x v="6"/>
    <n v="5169"/>
    <x v="0"/>
    <x v="13"/>
    <x v="3"/>
    <x v="3"/>
    <n v="59"/>
  </r>
  <r>
    <x v="266"/>
    <x v="1"/>
    <s v="2023-2024"/>
    <x v="1"/>
    <x v="23"/>
    <x v="1"/>
    <x v="1"/>
    <n v="2650"/>
    <x v="0"/>
    <x v="11"/>
    <x v="3"/>
    <x v="3"/>
    <n v="59"/>
  </r>
  <r>
    <x v="145"/>
    <x v="0"/>
    <s v="2023-2024"/>
    <x v="0"/>
    <x v="5"/>
    <x v="1"/>
    <x v="1"/>
    <n v="2067"/>
    <x v="0"/>
    <x v="5"/>
    <x v="0"/>
    <x v="0"/>
    <n v="59.3"/>
  </r>
  <r>
    <x v="251"/>
    <x v="2"/>
    <s v="2024-2025"/>
    <x v="1"/>
    <x v="22"/>
    <x v="1"/>
    <x v="1"/>
    <n v="2539"/>
    <x v="0"/>
    <x v="2"/>
    <x v="2"/>
    <x v="2"/>
    <n v="59.43"/>
  </r>
  <r>
    <x v="124"/>
    <x v="2"/>
    <s v="2024-2025"/>
    <x v="0"/>
    <x v="58"/>
    <x v="0"/>
    <x v="0"/>
    <n v="6027"/>
    <x v="0"/>
    <x v="0"/>
    <x v="5"/>
    <x v="5"/>
    <n v="59.45"/>
  </r>
  <r>
    <x v="205"/>
    <x v="0"/>
    <s v="2023-2024"/>
    <x v="1"/>
    <x v="71"/>
    <x v="6"/>
    <x v="6"/>
    <n v="5043"/>
    <x v="0"/>
    <x v="13"/>
    <x v="4"/>
    <x v="4"/>
    <n v="59.580000000000005"/>
  </r>
  <r>
    <x v="90"/>
    <x v="2"/>
    <s v="2024-2025"/>
    <x v="0"/>
    <x v="14"/>
    <x v="1"/>
    <x v="1"/>
    <n v="2790"/>
    <x v="0"/>
    <x v="11"/>
    <x v="1"/>
    <x v="1"/>
    <n v="59.85"/>
  </r>
  <r>
    <x v="340"/>
    <x v="2"/>
    <s v="2024-2025"/>
    <x v="1"/>
    <x v="42"/>
    <x v="3"/>
    <x v="3"/>
    <n v="4870"/>
    <x v="0"/>
    <x v="12"/>
    <x v="1"/>
    <x v="1"/>
    <n v="59.88"/>
  </r>
  <r>
    <x v="583"/>
    <x v="2"/>
    <s v="2024-2025"/>
    <x v="1"/>
    <x v="12"/>
    <x v="3"/>
    <x v="3"/>
    <n v="4068"/>
    <x v="0"/>
    <x v="10"/>
    <x v="1"/>
    <x v="1"/>
    <n v="59.88"/>
  </r>
  <r>
    <x v="102"/>
    <x v="0"/>
    <s v="2023-2024"/>
    <x v="0"/>
    <x v="64"/>
    <x v="1"/>
    <x v="1"/>
    <n v="2350"/>
    <x v="0"/>
    <x v="1"/>
    <x v="4"/>
    <x v="4"/>
    <n v="59.9"/>
  </r>
  <r>
    <x v="403"/>
    <x v="0"/>
    <s v="2024-2025"/>
    <x v="0"/>
    <x v="28"/>
    <x v="1"/>
    <x v="1"/>
    <n v="2830"/>
    <x v="0"/>
    <x v="11"/>
    <x v="0"/>
    <x v="0"/>
    <n v="59.9"/>
  </r>
  <r>
    <x v="331"/>
    <x v="0"/>
    <s v="2024-2025"/>
    <x v="1"/>
    <x v="87"/>
    <x v="2"/>
    <x v="2"/>
    <n v="2609"/>
    <x v="0"/>
    <x v="2"/>
    <x v="2"/>
    <x v="2"/>
    <n v="59.9"/>
  </r>
  <r>
    <x v="403"/>
    <x v="0"/>
    <s v="2024-2025"/>
    <x v="1"/>
    <x v="83"/>
    <x v="0"/>
    <x v="0"/>
    <n v="6052"/>
    <x v="0"/>
    <x v="0"/>
    <x v="6"/>
    <x v="6"/>
    <n v="59.9"/>
  </r>
  <r>
    <x v="630"/>
    <x v="0"/>
    <s v="2023-2024"/>
    <x v="1"/>
    <x v="17"/>
    <x v="3"/>
    <x v="3"/>
    <n v="4825"/>
    <x v="0"/>
    <x v="12"/>
    <x v="4"/>
    <x v="4"/>
    <n v="59.9"/>
  </r>
  <r>
    <x v="16"/>
    <x v="1"/>
    <s v="2022-2023"/>
    <x v="1"/>
    <x v="46"/>
    <x v="3"/>
    <x v="3"/>
    <n v="4740"/>
    <x v="0"/>
    <x v="17"/>
    <x v="2"/>
    <x v="2"/>
    <n v="59.900000000000006"/>
  </r>
  <r>
    <x v="631"/>
    <x v="2"/>
    <s v="2024-2025"/>
    <x v="1"/>
    <x v="9"/>
    <x v="4"/>
    <x v="4"/>
    <n v="3076"/>
    <x v="0"/>
    <x v="7"/>
    <x v="9"/>
    <x v="9"/>
    <n v="59.94"/>
  </r>
  <r>
    <x v="500"/>
    <x v="1"/>
    <s v="2022-2023"/>
    <x v="1"/>
    <x v="56"/>
    <x v="1"/>
    <x v="1"/>
    <n v="2795"/>
    <x v="0"/>
    <x v="11"/>
    <x v="3"/>
    <x v="3"/>
    <n v="59.96"/>
  </r>
  <r>
    <x v="136"/>
    <x v="0"/>
    <s v="2024-2025"/>
    <x v="0"/>
    <x v="90"/>
    <x v="3"/>
    <x v="3"/>
    <n v="4700"/>
    <x v="0"/>
    <x v="17"/>
    <x v="3"/>
    <x v="3"/>
    <n v="59.96"/>
  </r>
  <r>
    <x v="632"/>
    <x v="2"/>
    <s v="2024-2025"/>
    <x v="1"/>
    <x v="41"/>
    <x v="5"/>
    <x v="5"/>
    <n v="7320"/>
    <x v="0"/>
    <x v="9"/>
    <x v="3"/>
    <x v="3"/>
    <n v="59.97"/>
  </r>
  <r>
    <x v="532"/>
    <x v="1"/>
    <s v="2022-2023"/>
    <x v="0"/>
    <x v="7"/>
    <x v="4"/>
    <x v="4"/>
    <n v="3175"/>
    <x v="0"/>
    <x v="6"/>
    <x v="4"/>
    <x v="4"/>
    <n v="59.97"/>
  </r>
  <r>
    <x v="254"/>
    <x v="2"/>
    <s v="2024-2025"/>
    <x v="1"/>
    <x v="78"/>
    <x v="1"/>
    <x v="1"/>
    <n v="2141"/>
    <x v="0"/>
    <x v="4"/>
    <x v="3"/>
    <x v="3"/>
    <n v="59.97"/>
  </r>
  <r>
    <x v="461"/>
    <x v="2"/>
    <s v="2024-2025"/>
    <x v="1"/>
    <x v="76"/>
    <x v="1"/>
    <x v="1"/>
    <n v="2031"/>
    <x v="0"/>
    <x v="5"/>
    <x v="3"/>
    <x v="3"/>
    <n v="59.97"/>
  </r>
  <r>
    <x v="633"/>
    <x v="1"/>
    <s v="2023-2024"/>
    <x v="1"/>
    <x v="90"/>
    <x v="3"/>
    <x v="3"/>
    <n v="4700"/>
    <x v="0"/>
    <x v="17"/>
    <x v="9"/>
    <x v="9"/>
    <n v="59.97"/>
  </r>
  <r>
    <x v="524"/>
    <x v="0"/>
    <s v="2023-2024"/>
    <x v="0"/>
    <x v="89"/>
    <x v="4"/>
    <x v="4"/>
    <n v="3136"/>
    <x v="0"/>
    <x v="6"/>
    <x v="9"/>
    <x v="9"/>
    <n v="59.98"/>
  </r>
  <r>
    <x v="51"/>
    <x v="0"/>
    <s v="2023-2024"/>
    <x v="0"/>
    <x v="11"/>
    <x v="5"/>
    <x v="5"/>
    <n v="7010"/>
    <x v="0"/>
    <x v="9"/>
    <x v="3"/>
    <x v="3"/>
    <n v="60"/>
  </r>
  <r>
    <x v="59"/>
    <x v="0"/>
    <s v="2023-2024"/>
    <x v="0"/>
    <x v="13"/>
    <x v="1"/>
    <x v="1"/>
    <n v="2480"/>
    <x v="0"/>
    <x v="1"/>
    <x v="0"/>
    <x v="0"/>
    <n v="60.2"/>
  </r>
  <r>
    <x v="250"/>
    <x v="0"/>
    <s v="2023-2024"/>
    <x v="1"/>
    <x v="48"/>
    <x v="3"/>
    <x v="3"/>
    <n v="4566"/>
    <x v="0"/>
    <x v="15"/>
    <x v="3"/>
    <x v="3"/>
    <n v="60.440000000000005"/>
  </r>
  <r>
    <x v="589"/>
    <x v="0"/>
    <s v="2023-2024"/>
    <x v="1"/>
    <x v="53"/>
    <x v="3"/>
    <x v="3"/>
    <n v="4119"/>
    <x v="0"/>
    <x v="10"/>
    <x v="3"/>
    <x v="3"/>
    <n v="60.78"/>
  </r>
  <r>
    <x v="199"/>
    <x v="0"/>
    <s v="2023-2024"/>
    <x v="1"/>
    <x v="12"/>
    <x v="3"/>
    <x v="3"/>
    <n v="4068"/>
    <x v="0"/>
    <x v="10"/>
    <x v="6"/>
    <x v="6"/>
    <n v="60.879999999999995"/>
  </r>
  <r>
    <x v="476"/>
    <x v="1"/>
    <s v="2022-2023"/>
    <x v="0"/>
    <x v="68"/>
    <x v="7"/>
    <x v="7"/>
    <n v="800"/>
    <x v="0"/>
    <x v="19"/>
    <x v="9"/>
    <x v="9"/>
    <n v="61"/>
  </r>
  <r>
    <x v="398"/>
    <x v="0"/>
    <s v="2023-2024"/>
    <x v="0"/>
    <x v="26"/>
    <x v="0"/>
    <x v="0"/>
    <n v="6280"/>
    <x v="0"/>
    <x v="14"/>
    <x v="1"/>
    <x v="1"/>
    <n v="61.1"/>
  </r>
  <r>
    <x v="634"/>
    <x v="1"/>
    <s v="2023-2024"/>
    <x v="0"/>
    <x v="75"/>
    <x v="0"/>
    <x v="0"/>
    <n v="6450"/>
    <x v="0"/>
    <x v="20"/>
    <x v="0"/>
    <x v="0"/>
    <n v="61.13"/>
  </r>
  <r>
    <x v="540"/>
    <x v="2"/>
    <s v="2024-2025"/>
    <x v="1"/>
    <x v="86"/>
    <x v="0"/>
    <x v="0"/>
    <n v="6725"/>
    <x v="0"/>
    <x v="20"/>
    <x v="5"/>
    <x v="5"/>
    <n v="61.410000000000004"/>
  </r>
  <r>
    <x v="558"/>
    <x v="0"/>
    <s v="2024-2025"/>
    <x v="1"/>
    <x v="76"/>
    <x v="1"/>
    <x v="1"/>
    <n v="2031"/>
    <x v="0"/>
    <x v="5"/>
    <x v="7"/>
    <x v="7"/>
    <n v="61.449999999999996"/>
  </r>
  <r>
    <x v="520"/>
    <x v="0"/>
    <s v="2023-2024"/>
    <x v="0"/>
    <x v="27"/>
    <x v="4"/>
    <x v="4"/>
    <n v="3066"/>
    <x v="0"/>
    <x v="7"/>
    <x v="6"/>
    <x v="6"/>
    <n v="61.569999999999993"/>
  </r>
  <r>
    <x v="405"/>
    <x v="2"/>
    <s v="2024-2025"/>
    <x v="1"/>
    <x v="41"/>
    <x v="5"/>
    <x v="5"/>
    <n v="7320"/>
    <x v="0"/>
    <x v="9"/>
    <x v="5"/>
    <x v="5"/>
    <n v="61.8"/>
  </r>
  <r>
    <x v="178"/>
    <x v="0"/>
    <s v="2024-2025"/>
    <x v="1"/>
    <x v="86"/>
    <x v="0"/>
    <x v="0"/>
    <n v="6725"/>
    <x v="0"/>
    <x v="20"/>
    <x v="2"/>
    <x v="2"/>
    <n v="61.89"/>
  </r>
  <r>
    <x v="43"/>
    <x v="1"/>
    <s v="2023-2024"/>
    <x v="0"/>
    <x v="6"/>
    <x v="0"/>
    <x v="0"/>
    <n v="6010"/>
    <x v="0"/>
    <x v="0"/>
    <x v="6"/>
    <x v="6"/>
    <n v="61.91"/>
  </r>
  <r>
    <x v="635"/>
    <x v="0"/>
    <s v="2024-2025"/>
    <x v="1"/>
    <x v="41"/>
    <x v="5"/>
    <x v="5"/>
    <n v="7320"/>
    <x v="0"/>
    <x v="9"/>
    <x v="3"/>
    <x v="3"/>
    <n v="61.940000000000005"/>
  </r>
  <r>
    <x v="469"/>
    <x v="1"/>
    <s v="2023-2024"/>
    <x v="0"/>
    <x v="95"/>
    <x v="7"/>
    <x v="7"/>
    <n v="870"/>
    <x v="0"/>
    <x v="19"/>
    <x v="3"/>
    <x v="3"/>
    <n v="61.96"/>
  </r>
  <r>
    <x v="305"/>
    <x v="0"/>
    <s v="2023-2024"/>
    <x v="0"/>
    <x v="30"/>
    <x v="4"/>
    <x v="4"/>
    <n v="3131"/>
    <x v="0"/>
    <x v="6"/>
    <x v="2"/>
    <x v="2"/>
    <n v="62.15"/>
  </r>
  <r>
    <x v="273"/>
    <x v="1"/>
    <s v="2023-2024"/>
    <x v="0"/>
    <x v="85"/>
    <x v="0"/>
    <x v="0"/>
    <n v="6530"/>
    <x v="0"/>
    <x v="20"/>
    <x v="7"/>
    <x v="7"/>
    <n v="62.21"/>
  </r>
  <r>
    <x v="13"/>
    <x v="0"/>
    <s v="2023-2024"/>
    <x v="1"/>
    <x v="72"/>
    <x v="4"/>
    <x v="4"/>
    <n v="3931"/>
    <x v="0"/>
    <x v="16"/>
    <x v="3"/>
    <x v="3"/>
    <n v="62.35"/>
  </r>
  <r>
    <x v="163"/>
    <x v="0"/>
    <s v="2024-2025"/>
    <x v="0"/>
    <x v="29"/>
    <x v="4"/>
    <x v="4"/>
    <n v="3500"/>
    <x v="0"/>
    <x v="8"/>
    <x v="3"/>
    <x v="3"/>
    <n v="62.46"/>
  </r>
  <r>
    <x v="636"/>
    <x v="0"/>
    <s v="2023-2024"/>
    <x v="0"/>
    <x v="45"/>
    <x v="3"/>
    <x v="3"/>
    <n v="4570"/>
    <x v="0"/>
    <x v="15"/>
    <x v="0"/>
    <x v="0"/>
    <n v="62.480000000000004"/>
  </r>
  <r>
    <x v="14"/>
    <x v="0"/>
    <s v="2023-2024"/>
    <x v="0"/>
    <x v="42"/>
    <x v="3"/>
    <x v="3"/>
    <n v="4870"/>
    <x v="0"/>
    <x v="12"/>
    <x v="7"/>
    <x v="7"/>
    <n v="62.49"/>
  </r>
  <r>
    <x v="637"/>
    <x v="1"/>
    <s v="2023-2024"/>
    <x v="0"/>
    <x v="75"/>
    <x v="0"/>
    <x v="0"/>
    <n v="6450"/>
    <x v="0"/>
    <x v="20"/>
    <x v="2"/>
    <x v="2"/>
    <n v="62.620000000000005"/>
  </r>
  <r>
    <x v="570"/>
    <x v="0"/>
    <s v="2023-2024"/>
    <x v="0"/>
    <x v="10"/>
    <x v="4"/>
    <x v="4"/>
    <n v="3551"/>
    <x v="0"/>
    <x v="8"/>
    <x v="5"/>
    <x v="5"/>
    <n v="62.75"/>
  </r>
  <r>
    <x v="185"/>
    <x v="0"/>
    <s v="2023-2024"/>
    <x v="1"/>
    <x v="51"/>
    <x v="4"/>
    <x v="4"/>
    <n v="3630"/>
    <x v="0"/>
    <x v="16"/>
    <x v="6"/>
    <x v="6"/>
    <n v="62.839999999999996"/>
  </r>
  <r>
    <x v="638"/>
    <x v="0"/>
    <s v="2023-2024"/>
    <x v="0"/>
    <x v="33"/>
    <x v="4"/>
    <x v="4"/>
    <n v="3280"/>
    <x v="0"/>
    <x v="8"/>
    <x v="5"/>
    <x v="5"/>
    <n v="62.910000000000004"/>
  </r>
  <r>
    <x v="334"/>
    <x v="2"/>
    <s v="2024-2025"/>
    <x v="0"/>
    <x v="82"/>
    <x v="3"/>
    <x v="3"/>
    <n v="4655"/>
    <x v="0"/>
    <x v="17"/>
    <x v="0"/>
    <x v="0"/>
    <n v="63"/>
  </r>
  <r>
    <x v="113"/>
    <x v="2"/>
    <s v="2024-2025"/>
    <x v="0"/>
    <x v="13"/>
    <x v="1"/>
    <x v="1"/>
    <n v="2480"/>
    <x v="0"/>
    <x v="1"/>
    <x v="1"/>
    <x v="1"/>
    <n v="63.11"/>
  </r>
  <r>
    <x v="445"/>
    <x v="0"/>
    <s v="2023-2024"/>
    <x v="0"/>
    <x v="88"/>
    <x v="6"/>
    <x v="6"/>
    <n v="5011"/>
    <x v="0"/>
    <x v="13"/>
    <x v="2"/>
    <x v="2"/>
    <n v="63.46"/>
  </r>
  <r>
    <x v="631"/>
    <x v="2"/>
    <s v="2024-2025"/>
    <x v="0"/>
    <x v="77"/>
    <x v="5"/>
    <x v="5"/>
    <n v="7018"/>
    <x v="0"/>
    <x v="9"/>
    <x v="7"/>
    <x v="7"/>
    <n v="63.64"/>
  </r>
  <r>
    <x v="639"/>
    <x v="1"/>
    <s v="2022-2023"/>
    <x v="0"/>
    <x v="75"/>
    <x v="0"/>
    <x v="0"/>
    <n v="6450"/>
    <x v="0"/>
    <x v="20"/>
    <x v="6"/>
    <x v="6"/>
    <n v="63.89"/>
  </r>
  <r>
    <x v="432"/>
    <x v="0"/>
    <s v="2023-2024"/>
    <x v="0"/>
    <x v="38"/>
    <x v="3"/>
    <x v="3"/>
    <n v="4802"/>
    <x v="0"/>
    <x v="12"/>
    <x v="7"/>
    <x v="7"/>
    <n v="63.92"/>
  </r>
  <r>
    <x v="640"/>
    <x v="0"/>
    <s v="2024-2025"/>
    <x v="0"/>
    <x v="43"/>
    <x v="1"/>
    <x v="1"/>
    <n v="2560"/>
    <x v="0"/>
    <x v="2"/>
    <x v="0"/>
    <x v="0"/>
    <n v="63.92"/>
  </r>
  <r>
    <x v="308"/>
    <x v="1"/>
    <s v="2023-2024"/>
    <x v="1"/>
    <x v="83"/>
    <x v="0"/>
    <x v="0"/>
    <n v="6052"/>
    <x v="0"/>
    <x v="0"/>
    <x v="2"/>
    <x v="2"/>
    <n v="63.92"/>
  </r>
  <r>
    <x v="496"/>
    <x v="2"/>
    <s v="2024-2025"/>
    <x v="1"/>
    <x v="47"/>
    <x v="1"/>
    <x v="1"/>
    <n v="2101"/>
    <x v="0"/>
    <x v="4"/>
    <x v="9"/>
    <x v="9"/>
    <n v="63.92"/>
  </r>
  <r>
    <x v="52"/>
    <x v="2"/>
    <s v="2024-2025"/>
    <x v="0"/>
    <x v="26"/>
    <x v="0"/>
    <x v="0"/>
    <n v="6280"/>
    <x v="0"/>
    <x v="14"/>
    <x v="1"/>
    <x v="1"/>
    <n v="64"/>
  </r>
  <r>
    <x v="191"/>
    <x v="0"/>
    <s v="2023-2024"/>
    <x v="0"/>
    <x v="64"/>
    <x v="1"/>
    <x v="1"/>
    <n v="2350"/>
    <x v="0"/>
    <x v="1"/>
    <x v="1"/>
    <x v="1"/>
    <n v="64.87"/>
  </r>
  <r>
    <x v="225"/>
    <x v="0"/>
    <s v="2023-2024"/>
    <x v="1"/>
    <x v="0"/>
    <x v="0"/>
    <x v="0"/>
    <n v="6021"/>
    <x v="0"/>
    <x v="0"/>
    <x v="4"/>
    <x v="4"/>
    <n v="64.89"/>
  </r>
  <r>
    <x v="543"/>
    <x v="0"/>
    <s v="2023-2024"/>
    <x v="0"/>
    <x v="45"/>
    <x v="3"/>
    <x v="3"/>
    <n v="4570"/>
    <x v="0"/>
    <x v="15"/>
    <x v="7"/>
    <x v="7"/>
    <n v="64.900000000000006"/>
  </r>
  <r>
    <x v="35"/>
    <x v="0"/>
    <s v="2023-2024"/>
    <x v="0"/>
    <x v="63"/>
    <x v="1"/>
    <x v="1"/>
    <n v="2015"/>
    <x v="0"/>
    <x v="5"/>
    <x v="0"/>
    <x v="0"/>
    <n v="64.95"/>
  </r>
  <r>
    <x v="362"/>
    <x v="0"/>
    <s v="2023-2024"/>
    <x v="0"/>
    <x v="95"/>
    <x v="7"/>
    <x v="7"/>
    <n v="870"/>
    <x v="0"/>
    <x v="19"/>
    <x v="3"/>
    <x v="3"/>
    <n v="64.95"/>
  </r>
  <r>
    <x v="221"/>
    <x v="0"/>
    <s v="2023-2024"/>
    <x v="1"/>
    <x v="71"/>
    <x v="6"/>
    <x v="6"/>
    <n v="5043"/>
    <x v="0"/>
    <x v="13"/>
    <x v="3"/>
    <x v="3"/>
    <n v="64.95"/>
  </r>
  <r>
    <x v="598"/>
    <x v="1"/>
    <s v="2022-2023"/>
    <x v="0"/>
    <x v="15"/>
    <x v="1"/>
    <x v="1"/>
    <n v="2020"/>
    <x v="0"/>
    <x v="5"/>
    <x v="0"/>
    <x v="0"/>
    <n v="64.95"/>
  </r>
  <r>
    <x v="518"/>
    <x v="0"/>
    <s v="2024-2025"/>
    <x v="1"/>
    <x v="76"/>
    <x v="1"/>
    <x v="1"/>
    <n v="2031"/>
    <x v="0"/>
    <x v="5"/>
    <x v="0"/>
    <x v="0"/>
    <n v="64.95"/>
  </r>
  <r>
    <x v="618"/>
    <x v="1"/>
    <s v="2023-2024"/>
    <x v="0"/>
    <x v="32"/>
    <x v="6"/>
    <x v="6"/>
    <n v="5169"/>
    <x v="0"/>
    <x v="13"/>
    <x v="0"/>
    <x v="0"/>
    <n v="64.95"/>
  </r>
  <r>
    <x v="20"/>
    <x v="0"/>
    <s v="2023-2024"/>
    <x v="0"/>
    <x v="51"/>
    <x v="4"/>
    <x v="4"/>
    <n v="3630"/>
    <x v="0"/>
    <x v="16"/>
    <x v="4"/>
    <x v="4"/>
    <n v="64.95"/>
  </r>
  <r>
    <x v="497"/>
    <x v="0"/>
    <s v="2023-2024"/>
    <x v="1"/>
    <x v="55"/>
    <x v="3"/>
    <x v="3"/>
    <n v="4703"/>
    <x v="0"/>
    <x v="17"/>
    <x v="3"/>
    <x v="3"/>
    <n v="64.95"/>
  </r>
  <r>
    <x v="410"/>
    <x v="1"/>
    <s v="2022-2023"/>
    <x v="0"/>
    <x v="27"/>
    <x v="4"/>
    <x v="4"/>
    <n v="3066"/>
    <x v="0"/>
    <x v="7"/>
    <x v="8"/>
    <x v="8"/>
    <n v="64.960000000000008"/>
  </r>
  <r>
    <x v="324"/>
    <x v="0"/>
    <s v="2024-2025"/>
    <x v="0"/>
    <x v="5"/>
    <x v="1"/>
    <x v="1"/>
    <n v="2067"/>
    <x v="0"/>
    <x v="5"/>
    <x v="1"/>
    <x v="1"/>
    <n v="64.98"/>
  </r>
  <r>
    <x v="189"/>
    <x v="2"/>
    <s v="2024-2025"/>
    <x v="1"/>
    <x v="59"/>
    <x v="3"/>
    <x v="3"/>
    <n v="4509"/>
    <x v="0"/>
    <x v="3"/>
    <x v="1"/>
    <x v="1"/>
    <n v="65.209999999999994"/>
  </r>
  <r>
    <x v="641"/>
    <x v="0"/>
    <s v="2023-2024"/>
    <x v="0"/>
    <x v="77"/>
    <x v="5"/>
    <x v="5"/>
    <n v="7018"/>
    <x v="0"/>
    <x v="9"/>
    <x v="3"/>
    <x v="3"/>
    <n v="65.490000000000009"/>
  </r>
  <r>
    <x v="43"/>
    <x v="1"/>
    <s v="2023-2024"/>
    <x v="1"/>
    <x v="52"/>
    <x v="3"/>
    <x v="3"/>
    <n v="4053"/>
    <x v="0"/>
    <x v="10"/>
    <x v="3"/>
    <x v="3"/>
    <n v="65.490000000000009"/>
  </r>
  <r>
    <x v="596"/>
    <x v="0"/>
    <s v="2023-2024"/>
    <x v="1"/>
    <x v="36"/>
    <x v="4"/>
    <x v="4"/>
    <n v="3148"/>
    <x v="0"/>
    <x v="6"/>
    <x v="9"/>
    <x v="9"/>
    <n v="65.5"/>
  </r>
  <r>
    <x v="631"/>
    <x v="2"/>
    <s v="2024-2025"/>
    <x v="1"/>
    <x v="74"/>
    <x v="1"/>
    <x v="1"/>
    <n v="2485"/>
    <x v="0"/>
    <x v="1"/>
    <x v="2"/>
    <x v="2"/>
    <n v="65.56"/>
  </r>
  <r>
    <x v="115"/>
    <x v="0"/>
    <s v="2023-2024"/>
    <x v="0"/>
    <x v="58"/>
    <x v="0"/>
    <x v="0"/>
    <n v="6027"/>
    <x v="0"/>
    <x v="0"/>
    <x v="6"/>
    <x v="6"/>
    <n v="65.8"/>
  </r>
  <r>
    <x v="112"/>
    <x v="0"/>
    <s v="2024-2025"/>
    <x v="1"/>
    <x v="71"/>
    <x v="6"/>
    <x v="6"/>
    <n v="5043"/>
    <x v="0"/>
    <x v="13"/>
    <x v="2"/>
    <x v="2"/>
    <n v="65.88"/>
  </r>
  <r>
    <x v="195"/>
    <x v="0"/>
    <s v="2023-2024"/>
    <x v="1"/>
    <x v="30"/>
    <x v="4"/>
    <x v="4"/>
    <n v="3131"/>
    <x v="0"/>
    <x v="6"/>
    <x v="6"/>
    <x v="6"/>
    <n v="65.88"/>
  </r>
  <r>
    <x v="327"/>
    <x v="0"/>
    <s v="2024-2025"/>
    <x v="0"/>
    <x v="40"/>
    <x v="4"/>
    <x v="4"/>
    <n v="3353"/>
    <x v="0"/>
    <x v="8"/>
    <x v="1"/>
    <x v="1"/>
    <n v="65.89"/>
  </r>
  <r>
    <x v="642"/>
    <x v="2"/>
    <s v="2024-2025"/>
    <x v="1"/>
    <x v="43"/>
    <x v="1"/>
    <x v="1"/>
    <n v="2560"/>
    <x v="0"/>
    <x v="2"/>
    <x v="0"/>
    <x v="0"/>
    <n v="65.89"/>
  </r>
  <r>
    <x v="570"/>
    <x v="0"/>
    <s v="2023-2024"/>
    <x v="0"/>
    <x v="27"/>
    <x v="4"/>
    <x v="4"/>
    <n v="3066"/>
    <x v="0"/>
    <x v="7"/>
    <x v="2"/>
    <x v="2"/>
    <n v="65.89"/>
  </r>
  <r>
    <x v="420"/>
    <x v="1"/>
    <s v="2022-2023"/>
    <x v="1"/>
    <x v="82"/>
    <x v="3"/>
    <x v="3"/>
    <n v="4655"/>
    <x v="0"/>
    <x v="17"/>
    <x v="0"/>
    <x v="0"/>
    <n v="65.89"/>
  </r>
  <r>
    <x v="588"/>
    <x v="0"/>
    <s v="2023-2024"/>
    <x v="1"/>
    <x v="70"/>
    <x v="4"/>
    <x v="4"/>
    <n v="3400"/>
    <x v="0"/>
    <x v="8"/>
    <x v="0"/>
    <x v="0"/>
    <n v="65.89"/>
  </r>
  <r>
    <x v="83"/>
    <x v="1"/>
    <s v="2022-2023"/>
    <x v="0"/>
    <x v="58"/>
    <x v="0"/>
    <x v="0"/>
    <n v="6027"/>
    <x v="0"/>
    <x v="0"/>
    <x v="9"/>
    <x v="9"/>
    <n v="65.89"/>
  </r>
  <r>
    <x v="643"/>
    <x v="0"/>
    <s v="2023-2024"/>
    <x v="1"/>
    <x v="80"/>
    <x v="0"/>
    <x v="0"/>
    <n v="6109"/>
    <x v="0"/>
    <x v="14"/>
    <x v="9"/>
    <x v="9"/>
    <n v="65.89"/>
  </r>
  <r>
    <x v="430"/>
    <x v="0"/>
    <s v="2023-2024"/>
    <x v="0"/>
    <x v="15"/>
    <x v="1"/>
    <x v="1"/>
    <n v="2020"/>
    <x v="0"/>
    <x v="5"/>
    <x v="0"/>
    <x v="0"/>
    <n v="65.89"/>
  </r>
  <r>
    <x v="225"/>
    <x v="0"/>
    <s v="2023-2024"/>
    <x v="0"/>
    <x v="21"/>
    <x v="3"/>
    <x v="3"/>
    <n v="4012"/>
    <x v="0"/>
    <x v="10"/>
    <x v="0"/>
    <x v="0"/>
    <n v="65.89"/>
  </r>
  <r>
    <x v="604"/>
    <x v="2"/>
    <s v="2024-2025"/>
    <x v="1"/>
    <x v="41"/>
    <x v="5"/>
    <x v="5"/>
    <n v="7320"/>
    <x v="0"/>
    <x v="9"/>
    <x v="5"/>
    <x v="5"/>
    <n v="65.900000000000006"/>
  </r>
  <r>
    <x v="479"/>
    <x v="2"/>
    <s v="2024-2025"/>
    <x v="1"/>
    <x v="74"/>
    <x v="1"/>
    <x v="1"/>
    <n v="2485"/>
    <x v="0"/>
    <x v="1"/>
    <x v="4"/>
    <x v="4"/>
    <n v="65.92"/>
  </r>
  <r>
    <x v="53"/>
    <x v="0"/>
    <s v="2023-2024"/>
    <x v="1"/>
    <x v="43"/>
    <x v="1"/>
    <x v="1"/>
    <n v="2560"/>
    <x v="0"/>
    <x v="2"/>
    <x v="1"/>
    <x v="1"/>
    <n v="65.930000000000007"/>
  </r>
  <r>
    <x v="140"/>
    <x v="0"/>
    <s v="2024-2025"/>
    <x v="0"/>
    <x v="45"/>
    <x v="3"/>
    <x v="3"/>
    <n v="4570"/>
    <x v="0"/>
    <x v="15"/>
    <x v="4"/>
    <x v="4"/>
    <n v="65.930000000000007"/>
  </r>
  <r>
    <x v="518"/>
    <x v="0"/>
    <s v="2024-2025"/>
    <x v="0"/>
    <x v="68"/>
    <x v="7"/>
    <x v="7"/>
    <n v="800"/>
    <x v="0"/>
    <x v="19"/>
    <x v="3"/>
    <x v="3"/>
    <n v="65.960000000000008"/>
  </r>
  <r>
    <x v="395"/>
    <x v="1"/>
    <s v="2023-2024"/>
    <x v="1"/>
    <x v="86"/>
    <x v="0"/>
    <x v="0"/>
    <n v="6725"/>
    <x v="0"/>
    <x v="20"/>
    <x v="9"/>
    <x v="9"/>
    <n v="66"/>
  </r>
  <r>
    <x v="259"/>
    <x v="2"/>
    <s v="2024-2025"/>
    <x v="1"/>
    <x v="48"/>
    <x v="3"/>
    <x v="3"/>
    <n v="4566"/>
    <x v="0"/>
    <x v="15"/>
    <x v="2"/>
    <x v="2"/>
    <n v="66.11"/>
  </r>
  <r>
    <x v="294"/>
    <x v="1"/>
    <s v="2022-2023"/>
    <x v="0"/>
    <x v="37"/>
    <x v="1"/>
    <x v="1"/>
    <n v="2750"/>
    <x v="0"/>
    <x v="11"/>
    <x v="6"/>
    <x v="6"/>
    <n v="66.650000000000006"/>
  </r>
  <r>
    <x v="625"/>
    <x v="0"/>
    <s v="2024-2025"/>
    <x v="0"/>
    <x v="39"/>
    <x v="0"/>
    <x v="0"/>
    <n v="6330"/>
    <x v="0"/>
    <x v="14"/>
    <x v="8"/>
    <x v="8"/>
    <n v="66.87"/>
  </r>
  <r>
    <x v="342"/>
    <x v="0"/>
    <s v="2024-2025"/>
    <x v="0"/>
    <x v="49"/>
    <x v="4"/>
    <x v="4"/>
    <n v="3134"/>
    <x v="0"/>
    <x v="6"/>
    <x v="2"/>
    <x v="2"/>
    <n v="66.87"/>
  </r>
  <r>
    <x v="227"/>
    <x v="0"/>
    <s v="2023-2024"/>
    <x v="1"/>
    <x v="26"/>
    <x v="0"/>
    <x v="0"/>
    <n v="6280"/>
    <x v="0"/>
    <x v="14"/>
    <x v="8"/>
    <x v="8"/>
    <n v="66.92"/>
  </r>
  <r>
    <x v="235"/>
    <x v="1"/>
    <s v="2022-2023"/>
    <x v="0"/>
    <x v="28"/>
    <x v="1"/>
    <x v="1"/>
    <n v="2830"/>
    <x v="0"/>
    <x v="11"/>
    <x v="8"/>
    <x v="8"/>
    <n v="66.930000000000007"/>
  </r>
  <r>
    <x v="3"/>
    <x v="0"/>
    <s v="2024-2025"/>
    <x v="0"/>
    <x v="66"/>
    <x v="3"/>
    <x v="3"/>
    <n v="4883"/>
    <x v="0"/>
    <x v="12"/>
    <x v="3"/>
    <x v="3"/>
    <n v="66.94"/>
  </r>
  <r>
    <x v="499"/>
    <x v="0"/>
    <s v="2024-2025"/>
    <x v="0"/>
    <x v="58"/>
    <x v="0"/>
    <x v="0"/>
    <n v="6027"/>
    <x v="0"/>
    <x v="0"/>
    <x v="3"/>
    <x v="3"/>
    <n v="66.94"/>
  </r>
  <r>
    <x v="587"/>
    <x v="0"/>
    <s v="2024-2025"/>
    <x v="1"/>
    <x v="71"/>
    <x v="6"/>
    <x v="6"/>
    <n v="5043"/>
    <x v="0"/>
    <x v="13"/>
    <x v="3"/>
    <x v="3"/>
    <n v="66.95"/>
  </r>
  <r>
    <x v="342"/>
    <x v="0"/>
    <s v="2024-2025"/>
    <x v="1"/>
    <x v="77"/>
    <x v="5"/>
    <x v="5"/>
    <n v="7018"/>
    <x v="0"/>
    <x v="9"/>
    <x v="3"/>
    <x v="3"/>
    <n v="66.960000000000008"/>
  </r>
  <r>
    <x v="644"/>
    <x v="0"/>
    <s v="2024-2025"/>
    <x v="0"/>
    <x v="68"/>
    <x v="7"/>
    <x v="7"/>
    <n v="800"/>
    <x v="0"/>
    <x v="19"/>
    <x v="7"/>
    <x v="7"/>
    <n v="67.180000000000007"/>
  </r>
  <r>
    <x v="645"/>
    <x v="0"/>
    <s v="2024-2025"/>
    <x v="0"/>
    <x v="51"/>
    <x v="4"/>
    <x v="4"/>
    <n v="3630"/>
    <x v="0"/>
    <x v="16"/>
    <x v="5"/>
    <x v="5"/>
    <n v="67.430000000000007"/>
  </r>
  <r>
    <x v="621"/>
    <x v="0"/>
    <s v="2023-2024"/>
    <x v="1"/>
    <x v="60"/>
    <x v="1"/>
    <x v="1"/>
    <n v="2541"/>
    <x v="0"/>
    <x v="2"/>
    <x v="8"/>
    <x v="8"/>
    <n v="67.45"/>
  </r>
  <r>
    <x v="335"/>
    <x v="1"/>
    <s v="2022-2023"/>
    <x v="1"/>
    <x v="49"/>
    <x v="4"/>
    <x v="4"/>
    <n v="3134"/>
    <x v="0"/>
    <x v="6"/>
    <x v="3"/>
    <x v="3"/>
    <n v="67.47"/>
  </r>
  <r>
    <x v="525"/>
    <x v="2"/>
    <s v="2024-2025"/>
    <x v="0"/>
    <x v="34"/>
    <x v="4"/>
    <x v="4"/>
    <n v="3018"/>
    <x v="0"/>
    <x v="7"/>
    <x v="1"/>
    <x v="1"/>
    <n v="67.58"/>
  </r>
  <r>
    <x v="362"/>
    <x v="0"/>
    <s v="2023-2024"/>
    <x v="0"/>
    <x v="69"/>
    <x v="4"/>
    <x v="4"/>
    <n v="3199"/>
    <x v="0"/>
    <x v="6"/>
    <x v="3"/>
    <x v="3"/>
    <n v="67.66"/>
  </r>
  <r>
    <x v="176"/>
    <x v="2"/>
    <s v="2024-2025"/>
    <x v="0"/>
    <x v="28"/>
    <x v="1"/>
    <x v="1"/>
    <n v="2830"/>
    <x v="0"/>
    <x v="11"/>
    <x v="6"/>
    <x v="6"/>
    <n v="67.83"/>
  </r>
  <r>
    <x v="532"/>
    <x v="1"/>
    <s v="2022-2023"/>
    <x v="1"/>
    <x v="94"/>
    <x v="5"/>
    <x v="5"/>
    <n v="7250"/>
    <x v="0"/>
    <x v="9"/>
    <x v="4"/>
    <x v="4"/>
    <n v="67.83"/>
  </r>
  <r>
    <x v="71"/>
    <x v="0"/>
    <s v="2024-2025"/>
    <x v="0"/>
    <x v="54"/>
    <x v="4"/>
    <x v="4"/>
    <n v="3030"/>
    <x v="0"/>
    <x v="7"/>
    <x v="1"/>
    <x v="1"/>
    <n v="67.83"/>
  </r>
  <r>
    <x v="646"/>
    <x v="0"/>
    <s v="2023-2024"/>
    <x v="1"/>
    <x v="90"/>
    <x v="3"/>
    <x v="3"/>
    <n v="4700"/>
    <x v="0"/>
    <x v="17"/>
    <x v="5"/>
    <x v="5"/>
    <n v="67.849999999999994"/>
  </r>
  <r>
    <x v="118"/>
    <x v="1"/>
    <s v="2023-2024"/>
    <x v="1"/>
    <x v="12"/>
    <x v="3"/>
    <x v="3"/>
    <n v="4068"/>
    <x v="0"/>
    <x v="10"/>
    <x v="8"/>
    <x v="8"/>
    <n v="67.86"/>
  </r>
  <r>
    <x v="279"/>
    <x v="2"/>
    <s v="2024-2025"/>
    <x v="0"/>
    <x v="54"/>
    <x v="4"/>
    <x v="4"/>
    <n v="3030"/>
    <x v="0"/>
    <x v="7"/>
    <x v="2"/>
    <x v="2"/>
    <n v="67.89"/>
  </r>
  <r>
    <x v="647"/>
    <x v="0"/>
    <s v="2023-2024"/>
    <x v="1"/>
    <x v="54"/>
    <x v="4"/>
    <x v="4"/>
    <n v="3030"/>
    <x v="0"/>
    <x v="7"/>
    <x v="0"/>
    <x v="0"/>
    <n v="67.94"/>
  </r>
  <r>
    <x v="366"/>
    <x v="1"/>
    <s v="2022-2023"/>
    <x v="0"/>
    <x v="24"/>
    <x v="1"/>
    <x v="1"/>
    <n v="2120"/>
    <x v="0"/>
    <x v="4"/>
    <x v="3"/>
    <x v="3"/>
    <n v="68"/>
  </r>
  <r>
    <x v="120"/>
    <x v="2"/>
    <s v="2024-2025"/>
    <x v="0"/>
    <x v="67"/>
    <x v="3"/>
    <x v="3"/>
    <n v="4551"/>
    <x v="0"/>
    <x v="15"/>
    <x v="4"/>
    <x v="4"/>
    <n v="68.290000000000006"/>
  </r>
  <r>
    <x v="311"/>
    <x v="0"/>
    <s v="2024-2025"/>
    <x v="0"/>
    <x v="2"/>
    <x v="2"/>
    <x v="2"/>
    <n v="2617"/>
    <x v="0"/>
    <x v="2"/>
    <x v="8"/>
    <x v="8"/>
    <n v="68.419999999999987"/>
  </r>
  <r>
    <x v="370"/>
    <x v="2"/>
    <s v="2024-2025"/>
    <x v="0"/>
    <x v="24"/>
    <x v="1"/>
    <x v="1"/>
    <n v="2120"/>
    <x v="0"/>
    <x v="4"/>
    <x v="7"/>
    <x v="7"/>
    <n v="68.44"/>
  </r>
  <r>
    <x v="2"/>
    <x v="1"/>
    <s v="2023-2024"/>
    <x v="1"/>
    <x v="48"/>
    <x v="3"/>
    <x v="3"/>
    <n v="4566"/>
    <x v="0"/>
    <x v="15"/>
    <x v="7"/>
    <x v="7"/>
    <n v="69.11"/>
  </r>
  <r>
    <x v="449"/>
    <x v="0"/>
    <s v="2024-2025"/>
    <x v="1"/>
    <x v="4"/>
    <x v="1"/>
    <x v="1"/>
    <n v="2154"/>
    <x v="0"/>
    <x v="4"/>
    <x v="8"/>
    <x v="8"/>
    <n v="69.2"/>
  </r>
  <r>
    <x v="438"/>
    <x v="1"/>
    <s v="2022-2023"/>
    <x v="0"/>
    <x v="40"/>
    <x v="4"/>
    <x v="4"/>
    <n v="3353"/>
    <x v="0"/>
    <x v="8"/>
    <x v="7"/>
    <x v="7"/>
    <n v="69.27"/>
  </r>
  <r>
    <x v="447"/>
    <x v="0"/>
    <s v="2023-2024"/>
    <x v="1"/>
    <x v="12"/>
    <x v="3"/>
    <x v="3"/>
    <n v="4068"/>
    <x v="0"/>
    <x v="10"/>
    <x v="8"/>
    <x v="8"/>
    <n v="69.3"/>
  </r>
  <r>
    <x v="175"/>
    <x v="1"/>
    <s v="2023-2024"/>
    <x v="0"/>
    <x v="31"/>
    <x v="1"/>
    <x v="1"/>
    <n v="2116"/>
    <x v="0"/>
    <x v="4"/>
    <x v="1"/>
    <x v="1"/>
    <n v="69.400000000000006"/>
  </r>
  <r>
    <x v="252"/>
    <x v="1"/>
    <s v="2023-2024"/>
    <x v="0"/>
    <x v="13"/>
    <x v="1"/>
    <x v="1"/>
    <n v="2480"/>
    <x v="0"/>
    <x v="1"/>
    <x v="1"/>
    <x v="1"/>
    <n v="69.86"/>
  </r>
  <r>
    <x v="590"/>
    <x v="0"/>
    <s v="2024-2025"/>
    <x v="0"/>
    <x v="52"/>
    <x v="3"/>
    <x v="3"/>
    <n v="4053"/>
    <x v="0"/>
    <x v="10"/>
    <x v="0"/>
    <x v="0"/>
    <n v="70"/>
  </r>
  <r>
    <x v="378"/>
    <x v="1"/>
    <s v="2023-2024"/>
    <x v="1"/>
    <x v="74"/>
    <x v="1"/>
    <x v="1"/>
    <n v="2485"/>
    <x v="0"/>
    <x v="1"/>
    <x v="3"/>
    <x v="3"/>
    <n v="70.25"/>
  </r>
  <r>
    <x v="628"/>
    <x v="0"/>
    <s v="2024-2025"/>
    <x v="0"/>
    <x v="40"/>
    <x v="4"/>
    <x v="4"/>
    <n v="3353"/>
    <x v="0"/>
    <x v="8"/>
    <x v="2"/>
    <x v="2"/>
    <n v="70.34"/>
  </r>
  <r>
    <x v="132"/>
    <x v="0"/>
    <s v="2023-2024"/>
    <x v="1"/>
    <x v="77"/>
    <x v="5"/>
    <x v="5"/>
    <n v="7018"/>
    <x v="0"/>
    <x v="9"/>
    <x v="3"/>
    <x v="3"/>
    <n v="70.45"/>
  </r>
  <r>
    <x v="648"/>
    <x v="1"/>
    <s v="2023-2024"/>
    <x v="0"/>
    <x v="73"/>
    <x v="6"/>
    <x v="6"/>
    <n v="5607"/>
    <x v="0"/>
    <x v="18"/>
    <x v="3"/>
    <x v="3"/>
    <n v="70.5"/>
  </r>
  <r>
    <x v="563"/>
    <x v="0"/>
    <s v="2023-2024"/>
    <x v="1"/>
    <x v="56"/>
    <x v="1"/>
    <x v="1"/>
    <n v="2795"/>
    <x v="0"/>
    <x v="11"/>
    <x v="8"/>
    <x v="8"/>
    <n v="70.599999999999994"/>
  </r>
  <r>
    <x v="121"/>
    <x v="0"/>
    <s v="2023-2024"/>
    <x v="1"/>
    <x v="20"/>
    <x v="4"/>
    <x v="4"/>
    <n v="3429"/>
    <x v="0"/>
    <x v="8"/>
    <x v="2"/>
    <x v="2"/>
    <n v="70.680000000000007"/>
  </r>
  <r>
    <x v="649"/>
    <x v="1"/>
    <s v="2022-2023"/>
    <x v="0"/>
    <x v="40"/>
    <x v="4"/>
    <x v="4"/>
    <n v="3353"/>
    <x v="0"/>
    <x v="8"/>
    <x v="5"/>
    <x v="5"/>
    <n v="70.83"/>
  </r>
  <r>
    <x v="450"/>
    <x v="1"/>
    <s v="2023-2024"/>
    <x v="1"/>
    <x v="15"/>
    <x v="1"/>
    <x v="1"/>
    <n v="2020"/>
    <x v="0"/>
    <x v="5"/>
    <x v="8"/>
    <x v="8"/>
    <n v="70.930000000000007"/>
  </r>
  <r>
    <x v="306"/>
    <x v="2"/>
    <s v="2024-2025"/>
    <x v="0"/>
    <x v="3"/>
    <x v="3"/>
    <x v="3"/>
    <n v="4220"/>
    <x v="0"/>
    <x v="3"/>
    <x v="3"/>
    <x v="3"/>
    <n v="71.14"/>
  </r>
  <r>
    <x v="91"/>
    <x v="0"/>
    <s v="2023-2024"/>
    <x v="0"/>
    <x v="57"/>
    <x v="6"/>
    <x v="6"/>
    <n v="5082"/>
    <x v="0"/>
    <x v="13"/>
    <x v="6"/>
    <x v="6"/>
    <n v="71.39"/>
  </r>
  <r>
    <x v="578"/>
    <x v="2"/>
    <s v="2024-2025"/>
    <x v="0"/>
    <x v="58"/>
    <x v="0"/>
    <x v="0"/>
    <n v="6027"/>
    <x v="0"/>
    <x v="0"/>
    <x v="2"/>
    <x v="2"/>
    <n v="71.490000000000009"/>
  </r>
  <r>
    <x v="437"/>
    <x v="1"/>
    <s v="2023-2024"/>
    <x v="0"/>
    <x v="31"/>
    <x v="1"/>
    <x v="1"/>
    <n v="2116"/>
    <x v="0"/>
    <x v="4"/>
    <x v="9"/>
    <x v="9"/>
    <n v="71.5"/>
  </r>
  <r>
    <x v="68"/>
    <x v="2"/>
    <s v="2024-2025"/>
    <x v="0"/>
    <x v="63"/>
    <x v="1"/>
    <x v="1"/>
    <n v="2015"/>
    <x v="0"/>
    <x v="5"/>
    <x v="7"/>
    <x v="7"/>
    <n v="71.709999999999994"/>
  </r>
  <r>
    <x v="466"/>
    <x v="2"/>
    <s v="2024-2025"/>
    <x v="0"/>
    <x v="27"/>
    <x v="4"/>
    <x v="4"/>
    <n v="3066"/>
    <x v="0"/>
    <x v="7"/>
    <x v="3"/>
    <x v="3"/>
    <n v="71.760000000000005"/>
  </r>
  <r>
    <x v="485"/>
    <x v="2"/>
    <s v="2024-2025"/>
    <x v="1"/>
    <x v="3"/>
    <x v="3"/>
    <x v="3"/>
    <n v="4220"/>
    <x v="0"/>
    <x v="3"/>
    <x v="1"/>
    <x v="1"/>
    <n v="71.819999999999993"/>
  </r>
  <r>
    <x v="54"/>
    <x v="0"/>
    <s v="2023-2024"/>
    <x v="0"/>
    <x v="10"/>
    <x v="4"/>
    <x v="4"/>
    <n v="3551"/>
    <x v="0"/>
    <x v="8"/>
    <x v="1"/>
    <x v="1"/>
    <n v="71.86"/>
  </r>
  <r>
    <x v="427"/>
    <x v="0"/>
    <s v="2023-2024"/>
    <x v="1"/>
    <x v="78"/>
    <x v="1"/>
    <x v="1"/>
    <n v="2141"/>
    <x v="0"/>
    <x v="4"/>
    <x v="2"/>
    <x v="2"/>
    <n v="71.88"/>
  </r>
  <r>
    <x v="516"/>
    <x v="2"/>
    <s v="2024-2025"/>
    <x v="1"/>
    <x v="23"/>
    <x v="1"/>
    <x v="1"/>
    <n v="2650"/>
    <x v="0"/>
    <x v="11"/>
    <x v="5"/>
    <x v="5"/>
    <n v="71.88"/>
  </r>
  <r>
    <x v="369"/>
    <x v="0"/>
    <s v="2024-2025"/>
    <x v="0"/>
    <x v="59"/>
    <x v="3"/>
    <x v="3"/>
    <n v="4509"/>
    <x v="0"/>
    <x v="3"/>
    <x v="9"/>
    <x v="9"/>
    <n v="71.91"/>
  </r>
  <r>
    <x v="548"/>
    <x v="1"/>
    <s v="2022-2023"/>
    <x v="0"/>
    <x v="33"/>
    <x v="4"/>
    <x v="4"/>
    <n v="3280"/>
    <x v="0"/>
    <x v="8"/>
    <x v="4"/>
    <x v="4"/>
    <n v="72.84"/>
  </r>
  <r>
    <x v="27"/>
    <x v="0"/>
    <s v="2023-2024"/>
    <x v="1"/>
    <x v="0"/>
    <x v="0"/>
    <x v="0"/>
    <n v="6021"/>
    <x v="0"/>
    <x v="0"/>
    <x v="4"/>
    <x v="4"/>
    <n v="72.900000000000006"/>
  </r>
  <r>
    <x v="181"/>
    <x v="0"/>
    <s v="2024-2025"/>
    <x v="1"/>
    <x v="20"/>
    <x v="4"/>
    <x v="4"/>
    <n v="3429"/>
    <x v="0"/>
    <x v="8"/>
    <x v="3"/>
    <x v="3"/>
    <n v="72.94"/>
  </r>
  <r>
    <x v="599"/>
    <x v="2"/>
    <s v="2024-2025"/>
    <x v="0"/>
    <x v="68"/>
    <x v="7"/>
    <x v="7"/>
    <n v="800"/>
    <x v="0"/>
    <x v="19"/>
    <x v="3"/>
    <x v="3"/>
    <n v="73.12"/>
  </r>
  <r>
    <x v="462"/>
    <x v="1"/>
    <s v="2023-2024"/>
    <x v="0"/>
    <x v="12"/>
    <x v="3"/>
    <x v="3"/>
    <n v="4068"/>
    <x v="0"/>
    <x v="10"/>
    <x v="2"/>
    <x v="2"/>
    <n v="73.22"/>
  </r>
  <r>
    <x v="260"/>
    <x v="1"/>
    <s v="2023-2024"/>
    <x v="0"/>
    <x v="39"/>
    <x v="0"/>
    <x v="0"/>
    <n v="6330"/>
    <x v="0"/>
    <x v="14"/>
    <x v="3"/>
    <x v="3"/>
    <n v="73.490000000000009"/>
  </r>
  <r>
    <x v="585"/>
    <x v="0"/>
    <s v="2023-2024"/>
    <x v="0"/>
    <x v="18"/>
    <x v="6"/>
    <x v="6"/>
    <n v="5168"/>
    <x v="0"/>
    <x v="13"/>
    <x v="3"/>
    <x v="3"/>
    <n v="73.5"/>
  </r>
  <r>
    <x v="381"/>
    <x v="0"/>
    <s v="2023-2024"/>
    <x v="1"/>
    <x v="30"/>
    <x v="4"/>
    <x v="4"/>
    <n v="3131"/>
    <x v="0"/>
    <x v="6"/>
    <x v="7"/>
    <x v="7"/>
    <n v="73.59"/>
  </r>
  <r>
    <x v="357"/>
    <x v="0"/>
    <s v="2024-2025"/>
    <x v="1"/>
    <x v="78"/>
    <x v="1"/>
    <x v="1"/>
    <n v="2141"/>
    <x v="0"/>
    <x v="4"/>
    <x v="6"/>
    <x v="6"/>
    <n v="73.830000000000013"/>
  </r>
  <r>
    <x v="571"/>
    <x v="1"/>
    <s v="2023-2024"/>
    <x v="1"/>
    <x v="35"/>
    <x v="3"/>
    <x v="3"/>
    <n v="4558"/>
    <x v="0"/>
    <x v="15"/>
    <x v="8"/>
    <x v="8"/>
    <n v="73.89"/>
  </r>
  <r>
    <x v="28"/>
    <x v="2"/>
    <s v="2024-2025"/>
    <x v="0"/>
    <x v="91"/>
    <x v="1"/>
    <x v="1"/>
    <n v="2064"/>
    <x v="0"/>
    <x v="5"/>
    <x v="4"/>
    <x v="4"/>
    <n v="73.930000000000007"/>
  </r>
  <r>
    <x v="583"/>
    <x v="2"/>
    <s v="2024-2025"/>
    <x v="1"/>
    <x v="18"/>
    <x v="6"/>
    <x v="6"/>
    <n v="5168"/>
    <x v="0"/>
    <x v="13"/>
    <x v="3"/>
    <x v="3"/>
    <n v="74"/>
  </r>
  <r>
    <x v="608"/>
    <x v="2"/>
    <s v="2024-2025"/>
    <x v="0"/>
    <x v="84"/>
    <x v="3"/>
    <x v="3"/>
    <n v="4215"/>
    <x v="0"/>
    <x v="3"/>
    <x v="7"/>
    <x v="7"/>
    <n v="74.16"/>
  </r>
  <r>
    <x v="650"/>
    <x v="0"/>
    <s v="2023-2024"/>
    <x v="1"/>
    <x v="35"/>
    <x v="3"/>
    <x v="3"/>
    <n v="4558"/>
    <x v="0"/>
    <x v="15"/>
    <x v="8"/>
    <x v="8"/>
    <n v="74.169999999999987"/>
  </r>
  <r>
    <x v="219"/>
    <x v="1"/>
    <s v="2022-2023"/>
    <x v="0"/>
    <x v="90"/>
    <x v="3"/>
    <x v="3"/>
    <n v="4700"/>
    <x v="0"/>
    <x v="17"/>
    <x v="6"/>
    <x v="6"/>
    <n v="74.34"/>
  </r>
  <r>
    <x v="651"/>
    <x v="0"/>
    <s v="2024-2025"/>
    <x v="1"/>
    <x v="94"/>
    <x v="5"/>
    <x v="5"/>
    <n v="7250"/>
    <x v="0"/>
    <x v="9"/>
    <x v="2"/>
    <x v="2"/>
    <n v="74.5"/>
  </r>
  <r>
    <x v="368"/>
    <x v="2"/>
    <s v="2024-2025"/>
    <x v="0"/>
    <x v="84"/>
    <x v="3"/>
    <x v="3"/>
    <n v="4215"/>
    <x v="0"/>
    <x v="3"/>
    <x v="6"/>
    <x v="6"/>
    <n v="74.75"/>
  </r>
  <r>
    <x v="381"/>
    <x v="0"/>
    <s v="2023-2024"/>
    <x v="0"/>
    <x v="32"/>
    <x v="6"/>
    <x v="6"/>
    <n v="5169"/>
    <x v="0"/>
    <x v="13"/>
    <x v="2"/>
    <x v="2"/>
    <n v="74.789999999999992"/>
  </r>
  <r>
    <x v="652"/>
    <x v="2"/>
    <s v="2024-2025"/>
    <x v="0"/>
    <x v="25"/>
    <x v="4"/>
    <x v="4"/>
    <n v="3550"/>
    <x v="0"/>
    <x v="8"/>
    <x v="6"/>
    <x v="6"/>
    <n v="74.86"/>
  </r>
  <r>
    <x v="153"/>
    <x v="1"/>
    <s v="2022-2023"/>
    <x v="0"/>
    <x v="67"/>
    <x v="3"/>
    <x v="3"/>
    <n v="4551"/>
    <x v="0"/>
    <x v="15"/>
    <x v="1"/>
    <x v="1"/>
    <n v="74.88"/>
  </r>
  <r>
    <x v="467"/>
    <x v="0"/>
    <s v="2023-2024"/>
    <x v="0"/>
    <x v="7"/>
    <x v="4"/>
    <x v="4"/>
    <n v="3175"/>
    <x v="0"/>
    <x v="6"/>
    <x v="3"/>
    <x v="3"/>
    <n v="74.91"/>
  </r>
  <r>
    <x v="234"/>
    <x v="2"/>
    <s v="2024-2025"/>
    <x v="0"/>
    <x v="59"/>
    <x v="3"/>
    <x v="3"/>
    <n v="4509"/>
    <x v="0"/>
    <x v="3"/>
    <x v="3"/>
    <x v="3"/>
    <n v="74.910000000000011"/>
  </r>
  <r>
    <x v="282"/>
    <x v="2"/>
    <s v="2024-2025"/>
    <x v="0"/>
    <x v="32"/>
    <x v="6"/>
    <x v="6"/>
    <n v="5169"/>
    <x v="0"/>
    <x v="13"/>
    <x v="3"/>
    <x v="3"/>
    <n v="74.930000000000007"/>
  </r>
  <r>
    <x v="401"/>
    <x v="2"/>
    <s v="2024-2025"/>
    <x v="0"/>
    <x v="38"/>
    <x v="3"/>
    <x v="3"/>
    <n v="4802"/>
    <x v="0"/>
    <x v="12"/>
    <x v="4"/>
    <x v="4"/>
    <n v="74.95"/>
  </r>
  <r>
    <x v="416"/>
    <x v="0"/>
    <s v="2023-2024"/>
    <x v="1"/>
    <x v="1"/>
    <x v="1"/>
    <x v="1"/>
    <n v="2478"/>
    <x v="0"/>
    <x v="1"/>
    <x v="7"/>
    <x v="7"/>
    <n v="74.95"/>
  </r>
  <r>
    <x v="598"/>
    <x v="1"/>
    <s v="2022-2023"/>
    <x v="0"/>
    <x v="89"/>
    <x v="4"/>
    <x v="4"/>
    <n v="3136"/>
    <x v="0"/>
    <x v="6"/>
    <x v="3"/>
    <x v="3"/>
    <n v="74.95"/>
  </r>
  <r>
    <x v="50"/>
    <x v="0"/>
    <s v="2023-2024"/>
    <x v="0"/>
    <x v="61"/>
    <x v="6"/>
    <x v="6"/>
    <n v="5343"/>
    <x v="0"/>
    <x v="18"/>
    <x v="2"/>
    <x v="2"/>
    <n v="75.05"/>
  </r>
  <r>
    <x v="457"/>
    <x v="1"/>
    <s v="2023-2024"/>
    <x v="1"/>
    <x v="45"/>
    <x v="3"/>
    <x v="3"/>
    <n v="4570"/>
    <x v="0"/>
    <x v="15"/>
    <x v="4"/>
    <x v="4"/>
    <n v="75.41"/>
  </r>
  <r>
    <x v="506"/>
    <x v="0"/>
    <s v="2023-2024"/>
    <x v="0"/>
    <x v="40"/>
    <x v="4"/>
    <x v="4"/>
    <n v="3353"/>
    <x v="0"/>
    <x v="8"/>
    <x v="0"/>
    <x v="0"/>
    <n v="75.5"/>
  </r>
  <r>
    <x v="653"/>
    <x v="0"/>
    <s v="2024-2025"/>
    <x v="1"/>
    <x v="62"/>
    <x v="0"/>
    <x v="0"/>
    <n v="6112"/>
    <x v="0"/>
    <x v="14"/>
    <x v="4"/>
    <x v="4"/>
    <n v="75.89"/>
  </r>
  <r>
    <x v="470"/>
    <x v="0"/>
    <s v="2024-2025"/>
    <x v="0"/>
    <x v="44"/>
    <x v="4"/>
    <x v="4"/>
    <n v="3977"/>
    <x v="0"/>
    <x v="16"/>
    <x v="4"/>
    <x v="4"/>
    <n v="75.959999999999994"/>
  </r>
  <r>
    <x v="228"/>
    <x v="0"/>
    <s v="2024-2025"/>
    <x v="1"/>
    <x v="47"/>
    <x v="1"/>
    <x v="1"/>
    <n v="2101"/>
    <x v="0"/>
    <x v="4"/>
    <x v="1"/>
    <x v="1"/>
    <n v="75.960000000000008"/>
  </r>
  <r>
    <x v="74"/>
    <x v="2"/>
    <s v="2024-2025"/>
    <x v="1"/>
    <x v="50"/>
    <x v="4"/>
    <x v="4"/>
    <n v="3179"/>
    <x v="0"/>
    <x v="6"/>
    <x v="2"/>
    <x v="2"/>
    <n v="76.210000000000008"/>
  </r>
  <r>
    <x v="168"/>
    <x v="0"/>
    <s v="2023-2024"/>
    <x v="0"/>
    <x v="90"/>
    <x v="3"/>
    <x v="3"/>
    <n v="4700"/>
    <x v="0"/>
    <x v="17"/>
    <x v="7"/>
    <x v="7"/>
    <n v="76.66"/>
  </r>
  <r>
    <x v="246"/>
    <x v="2"/>
    <s v="2024-2025"/>
    <x v="0"/>
    <x v="75"/>
    <x v="0"/>
    <x v="0"/>
    <n v="6450"/>
    <x v="0"/>
    <x v="20"/>
    <x v="6"/>
    <x v="6"/>
    <n v="76.86999999999999"/>
  </r>
  <r>
    <x v="323"/>
    <x v="0"/>
    <s v="2023-2024"/>
    <x v="1"/>
    <x v="43"/>
    <x v="1"/>
    <x v="1"/>
    <n v="2560"/>
    <x v="0"/>
    <x v="2"/>
    <x v="2"/>
    <x v="2"/>
    <n v="76.88"/>
  </r>
  <r>
    <x v="373"/>
    <x v="0"/>
    <s v="2023-2024"/>
    <x v="0"/>
    <x v="37"/>
    <x v="1"/>
    <x v="1"/>
    <n v="2750"/>
    <x v="0"/>
    <x v="11"/>
    <x v="7"/>
    <x v="7"/>
    <n v="76.899999999999991"/>
  </r>
  <r>
    <x v="536"/>
    <x v="1"/>
    <s v="2022-2023"/>
    <x v="1"/>
    <x v="83"/>
    <x v="0"/>
    <x v="0"/>
    <n v="6052"/>
    <x v="0"/>
    <x v="0"/>
    <x v="3"/>
    <x v="3"/>
    <n v="76.92"/>
  </r>
  <r>
    <x v="378"/>
    <x v="1"/>
    <s v="2023-2024"/>
    <x v="1"/>
    <x v="47"/>
    <x v="1"/>
    <x v="1"/>
    <n v="2101"/>
    <x v="0"/>
    <x v="4"/>
    <x v="9"/>
    <x v="9"/>
    <n v="76.95"/>
  </r>
  <r>
    <x v="12"/>
    <x v="0"/>
    <s v="2023-2024"/>
    <x v="0"/>
    <x v="75"/>
    <x v="0"/>
    <x v="0"/>
    <n v="6450"/>
    <x v="0"/>
    <x v="20"/>
    <x v="3"/>
    <x v="3"/>
    <n v="77"/>
  </r>
  <r>
    <x v="553"/>
    <x v="2"/>
    <s v="2024-2025"/>
    <x v="0"/>
    <x v="67"/>
    <x v="3"/>
    <x v="3"/>
    <n v="4551"/>
    <x v="0"/>
    <x v="15"/>
    <x v="3"/>
    <x v="3"/>
    <n v="77.12"/>
  </r>
  <r>
    <x v="3"/>
    <x v="0"/>
    <s v="2024-2025"/>
    <x v="1"/>
    <x v="50"/>
    <x v="4"/>
    <x v="4"/>
    <n v="3179"/>
    <x v="0"/>
    <x v="6"/>
    <x v="6"/>
    <x v="6"/>
    <n v="77.14"/>
  </r>
  <r>
    <x v="433"/>
    <x v="0"/>
    <s v="2023-2024"/>
    <x v="0"/>
    <x v="21"/>
    <x v="3"/>
    <x v="3"/>
    <n v="4012"/>
    <x v="0"/>
    <x v="10"/>
    <x v="6"/>
    <x v="6"/>
    <n v="77.350000000000009"/>
  </r>
  <r>
    <x v="279"/>
    <x v="2"/>
    <s v="2024-2025"/>
    <x v="0"/>
    <x v="13"/>
    <x v="1"/>
    <x v="1"/>
    <n v="2480"/>
    <x v="0"/>
    <x v="1"/>
    <x v="2"/>
    <x v="2"/>
    <n v="77.87"/>
  </r>
  <r>
    <x v="256"/>
    <x v="0"/>
    <s v="2023-2024"/>
    <x v="1"/>
    <x v="14"/>
    <x v="1"/>
    <x v="1"/>
    <n v="2790"/>
    <x v="0"/>
    <x v="11"/>
    <x v="2"/>
    <x v="2"/>
    <n v="77.87"/>
  </r>
  <r>
    <x v="518"/>
    <x v="0"/>
    <s v="2024-2025"/>
    <x v="1"/>
    <x v="79"/>
    <x v="6"/>
    <x v="6"/>
    <n v="5290"/>
    <x v="0"/>
    <x v="18"/>
    <x v="9"/>
    <x v="9"/>
    <n v="77.87"/>
  </r>
  <r>
    <x v="323"/>
    <x v="0"/>
    <s v="2023-2024"/>
    <x v="1"/>
    <x v="30"/>
    <x v="4"/>
    <x v="4"/>
    <n v="3131"/>
    <x v="0"/>
    <x v="6"/>
    <x v="0"/>
    <x v="0"/>
    <n v="77.87"/>
  </r>
  <r>
    <x v="424"/>
    <x v="0"/>
    <s v="2023-2024"/>
    <x v="1"/>
    <x v="23"/>
    <x v="1"/>
    <x v="1"/>
    <n v="2650"/>
    <x v="0"/>
    <x v="11"/>
    <x v="0"/>
    <x v="0"/>
    <n v="77.87"/>
  </r>
  <r>
    <x v="635"/>
    <x v="0"/>
    <s v="2024-2025"/>
    <x v="0"/>
    <x v="49"/>
    <x v="4"/>
    <x v="4"/>
    <n v="3134"/>
    <x v="0"/>
    <x v="6"/>
    <x v="3"/>
    <x v="3"/>
    <n v="77.92"/>
  </r>
  <r>
    <x v="245"/>
    <x v="0"/>
    <s v="2023-2024"/>
    <x v="0"/>
    <x v="61"/>
    <x v="6"/>
    <x v="6"/>
    <n v="5343"/>
    <x v="0"/>
    <x v="18"/>
    <x v="0"/>
    <x v="0"/>
    <n v="77.94"/>
  </r>
  <r>
    <x v="307"/>
    <x v="0"/>
    <s v="2023-2024"/>
    <x v="1"/>
    <x v="43"/>
    <x v="1"/>
    <x v="1"/>
    <n v="2560"/>
    <x v="0"/>
    <x v="2"/>
    <x v="9"/>
    <x v="9"/>
    <n v="77.94"/>
  </r>
  <r>
    <x v="128"/>
    <x v="2"/>
    <s v="2024-2025"/>
    <x v="1"/>
    <x v="4"/>
    <x v="1"/>
    <x v="1"/>
    <n v="2154"/>
    <x v="0"/>
    <x v="4"/>
    <x v="9"/>
    <x v="9"/>
    <n v="77.94"/>
  </r>
  <r>
    <x v="638"/>
    <x v="0"/>
    <s v="2023-2024"/>
    <x v="0"/>
    <x v="11"/>
    <x v="5"/>
    <x v="5"/>
    <n v="7010"/>
    <x v="0"/>
    <x v="9"/>
    <x v="0"/>
    <x v="0"/>
    <n v="77.94"/>
  </r>
  <r>
    <x v="13"/>
    <x v="0"/>
    <s v="2023-2024"/>
    <x v="1"/>
    <x v="82"/>
    <x v="3"/>
    <x v="3"/>
    <n v="4655"/>
    <x v="0"/>
    <x v="17"/>
    <x v="0"/>
    <x v="0"/>
    <n v="77.94"/>
  </r>
  <r>
    <x v="57"/>
    <x v="0"/>
    <s v="2023-2024"/>
    <x v="1"/>
    <x v="20"/>
    <x v="4"/>
    <x v="4"/>
    <n v="3429"/>
    <x v="0"/>
    <x v="8"/>
    <x v="3"/>
    <x v="3"/>
    <n v="77.94"/>
  </r>
  <r>
    <x v="440"/>
    <x v="0"/>
    <s v="2024-2025"/>
    <x v="0"/>
    <x v="21"/>
    <x v="3"/>
    <x v="3"/>
    <n v="4012"/>
    <x v="0"/>
    <x v="10"/>
    <x v="0"/>
    <x v="0"/>
    <n v="77.94"/>
  </r>
  <r>
    <x v="462"/>
    <x v="1"/>
    <s v="2023-2024"/>
    <x v="0"/>
    <x v="96"/>
    <x v="4"/>
    <x v="4"/>
    <n v="3690"/>
    <x v="0"/>
    <x v="16"/>
    <x v="0"/>
    <x v="0"/>
    <n v="77.94"/>
  </r>
  <r>
    <x v="438"/>
    <x v="1"/>
    <s v="2022-2023"/>
    <x v="0"/>
    <x v="25"/>
    <x v="4"/>
    <x v="4"/>
    <n v="3550"/>
    <x v="0"/>
    <x v="8"/>
    <x v="7"/>
    <x v="7"/>
    <n v="78.62"/>
  </r>
  <r>
    <x v="654"/>
    <x v="2"/>
    <s v="2024-2025"/>
    <x v="1"/>
    <x v="17"/>
    <x v="3"/>
    <x v="3"/>
    <n v="4825"/>
    <x v="0"/>
    <x v="12"/>
    <x v="1"/>
    <x v="1"/>
    <n v="78.89"/>
  </r>
  <r>
    <x v="152"/>
    <x v="0"/>
    <s v="2023-2024"/>
    <x v="0"/>
    <x v="17"/>
    <x v="3"/>
    <x v="3"/>
    <n v="4825"/>
    <x v="0"/>
    <x v="12"/>
    <x v="3"/>
    <x v="3"/>
    <n v="78.97"/>
  </r>
  <r>
    <x v="414"/>
    <x v="0"/>
    <s v="2023-2024"/>
    <x v="1"/>
    <x v="51"/>
    <x v="4"/>
    <x v="4"/>
    <n v="3630"/>
    <x v="0"/>
    <x v="16"/>
    <x v="3"/>
    <x v="3"/>
    <n v="78.97"/>
  </r>
  <r>
    <x v="552"/>
    <x v="2"/>
    <s v="2024-2025"/>
    <x v="0"/>
    <x v="3"/>
    <x v="3"/>
    <x v="3"/>
    <n v="4220"/>
    <x v="0"/>
    <x v="3"/>
    <x v="0"/>
    <x v="0"/>
    <n v="79"/>
  </r>
  <r>
    <x v="275"/>
    <x v="2"/>
    <s v="2024-2025"/>
    <x v="0"/>
    <x v="39"/>
    <x v="0"/>
    <x v="0"/>
    <n v="6330"/>
    <x v="0"/>
    <x v="14"/>
    <x v="1"/>
    <x v="1"/>
    <n v="79.099999999999994"/>
  </r>
  <r>
    <x v="175"/>
    <x v="1"/>
    <s v="2023-2024"/>
    <x v="1"/>
    <x v="50"/>
    <x v="4"/>
    <x v="4"/>
    <n v="3179"/>
    <x v="0"/>
    <x v="6"/>
    <x v="0"/>
    <x v="0"/>
    <n v="79.289999999999992"/>
  </r>
  <r>
    <x v="16"/>
    <x v="1"/>
    <s v="2022-2023"/>
    <x v="1"/>
    <x v="42"/>
    <x v="3"/>
    <x v="3"/>
    <n v="4870"/>
    <x v="0"/>
    <x v="12"/>
    <x v="6"/>
    <x v="6"/>
    <n v="79.62"/>
  </r>
  <r>
    <x v="629"/>
    <x v="1"/>
    <s v="2022-2023"/>
    <x v="0"/>
    <x v="40"/>
    <x v="4"/>
    <x v="4"/>
    <n v="3353"/>
    <x v="0"/>
    <x v="8"/>
    <x v="6"/>
    <x v="6"/>
    <n v="79.72"/>
  </r>
  <r>
    <x v="372"/>
    <x v="0"/>
    <s v="2023-2024"/>
    <x v="1"/>
    <x v="19"/>
    <x v="1"/>
    <x v="1"/>
    <n v="2800"/>
    <x v="0"/>
    <x v="11"/>
    <x v="4"/>
    <x v="4"/>
    <n v="79.900000000000006"/>
  </r>
  <r>
    <x v="302"/>
    <x v="0"/>
    <s v="2024-2025"/>
    <x v="1"/>
    <x v="81"/>
    <x v="3"/>
    <x v="3"/>
    <n v="4680"/>
    <x v="0"/>
    <x v="17"/>
    <x v="7"/>
    <x v="7"/>
    <n v="79.910000000000011"/>
  </r>
  <r>
    <x v="55"/>
    <x v="0"/>
    <s v="2023-2024"/>
    <x v="1"/>
    <x v="3"/>
    <x v="3"/>
    <x v="3"/>
    <n v="4220"/>
    <x v="0"/>
    <x v="3"/>
    <x v="4"/>
    <x v="4"/>
    <n v="79.92"/>
  </r>
  <r>
    <x v="617"/>
    <x v="2"/>
    <s v="2024-2025"/>
    <x v="0"/>
    <x v="68"/>
    <x v="7"/>
    <x v="7"/>
    <n v="800"/>
    <x v="0"/>
    <x v="19"/>
    <x v="8"/>
    <x v="8"/>
    <n v="79.94"/>
  </r>
  <r>
    <x v="447"/>
    <x v="0"/>
    <s v="2023-2024"/>
    <x v="1"/>
    <x v="83"/>
    <x v="0"/>
    <x v="0"/>
    <n v="6052"/>
    <x v="0"/>
    <x v="0"/>
    <x v="2"/>
    <x v="2"/>
    <n v="79.94"/>
  </r>
  <r>
    <x v="214"/>
    <x v="2"/>
    <s v="2024-2025"/>
    <x v="1"/>
    <x v="46"/>
    <x v="3"/>
    <x v="3"/>
    <n v="4740"/>
    <x v="0"/>
    <x v="17"/>
    <x v="7"/>
    <x v="7"/>
    <n v="79.94"/>
  </r>
  <r>
    <x v="655"/>
    <x v="0"/>
    <s v="2023-2024"/>
    <x v="1"/>
    <x v="7"/>
    <x v="4"/>
    <x v="4"/>
    <n v="3175"/>
    <x v="0"/>
    <x v="6"/>
    <x v="7"/>
    <x v="7"/>
    <n v="79.95"/>
  </r>
  <r>
    <x v="182"/>
    <x v="1"/>
    <s v="2023-2024"/>
    <x v="1"/>
    <x v="72"/>
    <x v="4"/>
    <x v="4"/>
    <n v="3931"/>
    <x v="0"/>
    <x v="16"/>
    <x v="3"/>
    <x v="3"/>
    <n v="79.95"/>
  </r>
  <r>
    <x v="537"/>
    <x v="1"/>
    <s v="2022-2023"/>
    <x v="1"/>
    <x v="82"/>
    <x v="3"/>
    <x v="3"/>
    <n v="4655"/>
    <x v="0"/>
    <x v="17"/>
    <x v="9"/>
    <x v="9"/>
    <n v="79.98"/>
  </r>
  <r>
    <x v="389"/>
    <x v="2"/>
    <s v="2024-2025"/>
    <x v="1"/>
    <x v="14"/>
    <x v="1"/>
    <x v="1"/>
    <n v="2790"/>
    <x v="0"/>
    <x v="11"/>
    <x v="9"/>
    <x v="9"/>
    <n v="79.98"/>
  </r>
  <r>
    <x v="501"/>
    <x v="1"/>
    <s v="2022-2023"/>
    <x v="1"/>
    <x v="42"/>
    <x v="3"/>
    <x v="3"/>
    <n v="4870"/>
    <x v="0"/>
    <x v="12"/>
    <x v="3"/>
    <x v="3"/>
    <n v="80.45"/>
  </r>
  <r>
    <x v="656"/>
    <x v="1"/>
    <s v="2023-2024"/>
    <x v="1"/>
    <x v="23"/>
    <x v="1"/>
    <x v="1"/>
    <n v="2650"/>
    <x v="0"/>
    <x v="11"/>
    <x v="2"/>
    <x v="2"/>
    <n v="80.45"/>
  </r>
  <r>
    <x v="452"/>
    <x v="0"/>
    <s v="2023-2024"/>
    <x v="1"/>
    <x v="0"/>
    <x v="0"/>
    <x v="0"/>
    <n v="6021"/>
    <x v="0"/>
    <x v="0"/>
    <x v="2"/>
    <x v="2"/>
    <n v="80.460000000000008"/>
  </r>
  <r>
    <x v="25"/>
    <x v="1"/>
    <s v="2022-2023"/>
    <x v="0"/>
    <x v="30"/>
    <x v="4"/>
    <x v="4"/>
    <n v="3131"/>
    <x v="0"/>
    <x v="6"/>
    <x v="3"/>
    <x v="3"/>
    <n v="80.5"/>
  </r>
  <r>
    <x v="657"/>
    <x v="0"/>
    <s v="2023-2024"/>
    <x v="1"/>
    <x v="80"/>
    <x v="0"/>
    <x v="0"/>
    <n v="6109"/>
    <x v="0"/>
    <x v="14"/>
    <x v="5"/>
    <x v="5"/>
    <n v="80.92"/>
  </r>
  <r>
    <x v="522"/>
    <x v="0"/>
    <s v="2023-2024"/>
    <x v="1"/>
    <x v="50"/>
    <x v="4"/>
    <x v="4"/>
    <n v="3179"/>
    <x v="0"/>
    <x v="6"/>
    <x v="6"/>
    <x v="6"/>
    <n v="80.92"/>
  </r>
  <r>
    <x v="569"/>
    <x v="1"/>
    <s v="2023-2024"/>
    <x v="1"/>
    <x v="55"/>
    <x v="3"/>
    <x v="3"/>
    <n v="4703"/>
    <x v="0"/>
    <x v="17"/>
    <x v="4"/>
    <x v="4"/>
    <n v="80.94"/>
  </r>
  <r>
    <x v="602"/>
    <x v="0"/>
    <s v="2023-2024"/>
    <x v="0"/>
    <x v="11"/>
    <x v="5"/>
    <x v="5"/>
    <n v="7010"/>
    <x v="0"/>
    <x v="9"/>
    <x v="2"/>
    <x v="2"/>
    <n v="80.95"/>
  </r>
  <r>
    <x v="539"/>
    <x v="2"/>
    <s v="2024-2025"/>
    <x v="1"/>
    <x v="49"/>
    <x v="4"/>
    <x v="4"/>
    <n v="3134"/>
    <x v="0"/>
    <x v="6"/>
    <x v="6"/>
    <x v="6"/>
    <n v="80.95"/>
  </r>
  <r>
    <x v="275"/>
    <x v="2"/>
    <s v="2024-2025"/>
    <x v="1"/>
    <x v="23"/>
    <x v="1"/>
    <x v="1"/>
    <n v="2650"/>
    <x v="0"/>
    <x v="11"/>
    <x v="3"/>
    <x v="3"/>
    <n v="81.25"/>
  </r>
  <r>
    <x v="540"/>
    <x v="2"/>
    <s v="2024-2025"/>
    <x v="1"/>
    <x v="36"/>
    <x v="4"/>
    <x v="4"/>
    <n v="3148"/>
    <x v="0"/>
    <x v="6"/>
    <x v="9"/>
    <x v="9"/>
    <n v="81.510000000000005"/>
  </r>
  <r>
    <x v="600"/>
    <x v="0"/>
    <s v="2023-2024"/>
    <x v="0"/>
    <x v="95"/>
    <x v="7"/>
    <x v="7"/>
    <n v="870"/>
    <x v="0"/>
    <x v="19"/>
    <x v="6"/>
    <x v="6"/>
    <n v="81.540000000000006"/>
  </r>
  <r>
    <x v="544"/>
    <x v="0"/>
    <s v="2023-2024"/>
    <x v="1"/>
    <x v="56"/>
    <x v="1"/>
    <x v="1"/>
    <n v="2795"/>
    <x v="0"/>
    <x v="11"/>
    <x v="6"/>
    <x v="6"/>
    <n v="81.59"/>
  </r>
  <r>
    <x v="200"/>
    <x v="2"/>
    <s v="2024-2025"/>
    <x v="1"/>
    <x v="53"/>
    <x v="3"/>
    <x v="3"/>
    <n v="4119"/>
    <x v="0"/>
    <x v="10"/>
    <x v="8"/>
    <x v="8"/>
    <n v="81.73"/>
  </r>
  <r>
    <x v="199"/>
    <x v="0"/>
    <s v="2023-2024"/>
    <x v="0"/>
    <x v="87"/>
    <x v="2"/>
    <x v="2"/>
    <n v="2609"/>
    <x v="0"/>
    <x v="2"/>
    <x v="7"/>
    <x v="7"/>
    <n v="81.800000000000011"/>
  </r>
  <r>
    <x v="127"/>
    <x v="1"/>
    <s v="2022-2023"/>
    <x v="1"/>
    <x v="7"/>
    <x v="4"/>
    <x v="4"/>
    <n v="3175"/>
    <x v="0"/>
    <x v="6"/>
    <x v="5"/>
    <x v="5"/>
    <n v="81.81"/>
  </r>
  <r>
    <x v="210"/>
    <x v="0"/>
    <s v="2023-2024"/>
    <x v="0"/>
    <x v="8"/>
    <x v="1"/>
    <x v="1"/>
    <n v="2158"/>
    <x v="0"/>
    <x v="4"/>
    <x v="2"/>
    <x v="2"/>
    <n v="81.86"/>
  </r>
  <r>
    <x v="6"/>
    <x v="1"/>
    <s v="2022-2023"/>
    <x v="1"/>
    <x v="46"/>
    <x v="3"/>
    <x v="3"/>
    <n v="4740"/>
    <x v="0"/>
    <x v="17"/>
    <x v="4"/>
    <x v="4"/>
    <n v="81.95"/>
  </r>
  <r>
    <x v="519"/>
    <x v="2"/>
    <s v="2024-2025"/>
    <x v="0"/>
    <x v="60"/>
    <x v="1"/>
    <x v="1"/>
    <n v="2541"/>
    <x v="0"/>
    <x v="2"/>
    <x v="1"/>
    <x v="1"/>
    <n v="82.16"/>
  </r>
  <r>
    <x v="364"/>
    <x v="2"/>
    <s v="2024-2025"/>
    <x v="0"/>
    <x v="27"/>
    <x v="4"/>
    <x v="4"/>
    <n v="3066"/>
    <x v="0"/>
    <x v="7"/>
    <x v="7"/>
    <x v="7"/>
    <n v="82.169999999999987"/>
  </r>
  <r>
    <x v="141"/>
    <x v="0"/>
    <s v="2024-2025"/>
    <x v="0"/>
    <x v="84"/>
    <x v="3"/>
    <x v="3"/>
    <n v="4215"/>
    <x v="0"/>
    <x v="3"/>
    <x v="3"/>
    <x v="3"/>
    <n v="82.21"/>
  </r>
  <r>
    <x v="658"/>
    <x v="2"/>
    <s v="2024-2025"/>
    <x v="1"/>
    <x v="53"/>
    <x v="3"/>
    <x v="3"/>
    <n v="4119"/>
    <x v="0"/>
    <x v="10"/>
    <x v="3"/>
    <x v="3"/>
    <n v="82.3"/>
  </r>
  <r>
    <x v="395"/>
    <x v="1"/>
    <s v="2023-2024"/>
    <x v="0"/>
    <x v="44"/>
    <x v="4"/>
    <x v="4"/>
    <n v="3977"/>
    <x v="0"/>
    <x v="16"/>
    <x v="6"/>
    <x v="6"/>
    <n v="82.7"/>
  </r>
  <r>
    <x v="215"/>
    <x v="2"/>
    <s v="2024-2025"/>
    <x v="0"/>
    <x v="37"/>
    <x v="1"/>
    <x v="1"/>
    <n v="2750"/>
    <x v="0"/>
    <x v="11"/>
    <x v="3"/>
    <x v="3"/>
    <n v="82.92"/>
  </r>
  <r>
    <x v="272"/>
    <x v="1"/>
    <s v="2023-2024"/>
    <x v="0"/>
    <x v="31"/>
    <x v="1"/>
    <x v="1"/>
    <n v="2116"/>
    <x v="0"/>
    <x v="4"/>
    <x v="8"/>
    <x v="8"/>
    <n v="83.02"/>
  </r>
  <r>
    <x v="489"/>
    <x v="0"/>
    <s v="2023-2024"/>
    <x v="0"/>
    <x v="43"/>
    <x v="1"/>
    <x v="1"/>
    <n v="2560"/>
    <x v="0"/>
    <x v="2"/>
    <x v="6"/>
    <x v="6"/>
    <n v="83.18"/>
  </r>
  <r>
    <x v="659"/>
    <x v="2"/>
    <s v="2024-2025"/>
    <x v="1"/>
    <x v="36"/>
    <x v="4"/>
    <x v="4"/>
    <n v="3148"/>
    <x v="0"/>
    <x v="6"/>
    <x v="6"/>
    <x v="6"/>
    <n v="83.39"/>
  </r>
  <r>
    <x v="7"/>
    <x v="0"/>
    <s v="2023-2024"/>
    <x v="1"/>
    <x v="71"/>
    <x v="6"/>
    <x v="6"/>
    <n v="5043"/>
    <x v="0"/>
    <x v="13"/>
    <x v="9"/>
    <x v="9"/>
    <n v="83.47999999999999"/>
  </r>
  <r>
    <x v="46"/>
    <x v="2"/>
    <s v="2024-2025"/>
    <x v="0"/>
    <x v="27"/>
    <x v="4"/>
    <x v="4"/>
    <n v="3066"/>
    <x v="0"/>
    <x v="7"/>
    <x v="6"/>
    <x v="6"/>
    <n v="83.789999999999992"/>
  </r>
  <r>
    <x v="658"/>
    <x v="2"/>
    <s v="2024-2025"/>
    <x v="0"/>
    <x v="34"/>
    <x v="4"/>
    <x v="4"/>
    <n v="3018"/>
    <x v="0"/>
    <x v="7"/>
    <x v="3"/>
    <x v="3"/>
    <n v="83.86"/>
  </r>
  <r>
    <x v="450"/>
    <x v="1"/>
    <s v="2023-2024"/>
    <x v="1"/>
    <x v="80"/>
    <x v="0"/>
    <x v="0"/>
    <n v="6109"/>
    <x v="0"/>
    <x v="14"/>
    <x v="6"/>
    <x v="6"/>
    <n v="83.86"/>
  </r>
  <r>
    <x v="174"/>
    <x v="0"/>
    <s v="2024-2025"/>
    <x v="0"/>
    <x v="92"/>
    <x v="3"/>
    <x v="3"/>
    <n v="4305"/>
    <x v="0"/>
    <x v="3"/>
    <x v="3"/>
    <x v="3"/>
    <n v="83.89"/>
  </r>
  <r>
    <x v="77"/>
    <x v="1"/>
    <s v="2022-2023"/>
    <x v="0"/>
    <x v="6"/>
    <x v="0"/>
    <x v="0"/>
    <n v="6010"/>
    <x v="0"/>
    <x v="0"/>
    <x v="4"/>
    <x v="4"/>
    <n v="83.93"/>
  </r>
  <r>
    <x v="29"/>
    <x v="0"/>
    <s v="2024-2025"/>
    <x v="1"/>
    <x v="77"/>
    <x v="5"/>
    <x v="5"/>
    <n v="7018"/>
    <x v="0"/>
    <x v="9"/>
    <x v="4"/>
    <x v="4"/>
    <n v="83.949999999999989"/>
  </r>
  <r>
    <x v="439"/>
    <x v="0"/>
    <s v="2023-2024"/>
    <x v="0"/>
    <x v="89"/>
    <x v="4"/>
    <x v="4"/>
    <n v="3136"/>
    <x v="0"/>
    <x v="6"/>
    <x v="7"/>
    <x v="7"/>
    <n v="84.16"/>
  </r>
  <r>
    <x v="504"/>
    <x v="2"/>
    <s v="2024-2025"/>
    <x v="0"/>
    <x v="22"/>
    <x v="1"/>
    <x v="1"/>
    <n v="2539"/>
    <x v="0"/>
    <x v="2"/>
    <x v="3"/>
    <x v="3"/>
    <n v="84.44"/>
  </r>
  <r>
    <x v="194"/>
    <x v="2"/>
    <s v="2024-2025"/>
    <x v="1"/>
    <x v="22"/>
    <x v="1"/>
    <x v="1"/>
    <n v="2539"/>
    <x v="0"/>
    <x v="2"/>
    <x v="3"/>
    <x v="3"/>
    <n v="84.93"/>
  </r>
  <r>
    <x v="213"/>
    <x v="1"/>
    <s v="2022-2023"/>
    <x v="0"/>
    <x v="88"/>
    <x v="6"/>
    <x v="6"/>
    <n v="5011"/>
    <x v="0"/>
    <x v="13"/>
    <x v="4"/>
    <x v="4"/>
    <n v="84.94"/>
  </r>
  <r>
    <x v="646"/>
    <x v="0"/>
    <s v="2023-2024"/>
    <x v="1"/>
    <x v="23"/>
    <x v="1"/>
    <x v="1"/>
    <n v="2650"/>
    <x v="0"/>
    <x v="11"/>
    <x v="4"/>
    <x v="4"/>
    <n v="84.95"/>
  </r>
  <r>
    <x v="28"/>
    <x v="2"/>
    <s v="2024-2025"/>
    <x v="1"/>
    <x v="76"/>
    <x v="1"/>
    <x v="1"/>
    <n v="2031"/>
    <x v="0"/>
    <x v="5"/>
    <x v="8"/>
    <x v="8"/>
    <n v="85.65"/>
  </r>
  <r>
    <x v="2"/>
    <x v="1"/>
    <s v="2023-2024"/>
    <x v="1"/>
    <x v="83"/>
    <x v="0"/>
    <x v="0"/>
    <n v="6052"/>
    <x v="0"/>
    <x v="0"/>
    <x v="6"/>
    <x v="6"/>
    <n v="85.82"/>
  </r>
  <r>
    <x v="549"/>
    <x v="1"/>
    <s v="2023-2024"/>
    <x v="1"/>
    <x v="50"/>
    <x v="4"/>
    <x v="4"/>
    <n v="3179"/>
    <x v="0"/>
    <x v="6"/>
    <x v="7"/>
    <x v="7"/>
    <n v="85.84"/>
  </r>
  <r>
    <x v="355"/>
    <x v="0"/>
    <s v="2023-2024"/>
    <x v="0"/>
    <x v="88"/>
    <x v="6"/>
    <x v="6"/>
    <n v="5011"/>
    <x v="0"/>
    <x v="13"/>
    <x v="7"/>
    <x v="7"/>
    <n v="85.86"/>
  </r>
  <r>
    <x v="452"/>
    <x v="0"/>
    <s v="2023-2024"/>
    <x v="1"/>
    <x v="18"/>
    <x v="6"/>
    <x v="6"/>
    <n v="5168"/>
    <x v="0"/>
    <x v="13"/>
    <x v="6"/>
    <x v="6"/>
    <n v="85.88"/>
  </r>
  <r>
    <x v="461"/>
    <x v="2"/>
    <s v="2024-2025"/>
    <x v="0"/>
    <x v="95"/>
    <x v="7"/>
    <x v="7"/>
    <n v="870"/>
    <x v="0"/>
    <x v="19"/>
    <x v="3"/>
    <x v="3"/>
    <n v="85.92"/>
  </r>
  <r>
    <x v="165"/>
    <x v="0"/>
    <s v="2024-2025"/>
    <x v="0"/>
    <x v="13"/>
    <x v="1"/>
    <x v="1"/>
    <n v="2480"/>
    <x v="0"/>
    <x v="1"/>
    <x v="3"/>
    <x v="3"/>
    <n v="85.949999999999989"/>
  </r>
  <r>
    <x v="194"/>
    <x v="2"/>
    <s v="2024-2025"/>
    <x v="0"/>
    <x v="5"/>
    <x v="1"/>
    <x v="1"/>
    <n v="2067"/>
    <x v="0"/>
    <x v="5"/>
    <x v="1"/>
    <x v="1"/>
    <n v="86.29"/>
  </r>
  <r>
    <x v="378"/>
    <x v="1"/>
    <s v="2023-2024"/>
    <x v="0"/>
    <x v="75"/>
    <x v="0"/>
    <x v="0"/>
    <n v="6450"/>
    <x v="0"/>
    <x v="20"/>
    <x v="9"/>
    <x v="9"/>
    <n v="86.43"/>
  </r>
  <r>
    <x v="456"/>
    <x v="0"/>
    <s v="2023-2024"/>
    <x v="0"/>
    <x v="71"/>
    <x v="6"/>
    <x v="6"/>
    <n v="5043"/>
    <x v="0"/>
    <x v="13"/>
    <x v="7"/>
    <x v="7"/>
    <n v="86.48"/>
  </r>
  <r>
    <x v="272"/>
    <x v="1"/>
    <s v="2023-2024"/>
    <x v="0"/>
    <x v="12"/>
    <x v="3"/>
    <x v="3"/>
    <n v="4068"/>
    <x v="0"/>
    <x v="10"/>
    <x v="6"/>
    <x v="6"/>
    <n v="86.77"/>
  </r>
  <r>
    <x v="56"/>
    <x v="2"/>
    <s v="2024-2025"/>
    <x v="1"/>
    <x v="79"/>
    <x v="6"/>
    <x v="6"/>
    <n v="5290"/>
    <x v="0"/>
    <x v="18"/>
    <x v="3"/>
    <x v="3"/>
    <n v="86.789999999999992"/>
  </r>
  <r>
    <x v="298"/>
    <x v="1"/>
    <s v="2023-2024"/>
    <x v="1"/>
    <x v="90"/>
    <x v="3"/>
    <x v="3"/>
    <n v="4700"/>
    <x v="0"/>
    <x v="17"/>
    <x v="2"/>
    <x v="2"/>
    <n v="86.88000000000001"/>
  </r>
  <r>
    <x v="79"/>
    <x v="0"/>
    <s v="2023-2024"/>
    <x v="1"/>
    <x v="79"/>
    <x v="6"/>
    <x v="6"/>
    <n v="5290"/>
    <x v="0"/>
    <x v="18"/>
    <x v="4"/>
    <x v="4"/>
    <n v="86.91"/>
  </r>
  <r>
    <x v="407"/>
    <x v="1"/>
    <s v="2023-2024"/>
    <x v="1"/>
    <x v="56"/>
    <x v="1"/>
    <x v="1"/>
    <n v="2795"/>
    <x v="0"/>
    <x v="11"/>
    <x v="0"/>
    <x v="0"/>
    <n v="86.940000000000012"/>
  </r>
  <r>
    <x v="488"/>
    <x v="2"/>
    <s v="2024-2025"/>
    <x v="1"/>
    <x v="26"/>
    <x v="0"/>
    <x v="0"/>
    <n v="6280"/>
    <x v="0"/>
    <x v="14"/>
    <x v="3"/>
    <x v="3"/>
    <n v="87.410000000000011"/>
  </r>
  <r>
    <x v="455"/>
    <x v="0"/>
    <s v="2023-2024"/>
    <x v="0"/>
    <x v="60"/>
    <x v="1"/>
    <x v="1"/>
    <n v="2541"/>
    <x v="0"/>
    <x v="2"/>
    <x v="5"/>
    <x v="5"/>
    <n v="87.63000000000001"/>
  </r>
  <r>
    <x v="358"/>
    <x v="1"/>
    <s v="2023-2024"/>
    <x v="1"/>
    <x v="52"/>
    <x v="3"/>
    <x v="3"/>
    <n v="4053"/>
    <x v="0"/>
    <x v="10"/>
    <x v="7"/>
    <x v="7"/>
    <n v="87.679999999999993"/>
  </r>
  <r>
    <x v="415"/>
    <x v="2"/>
    <s v="2024-2025"/>
    <x v="1"/>
    <x v="80"/>
    <x v="0"/>
    <x v="0"/>
    <n v="6109"/>
    <x v="0"/>
    <x v="14"/>
    <x v="1"/>
    <x v="1"/>
    <n v="87.78"/>
  </r>
  <r>
    <x v="294"/>
    <x v="1"/>
    <s v="2022-2023"/>
    <x v="0"/>
    <x v="35"/>
    <x v="3"/>
    <x v="3"/>
    <n v="4558"/>
    <x v="0"/>
    <x v="15"/>
    <x v="1"/>
    <x v="1"/>
    <n v="87.78"/>
  </r>
  <r>
    <x v="660"/>
    <x v="0"/>
    <s v="2024-2025"/>
    <x v="0"/>
    <x v="90"/>
    <x v="3"/>
    <x v="3"/>
    <n v="4700"/>
    <x v="0"/>
    <x v="17"/>
    <x v="4"/>
    <x v="4"/>
    <n v="87.83"/>
  </r>
  <r>
    <x v="594"/>
    <x v="1"/>
    <s v="2022-2023"/>
    <x v="0"/>
    <x v="63"/>
    <x v="1"/>
    <x v="1"/>
    <n v="2015"/>
    <x v="0"/>
    <x v="5"/>
    <x v="0"/>
    <x v="0"/>
    <n v="87.85"/>
  </r>
  <r>
    <x v="160"/>
    <x v="0"/>
    <s v="2024-2025"/>
    <x v="1"/>
    <x v="77"/>
    <x v="5"/>
    <x v="5"/>
    <n v="7018"/>
    <x v="0"/>
    <x v="9"/>
    <x v="3"/>
    <x v="3"/>
    <n v="87.96"/>
  </r>
  <r>
    <x v="661"/>
    <x v="0"/>
    <s v="2023-2024"/>
    <x v="0"/>
    <x v="88"/>
    <x v="6"/>
    <x v="6"/>
    <n v="5011"/>
    <x v="0"/>
    <x v="13"/>
    <x v="3"/>
    <x v="3"/>
    <n v="88.42"/>
  </r>
  <r>
    <x v="616"/>
    <x v="0"/>
    <s v="2023-2024"/>
    <x v="1"/>
    <x v="72"/>
    <x v="4"/>
    <x v="4"/>
    <n v="3931"/>
    <x v="0"/>
    <x v="16"/>
    <x v="7"/>
    <x v="7"/>
    <n v="88.460000000000008"/>
  </r>
  <r>
    <x v="356"/>
    <x v="0"/>
    <s v="2023-2024"/>
    <x v="0"/>
    <x v="22"/>
    <x v="1"/>
    <x v="1"/>
    <n v="2539"/>
    <x v="0"/>
    <x v="2"/>
    <x v="3"/>
    <x v="3"/>
    <n v="88.5"/>
  </r>
  <r>
    <x v="219"/>
    <x v="1"/>
    <s v="2022-2023"/>
    <x v="0"/>
    <x v="8"/>
    <x v="1"/>
    <x v="1"/>
    <n v="2158"/>
    <x v="0"/>
    <x v="4"/>
    <x v="7"/>
    <x v="7"/>
    <n v="88.859999999999985"/>
  </r>
  <r>
    <x v="583"/>
    <x v="2"/>
    <s v="2024-2025"/>
    <x v="1"/>
    <x v="57"/>
    <x v="6"/>
    <x v="6"/>
    <n v="5082"/>
    <x v="0"/>
    <x v="13"/>
    <x v="1"/>
    <x v="1"/>
    <n v="88.88"/>
  </r>
  <r>
    <x v="153"/>
    <x v="1"/>
    <s v="2022-2023"/>
    <x v="0"/>
    <x v="7"/>
    <x v="4"/>
    <x v="4"/>
    <n v="3175"/>
    <x v="0"/>
    <x v="6"/>
    <x v="1"/>
    <x v="1"/>
    <n v="88.92"/>
  </r>
  <r>
    <x v="653"/>
    <x v="0"/>
    <s v="2024-2025"/>
    <x v="1"/>
    <x v="83"/>
    <x v="0"/>
    <x v="0"/>
    <n v="6052"/>
    <x v="0"/>
    <x v="0"/>
    <x v="7"/>
    <x v="7"/>
    <n v="88.95"/>
  </r>
  <r>
    <x v="134"/>
    <x v="0"/>
    <s v="2024-2025"/>
    <x v="1"/>
    <x v="50"/>
    <x v="4"/>
    <x v="4"/>
    <n v="3179"/>
    <x v="0"/>
    <x v="6"/>
    <x v="5"/>
    <x v="5"/>
    <n v="89.19"/>
  </r>
  <r>
    <x v="383"/>
    <x v="0"/>
    <s v="2023-2024"/>
    <x v="1"/>
    <x v="4"/>
    <x v="1"/>
    <x v="1"/>
    <n v="2154"/>
    <x v="0"/>
    <x v="4"/>
    <x v="1"/>
    <x v="1"/>
    <n v="89.32"/>
  </r>
  <r>
    <x v="628"/>
    <x v="0"/>
    <s v="2024-2025"/>
    <x v="0"/>
    <x v="5"/>
    <x v="1"/>
    <x v="1"/>
    <n v="2067"/>
    <x v="0"/>
    <x v="5"/>
    <x v="2"/>
    <x v="2"/>
    <n v="89.36"/>
  </r>
  <r>
    <x v="415"/>
    <x v="2"/>
    <s v="2024-2025"/>
    <x v="0"/>
    <x v="5"/>
    <x v="1"/>
    <x v="1"/>
    <n v="2067"/>
    <x v="0"/>
    <x v="5"/>
    <x v="3"/>
    <x v="3"/>
    <n v="89.41"/>
  </r>
  <r>
    <x v="123"/>
    <x v="2"/>
    <s v="2024-2025"/>
    <x v="0"/>
    <x v="67"/>
    <x v="3"/>
    <x v="3"/>
    <n v="4551"/>
    <x v="0"/>
    <x v="15"/>
    <x v="3"/>
    <x v="3"/>
    <n v="89.539999999999992"/>
  </r>
  <r>
    <x v="168"/>
    <x v="0"/>
    <s v="2023-2024"/>
    <x v="0"/>
    <x v="8"/>
    <x v="1"/>
    <x v="1"/>
    <n v="2158"/>
    <x v="0"/>
    <x v="4"/>
    <x v="1"/>
    <x v="1"/>
    <n v="89.82"/>
  </r>
  <r>
    <x v="3"/>
    <x v="0"/>
    <s v="2024-2025"/>
    <x v="0"/>
    <x v="59"/>
    <x v="3"/>
    <x v="3"/>
    <n v="4509"/>
    <x v="0"/>
    <x v="3"/>
    <x v="1"/>
    <x v="1"/>
    <n v="89.82"/>
  </r>
  <r>
    <x v="269"/>
    <x v="1"/>
    <s v="2023-2024"/>
    <x v="1"/>
    <x v="33"/>
    <x v="4"/>
    <x v="4"/>
    <n v="3280"/>
    <x v="0"/>
    <x v="8"/>
    <x v="9"/>
    <x v="9"/>
    <n v="89.82"/>
  </r>
  <r>
    <x v="624"/>
    <x v="2"/>
    <s v="2024-2025"/>
    <x v="1"/>
    <x v="18"/>
    <x v="6"/>
    <x v="6"/>
    <n v="5168"/>
    <x v="0"/>
    <x v="13"/>
    <x v="4"/>
    <x v="4"/>
    <n v="89.9"/>
  </r>
  <r>
    <x v="182"/>
    <x v="1"/>
    <s v="2023-2024"/>
    <x v="1"/>
    <x v="42"/>
    <x v="3"/>
    <x v="3"/>
    <n v="4870"/>
    <x v="0"/>
    <x v="12"/>
    <x v="4"/>
    <x v="4"/>
    <n v="89.91"/>
  </r>
  <r>
    <x v="145"/>
    <x v="0"/>
    <s v="2023-2024"/>
    <x v="1"/>
    <x v="30"/>
    <x v="4"/>
    <x v="4"/>
    <n v="3131"/>
    <x v="0"/>
    <x v="6"/>
    <x v="4"/>
    <x v="4"/>
    <n v="89.91"/>
  </r>
  <r>
    <x v="600"/>
    <x v="0"/>
    <s v="2023-2024"/>
    <x v="0"/>
    <x v="29"/>
    <x v="4"/>
    <x v="4"/>
    <n v="3500"/>
    <x v="0"/>
    <x v="8"/>
    <x v="7"/>
    <x v="7"/>
    <n v="89.919999999999987"/>
  </r>
  <r>
    <x v="192"/>
    <x v="1"/>
    <s v="2022-2023"/>
    <x v="1"/>
    <x v="29"/>
    <x v="4"/>
    <x v="4"/>
    <n v="3500"/>
    <x v="0"/>
    <x v="8"/>
    <x v="2"/>
    <x v="2"/>
    <n v="89.93"/>
  </r>
  <r>
    <x v="343"/>
    <x v="0"/>
    <s v="2024-2025"/>
    <x v="0"/>
    <x v="37"/>
    <x v="1"/>
    <x v="1"/>
    <n v="2750"/>
    <x v="0"/>
    <x v="11"/>
    <x v="3"/>
    <x v="3"/>
    <n v="89.94"/>
  </r>
  <r>
    <x v="467"/>
    <x v="0"/>
    <s v="2023-2024"/>
    <x v="1"/>
    <x v="20"/>
    <x v="4"/>
    <x v="4"/>
    <n v="3429"/>
    <x v="0"/>
    <x v="8"/>
    <x v="3"/>
    <x v="3"/>
    <n v="89.95"/>
  </r>
  <r>
    <x v="93"/>
    <x v="2"/>
    <s v="2024-2025"/>
    <x v="0"/>
    <x v="67"/>
    <x v="3"/>
    <x v="3"/>
    <n v="4551"/>
    <x v="0"/>
    <x v="15"/>
    <x v="9"/>
    <x v="9"/>
    <n v="89.97"/>
  </r>
  <r>
    <x v="551"/>
    <x v="0"/>
    <s v="2023-2024"/>
    <x v="0"/>
    <x v="75"/>
    <x v="0"/>
    <x v="0"/>
    <n v="6450"/>
    <x v="0"/>
    <x v="20"/>
    <x v="9"/>
    <x v="9"/>
    <n v="89.97"/>
  </r>
  <r>
    <x v="231"/>
    <x v="0"/>
    <s v="2023-2024"/>
    <x v="0"/>
    <x v="31"/>
    <x v="1"/>
    <x v="1"/>
    <n v="2116"/>
    <x v="0"/>
    <x v="4"/>
    <x v="1"/>
    <x v="1"/>
    <n v="90.22"/>
  </r>
  <r>
    <x v="76"/>
    <x v="2"/>
    <s v="2024-2025"/>
    <x v="1"/>
    <x v="24"/>
    <x v="1"/>
    <x v="1"/>
    <n v="2120"/>
    <x v="0"/>
    <x v="4"/>
    <x v="3"/>
    <x v="3"/>
    <n v="90.43"/>
  </r>
  <r>
    <x v="595"/>
    <x v="0"/>
    <s v="2023-2024"/>
    <x v="0"/>
    <x v="89"/>
    <x v="4"/>
    <x v="4"/>
    <n v="3136"/>
    <x v="0"/>
    <x v="6"/>
    <x v="3"/>
    <x v="3"/>
    <n v="90.44"/>
  </r>
  <r>
    <x v="371"/>
    <x v="2"/>
    <s v="2024-2025"/>
    <x v="1"/>
    <x v="46"/>
    <x v="3"/>
    <x v="3"/>
    <n v="4740"/>
    <x v="0"/>
    <x v="17"/>
    <x v="4"/>
    <x v="4"/>
    <n v="90.850000000000009"/>
  </r>
  <r>
    <x v="76"/>
    <x v="2"/>
    <s v="2024-2025"/>
    <x v="0"/>
    <x v="5"/>
    <x v="1"/>
    <x v="1"/>
    <n v="2067"/>
    <x v="0"/>
    <x v="5"/>
    <x v="2"/>
    <x v="2"/>
    <n v="90.87"/>
  </r>
  <r>
    <x v="270"/>
    <x v="0"/>
    <s v="2024-2025"/>
    <x v="0"/>
    <x v="34"/>
    <x v="4"/>
    <x v="4"/>
    <n v="3018"/>
    <x v="0"/>
    <x v="7"/>
    <x v="0"/>
    <x v="0"/>
    <n v="90.93"/>
  </r>
  <r>
    <x v="585"/>
    <x v="0"/>
    <s v="2023-2024"/>
    <x v="0"/>
    <x v="6"/>
    <x v="0"/>
    <x v="0"/>
    <n v="6010"/>
    <x v="0"/>
    <x v="0"/>
    <x v="0"/>
    <x v="0"/>
    <n v="90.93"/>
  </r>
  <r>
    <x v="49"/>
    <x v="2"/>
    <s v="2024-2025"/>
    <x v="1"/>
    <x v="93"/>
    <x v="4"/>
    <x v="4"/>
    <n v="3915"/>
    <x v="0"/>
    <x v="16"/>
    <x v="4"/>
    <x v="4"/>
    <n v="90.93"/>
  </r>
  <r>
    <x v="321"/>
    <x v="0"/>
    <s v="2024-2025"/>
    <x v="0"/>
    <x v="58"/>
    <x v="0"/>
    <x v="0"/>
    <n v="6027"/>
    <x v="0"/>
    <x v="0"/>
    <x v="0"/>
    <x v="0"/>
    <n v="90.93"/>
  </r>
  <r>
    <x v="258"/>
    <x v="0"/>
    <s v="2023-2024"/>
    <x v="1"/>
    <x v="60"/>
    <x v="1"/>
    <x v="1"/>
    <n v="2541"/>
    <x v="0"/>
    <x v="2"/>
    <x v="0"/>
    <x v="0"/>
    <n v="90.93"/>
  </r>
  <r>
    <x v="662"/>
    <x v="2"/>
    <s v="2024-2025"/>
    <x v="1"/>
    <x v="24"/>
    <x v="1"/>
    <x v="1"/>
    <n v="2120"/>
    <x v="0"/>
    <x v="4"/>
    <x v="3"/>
    <x v="3"/>
    <n v="90.93"/>
  </r>
  <r>
    <x v="311"/>
    <x v="0"/>
    <s v="2024-2025"/>
    <x v="1"/>
    <x v="55"/>
    <x v="3"/>
    <x v="3"/>
    <n v="4703"/>
    <x v="0"/>
    <x v="17"/>
    <x v="0"/>
    <x v="0"/>
    <n v="90.93"/>
  </r>
  <r>
    <x v="87"/>
    <x v="0"/>
    <s v="2023-2024"/>
    <x v="1"/>
    <x v="17"/>
    <x v="3"/>
    <x v="3"/>
    <n v="4825"/>
    <x v="0"/>
    <x v="12"/>
    <x v="7"/>
    <x v="7"/>
    <n v="90.95"/>
  </r>
  <r>
    <x v="246"/>
    <x v="2"/>
    <s v="2024-2025"/>
    <x v="1"/>
    <x v="9"/>
    <x v="4"/>
    <x v="4"/>
    <n v="3076"/>
    <x v="0"/>
    <x v="7"/>
    <x v="3"/>
    <x v="3"/>
    <n v="90.97"/>
  </r>
  <r>
    <x v="43"/>
    <x v="1"/>
    <s v="2023-2024"/>
    <x v="1"/>
    <x v="71"/>
    <x v="6"/>
    <x v="6"/>
    <n v="5043"/>
    <x v="0"/>
    <x v="13"/>
    <x v="1"/>
    <x v="1"/>
    <n v="91.009999999999991"/>
  </r>
  <r>
    <x v="572"/>
    <x v="0"/>
    <s v="2023-2024"/>
    <x v="0"/>
    <x v="27"/>
    <x v="4"/>
    <x v="4"/>
    <n v="3066"/>
    <x v="0"/>
    <x v="7"/>
    <x v="3"/>
    <x v="3"/>
    <n v="91.1"/>
  </r>
  <r>
    <x v="399"/>
    <x v="0"/>
    <s v="2023-2024"/>
    <x v="1"/>
    <x v="52"/>
    <x v="3"/>
    <x v="3"/>
    <n v="4053"/>
    <x v="0"/>
    <x v="10"/>
    <x v="3"/>
    <x v="3"/>
    <n v="91.339999999999989"/>
  </r>
  <r>
    <x v="144"/>
    <x v="1"/>
    <s v="2023-2024"/>
    <x v="1"/>
    <x v="86"/>
    <x v="0"/>
    <x v="0"/>
    <n v="6725"/>
    <x v="0"/>
    <x v="20"/>
    <x v="1"/>
    <x v="1"/>
    <n v="91.37"/>
  </r>
  <r>
    <x v="269"/>
    <x v="1"/>
    <s v="2023-2024"/>
    <x v="0"/>
    <x v="68"/>
    <x v="7"/>
    <x v="7"/>
    <n v="800"/>
    <x v="0"/>
    <x v="19"/>
    <x v="3"/>
    <x v="3"/>
    <n v="91.7"/>
  </r>
  <r>
    <x v="369"/>
    <x v="0"/>
    <s v="2024-2025"/>
    <x v="1"/>
    <x v="78"/>
    <x v="1"/>
    <x v="1"/>
    <n v="2141"/>
    <x v="0"/>
    <x v="4"/>
    <x v="5"/>
    <x v="5"/>
    <n v="91.77"/>
  </r>
  <r>
    <x v="233"/>
    <x v="1"/>
    <s v="2023-2024"/>
    <x v="0"/>
    <x v="88"/>
    <x v="6"/>
    <x v="6"/>
    <n v="5011"/>
    <x v="0"/>
    <x v="13"/>
    <x v="1"/>
    <x v="1"/>
    <n v="91.77"/>
  </r>
  <r>
    <x v="81"/>
    <x v="0"/>
    <s v="2023-2024"/>
    <x v="1"/>
    <x v="22"/>
    <x v="1"/>
    <x v="1"/>
    <n v="2539"/>
    <x v="0"/>
    <x v="2"/>
    <x v="4"/>
    <x v="4"/>
    <n v="91.83"/>
  </r>
  <r>
    <x v="291"/>
    <x v="2"/>
    <s v="2024-2025"/>
    <x v="1"/>
    <x v="36"/>
    <x v="4"/>
    <x v="4"/>
    <n v="3148"/>
    <x v="0"/>
    <x v="6"/>
    <x v="8"/>
    <x v="8"/>
    <n v="91.87"/>
  </r>
  <r>
    <x v="306"/>
    <x v="2"/>
    <s v="2024-2025"/>
    <x v="1"/>
    <x v="33"/>
    <x v="4"/>
    <x v="4"/>
    <n v="3280"/>
    <x v="0"/>
    <x v="8"/>
    <x v="4"/>
    <x v="4"/>
    <n v="91.91"/>
  </r>
  <r>
    <x v="299"/>
    <x v="1"/>
    <s v="2022-2023"/>
    <x v="0"/>
    <x v="10"/>
    <x v="4"/>
    <x v="4"/>
    <n v="3551"/>
    <x v="0"/>
    <x v="8"/>
    <x v="3"/>
    <x v="3"/>
    <n v="91.950000000000017"/>
  </r>
  <r>
    <x v="586"/>
    <x v="0"/>
    <s v="2023-2024"/>
    <x v="0"/>
    <x v="65"/>
    <x v="1"/>
    <x v="1"/>
    <n v="2131"/>
    <x v="0"/>
    <x v="4"/>
    <x v="2"/>
    <x v="2"/>
    <n v="92.39"/>
  </r>
  <r>
    <x v="379"/>
    <x v="2"/>
    <s v="2024-2025"/>
    <x v="0"/>
    <x v="34"/>
    <x v="4"/>
    <x v="4"/>
    <n v="3018"/>
    <x v="0"/>
    <x v="7"/>
    <x v="8"/>
    <x v="8"/>
    <n v="92.61"/>
  </r>
  <r>
    <x v="86"/>
    <x v="1"/>
    <s v="2022-2023"/>
    <x v="1"/>
    <x v="79"/>
    <x v="6"/>
    <x v="6"/>
    <n v="5290"/>
    <x v="0"/>
    <x v="18"/>
    <x v="2"/>
    <x v="2"/>
    <n v="92.82"/>
  </r>
  <r>
    <x v="622"/>
    <x v="0"/>
    <s v="2023-2024"/>
    <x v="0"/>
    <x v="51"/>
    <x v="4"/>
    <x v="4"/>
    <n v="3630"/>
    <x v="0"/>
    <x v="16"/>
    <x v="4"/>
    <x v="4"/>
    <n v="92.88"/>
  </r>
  <r>
    <x v="359"/>
    <x v="0"/>
    <s v="2023-2024"/>
    <x v="0"/>
    <x v="5"/>
    <x v="1"/>
    <x v="1"/>
    <n v="2067"/>
    <x v="0"/>
    <x v="5"/>
    <x v="3"/>
    <x v="3"/>
    <n v="92.89"/>
  </r>
  <r>
    <x v="653"/>
    <x v="0"/>
    <s v="2024-2025"/>
    <x v="0"/>
    <x v="2"/>
    <x v="2"/>
    <x v="2"/>
    <n v="2617"/>
    <x v="0"/>
    <x v="2"/>
    <x v="0"/>
    <x v="0"/>
    <n v="93"/>
  </r>
  <r>
    <x v="40"/>
    <x v="0"/>
    <s v="2023-2024"/>
    <x v="1"/>
    <x v="50"/>
    <x v="4"/>
    <x v="4"/>
    <n v="3179"/>
    <x v="0"/>
    <x v="6"/>
    <x v="4"/>
    <x v="4"/>
    <n v="93.31"/>
  </r>
  <r>
    <x v="634"/>
    <x v="1"/>
    <s v="2023-2024"/>
    <x v="0"/>
    <x v="2"/>
    <x v="2"/>
    <x v="2"/>
    <n v="2617"/>
    <x v="0"/>
    <x v="2"/>
    <x v="4"/>
    <x v="4"/>
    <n v="93.81"/>
  </r>
  <r>
    <x v="13"/>
    <x v="0"/>
    <s v="2023-2024"/>
    <x v="1"/>
    <x v="82"/>
    <x v="3"/>
    <x v="3"/>
    <n v="4655"/>
    <x v="0"/>
    <x v="17"/>
    <x v="7"/>
    <x v="7"/>
    <n v="93.810000000000016"/>
  </r>
  <r>
    <x v="59"/>
    <x v="0"/>
    <s v="2023-2024"/>
    <x v="0"/>
    <x v="3"/>
    <x v="3"/>
    <x v="3"/>
    <n v="4220"/>
    <x v="0"/>
    <x v="3"/>
    <x v="7"/>
    <x v="7"/>
    <n v="93.85"/>
  </r>
  <r>
    <x v="173"/>
    <x v="0"/>
    <s v="2023-2024"/>
    <x v="1"/>
    <x v="30"/>
    <x v="4"/>
    <x v="4"/>
    <n v="3131"/>
    <x v="0"/>
    <x v="6"/>
    <x v="7"/>
    <x v="7"/>
    <n v="93.850000000000009"/>
  </r>
  <r>
    <x v="426"/>
    <x v="2"/>
    <s v="2024-2025"/>
    <x v="0"/>
    <x v="90"/>
    <x v="3"/>
    <x v="3"/>
    <n v="4700"/>
    <x v="0"/>
    <x v="17"/>
    <x v="3"/>
    <x v="3"/>
    <n v="93.95"/>
  </r>
  <r>
    <x v="68"/>
    <x v="2"/>
    <s v="2024-2025"/>
    <x v="0"/>
    <x v="28"/>
    <x v="1"/>
    <x v="1"/>
    <n v="2830"/>
    <x v="0"/>
    <x v="11"/>
    <x v="5"/>
    <x v="5"/>
    <n v="94"/>
  </r>
  <r>
    <x v="60"/>
    <x v="0"/>
    <s v="2023-2024"/>
    <x v="0"/>
    <x v="69"/>
    <x v="4"/>
    <x v="4"/>
    <n v="3199"/>
    <x v="0"/>
    <x v="6"/>
    <x v="5"/>
    <x v="5"/>
    <n v="94.23"/>
  </r>
  <r>
    <x v="449"/>
    <x v="0"/>
    <s v="2024-2025"/>
    <x v="1"/>
    <x v="55"/>
    <x v="3"/>
    <x v="3"/>
    <n v="4703"/>
    <x v="0"/>
    <x v="17"/>
    <x v="3"/>
    <x v="3"/>
    <n v="94.44"/>
  </r>
  <r>
    <x v="461"/>
    <x v="2"/>
    <s v="2024-2025"/>
    <x v="1"/>
    <x v="44"/>
    <x v="4"/>
    <x v="4"/>
    <n v="3977"/>
    <x v="0"/>
    <x v="16"/>
    <x v="3"/>
    <x v="3"/>
    <n v="94.5"/>
  </r>
  <r>
    <x v="663"/>
    <x v="0"/>
    <s v="2023-2024"/>
    <x v="0"/>
    <x v="61"/>
    <x v="6"/>
    <x v="6"/>
    <n v="5343"/>
    <x v="0"/>
    <x v="18"/>
    <x v="5"/>
    <x v="5"/>
    <n v="94.740000000000009"/>
  </r>
  <r>
    <x v="114"/>
    <x v="0"/>
    <s v="2023-2024"/>
    <x v="1"/>
    <x v="20"/>
    <x v="4"/>
    <x v="4"/>
    <n v="3429"/>
    <x v="0"/>
    <x v="8"/>
    <x v="1"/>
    <x v="1"/>
    <n v="94.81"/>
  </r>
  <r>
    <x v="2"/>
    <x v="1"/>
    <s v="2023-2024"/>
    <x v="1"/>
    <x v="17"/>
    <x v="3"/>
    <x v="3"/>
    <n v="4825"/>
    <x v="0"/>
    <x v="12"/>
    <x v="0"/>
    <x v="0"/>
    <n v="94.91"/>
  </r>
  <r>
    <x v="112"/>
    <x v="0"/>
    <s v="2024-2025"/>
    <x v="1"/>
    <x v="0"/>
    <x v="0"/>
    <x v="0"/>
    <n v="6021"/>
    <x v="0"/>
    <x v="0"/>
    <x v="7"/>
    <x v="7"/>
    <n v="94.93"/>
  </r>
  <r>
    <x v="32"/>
    <x v="0"/>
    <s v="2023-2024"/>
    <x v="1"/>
    <x v="18"/>
    <x v="6"/>
    <x v="6"/>
    <n v="5168"/>
    <x v="0"/>
    <x v="13"/>
    <x v="2"/>
    <x v="2"/>
    <n v="95.04"/>
  </r>
  <r>
    <x v="664"/>
    <x v="0"/>
    <s v="2023-2024"/>
    <x v="1"/>
    <x v="53"/>
    <x v="3"/>
    <x v="3"/>
    <n v="4119"/>
    <x v="0"/>
    <x v="10"/>
    <x v="4"/>
    <x v="4"/>
    <n v="95.27"/>
  </r>
  <r>
    <x v="640"/>
    <x v="0"/>
    <s v="2024-2025"/>
    <x v="1"/>
    <x v="3"/>
    <x v="3"/>
    <x v="3"/>
    <n v="4220"/>
    <x v="0"/>
    <x v="3"/>
    <x v="9"/>
    <x v="9"/>
    <n v="95.32"/>
  </r>
  <r>
    <x v="211"/>
    <x v="2"/>
    <s v="2024-2025"/>
    <x v="1"/>
    <x v="53"/>
    <x v="3"/>
    <x v="3"/>
    <n v="4119"/>
    <x v="0"/>
    <x v="10"/>
    <x v="8"/>
    <x v="8"/>
    <n v="95.32"/>
  </r>
  <r>
    <x v="665"/>
    <x v="0"/>
    <s v="2023-2024"/>
    <x v="1"/>
    <x v="54"/>
    <x v="4"/>
    <x v="4"/>
    <n v="3030"/>
    <x v="0"/>
    <x v="7"/>
    <x v="7"/>
    <x v="7"/>
    <n v="95.38000000000001"/>
  </r>
  <r>
    <x v="614"/>
    <x v="1"/>
    <s v="2023-2024"/>
    <x v="1"/>
    <x v="35"/>
    <x v="3"/>
    <x v="3"/>
    <n v="4558"/>
    <x v="0"/>
    <x v="15"/>
    <x v="3"/>
    <x v="3"/>
    <n v="95.559999999999988"/>
  </r>
  <r>
    <x v="38"/>
    <x v="0"/>
    <s v="2023-2024"/>
    <x v="0"/>
    <x v="65"/>
    <x v="1"/>
    <x v="1"/>
    <n v="2131"/>
    <x v="0"/>
    <x v="4"/>
    <x v="2"/>
    <x v="2"/>
    <n v="95.72999999999999"/>
  </r>
  <r>
    <x v="611"/>
    <x v="0"/>
    <s v="2023-2024"/>
    <x v="1"/>
    <x v="24"/>
    <x v="1"/>
    <x v="1"/>
    <n v="2120"/>
    <x v="0"/>
    <x v="4"/>
    <x v="5"/>
    <x v="5"/>
    <n v="95.759999999999991"/>
  </r>
  <r>
    <x v="600"/>
    <x v="0"/>
    <s v="2023-2024"/>
    <x v="0"/>
    <x v="27"/>
    <x v="4"/>
    <x v="4"/>
    <n v="3066"/>
    <x v="0"/>
    <x v="7"/>
    <x v="6"/>
    <x v="6"/>
    <n v="95.8"/>
  </r>
  <r>
    <x v="407"/>
    <x v="1"/>
    <s v="2023-2024"/>
    <x v="1"/>
    <x v="14"/>
    <x v="1"/>
    <x v="1"/>
    <n v="2790"/>
    <x v="0"/>
    <x v="11"/>
    <x v="6"/>
    <x v="6"/>
    <n v="95.84"/>
  </r>
  <r>
    <x v="312"/>
    <x v="1"/>
    <s v="2022-2023"/>
    <x v="1"/>
    <x v="35"/>
    <x v="3"/>
    <x v="3"/>
    <n v="4558"/>
    <x v="0"/>
    <x v="15"/>
    <x v="6"/>
    <x v="6"/>
    <n v="95.84"/>
  </r>
  <r>
    <x v="416"/>
    <x v="0"/>
    <s v="2023-2024"/>
    <x v="0"/>
    <x v="49"/>
    <x v="4"/>
    <x v="4"/>
    <n v="3134"/>
    <x v="0"/>
    <x v="6"/>
    <x v="5"/>
    <x v="5"/>
    <n v="95.85"/>
  </r>
  <r>
    <x v="253"/>
    <x v="0"/>
    <s v="2024-2025"/>
    <x v="1"/>
    <x v="54"/>
    <x v="4"/>
    <x v="4"/>
    <n v="3030"/>
    <x v="0"/>
    <x v="7"/>
    <x v="4"/>
    <x v="4"/>
    <n v="95.85"/>
  </r>
  <r>
    <x v="482"/>
    <x v="2"/>
    <s v="2024-2025"/>
    <x v="1"/>
    <x v="45"/>
    <x v="3"/>
    <x v="3"/>
    <n v="4570"/>
    <x v="0"/>
    <x v="15"/>
    <x v="1"/>
    <x v="1"/>
    <n v="95.87"/>
  </r>
  <r>
    <x v="635"/>
    <x v="0"/>
    <s v="2024-2025"/>
    <x v="1"/>
    <x v="25"/>
    <x v="4"/>
    <x v="4"/>
    <n v="3550"/>
    <x v="0"/>
    <x v="8"/>
    <x v="1"/>
    <x v="1"/>
    <n v="95.88"/>
  </r>
  <r>
    <x v="663"/>
    <x v="0"/>
    <s v="2023-2024"/>
    <x v="0"/>
    <x v="76"/>
    <x v="1"/>
    <x v="1"/>
    <n v="2031"/>
    <x v="0"/>
    <x v="5"/>
    <x v="1"/>
    <x v="1"/>
    <n v="95.88"/>
  </r>
  <r>
    <x v="167"/>
    <x v="2"/>
    <s v="2024-2025"/>
    <x v="1"/>
    <x v="45"/>
    <x v="3"/>
    <x v="3"/>
    <n v="4570"/>
    <x v="0"/>
    <x v="15"/>
    <x v="3"/>
    <x v="3"/>
    <n v="95.94"/>
  </r>
  <r>
    <x v="537"/>
    <x v="1"/>
    <s v="2022-2023"/>
    <x v="0"/>
    <x v="45"/>
    <x v="3"/>
    <x v="3"/>
    <n v="4570"/>
    <x v="0"/>
    <x v="15"/>
    <x v="3"/>
    <x v="3"/>
    <n v="96.53"/>
  </r>
  <r>
    <x v="564"/>
    <x v="0"/>
    <s v="2023-2024"/>
    <x v="1"/>
    <x v="78"/>
    <x v="1"/>
    <x v="1"/>
    <n v="2141"/>
    <x v="0"/>
    <x v="4"/>
    <x v="7"/>
    <x v="7"/>
    <n v="96.81"/>
  </r>
  <r>
    <x v="649"/>
    <x v="1"/>
    <s v="2022-2023"/>
    <x v="1"/>
    <x v="77"/>
    <x v="5"/>
    <x v="5"/>
    <n v="7018"/>
    <x v="0"/>
    <x v="9"/>
    <x v="5"/>
    <x v="5"/>
    <n v="96.820000000000007"/>
  </r>
  <r>
    <x v="81"/>
    <x v="0"/>
    <s v="2023-2024"/>
    <x v="1"/>
    <x v="72"/>
    <x v="4"/>
    <x v="4"/>
    <n v="3931"/>
    <x v="0"/>
    <x v="16"/>
    <x v="4"/>
    <x v="4"/>
    <n v="96.830000000000013"/>
  </r>
  <r>
    <x v="435"/>
    <x v="0"/>
    <s v="2023-2024"/>
    <x v="1"/>
    <x v="4"/>
    <x v="1"/>
    <x v="1"/>
    <n v="2154"/>
    <x v="0"/>
    <x v="4"/>
    <x v="3"/>
    <x v="3"/>
    <n v="96.91"/>
  </r>
  <r>
    <x v="280"/>
    <x v="2"/>
    <s v="2024-2025"/>
    <x v="1"/>
    <x v="74"/>
    <x v="1"/>
    <x v="1"/>
    <n v="2485"/>
    <x v="0"/>
    <x v="1"/>
    <x v="4"/>
    <x v="4"/>
    <n v="96.93"/>
  </r>
  <r>
    <x v="160"/>
    <x v="0"/>
    <s v="2024-2025"/>
    <x v="1"/>
    <x v="16"/>
    <x v="0"/>
    <x v="0"/>
    <n v="6030"/>
    <x v="0"/>
    <x v="0"/>
    <x v="3"/>
    <x v="3"/>
    <n v="96.97"/>
  </r>
  <r>
    <x v="235"/>
    <x v="1"/>
    <s v="2022-2023"/>
    <x v="0"/>
    <x v="52"/>
    <x v="3"/>
    <x v="3"/>
    <n v="4053"/>
    <x v="0"/>
    <x v="10"/>
    <x v="0"/>
    <x v="0"/>
    <n v="97"/>
  </r>
  <r>
    <x v="421"/>
    <x v="0"/>
    <s v="2023-2024"/>
    <x v="0"/>
    <x v="35"/>
    <x v="3"/>
    <x v="3"/>
    <n v="4558"/>
    <x v="0"/>
    <x v="15"/>
    <x v="0"/>
    <x v="0"/>
    <n v="97"/>
  </r>
  <r>
    <x v="666"/>
    <x v="2"/>
    <s v="2024-2025"/>
    <x v="1"/>
    <x v="18"/>
    <x v="6"/>
    <x v="6"/>
    <n v="5168"/>
    <x v="0"/>
    <x v="13"/>
    <x v="3"/>
    <x v="3"/>
    <n v="97.41"/>
  </r>
  <r>
    <x v="540"/>
    <x v="2"/>
    <s v="2024-2025"/>
    <x v="1"/>
    <x v="15"/>
    <x v="1"/>
    <x v="1"/>
    <n v="2020"/>
    <x v="0"/>
    <x v="5"/>
    <x v="6"/>
    <x v="6"/>
    <n v="97.51"/>
  </r>
  <r>
    <x v="344"/>
    <x v="1"/>
    <s v="2022-2023"/>
    <x v="0"/>
    <x v="9"/>
    <x v="4"/>
    <x v="4"/>
    <n v="3076"/>
    <x v="0"/>
    <x v="7"/>
    <x v="9"/>
    <x v="9"/>
    <n v="97.74"/>
  </r>
  <r>
    <x v="347"/>
    <x v="0"/>
    <s v="2023-2024"/>
    <x v="0"/>
    <x v="27"/>
    <x v="4"/>
    <x v="4"/>
    <n v="3066"/>
    <x v="0"/>
    <x v="7"/>
    <x v="2"/>
    <x v="2"/>
    <n v="97.81"/>
  </r>
  <r>
    <x v="560"/>
    <x v="0"/>
    <s v="2023-2024"/>
    <x v="1"/>
    <x v="72"/>
    <x v="4"/>
    <x v="4"/>
    <n v="3931"/>
    <x v="0"/>
    <x v="16"/>
    <x v="2"/>
    <x v="2"/>
    <n v="97.83"/>
  </r>
  <r>
    <x v="104"/>
    <x v="0"/>
    <s v="2023-2024"/>
    <x v="0"/>
    <x v="40"/>
    <x v="4"/>
    <x v="4"/>
    <n v="3353"/>
    <x v="0"/>
    <x v="8"/>
    <x v="6"/>
    <x v="6"/>
    <n v="97.84"/>
  </r>
  <r>
    <x v="471"/>
    <x v="2"/>
    <s v="2024-2025"/>
    <x v="1"/>
    <x v="57"/>
    <x v="6"/>
    <x v="6"/>
    <n v="5082"/>
    <x v="0"/>
    <x v="13"/>
    <x v="2"/>
    <x v="2"/>
    <n v="97.86"/>
  </r>
  <r>
    <x v="443"/>
    <x v="1"/>
    <s v="2023-2024"/>
    <x v="0"/>
    <x v="84"/>
    <x v="3"/>
    <x v="3"/>
    <n v="4215"/>
    <x v="0"/>
    <x v="3"/>
    <x v="1"/>
    <x v="1"/>
    <n v="97.86"/>
  </r>
  <r>
    <x v="500"/>
    <x v="1"/>
    <s v="2022-2023"/>
    <x v="1"/>
    <x v="50"/>
    <x v="4"/>
    <x v="4"/>
    <n v="3179"/>
    <x v="0"/>
    <x v="6"/>
    <x v="3"/>
    <x v="3"/>
    <n v="97.92"/>
  </r>
  <r>
    <x v="24"/>
    <x v="0"/>
    <s v="2024-2025"/>
    <x v="1"/>
    <x v="17"/>
    <x v="3"/>
    <x v="3"/>
    <n v="4825"/>
    <x v="0"/>
    <x v="12"/>
    <x v="2"/>
    <x v="2"/>
    <n v="97.93"/>
  </r>
  <r>
    <x v="15"/>
    <x v="0"/>
    <s v="2023-2024"/>
    <x v="1"/>
    <x v="72"/>
    <x v="4"/>
    <x v="4"/>
    <n v="3931"/>
    <x v="0"/>
    <x v="16"/>
    <x v="7"/>
    <x v="7"/>
    <n v="98.13"/>
  </r>
  <r>
    <x v="136"/>
    <x v="0"/>
    <s v="2024-2025"/>
    <x v="1"/>
    <x v="96"/>
    <x v="4"/>
    <x v="4"/>
    <n v="3690"/>
    <x v="0"/>
    <x v="16"/>
    <x v="3"/>
    <x v="3"/>
    <n v="98.14"/>
  </r>
  <r>
    <x v="603"/>
    <x v="2"/>
    <s v="2024-2025"/>
    <x v="0"/>
    <x v="69"/>
    <x v="4"/>
    <x v="4"/>
    <n v="3199"/>
    <x v="0"/>
    <x v="6"/>
    <x v="4"/>
    <x v="4"/>
    <n v="98.41"/>
  </r>
  <r>
    <x v="503"/>
    <x v="0"/>
    <s v="2023-2024"/>
    <x v="0"/>
    <x v="39"/>
    <x v="0"/>
    <x v="0"/>
    <n v="6330"/>
    <x v="0"/>
    <x v="14"/>
    <x v="1"/>
    <x v="1"/>
    <n v="98.740000000000009"/>
  </r>
  <r>
    <x v="53"/>
    <x v="0"/>
    <s v="2023-2024"/>
    <x v="1"/>
    <x v="93"/>
    <x v="4"/>
    <x v="4"/>
    <n v="3915"/>
    <x v="0"/>
    <x v="16"/>
    <x v="0"/>
    <x v="0"/>
    <n v="98.9"/>
  </r>
  <r>
    <x v="436"/>
    <x v="2"/>
    <s v="2024-2025"/>
    <x v="1"/>
    <x v="72"/>
    <x v="4"/>
    <x v="4"/>
    <n v="3931"/>
    <x v="0"/>
    <x v="16"/>
    <x v="2"/>
    <x v="2"/>
    <n v="98.93"/>
  </r>
  <r>
    <x v="390"/>
    <x v="0"/>
    <s v="2023-2024"/>
    <x v="1"/>
    <x v="70"/>
    <x v="4"/>
    <x v="4"/>
    <n v="3400"/>
    <x v="0"/>
    <x v="8"/>
    <x v="5"/>
    <x v="5"/>
    <n v="98.95"/>
  </r>
  <r>
    <x v="358"/>
    <x v="1"/>
    <s v="2023-2024"/>
    <x v="0"/>
    <x v="96"/>
    <x v="4"/>
    <x v="4"/>
    <n v="3690"/>
    <x v="0"/>
    <x v="16"/>
    <x v="3"/>
    <x v="3"/>
    <n v="98.990000000000009"/>
  </r>
  <r>
    <x v="229"/>
    <x v="1"/>
    <s v="2022-2023"/>
    <x v="0"/>
    <x v="86"/>
    <x v="0"/>
    <x v="0"/>
    <n v="6725"/>
    <x v="0"/>
    <x v="20"/>
    <x v="3"/>
    <x v="3"/>
    <n v="99.39"/>
  </r>
  <r>
    <x v="667"/>
    <x v="0"/>
    <s v="2023-2024"/>
    <x v="1"/>
    <x v="56"/>
    <x v="1"/>
    <x v="1"/>
    <n v="2795"/>
    <x v="0"/>
    <x v="11"/>
    <x v="6"/>
    <x v="6"/>
    <n v="99.440000000000012"/>
  </r>
  <r>
    <x v="613"/>
    <x v="2"/>
    <s v="2024-2025"/>
    <x v="0"/>
    <x v="65"/>
    <x v="1"/>
    <x v="1"/>
    <n v="2131"/>
    <x v="0"/>
    <x v="4"/>
    <x v="4"/>
    <x v="4"/>
    <n v="99.48"/>
  </r>
  <r>
    <x v="173"/>
    <x v="0"/>
    <s v="2023-2024"/>
    <x v="0"/>
    <x v="76"/>
    <x v="1"/>
    <x v="1"/>
    <n v="2031"/>
    <x v="0"/>
    <x v="5"/>
    <x v="5"/>
    <x v="5"/>
    <n v="99.77000000000001"/>
  </r>
  <r>
    <x v="61"/>
    <x v="1"/>
    <s v="2023-2024"/>
    <x v="0"/>
    <x v="5"/>
    <x v="1"/>
    <x v="1"/>
    <n v="2067"/>
    <x v="0"/>
    <x v="5"/>
    <x v="1"/>
    <x v="1"/>
    <n v="99.8"/>
  </r>
  <r>
    <x v="499"/>
    <x v="0"/>
    <s v="2024-2025"/>
    <x v="1"/>
    <x v="47"/>
    <x v="1"/>
    <x v="1"/>
    <n v="2101"/>
    <x v="0"/>
    <x v="4"/>
    <x v="1"/>
    <x v="1"/>
    <n v="99.8"/>
  </r>
  <r>
    <x v="544"/>
    <x v="0"/>
    <s v="2023-2024"/>
    <x v="0"/>
    <x v="40"/>
    <x v="4"/>
    <x v="4"/>
    <n v="3353"/>
    <x v="0"/>
    <x v="8"/>
    <x v="4"/>
    <x v="4"/>
    <n v="99.95"/>
  </r>
  <r>
    <x v="54"/>
    <x v="0"/>
    <s v="2023-2024"/>
    <x v="0"/>
    <x v="48"/>
    <x v="3"/>
    <x v="3"/>
    <n v="4566"/>
    <x v="0"/>
    <x v="15"/>
    <x v="1"/>
    <x v="1"/>
    <n v="100"/>
  </r>
  <r>
    <x v="87"/>
    <x v="0"/>
    <s v="2023-2024"/>
    <x v="0"/>
    <x v="64"/>
    <x v="1"/>
    <x v="1"/>
    <n v="2350"/>
    <x v="0"/>
    <x v="1"/>
    <x v="8"/>
    <x v="8"/>
    <n v="100.38"/>
  </r>
  <r>
    <x v="246"/>
    <x v="2"/>
    <s v="2024-2025"/>
    <x v="0"/>
    <x v="61"/>
    <x v="6"/>
    <x v="6"/>
    <n v="5343"/>
    <x v="0"/>
    <x v="18"/>
    <x v="3"/>
    <x v="3"/>
    <n v="100.6"/>
  </r>
  <r>
    <x v="144"/>
    <x v="1"/>
    <s v="2023-2024"/>
    <x v="0"/>
    <x v="69"/>
    <x v="4"/>
    <x v="4"/>
    <n v="3199"/>
    <x v="0"/>
    <x v="6"/>
    <x v="8"/>
    <x v="8"/>
    <n v="100.77"/>
  </r>
  <r>
    <x v="250"/>
    <x v="0"/>
    <s v="2023-2024"/>
    <x v="0"/>
    <x v="26"/>
    <x v="0"/>
    <x v="0"/>
    <n v="6280"/>
    <x v="0"/>
    <x v="14"/>
    <x v="7"/>
    <x v="7"/>
    <n v="100.83000000000001"/>
  </r>
  <r>
    <x v="90"/>
    <x v="2"/>
    <s v="2024-2025"/>
    <x v="1"/>
    <x v="15"/>
    <x v="1"/>
    <x v="1"/>
    <n v="2020"/>
    <x v="0"/>
    <x v="5"/>
    <x v="4"/>
    <x v="4"/>
    <n v="101.5"/>
  </r>
  <r>
    <x v="668"/>
    <x v="2"/>
    <s v="2024-2025"/>
    <x v="1"/>
    <x v="52"/>
    <x v="3"/>
    <x v="3"/>
    <n v="4053"/>
    <x v="0"/>
    <x v="10"/>
    <x v="1"/>
    <x v="1"/>
    <n v="101.55"/>
  </r>
  <r>
    <x v="214"/>
    <x v="2"/>
    <s v="2024-2025"/>
    <x v="0"/>
    <x v="57"/>
    <x v="6"/>
    <x v="6"/>
    <n v="5082"/>
    <x v="0"/>
    <x v="13"/>
    <x v="6"/>
    <x v="6"/>
    <n v="101.66"/>
  </r>
  <r>
    <x v="406"/>
    <x v="2"/>
    <s v="2024-2025"/>
    <x v="0"/>
    <x v="21"/>
    <x v="3"/>
    <x v="3"/>
    <n v="4012"/>
    <x v="0"/>
    <x v="10"/>
    <x v="2"/>
    <x v="2"/>
    <n v="101.87"/>
  </r>
  <r>
    <x v="539"/>
    <x v="2"/>
    <s v="2024-2025"/>
    <x v="1"/>
    <x v="35"/>
    <x v="3"/>
    <x v="3"/>
    <n v="4558"/>
    <x v="0"/>
    <x v="15"/>
    <x v="9"/>
    <x v="9"/>
    <n v="101.88"/>
  </r>
  <r>
    <x v="314"/>
    <x v="0"/>
    <s v="2023-2024"/>
    <x v="0"/>
    <x v="89"/>
    <x v="4"/>
    <x v="4"/>
    <n v="3136"/>
    <x v="0"/>
    <x v="6"/>
    <x v="3"/>
    <x v="3"/>
    <n v="101.89000000000001"/>
  </r>
  <r>
    <x v="541"/>
    <x v="0"/>
    <s v="2023-2024"/>
    <x v="1"/>
    <x v="24"/>
    <x v="1"/>
    <x v="1"/>
    <n v="2120"/>
    <x v="0"/>
    <x v="4"/>
    <x v="6"/>
    <x v="6"/>
    <n v="102.33000000000001"/>
  </r>
  <r>
    <x v="493"/>
    <x v="1"/>
    <s v="2022-2023"/>
    <x v="0"/>
    <x v="24"/>
    <x v="1"/>
    <x v="1"/>
    <n v="2120"/>
    <x v="0"/>
    <x v="4"/>
    <x v="2"/>
    <x v="2"/>
    <n v="102.43"/>
  </r>
  <r>
    <x v="198"/>
    <x v="2"/>
    <s v="2024-2025"/>
    <x v="1"/>
    <x v="80"/>
    <x v="0"/>
    <x v="0"/>
    <n v="6109"/>
    <x v="0"/>
    <x v="14"/>
    <x v="0"/>
    <x v="0"/>
    <n v="102.62"/>
  </r>
  <r>
    <x v="669"/>
    <x v="1"/>
    <s v="2023-2024"/>
    <x v="0"/>
    <x v="94"/>
    <x v="5"/>
    <x v="5"/>
    <n v="7250"/>
    <x v="0"/>
    <x v="9"/>
    <x v="2"/>
    <x v="2"/>
    <n v="102.77"/>
  </r>
  <r>
    <x v="469"/>
    <x v="1"/>
    <s v="2023-2024"/>
    <x v="0"/>
    <x v="11"/>
    <x v="5"/>
    <x v="5"/>
    <n v="7010"/>
    <x v="0"/>
    <x v="9"/>
    <x v="4"/>
    <x v="4"/>
    <n v="102.81"/>
  </r>
  <r>
    <x v="500"/>
    <x v="1"/>
    <s v="2022-2023"/>
    <x v="0"/>
    <x v="57"/>
    <x v="6"/>
    <x v="6"/>
    <n v="5082"/>
    <x v="0"/>
    <x v="13"/>
    <x v="3"/>
    <x v="3"/>
    <n v="102.89999999999999"/>
  </r>
  <r>
    <x v="56"/>
    <x v="2"/>
    <s v="2024-2025"/>
    <x v="0"/>
    <x v="21"/>
    <x v="3"/>
    <x v="3"/>
    <n v="4012"/>
    <x v="0"/>
    <x v="10"/>
    <x v="0"/>
    <x v="0"/>
    <n v="102.93"/>
  </r>
  <r>
    <x v="95"/>
    <x v="1"/>
    <s v="2022-2023"/>
    <x v="0"/>
    <x v="59"/>
    <x v="3"/>
    <x v="3"/>
    <n v="4509"/>
    <x v="0"/>
    <x v="3"/>
    <x v="1"/>
    <x v="1"/>
    <n v="103"/>
  </r>
  <r>
    <x v="635"/>
    <x v="0"/>
    <s v="2024-2025"/>
    <x v="0"/>
    <x v="31"/>
    <x v="1"/>
    <x v="1"/>
    <n v="2116"/>
    <x v="0"/>
    <x v="4"/>
    <x v="0"/>
    <x v="0"/>
    <n v="103.07"/>
  </r>
  <r>
    <x v="376"/>
    <x v="1"/>
    <s v="2022-2023"/>
    <x v="1"/>
    <x v="48"/>
    <x v="3"/>
    <x v="3"/>
    <n v="4566"/>
    <x v="0"/>
    <x v="15"/>
    <x v="6"/>
    <x v="6"/>
    <n v="103.77"/>
  </r>
  <r>
    <x v="117"/>
    <x v="2"/>
    <s v="2024-2025"/>
    <x v="1"/>
    <x v="70"/>
    <x v="4"/>
    <x v="4"/>
    <n v="3400"/>
    <x v="0"/>
    <x v="8"/>
    <x v="7"/>
    <x v="7"/>
    <n v="103.87"/>
  </r>
  <r>
    <x v="114"/>
    <x v="0"/>
    <s v="2023-2024"/>
    <x v="1"/>
    <x v="93"/>
    <x v="4"/>
    <x v="4"/>
    <n v="3915"/>
    <x v="0"/>
    <x v="16"/>
    <x v="3"/>
    <x v="3"/>
    <n v="103.92"/>
  </r>
  <r>
    <x v="670"/>
    <x v="0"/>
    <s v="2024-2025"/>
    <x v="0"/>
    <x v="18"/>
    <x v="6"/>
    <x v="6"/>
    <n v="5168"/>
    <x v="0"/>
    <x v="13"/>
    <x v="0"/>
    <x v="0"/>
    <n v="103.92"/>
  </r>
  <r>
    <x v="217"/>
    <x v="0"/>
    <s v="2024-2025"/>
    <x v="1"/>
    <x v="50"/>
    <x v="4"/>
    <x v="4"/>
    <n v="3179"/>
    <x v="0"/>
    <x v="6"/>
    <x v="3"/>
    <x v="3"/>
    <n v="103.92"/>
  </r>
  <r>
    <x v="671"/>
    <x v="1"/>
    <s v="2023-2024"/>
    <x v="1"/>
    <x v="53"/>
    <x v="3"/>
    <x v="3"/>
    <n v="4119"/>
    <x v="0"/>
    <x v="10"/>
    <x v="0"/>
    <x v="0"/>
    <n v="103.92"/>
  </r>
  <r>
    <x v="672"/>
    <x v="0"/>
    <s v="2023-2024"/>
    <x v="1"/>
    <x v="18"/>
    <x v="6"/>
    <x v="6"/>
    <n v="5168"/>
    <x v="0"/>
    <x v="13"/>
    <x v="3"/>
    <x v="3"/>
    <n v="104.47"/>
  </r>
  <r>
    <x v="596"/>
    <x v="0"/>
    <s v="2023-2024"/>
    <x v="1"/>
    <x v="50"/>
    <x v="4"/>
    <x v="4"/>
    <n v="3179"/>
    <x v="0"/>
    <x v="6"/>
    <x v="7"/>
    <x v="7"/>
    <n v="104.5"/>
  </r>
  <r>
    <x v="1"/>
    <x v="0"/>
    <s v="2023-2024"/>
    <x v="0"/>
    <x v="13"/>
    <x v="1"/>
    <x v="1"/>
    <n v="2480"/>
    <x v="0"/>
    <x v="1"/>
    <x v="4"/>
    <x v="4"/>
    <n v="104.73"/>
  </r>
  <r>
    <x v="278"/>
    <x v="0"/>
    <s v="2024-2025"/>
    <x v="0"/>
    <x v="67"/>
    <x v="3"/>
    <x v="3"/>
    <n v="4551"/>
    <x v="0"/>
    <x v="15"/>
    <x v="8"/>
    <x v="8"/>
    <n v="104.77"/>
  </r>
  <r>
    <x v="673"/>
    <x v="2"/>
    <s v="2024-2025"/>
    <x v="1"/>
    <x v="80"/>
    <x v="0"/>
    <x v="0"/>
    <n v="6109"/>
    <x v="0"/>
    <x v="14"/>
    <x v="1"/>
    <x v="1"/>
    <n v="104.79"/>
  </r>
  <r>
    <x v="252"/>
    <x v="1"/>
    <s v="2023-2024"/>
    <x v="0"/>
    <x v="15"/>
    <x v="1"/>
    <x v="1"/>
    <n v="2020"/>
    <x v="0"/>
    <x v="5"/>
    <x v="1"/>
    <x v="1"/>
    <n v="104.79"/>
  </r>
  <r>
    <x v="649"/>
    <x v="1"/>
    <s v="2022-2023"/>
    <x v="0"/>
    <x v="96"/>
    <x v="4"/>
    <x v="4"/>
    <n v="3690"/>
    <x v="0"/>
    <x v="16"/>
    <x v="1"/>
    <x v="1"/>
    <n v="104.79"/>
  </r>
  <r>
    <x v="324"/>
    <x v="0"/>
    <s v="2024-2025"/>
    <x v="0"/>
    <x v="61"/>
    <x v="6"/>
    <x v="6"/>
    <n v="5343"/>
    <x v="0"/>
    <x v="18"/>
    <x v="2"/>
    <x v="2"/>
    <n v="104.84"/>
  </r>
  <r>
    <x v="159"/>
    <x v="0"/>
    <s v="2023-2024"/>
    <x v="0"/>
    <x v="16"/>
    <x v="0"/>
    <x v="0"/>
    <n v="6030"/>
    <x v="0"/>
    <x v="0"/>
    <x v="4"/>
    <x v="4"/>
    <n v="104.89000000000001"/>
  </r>
  <r>
    <x v="445"/>
    <x v="0"/>
    <s v="2023-2024"/>
    <x v="1"/>
    <x v="16"/>
    <x v="0"/>
    <x v="0"/>
    <n v="6030"/>
    <x v="0"/>
    <x v="0"/>
    <x v="4"/>
    <x v="4"/>
    <n v="104.9"/>
  </r>
  <r>
    <x v="651"/>
    <x v="0"/>
    <s v="2024-2025"/>
    <x v="0"/>
    <x v="64"/>
    <x v="1"/>
    <x v="1"/>
    <n v="2350"/>
    <x v="0"/>
    <x v="1"/>
    <x v="3"/>
    <x v="3"/>
    <n v="104.93"/>
  </r>
  <r>
    <x v="353"/>
    <x v="1"/>
    <s v="2022-2023"/>
    <x v="1"/>
    <x v="80"/>
    <x v="0"/>
    <x v="0"/>
    <n v="6109"/>
    <x v="0"/>
    <x v="14"/>
    <x v="0"/>
    <x v="0"/>
    <n v="104.93"/>
  </r>
  <r>
    <x v="129"/>
    <x v="0"/>
    <s v="2023-2024"/>
    <x v="1"/>
    <x v="20"/>
    <x v="4"/>
    <x v="4"/>
    <n v="3429"/>
    <x v="0"/>
    <x v="8"/>
    <x v="9"/>
    <x v="9"/>
    <n v="104.93"/>
  </r>
  <r>
    <x v="573"/>
    <x v="1"/>
    <s v="2022-2023"/>
    <x v="1"/>
    <x v="16"/>
    <x v="0"/>
    <x v="0"/>
    <n v="6030"/>
    <x v="0"/>
    <x v="0"/>
    <x v="2"/>
    <x v="2"/>
    <n v="104.98"/>
  </r>
  <r>
    <x v="335"/>
    <x v="1"/>
    <s v="2022-2023"/>
    <x v="1"/>
    <x v="45"/>
    <x v="3"/>
    <x v="3"/>
    <n v="4570"/>
    <x v="0"/>
    <x v="15"/>
    <x v="1"/>
    <x v="1"/>
    <n v="105.37"/>
  </r>
  <r>
    <x v="395"/>
    <x v="1"/>
    <s v="2023-2024"/>
    <x v="0"/>
    <x v="21"/>
    <x v="3"/>
    <x v="3"/>
    <n v="4012"/>
    <x v="0"/>
    <x v="10"/>
    <x v="3"/>
    <x v="3"/>
    <n v="105.4"/>
  </r>
  <r>
    <x v="305"/>
    <x v="0"/>
    <s v="2023-2024"/>
    <x v="1"/>
    <x v="56"/>
    <x v="1"/>
    <x v="1"/>
    <n v="2795"/>
    <x v="0"/>
    <x v="11"/>
    <x v="2"/>
    <x v="2"/>
    <n v="105.47"/>
  </r>
  <r>
    <x v="674"/>
    <x v="2"/>
    <s v="2024-2025"/>
    <x v="0"/>
    <x v="91"/>
    <x v="1"/>
    <x v="1"/>
    <n v="2064"/>
    <x v="0"/>
    <x v="5"/>
    <x v="2"/>
    <x v="2"/>
    <n v="105.76"/>
  </r>
  <r>
    <x v="607"/>
    <x v="0"/>
    <s v="2023-2024"/>
    <x v="1"/>
    <x v="74"/>
    <x v="1"/>
    <x v="1"/>
    <n v="2485"/>
    <x v="0"/>
    <x v="1"/>
    <x v="7"/>
    <x v="7"/>
    <n v="105.82"/>
  </r>
  <r>
    <x v="675"/>
    <x v="2"/>
    <s v="2024-2025"/>
    <x v="0"/>
    <x v="34"/>
    <x v="4"/>
    <x v="4"/>
    <n v="3018"/>
    <x v="0"/>
    <x v="7"/>
    <x v="6"/>
    <x v="6"/>
    <n v="105.84"/>
  </r>
  <r>
    <x v="406"/>
    <x v="2"/>
    <s v="2024-2025"/>
    <x v="1"/>
    <x v="86"/>
    <x v="0"/>
    <x v="0"/>
    <n v="6725"/>
    <x v="0"/>
    <x v="20"/>
    <x v="6"/>
    <x v="6"/>
    <n v="105.88"/>
  </r>
  <r>
    <x v="223"/>
    <x v="1"/>
    <s v="2022-2023"/>
    <x v="1"/>
    <x v="82"/>
    <x v="3"/>
    <x v="3"/>
    <n v="4655"/>
    <x v="0"/>
    <x v="17"/>
    <x v="6"/>
    <x v="6"/>
    <n v="105.88"/>
  </r>
  <r>
    <x v="384"/>
    <x v="1"/>
    <s v="2022-2023"/>
    <x v="0"/>
    <x v="18"/>
    <x v="6"/>
    <x v="6"/>
    <n v="5168"/>
    <x v="0"/>
    <x v="13"/>
    <x v="9"/>
    <x v="9"/>
    <n v="105.91000000000001"/>
  </r>
  <r>
    <x v="632"/>
    <x v="2"/>
    <s v="2024-2025"/>
    <x v="1"/>
    <x v="41"/>
    <x v="5"/>
    <x v="5"/>
    <n v="7320"/>
    <x v="0"/>
    <x v="9"/>
    <x v="7"/>
    <x v="7"/>
    <n v="105.92"/>
  </r>
  <r>
    <x v="675"/>
    <x v="2"/>
    <s v="2024-2025"/>
    <x v="1"/>
    <x v="55"/>
    <x v="3"/>
    <x v="3"/>
    <n v="4703"/>
    <x v="0"/>
    <x v="17"/>
    <x v="3"/>
    <x v="3"/>
    <n v="106.35"/>
  </r>
  <r>
    <x v="546"/>
    <x v="2"/>
    <s v="2024-2025"/>
    <x v="0"/>
    <x v="8"/>
    <x v="1"/>
    <x v="1"/>
    <n v="2158"/>
    <x v="0"/>
    <x v="4"/>
    <x v="3"/>
    <x v="3"/>
    <n v="106.94"/>
  </r>
  <r>
    <x v="173"/>
    <x v="0"/>
    <s v="2023-2024"/>
    <x v="0"/>
    <x v="3"/>
    <x v="3"/>
    <x v="3"/>
    <n v="4220"/>
    <x v="0"/>
    <x v="3"/>
    <x v="1"/>
    <x v="1"/>
    <n v="106.99000000000001"/>
  </r>
  <r>
    <x v="308"/>
    <x v="1"/>
    <s v="2023-2024"/>
    <x v="0"/>
    <x v="44"/>
    <x v="4"/>
    <x v="4"/>
    <n v="3977"/>
    <x v="0"/>
    <x v="16"/>
    <x v="2"/>
    <x v="2"/>
    <n v="107.78"/>
  </r>
  <r>
    <x v="132"/>
    <x v="0"/>
    <s v="2023-2024"/>
    <x v="1"/>
    <x v="42"/>
    <x v="3"/>
    <x v="3"/>
    <n v="4870"/>
    <x v="0"/>
    <x v="12"/>
    <x v="2"/>
    <x v="2"/>
    <n v="107.9"/>
  </r>
  <r>
    <x v="663"/>
    <x v="0"/>
    <s v="2023-2024"/>
    <x v="0"/>
    <x v="15"/>
    <x v="1"/>
    <x v="1"/>
    <n v="2020"/>
    <x v="0"/>
    <x v="5"/>
    <x v="2"/>
    <x v="2"/>
    <n v="107.9"/>
  </r>
  <r>
    <x v="3"/>
    <x v="0"/>
    <s v="2024-2025"/>
    <x v="1"/>
    <x v="74"/>
    <x v="1"/>
    <x v="1"/>
    <n v="2485"/>
    <x v="0"/>
    <x v="1"/>
    <x v="3"/>
    <x v="3"/>
    <n v="108.44"/>
  </r>
  <r>
    <x v="535"/>
    <x v="1"/>
    <s v="2023-2024"/>
    <x v="0"/>
    <x v="18"/>
    <x v="6"/>
    <x v="6"/>
    <n v="5168"/>
    <x v="0"/>
    <x v="13"/>
    <x v="4"/>
    <x v="4"/>
    <n v="108.46000000000001"/>
  </r>
  <r>
    <x v="612"/>
    <x v="0"/>
    <s v="2024-2025"/>
    <x v="0"/>
    <x v="51"/>
    <x v="4"/>
    <x v="4"/>
    <n v="3630"/>
    <x v="0"/>
    <x v="16"/>
    <x v="4"/>
    <x v="4"/>
    <n v="108.76"/>
  </r>
  <r>
    <x v="598"/>
    <x v="1"/>
    <s v="2022-2023"/>
    <x v="1"/>
    <x v="74"/>
    <x v="1"/>
    <x v="1"/>
    <n v="2485"/>
    <x v="0"/>
    <x v="1"/>
    <x v="1"/>
    <x v="1"/>
    <n v="108.78"/>
  </r>
  <r>
    <x v="457"/>
    <x v="1"/>
    <s v="2023-2024"/>
    <x v="0"/>
    <x v="39"/>
    <x v="0"/>
    <x v="0"/>
    <n v="6330"/>
    <x v="0"/>
    <x v="14"/>
    <x v="9"/>
    <x v="9"/>
    <n v="108.87"/>
  </r>
  <r>
    <x v="224"/>
    <x v="1"/>
    <s v="2023-2024"/>
    <x v="1"/>
    <x v="9"/>
    <x v="4"/>
    <x v="4"/>
    <n v="3076"/>
    <x v="0"/>
    <x v="7"/>
    <x v="0"/>
    <x v="0"/>
    <n v="108.91"/>
  </r>
  <r>
    <x v="542"/>
    <x v="2"/>
    <s v="2024-2025"/>
    <x v="1"/>
    <x v="74"/>
    <x v="1"/>
    <x v="1"/>
    <n v="2485"/>
    <x v="0"/>
    <x v="1"/>
    <x v="1"/>
    <x v="1"/>
    <n v="109.04"/>
  </r>
  <r>
    <x v="676"/>
    <x v="1"/>
    <s v="2023-2024"/>
    <x v="0"/>
    <x v="10"/>
    <x v="4"/>
    <x v="4"/>
    <n v="3551"/>
    <x v="0"/>
    <x v="8"/>
    <x v="6"/>
    <x v="6"/>
    <n v="109.08"/>
  </r>
  <r>
    <x v="480"/>
    <x v="0"/>
    <s v="2024-2025"/>
    <x v="0"/>
    <x v="64"/>
    <x v="1"/>
    <x v="1"/>
    <n v="2350"/>
    <x v="0"/>
    <x v="1"/>
    <x v="6"/>
    <x v="6"/>
    <n v="109.69999999999999"/>
  </r>
  <r>
    <x v="260"/>
    <x v="1"/>
    <s v="2023-2024"/>
    <x v="1"/>
    <x v="4"/>
    <x v="1"/>
    <x v="1"/>
    <n v="2154"/>
    <x v="0"/>
    <x v="4"/>
    <x v="6"/>
    <x v="6"/>
    <n v="109.69999999999999"/>
  </r>
  <r>
    <x v="132"/>
    <x v="0"/>
    <s v="2023-2024"/>
    <x v="1"/>
    <x v="28"/>
    <x v="1"/>
    <x v="1"/>
    <n v="2830"/>
    <x v="0"/>
    <x v="11"/>
    <x v="3"/>
    <x v="3"/>
    <n v="109.78999999999999"/>
  </r>
  <r>
    <x v="194"/>
    <x v="2"/>
    <s v="2024-2025"/>
    <x v="1"/>
    <x v="60"/>
    <x v="1"/>
    <x v="1"/>
    <n v="2541"/>
    <x v="0"/>
    <x v="2"/>
    <x v="3"/>
    <x v="3"/>
    <n v="109.83"/>
  </r>
  <r>
    <x v="81"/>
    <x v="0"/>
    <s v="2023-2024"/>
    <x v="1"/>
    <x v="43"/>
    <x v="1"/>
    <x v="1"/>
    <n v="2560"/>
    <x v="0"/>
    <x v="2"/>
    <x v="4"/>
    <x v="4"/>
    <n v="109.89"/>
  </r>
  <r>
    <x v="515"/>
    <x v="0"/>
    <s v="2023-2024"/>
    <x v="0"/>
    <x v="62"/>
    <x v="0"/>
    <x v="0"/>
    <n v="6112"/>
    <x v="0"/>
    <x v="14"/>
    <x v="3"/>
    <x v="3"/>
    <n v="109.91"/>
  </r>
  <r>
    <x v="114"/>
    <x v="0"/>
    <s v="2023-2024"/>
    <x v="1"/>
    <x v="3"/>
    <x v="3"/>
    <x v="3"/>
    <n v="4220"/>
    <x v="0"/>
    <x v="3"/>
    <x v="3"/>
    <x v="3"/>
    <n v="109.95"/>
  </r>
  <r>
    <x v="551"/>
    <x v="0"/>
    <s v="2023-2024"/>
    <x v="0"/>
    <x v="94"/>
    <x v="5"/>
    <x v="5"/>
    <n v="7250"/>
    <x v="0"/>
    <x v="9"/>
    <x v="3"/>
    <x v="3"/>
    <n v="110.22"/>
  </r>
  <r>
    <x v="288"/>
    <x v="1"/>
    <s v="2022-2023"/>
    <x v="1"/>
    <x v="23"/>
    <x v="1"/>
    <x v="1"/>
    <n v="2650"/>
    <x v="0"/>
    <x v="11"/>
    <x v="1"/>
    <x v="1"/>
    <n v="110.41"/>
  </r>
  <r>
    <x v="599"/>
    <x v="2"/>
    <s v="2024-2025"/>
    <x v="0"/>
    <x v="31"/>
    <x v="1"/>
    <x v="1"/>
    <n v="2116"/>
    <x v="0"/>
    <x v="4"/>
    <x v="6"/>
    <x v="6"/>
    <n v="110.62"/>
  </r>
  <r>
    <x v="587"/>
    <x v="0"/>
    <s v="2024-2025"/>
    <x v="1"/>
    <x v="48"/>
    <x v="3"/>
    <x v="3"/>
    <n v="4566"/>
    <x v="0"/>
    <x v="15"/>
    <x v="2"/>
    <x v="2"/>
    <n v="110.63000000000001"/>
  </r>
  <r>
    <x v="206"/>
    <x v="2"/>
    <s v="2024-2025"/>
    <x v="0"/>
    <x v="51"/>
    <x v="4"/>
    <x v="4"/>
    <n v="3630"/>
    <x v="0"/>
    <x v="16"/>
    <x v="7"/>
    <x v="7"/>
    <n v="111.25"/>
  </r>
  <r>
    <x v="677"/>
    <x v="0"/>
    <s v="2023-2024"/>
    <x v="1"/>
    <x v="79"/>
    <x v="6"/>
    <x v="6"/>
    <n v="5290"/>
    <x v="0"/>
    <x v="18"/>
    <x v="0"/>
    <x v="0"/>
    <n v="111.27000000000001"/>
  </r>
  <r>
    <x v="115"/>
    <x v="0"/>
    <s v="2023-2024"/>
    <x v="1"/>
    <x v="70"/>
    <x v="4"/>
    <x v="4"/>
    <n v="3400"/>
    <x v="0"/>
    <x v="8"/>
    <x v="2"/>
    <x v="2"/>
    <n v="111.39"/>
  </r>
  <r>
    <x v="2"/>
    <x v="1"/>
    <s v="2023-2024"/>
    <x v="1"/>
    <x v="87"/>
    <x v="2"/>
    <x v="2"/>
    <n v="2609"/>
    <x v="0"/>
    <x v="2"/>
    <x v="2"/>
    <x v="2"/>
    <n v="111.7"/>
  </r>
  <r>
    <x v="579"/>
    <x v="0"/>
    <s v="2023-2024"/>
    <x v="0"/>
    <x v="11"/>
    <x v="5"/>
    <x v="5"/>
    <n v="7010"/>
    <x v="0"/>
    <x v="9"/>
    <x v="1"/>
    <x v="1"/>
    <n v="111.72"/>
  </r>
  <r>
    <x v="522"/>
    <x v="0"/>
    <s v="2023-2024"/>
    <x v="0"/>
    <x v="13"/>
    <x v="1"/>
    <x v="1"/>
    <n v="2480"/>
    <x v="0"/>
    <x v="1"/>
    <x v="4"/>
    <x v="4"/>
    <n v="111.75"/>
  </r>
  <r>
    <x v="325"/>
    <x v="1"/>
    <s v="2023-2024"/>
    <x v="0"/>
    <x v="77"/>
    <x v="5"/>
    <x v="5"/>
    <n v="7018"/>
    <x v="0"/>
    <x v="9"/>
    <x v="2"/>
    <x v="2"/>
    <n v="111.79"/>
  </r>
  <r>
    <x v="653"/>
    <x v="0"/>
    <s v="2024-2025"/>
    <x v="0"/>
    <x v="21"/>
    <x v="3"/>
    <x v="3"/>
    <n v="4012"/>
    <x v="0"/>
    <x v="10"/>
    <x v="4"/>
    <x v="4"/>
    <n v="111.83"/>
  </r>
  <r>
    <x v="597"/>
    <x v="0"/>
    <s v="2023-2024"/>
    <x v="1"/>
    <x v="4"/>
    <x v="1"/>
    <x v="1"/>
    <n v="2154"/>
    <x v="0"/>
    <x v="4"/>
    <x v="2"/>
    <x v="2"/>
    <n v="111.86"/>
  </r>
  <r>
    <x v="595"/>
    <x v="0"/>
    <s v="2023-2024"/>
    <x v="0"/>
    <x v="19"/>
    <x v="1"/>
    <x v="1"/>
    <n v="2800"/>
    <x v="0"/>
    <x v="11"/>
    <x v="1"/>
    <x v="1"/>
    <n v="112"/>
  </r>
  <r>
    <x v="506"/>
    <x v="0"/>
    <s v="2023-2024"/>
    <x v="0"/>
    <x v="2"/>
    <x v="2"/>
    <x v="2"/>
    <n v="2617"/>
    <x v="0"/>
    <x v="2"/>
    <x v="2"/>
    <x v="2"/>
    <n v="112.14"/>
  </r>
  <r>
    <x v="572"/>
    <x v="0"/>
    <s v="2023-2024"/>
    <x v="0"/>
    <x v="92"/>
    <x v="3"/>
    <x v="3"/>
    <n v="4305"/>
    <x v="0"/>
    <x v="3"/>
    <x v="7"/>
    <x v="7"/>
    <n v="112.37"/>
  </r>
  <r>
    <x v="419"/>
    <x v="2"/>
    <s v="2024-2025"/>
    <x v="1"/>
    <x v="92"/>
    <x v="3"/>
    <x v="3"/>
    <n v="4305"/>
    <x v="0"/>
    <x v="3"/>
    <x v="2"/>
    <x v="2"/>
    <n v="112.64"/>
  </r>
  <r>
    <x v="118"/>
    <x v="1"/>
    <s v="2023-2024"/>
    <x v="0"/>
    <x v="37"/>
    <x v="1"/>
    <x v="1"/>
    <n v="2750"/>
    <x v="0"/>
    <x v="11"/>
    <x v="2"/>
    <x v="2"/>
    <n v="112.78"/>
  </r>
  <r>
    <x v="231"/>
    <x v="0"/>
    <s v="2023-2024"/>
    <x v="1"/>
    <x v="70"/>
    <x v="4"/>
    <x v="4"/>
    <n v="3400"/>
    <x v="0"/>
    <x v="8"/>
    <x v="3"/>
    <x v="3"/>
    <n v="112.92"/>
  </r>
  <r>
    <x v="334"/>
    <x v="2"/>
    <s v="2024-2025"/>
    <x v="0"/>
    <x v="55"/>
    <x v="3"/>
    <x v="3"/>
    <n v="4703"/>
    <x v="0"/>
    <x v="17"/>
    <x v="7"/>
    <x v="7"/>
    <n v="113.67999999999999"/>
  </r>
  <r>
    <x v="274"/>
    <x v="0"/>
    <s v="2024-2025"/>
    <x v="1"/>
    <x v="43"/>
    <x v="1"/>
    <x v="1"/>
    <n v="2560"/>
    <x v="0"/>
    <x v="2"/>
    <x v="1"/>
    <x v="1"/>
    <n v="113.75999999999999"/>
  </r>
  <r>
    <x v="339"/>
    <x v="2"/>
    <s v="2024-2025"/>
    <x v="1"/>
    <x v="4"/>
    <x v="1"/>
    <x v="1"/>
    <n v="2154"/>
    <x v="0"/>
    <x v="4"/>
    <x v="0"/>
    <x v="0"/>
    <n v="113.81"/>
  </r>
  <r>
    <x v="439"/>
    <x v="0"/>
    <s v="2023-2024"/>
    <x v="1"/>
    <x v="72"/>
    <x v="4"/>
    <x v="4"/>
    <n v="3931"/>
    <x v="0"/>
    <x v="16"/>
    <x v="5"/>
    <x v="5"/>
    <n v="113.89"/>
  </r>
  <r>
    <x v="65"/>
    <x v="2"/>
    <s v="2024-2025"/>
    <x v="1"/>
    <x v="72"/>
    <x v="4"/>
    <x v="4"/>
    <n v="3931"/>
    <x v="0"/>
    <x v="16"/>
    <x v="3"/>
    <x v="3"/>
    <n v="113.91"/>
  </r>
  <r>
    <x v="248"/>
    <x v="0"/>
    <s v="2023-2024"/>
    <x v="0"/>
    <x v="70"/>
    <x v="4"/>
    <x v="4"/>
    <n v="3400"/>
    <x v="0"/>
    <x v="8"/>
    <x v="7"/>
    <x v="7"/>
    <n v="114.42999999999999"/>
  </r>
  <r>
    <x v="299"/>
    <x v="1"/>
    <s v="2022-2023"/>
    <x v="1"/>
    <x v="4"/>
    <x v="1"/>
    <x v="1"/>
    <n v="2154"/>
    <x v="0"/>
    <x v="4"/>
    <x v="2"/>
    <x v="2"/>
    <n v="114.78"/>
  </r>
  <r>
    <x v="603"/>
    <x v="2"/>
    <s v="2024-2025"/>
    <x v="1"/>
    <x v="19"/>
    <x v="1"/>
    <x v="1"/>
    <n v="2800"/>
    <x v="0"/>
    <x v="11"/>
    <x v="8"/>
    <x v="8"/>
    <n v="114.82000000000001"/>
  </r>
  <r>
    <x v="319"/>
    <x v="0"/>
    <s v="2024-2025"/>
    <x v="0"/>
    <x v="85"/>
    <x v="0"/>
    <x v="0"/>
    <n v="6530"/>
    <x v="0"/>
    <x v="20"/>
    <x v="3"/>
    <x v="3"/>
    <n v="115.41"/>
  </r>
  <r>
    <x v="678"/>
    <x v="1"/>
    <s v="2023-2024"/>
    <x v="1"/>
    <x v="30"/>
    <x v="4"/>
    <x v="4"/>
    <n v="3131"/>
    <x v="0"/>
    <x v="6"/>
    <x v="0"/>
    <x v="0"/>
    <n v="115.62"/>
  </r>
  <r>
    <x v="319"/>
    <x v="0"/>
    <s v="2024-2025"/>
    <x v="0"/>
    <x v="66"/>
    <x v="3"/>
    <x v="3"/>
    <n v="4883"/>
    <x v="0"/>
    <x v="12"/>
    <x v="6"/>
    <x v="6"/>
    <n v="115.67"/>
  </r>
  <r>
    <x v="286"/>
    <x v="0"/>
    <s v="2024-2025"/>
    <x v="1"/>
    <x v="52"/>
    <x v="3"/>
    <x v="3"/>
    <n v="4053"/>
    <x v="0"/>
    <x v="10"/>
    <x v="4"/>
    <x v="4"/>
    <n v="115.7"/>
  </r>
  <r>
    <x v="474"/>
    <x v="0"/>
    <s v="2023-2024"/>
    <x v="0"/>
    <x v="1"/>
    <x v="1"/>
    <x v="1"/>
    <n v="2478"/>
    <x v="0"/>
    <x v="1"/>
    <x v="5"/>
    <x v="5"/>
    <n v="115.71"/>
  </r>
  <r>
    <x v="440"/>
    <x v="0"/>
    <s v="2024-2025"/>
    <x v="0"/>
    <x v="34"/>
    <x v="4"/>
    <x v="4"/>
    <n v="3018"/>
    <x v="0"/>
    <x v="7"/>
    <x v="3"/>
    <x v="3"/>
    <n v="115.85"/>
  </r>
  <r>
    <x v="498"/>
    <x v="0"/>
    <s v="2023-2024"/>
    <x v="1"/>
    <x v="14"/>
    <x v="1"/>
    <x v="1"/>
    <n v="2790"/>
    <x v="0"/>
    <x v="11"/>
    <x v="0"/>
    <x v="0"/>
    <n v="115.92"/>
  </r>
  <r>
    <x v="523"/>
    <x v="1"/>
    <s v="2022-2023"/>
    <x v="1"/>
    <x v="22"/>
    <x v="1"/>
    <x v="1"/>
    <n v="2539"/>
    <x v="0"/>
    <x v="2"/>
    <x v="3"/>
    <x v="3"/>
    <n v="115.93"/>
  </r>
  <r>
    <x v="620"/>
    <x v="1"/>
    <s v="2023-2024"/>
    <x v="1"/>
    <x v="23"/>
    <x v="1"/>
    <x v="1"/>
    <n v="2650"/>
    <x v="0"/>
    <x v="11"/>
    <x v="7"/>
    <x v="7"/>
    <n v="116.57"/>
  </r>
  <r>
    <x v="404"/>
    <x v="1"/>
    <s v="2022-2023"/>
    <x v="1"/>
    <x v="47"/>
    <x v="1"/>
    <x v="1"/>
    <n v="2101"/>
    <x v="0"/>
    <x v="4"/>
    <x v="6"/>
    <x v="6"/>
    <n v="116.71000000000001"/>
  </r>
  <r>
    <x v="543"/>
    <x v="0"/>
    <s v="2023-2024"/>
    <x v="0"/>
    <x v="52"/>
    <x v="3"/>
    <x v="3"/>
    <n v="4053"/>
    <x v="0"/>
    <x v="10"/>
    <x v="1"/>
    <x v="1"/>
    <n v="116.71000000000001"/>
  </r>
  <r>
    <x v="36"/>
    <x v="2"/>
    <s v="2024-2025"/>
    <x v="0"/>
    <x v="51"/>
    <x v="4"/>
    <x v="4"/>
    <n v="3630"/>
    <x v="0"/>
    <x v="16"/>
    <x v="6"/>
    <x v="6"/>
    <n v="116.8"/>
  </r>
  <r>
    <x v="44"/>
    <x v="0"/>
    <s v="2023-2024"/>
    <x v="0"/>
    <x v="67"/>
    <x v="3"/>
    <x v="3"/>
    <n v="4551"/>
    <x v="0"/>
    <x v="15"/>
    <x v="9"/>
    <x v="9"/>
    <n v="116.86"/>
  </r>
  <r>
    <x v="624"/>
    <x v="2"/>
    <s v="2024-2025"/>
    <x v="0"/>
    <x v="25"/>
    <x v="4"/>
    <x v="4"/>
    <n v="3550"/>
    <x v="0"/>
    <x v="8"/>
    <x v="0"/>
    <x v="0"/>
    <n v="116.91"/>
  </r>
  <r>
    <x v="561"/>
    <x v="0"/>
    <s v="2023-2024"/>
    <x v="1"/>
    <x v="70"/>
    <x v="4"/>
    <x v="4"/>
    <n v="3400"/>
    <x v="0"/>
    <x v="8"/>
    <x v="4"/>
    <x v="4"/>
    <n v="116.91"/>
  </r>
  <r>
    <x v="395"/>
    <x v="1"/>
    <s v="2023-2024"/>
    <x v="0"/>
    <x v="7"/>
    <x v="4"/>
    <x v="4"/>
    <n v="3175"/>
    <x v="0"/>
    <x v="6"/>
    <x v="9"/>
    <x v="9"/>
    <n v="117.41"/>
  </r>
  <r>
    <x v="679"/>
    <x v="0"/>
    <s v="2023-2024"/>
    <x v="0"/>
    <x v="33"/>
    <x v="4"/>
    <x v="4"/>
    <n v="3280"/>
    <x v="0"/>
    <x v="8"/>
    <x v="3"/>
    <x v="3"/>
    <n v="117.44"/>
  </r>
  <r>
    <x v="432"/>
    <x v="0"/>
    <s v="2023-2024"/>
    <x v="0"/>
    <x v="27"/>
    <x v="4"/>
    <x v="4"/>
    <n v="3066"/>
    <x v="0"/>
    <x v="7"/>
    <x v="4"/>
    <x v="4"/>
    <n v="117.63"/>
  </r>
  <r>
    <x v="530"/>
    <x v="1"/>
    <s v="2023-2024"/>
    <x v="0"/>
    <x v="64"/>
    <x v="1"/>
    <x v="1"/>
    <n v="2350"/>
    <x v="0"/>
    <x v="1"/>
    <x v="3"/>
    <x v="3"/>
    <n v="117.72"/>
  </r>
  <r>
    <x v="370"/>
    <x v="2"/>
    <s v="2024-2025"/>
    <x v="0"/>
    <x v="26"/>
    <x v="0"/>
    <x v="0"/>
    <n v="6280"/>
    <x v="0"/>
    <x v="14"/>
    <x v="3"/>
    <x v="3"/>
    <n v="117.99"/>
  </r>
  <r>
    <x v="462"/>
    <x v="1"/>
    <s v="2023-2024"/>
    <x v="0"/>
    <x v="44"/>
    <x v="4"/>
    <x v="4"/>
    <n v="3977"/>
    <x v="0"/>
    <x v="16"/>
    <x v="3"/>
    <x v="3"/>
    <n v="118.5"/>
  </r>
  <r>
    <x v="107"/>
    <x v="1"/>
    <s v="2023-2024"/>
    <x v="0"/>
    <x v="84"/>
    <x v="3"/>
    <x v="3"/>
    <n v="4215"/>
    <x v="0"/>
    <x v="3"/>
    <x v="1"/>
    <x v="1"/>
    <n v="118.5"/>
  </r>
  <r>
    <x v="668"/>
    <x v="2"/>
    <s v="2024-2025"/>
    <x v="1"/>
    <x v="41"/>
    <x v="5"/>
    <x v="5"/>
    <n v="7320"/>
    <x v="0"/>
    <x v="9"/>
    <x v="6"/>
    <x v="6"/>
    <n v="118.75"/>
  </r>
  <r>
    <x v="537"/>
    <x v="1"/>
    <s v="2022-2023"/>
    <x v="1"/>
    <x v="16"/>
    <x v="0"/>
    <x v="0"/>
    <n v="6030"/>
    <x v="0"/>
    <x v="0"/>
    <x v="9"/>
    <x v="9"/>
    <n v="118.8"/>
  </r>
  <r>
    <x v="680"/>
    <x v="0"/>
    <s v="2023-2024"/>
    <x v="0"/>
    <x v="73"/>
    <x v="6"/>
    <x v="6"/>
    <n v="5607"/>
    <x v="0"/>
    <x v="18"/>
    <x v="3"/>
    <x v="3"/>
    <n v="118.82"/>
  </r>
  <r>
    <x v="183"/>
    <x v="0"/>
    <s v="2023-2024"/>
    <x v="1"/>
    <x v="77"/>
    <x v="5"/>
    <x v="5"/>
    <n v="7018"/>
    <x v="0"/>
    <x v="9"/>
    <x v="6"/>
    <x v="6"/>
    <n v="119.19"/>
  </r>
  <r>
    <x v="417"/>
    <x v="2"/>
    <s v="2024-2025"/>
    <x v="1"/>
    <x v="87"/>
    <x v="2"/>
    <x v="2"/>
    <n v="2609"/>
    <x v="0"/>
    <x v="2"/>
    <x v="5"/>
    <x v="5"/>
    <n v="119.22"/>
  </r>
  <r>
    <x v="537"/>
    <x v="1"/>
    <s v="2022-2023"/>
    <x v="0"/>
    <x v="85"/>
    <x v="0"/>
    <x v="0"/>
    <n v="6530"/>
    <x v="0"/>
    <x v="20"/>
    <x v="9"/>
    <x v="9"/>
    <n v="119.36"/>
  </r>
  <r>
    <x v="150"/>
    <x v="0"/>
    <s v="2023-2024"/>
    <x v="0"/>
    <x v="33"/>
    <x v="4"/>
    <x v="4"/>
    <n v="3280"/>
    <x v="0"/>
    <x v="8"/>
    <x v="2"/>
    <x v="2"/>
    <n v="119.41"/>
  </r>
  <r>
    <x v="343"/>
    <x v="0"/>
    <s v="2024-2025"/>
    <x v="1"/>
    <x v="47"/>
    <x v="1"/>
    <x v="1"/>
    <n v="2101"/>
    <x v="0"/>
    <x v="4"/>
    <x v="4"/>
    <x v="4"/>
    <n v="119.7"/>
  </r>
  <r>
    <x v="583"/>
    <x v="2"/>
    <s v="2024-2025"/>
    <x v="1"/>
    <x v="33"/>
    <x v="4"/>
    <x v="4"/>
    <n v="3280"/>
    <x v="0"/>
    <x v="8"/>
    <x v="1"/>
    <x v="1"/>
    <n v="119.76"/>
  </r>
  <r>
    <x v="473"/>
    <x v="1"/>
    <s v="2023-2024"/>
    <x v="1"/>
    <x v="36"/>
    <x v="4"/>
    <x v="4"/>
    <n v="3148"/>
    <x v="0"/>
    <x v="6"/>
    <x v="1"/>
    <x v="1"/>
    <n v="119.8"/>
  </r>
  <r>
    <x v="11"/>
    <x v="0"/>
    <s v="2023-2024"/>
    <x v="1"/>
    <x v="93"/>
    <x v="4"/>
    <x v="4"/>
    <n v="3915"/>
    <x v="0"/>
    <x v="16"/>
    <x v="1"/>
    <x v="1"/>
    <n v="119.8"/>
  </r>
  <r>
    <x v="433"/>
    <x v="0"/>
    <s v="2023-2024"/>
    <x v="1"/>
    <x v="33"/>
    <x v="4"/>
    <x v="4"/>
    <n v="3280"/>
    <x v="0"/>
    <x v="8"/>
    <x v="0"/>
    <x v="0"/>
    <n v="119.80000000000001"/>
  </r>
  <r>
    <x v="82"/>
    <x v="2"/>
    <s v="2024-2025"/>
    <x v="1"/>
    <x v="72"/>
    <x v="4"/>
    <x v="4"/>
    <n v="3931"/>
    <x v="0"/>
    <x v="16"/>
    <x v="0"/>
    <x v="0"/>
    <n v="119.88"/>
  </r>
  <r>
    <x v="352"/>
    <x v="0"/>
    <s v="2023-2024"/>
    <x v="0"/>
    <x v="6"/>
    <x v="0"/>
    <x v="0"/>
    <n v="6010"/>
    <x v="0"/>
    <x v="0"/>
    <x v="3"/>
    <x v="3"/>
    <n v="119.91000000000001"/>
  </r>
  <r>
    <x v="287"/>
    <x v="0"/>
    <s v="2023-2024"/>
    <x v="0"/>
    <x v="61"/>
    <x v="6"/>
    <x v="6"/>
    <n v="5343"/>
    <x v="0"/>
    <x v="18"/>
    <x v="3"/>
    <x v="3"/>
    <n v="119.92"/>
  </r>
  <r>
    <x v="107"/>
    <x v="1"/>
    <s v="2023-2024"/>
    <x v="0"/>
    <x v="58"/>
    <x v="0"/>
    <x v="0"/>
    <n v="6027"/>
    <x v="0"/>
    <x v="0"/>
    <x v="3"/>
    <x v="3"/>
    <n v="119.92"/>
  </r>
  <r>
    <x v="368"/>
    <x v="2"/>
    <s v="2024-2025"/>
    <x v="0"/>
    <x v="34"/>
    <x v="4"/>
    <x v="4"/>
    <n v="3018"/>
    <x v="0"/>
    <x v="7"/>
    <x v="9"/>
    <x v="9"/>
    <n v="119.96"/>
  </r>
  <r>
    <x v="342"/>
    <x v="0"/>
    <s v="2024-2025"/>
    <x v="0"/>
    <x v="31"/>
    <x v="1"/>
    <x v="1"/>
    <n v="2116"/>
    <x v="0"/>
    <x v="4"/>
    <x v="9"/>
    <x v="9"/>
    <n v="119.96"/>
  </r>
  <r>
    <x v="321"/>
    <x v="0"/>
    <s v="2024-2025"/>
    <x v="0"/>
    <x v="31"/>
    <x v="1"/>
    <x v="1"/>
    <n v="2116"/>
    <x v="0"/>
    <x v="4"/>
    <x v="3"/>
    <x v="3"/>
    <n v="120.13"/>
  </r>
  <r>
    <x v="549"/>
    <x v="1"/>
    <s v="2023-2024"/>
    <x v="0"/>
    <x v="27"/>
    <x v="4"/>
    <x v="4"/>
    <n v="3066"/>
    <x v="0"/>
    <x v="7"/>
    <x v="1"/>
    <x v="1"/>
    <n v="120.49000000000001"/>
  </r>
  <r>
    <x v="409"/>
    <x v="0"/>
    <s v="2023-2024"/>
    <x v="1"/>
    <x v="53"/>
    <x v="3"/>
    <x v="3"/>
    <n v="4119"/>
    <x v="0"/>
    <x v="10"/>
    <x v="2"/>
    <x v="2"/>
    <n v="120.55999999999999"/>
  </r>
  <r>
    <x v="493"/>
    <x v="1"/>
    <s v="2022-2023"/>
    <x v="0"/>
    <x v="49"/>
    <x v="4"/>
    <x v="4"/>
    <n v="3134"/>
    <x v="0"/>
    <x v="6"/>
    <x v="7"/>
    <x v="7"/>
    <n v="120.78"/>
  </r>
  <r>
    <x v="298"/>
    <x v="1"/>
    <s v="2023-2024"/>
    <x v="0"/>
    <x v="5"/>
    <x v="1"/>
    <x v="1"/>
    <n v="2067"/>
    <x v="0"/>
    <x v="5"/>
    <x v="2"/>
    <x v="2"/>
    <n v="120.78999999999999"/>
  </r>
  <r>
    <x v="103"/>
    <x v="1"/>
    <s v="2022-2023"/>
    <x v="1"/>
    <x v="4"/>
    <x v="1"/>
    <x v="1"/>
    <n v="2154"/>
    <x v="0"/>
    <x v="4"/>
    <x v="2"/>
    <x v="2"/>
    <n v="121.32000000000001"/>
  </r>
  <r>
    <x v="524"/>
    <x v="0"/>
    <s v="2023-2024"/>
    <x v="0"/>
    <x v="26"/>
    <x v="0"/>
    <x v="0"/>
    <n v="6280"/>
    <x v="0"/>
    <x v="14"/>
    <x v="6"/>
    <x v="6"/>
    <n v="121.57"/>
  </r>
  <r>
    <x v="330"/>
    <x v="0"/>
    <s v="2023-2024"/>
    <x v="0"/>
    <x v="96"/>
    <x v="4"/>
    <x v="4"/>
    <n v="3690"/>
    <x v="0"/>
    <x v="16"/>
    <x v="7"/>
    <x v="7"/>
    <n v="121.76"/>
  </r>
  <r>
    <x v="303"/>
    <x v="1"/>
    <s v="2023-2024"/>
    <x v="1"/>
    <x v="46"/>
    <x v="3"/>
    <x v="3"/>
    <n v="4740"/>
    <x v="0"/>
    <x v="17"/>
    <x v="2"/>
    <x v="2"/>
    <n v="121.78"/>
  </r>
  <r>
    <x v="633"/>
    <x v="1"/>
    <s v="2023-2024"/>
    <x v="1"/>
    <x v="3"/>
    <x v="3"/>
    <x v="3"/>
    <n v="4220"/>
    <x v="0"/>
    <x v="3"/>
    <x v="7"/>
    <x v="7"/>
    <n v="121.8"/>
  </r>
  <r>
    <x v="600"/>
    <x v="0"/>
    <s v="2023-2024"/>
    <x v="0"/>
    <x v="48"/>
    <x v="3"/>
    <x v="3"/>
    <n v="4566"/>
    <x v="0"/>
    <x v="15"/>
    <x v="2"/>
    <x v="2"/>
    <n v="121.85"/>
  </r>
  <r>
    <x v="252"/>
    <x v="1"/>
    <s v="2023-2024"/>
    <x v="0"/>
    <x v="8"/>
    <x v="1"/>
    <x v="1"/>
    <n v="2158"/>
    <x v="0"/>
    <x v="4"/>
    <x v="3"/>
    <x v="3"/>
    <n v="121.92"/>
  </r>
  <r>
    <x v="266"/>
    <x v="1"/>
    <s v="2023-2024"/>
    <x v="1"/>
    <x v="48"/>
    <x v="3"/>
    <x v="3"/>
    <n v="4566"/>
    <x v="0"/>
    <x v="15"/>
    <x v="3"/>
    <x v="3"/>
    <n v="121.92"/>
  </r>
  <r>
    <x v="681"/>
    <x v="2"/>
    <s v="2024-2025"/>
    <x v="1"/>
    <x v="76"/>
    <x v="1"/>
    <x v="1"/>
    <n v="2031"/>
    <x v="0"/>
    <x v="5"/>
    <x v="8"/>
    <x v="8"/>
    <n v="122.03999999999999"/>
  </r>
  <r>
    <x v="351"/>
    <x v="0"/>
    <s v="2024-2025"/>
    <x v="1"/>
    <x v="56"/>
    <x v="1"/>
    <x v="1"/>
    <n v="2795"/>
    <x v="0"/>
    <x v="11"/>
    <x v="5"/>
    <x v="5"/>
    <n v="122.41"/>
  </r>
  <r>
    <x v="682"/>
    <x v="1"/>
    <s v="2022-2023"/>
    <x v="1"/>
    <x v="20"/>
    <x v="4"/>
    <x v="4"/>
    <n v="3429"/>
    <x v="0"/>
    <x v="8"/>
    <x v="7"/>
    <x v="7"/>
    <n v="122.63"/>
  </r>
  <r>
    <x v="274"/>
    <x v="0"/>
    <s v="2024-2025"/>
    <x v="0"/>
    <x v="38"/>
    <x v="3"/>
    <x v="3"/>
    <n v="4802"/>
    <x v="0"/>
    <x v="12"/>
    <x v="5"/>
    <x v="5"/>
    <n v="122.69"/>
  </r>
  <r>
    <x v="525"/>
    <x v="2"/>
    <s v="2024-2025"/>
    <x v="1"/>
    <x v="43"/>
    <x v="1"/>
    <x v="1"/>
    <n v="2560"/>
    <x v="0"/>
    <x v="2"/>
    <x v="7"/>
    <x v="7"/>
    <n v="122.72999999999999"/>
  </r>
  <r>
    <x v="112"/>
    <x v="0"/>
    <s v="2024-2025"/>
    <x v="1"/>
    <x v="23"/>
    <x v="1"/>
    <x v="1"/>
    <n v="2650"/>
    <x v="0"/>
    <x v="11"/>
    <x v="6"/>
    <x v="6"/>
    <n v="122.77000000000001"/>
  </r>
  <r>
    <x v="630"/>
    <x v="0"/>
    <s v="2023-2024"/>
    <x v="0"/>
    <x v="15"/>
    <x v="1"/>
    <x v="1"/>
    <n v="2020"/>
    <x v="0"/>
    <x v="5"/>
    <x v="9"/>
    <x v="9"/>
    <n v="122.86999999999999"/>
  </r>
  <r>
    <x v="446"/>
    <x v="2"/>
    <s v="2024-2025"/>
    <x v="0"/>
    <x v="22"/>
    <x v="1"/>
    <x v="1"/>
    <n v="2539"/>
    <x v="0"/>
    <x v="2"/>
    <x v="6"/>
    <x v="6"/>
    <n v="122.89"/>
  </r>
  <r>
    <x v="458"/>
    <x v="2"/>
    <s v="2024-2025"/>
    <x v="1"/>
    <x v="92"/>
    <x v="3"/>
    <x v="3"/>
    <n v="4305"/>
    <x v="0"/>
    <x v="3"/>
    <x v="3"/>
    <x v="3"/>
    <n v="122.91"/>
  </r>
  <r>
    <x v="36"/>
    <x v="2"/>
    <s v="2024-2025"/>
    <x v="0"/>
    <x v="38"/>
    <x v="3"/>
    <x v="3"/>
    <n v="4802"/>
    <x v="0"/>
    <x v="12"/>
    <x v="3"/>
    <x v="3"/>
    <n v="123.16"/>
  </r>
  <r>
    <x v="315"/>
    <x v="0"/>
    <s v="2023-2024"/>
    <x v="0"/>
    <x v="38"/>
    <x v="3"/>
    <x v="3"/>
    <n v="4802"/>
    <x v="0"/>
    <x v="12"/>
    <x v="2"/>
    <x v="2"/>
    <n v="123.31"/>
  </r>
  <r>
    <x v="282"/>
    <x v="2"/>
    <s v="2024-2025"/>
    <x v="1"/>
    <x v="41"/>
    <x v="5"/>
    <x v="5"/>
    <n v="7320"/>
    <x v="0"/>
    <x v="9"/>
    <x v="3"/>
    <x v="3"/>
    <n v="123.42"/>
  </r>
  <r>
    <x v="580"/>
    <x v="0"/>
    <s v="2023-2024"/>
    <x v="1"/>
    <x v="93"/>
    <x v="4"/>
    <x v="4"/>
    <n v="3915"/>
    <x v="0"/>
    <x v="16"/>
    <x v="3"/>
    <x v="3"/>
    <n v="123.86"/>
  </r>
  <r>
    <x v="602"/>
    <x v="0"/>
    <s v="2023-2024"/>
    <x v="1"/>
    <x v="78"/>
    <x v="1"/>
    <x v="1"/>
    <n v="2141"/>
    <x v="0"/>
    <x v="4"/>
    <x v="0"/>
    <x v="0"/>
    <n v="123.91"/>
  </r>
  <r>
    <x v="501"/>
    <x v="1"/>
    <s v="2022-2023"/>
    <x v="0"/>
    <x v="25"/>
    <x v="4"/>
    <x v="4"/>
    <n v="3550"/>
    <x v="0"/>
    <x v="8"/>
    <x v="3"/>
    <x v="3"/>
    <n v="124.08000000000001"/>
  </r>
  <r>
    <x v="540"/>
    <x v="2"/>
    <s v="2024-2025"/>
    <x v="1"/>
    <x v="93"/>
    <x v="4"/>
    <x v="4"/>
    <n v="3915"/>
    <x v="0"/>
    <x v="16"/>
    <x v="5"/>
    <x v="5"/>
    <n v="124.22"/>
  </r>
  <r>
    <x v="157"/>
    <x v="2"/>
    <s v="2024-2025"/>
    <x v="0"/>
    <x v="69"/>
    <x v="4"/>
    <x v="4"/>
    <n v="3199"/>
    <x v="0"/>
    <x v="6"/>
    <x v="1"/>
    <x v="1"/>
    <n v="124.75"/>
  </r>
  <r>
    <x v="45"/>
    <x v="0"/>
    <s v="2023-2024"/>
    <x v="1"/>
    <x v="17"/>
    <x v="3"/>
    <x v="3"/>
    <n v="4825"/>
    <x v="0"/>
    <x v="12"/>
    <x v="1"/>
    <x v="1"/>
    <n v="124.75"/>
  </r>
  <r>
    <x v="399"/>
    <x v="0"/>
    <s v="2023-2024"/>
    <x v="0"/>
    <x v="46"/>
    <x v="3"/>
    <x v="3"/>
    <n v="4740"/>
    <x v="0"/>
    <x v="17"/>
    <x v="1"/>
    <x v="1"/>
    <n v="124.8"/>
  </r>
  <r>
    <x v="307"/>
    <x v="0"/>
    <s v="2023-2024"/>
    <x v="1"/>
    <x v="43"/>
    <x v="1"/>
    <x v="1"/>
    <n v="2560"/>
    <x v="0"/>
    <x v="2"/>
    <x v="4"/>
    <x v="4"/>
    <n v="124.89000000000001"/>
  </r>
  <r>
    <x v="683"/>
    <x v="0"/>
    <s v="2023-2024"/>
    <x v="1"/>
    <x v="36"/>
    <x v="4"/>
    <x v="4"/>
    <n v="3148"/>
    <x v="0"/>
    <x v="6"/>
    <x v="8"/>
    <x v="8"/>
    <n v="125.13"/>
  </r>
  <r>
    <x v="56"/>
    <x v="2"/>
    <s v="2024-2025"/>
    <x v="0"/>
    <x v="15"/>
    <x v="1"/>
    <x v="1"/>
    <n v="2020"/>
    <x v="0"/>
    <x v="5"/>
    <x v="6"/>
    <x v="6"/>
    <n v="125.28"/>
  </r>
  <r>
    <x v="684"/>
    <x v="2"/>
    <s v="2024-2025"/>
    <x v="0"/>
    <x v="27"/>
    <x v="4"/>
    <x v="4"/>
    <n v="3066"/>
    <x v="0"/>
    <x v="7"/>
    <x v="7"/>
    <x v="7"/>
    <n v="126.35"/>
  </r>
  <r>
    <x v="226"/>
    <x v="0"/>
    <s v="2023-2024"/>
    <x v="0"/>
    <x v="37"/>
    <x v="1"/>
    <x v="1"/>
    <n v="2750"/>
    <x v="0"/>
    <x v="11"/>
    <x v="7"/>
    <x v="7"/>
    <n v="126.67"/>
  </r>
  <r>
    <x v="198"/>
    <x v="2"/>
    <s v="2024-2025"/>
    <x v="0"/>
    <x v="59"/>
    <x v="3"/>
    <x v="3"/>
    <n v="4509"/>
    <x v="0"/>
    <x v="3"/>
    <x v="2"/>
    <x v="2"/>
    <n v="127.25"/>
  </r>
  <r>
    <x v="562"/>
    <x v="1"/>
    <s v="2022-2023"/>
    <x v="0"/>
    <x v="6"/>
    <x v="0"/>
    <x v="0"/>
    <n v="6010"/>
    <x v="0"/>
    <x v="0"/>
    <x v="1"/>
    <x v="1"/>
    <n v="127.28"/>
  </r>
  <r>
    <x v="261"/>
    <x v="1"/>
    <s v="2022-2023"/>
    <x v="1"/>
    <x v="43"/>
    <x v="1"/>
    <x v="1"/>
    <n v="2560"/>
    <x v="0"/>
    <x v="2"/>
    <x v="8"/>
    <x v="8"/>
    <n v="127.72999999999999"/>
  </r>
  <r>
    <x v="685"/>
    <x v="0"/>
    <s v="2023-2024"/>
    <x v="1"/>
    <x v="43"/>
    <x v="1"/>
    <x v="1"/>
    <n v="2560"/>
    <x v="0"/>
    <x v="2"/>
    <x v="1"/>
    <x v="1"/>
    <n v="127.82"/>
  </r>
  <r>
    <x v="50"/>
    <x v="0"/>
    <s v="2023-2024"/>
    <x v="0"/>
    <x v="55"/>
    <x v="3"/>
    <x v="3"/>
    <n v="4703"/>
    <x v="0"/>
    <x v="17"/>
    <x v="4"/>
    <x v="4"/>
    <n v="127.86999999999999"/>
  </r>
  <r>
    <x v="481"/>
    <x v="2"/>
    <s v="2024-2025"/>
    <x v="0"/>
    <x v="76"/>
    <x v="1"/>
    <x v="1"/>
    <n v="2031"/>
    <x v="0"/>
    <x v="5"/>
    <x v="9"/>
    <x v="9"/>
    <n v="128.09"/>
  </r>
  <r>
    <x v="371"/>
    <x v="2"/>
    <s v="2024-2025"/>
    <x v="0"/>
    <x v="95"/>
    <x v="7"/>
    <x v="7"/>
    <n v="870"/>
    <x v="0"/>
    <x v="19"/>
    <x v="7"/>
    <x v="7"/>
    <n v="128.81"/>
  </r>
  <r>
    <x v="35"/>
    <x v="0"/>
    <s v="2023-2024"/>
    <x v="0"/>
    <x v="15"/>
    <x v="1"/>
    <x v="1"/>
    <n v="2020"/>
    <x v="0"/>
    <x v="5"/>
    <x v="9"/>
    <x v="9"/>
    <n v="128.94"/>
  </r>
  <r>
    <x v="508"/>
    <x v="0"/>
    <s v="2024-2025"/>
    <x v="0"/>
    <x v="13"/>
    <x v="1"/>
    <x v="1"/>
    <n v="2480"/>
    <x v="0"/>
    <x v="1"/>
    <x v="5"/>
    <x v="5"/>
    <n v="129.06"/>
  </r>
  <r>
    <x v="448"/>
    <x v="0"/>
    <s v="2023-2024"/>
    <x v="0"/>
    <x v="49"/>
    <x v="4"/>
    <x v="4"/>
    <n v="3134"/>
    <x v="0"/>
    <x v="6"/>
    <x v="7"/>
    <x v="7"/>
    <n v="129.56"/>
  </r>
  <r>
    <x v="125"/>
    <x v="2"/>
    <s v="2024-2025"/>
    <x v="0"/>
    <x v="91"/>
    <x v="1"/>
    <x v="1"/>
    <n v="2064"/>
    <x v="0"/>
    <x v="5"/>
    <x v="5"/>
    <x v="5"/>
    <n v="129.68"/>
  </r>
  <r>
    <x v="686"/>
    <x v="1"/>
    <s v="2022-2023"/>
    <x v="1"/>
    <x v="1"/>
    <x v="1"/>
    <x v="1"/>
    <n v="2478"/>
    <x v="0"/>
    <x v="1"/>
    <x v="6"/>
    <x v="6"/>
    <n v="129.74"/>
  </r>
  <r>
    <x v="670"/>
    <x v="0"/>
    <s v="2024-2025"/>
    <x v="0"/>
    <x v="12"/>
    <x v="3"/>
    <x v="3"/>
    <n v="4068"/>
    <x v="0"/>
    <x v="10"/>
    <x v="3"/>
    <x v="3"/>
    <n v="129.82"/>
  </r>
  <r>
    <x v="173"/>
    <x v="0"/>
    <s v="2023-2024"/>
    <x v="1"/>
    <x v="35"/>
    <x v="3"/>
    <x v="3"/>
    <n v="4558"/>
    <x v="0"/>
    <x v="15"/>
    <x v="3"/>
    <x v="3"/>
    <n v="129.87"/>
  </r>
  <r>
    <x v="542"/>
    <x v="2"/>
    <s v="2024-2025"/>
    <x v="1"/>
    <x v="17"/>
    <x v="3"/>
    <x v="3"/>
    <n v="4825"/>
    <x v="0"/>
    <x v="12"/>
    <x v="3"/>
    <x v="3"/>
    <n v="129.9"/>
  </r>
  <r>
    <x v="495"/>
    <x v="2"/>
    <s v="2024-2025"/>
    <x v="1"/>
    <x v="22"/>
    <x v="1"/>
    <x v="1"/>
    <n v="2539"/>
    <x v="0"/>
    <x v="2"/>
    <x v="0"/>
    <x v="0"/>
    <n v="129.91"/>
  </r>
  <r>
    <x v="429"/>
    <x v="1"/>
    <s v="2023-2024"/>
    <x v="0"/>
    <x v="64"/>
    <x v="1"/>
    <x v="1"/>
    <n v="2350"/>
    <x v="0"/>
    <x v="1"/>
    <x v="3"/>
    <x v="3"/>
    <n v="130.26"/>
  </r>
  <r>
    <x v="436"/>
    <x v="2"/>
    <s v="2024-2025"/>
    <x v="0"/>
    <x v="68"/>
    <x v="7"/>
    <x v="7"/>
    <n v="800"/>
    <x v="0"/>
    <x v="19"/>
    <x v="9"/>
    <x v="9"/>
    <n v="130.86000000000001"/>
  </r>
  <r>
    <x v="389"/>
    <x v="2"/>
    <s v="2024-2025"/>
    <x v="0"/>
    <x v="62"/>
    <x v="0"/>
    <x v="0"/>
    <n v="6112"/>
    <x v="0"/>
    <x v="14"/>
    <x v="3"/>
    <x v="3"/>
    <n v="130.93"/>
  </r>
  <r>
    <x v="607"/>
    <x v="0"/>
    <s v="2023-2024"/>
    <x v="0"/>
    <x v="19"/>
    <x v="1"/>
    <x v="1"/>
    <n v="2800"/>
    <x v="0"/>
    <x v="11"/>
    <x v="2"/>
    <x v="2"/>
    <n v="130.99"/>
  </r>
  <r>
    <x v="637"/>
    <x v="1"/>
    <s v="2023-2024"/>
    <x v="0"/>
    <x v="27"/>
    <x v="4"/>
    <x v="4"/>
    <n v="3066"/>
    <x v="0"/>
    <x v="7"/>
    <x v="3"/>
    <x v="3"/>
    <n v="131.18"/>
  </r>
  <r>
    <x v="546"/>
    <x v="2"/>
    <s v="2024-2025"/>
    <x v="0"/>
    <x v="68"/>
    <x v="7"/>
    <x v="7"/>
    <n v="800"/>
    <x v="0"/>
    <x v="19"/>
    <x v="4"/>
    <x v="4"/>
    <n v="131.26999999999998"/>
  </r>
  <r>
    <x v="628"/>
    <x v="0"/>
    <s v="2024-2025"/>
    <x v="0"/>
    <x v="68"/>
    <x v="7"/>
    <x v="7"/>
    <n v="800"/>
    <x v="0"/>
    <x v="19"/>
    <x v="5"/>
    <x v="5"/>
    <n v="131.47"/>
  </r>
  <r>
    <x v="656"/>
    <x v="1"/>
    <s v="2023-2024"/>
    <x v="0"/>
    <x v="26"/>
    <x v="0"/>
    <x v="0"/>
    <n v="6280"/>
    <x v="0"/>
    <x v="14"/>
    <x v="6"/>
    <x v="6"/>
    <n v="131.78"/>
  </r>
  <r>
    <x v="248"/>
    <x v="0"/>
    <s v="2023-2024"/>
    <x v="0"/>
    <x v="51"/>
    <x v="4"/>
    <x v="4"/>
    <n v="3630"/>
    <x v="0"/>
    <x v="16"/>
    <x v="6"/>
    <x v="6"/>
    <n v="131.82999999999998"/>
  </r>
  <r>
    <x v="560"/>
    <x v="0"/>
    <s v="2023-2024"/>
    <x v="1"/>
    <x v="14"/>
    <x v="1"/>
    <x v="1"/>
    <n v="2790"/>
    <x v="0"/>
    <x v="11"/>
    <x v="9"/>
    <x v="9"/>
    <n v="131.9"/>
  </r>
  <r>
    <x v="166"/>
    <x v="0"/>
    <s v="2024-2025"/>
    <x v="1"/>
    <x v="47"/>
    <x v="1"/>
    <x v="1"/>
    <n v="2101"/>
    <x v="0"/>
    <x v="4"/>
    <x v="8"/>
    <x v="8"/>
    <n v="131.97999999999999"/>
  </r>
  <r>
    <x v="383"/>
    <x v="0"/>
    <s v="2023-2024"/>
    <x v="0"/>
    <x v="34"/>
    <x v="4"/>
    <x v="4"/>
    <n v="3018"/>
    <x v="0"/>
    <x v="7"/>
    <x v="5"/>
    <x v="5"/>
    <n v="132.66"/>
  </r>
  <r>
    <x v="454"/>
    <x v="0"/>
    <s v="2024-2025"/>
    <x v="0"/>
    <x v="51"/>
    <x v="4"/>
    <x v="4"/>
    <n v="3630"/>
    <x v="0"/>
    <x v="16"/>
    <x v="1"/>
    <x v="1"/>
    <n v="132.75"/>
  </r>
  <r>
    <x v="204"/>
    <x v="0"/>
    <s v="2023-2024"/>
    <x v="1"/>
    <x v="0"/>
    <x v="0"/>
    <x v="0"/>
    <n v="6021"/>
    <x v="0"/>
    <x v="0"/>
    <x v="6"/>
    <x v="6"/>
    <n v="133.67000000000002"/>
  </r>
  <r>
    <x v="170"/>
    <x v="0"/>
    <s v="2023-2024"/>
    <x v="0"/>
    <x v="18"/>
    <x v="6"/>
    <x v="6"/>
    <n v="5168"/>
    <x v="0"/>
    <x v="13"/>
    <x v="7"/>
    <x v="7"/>
    <n v="133.76999999999998"/>
  </r>
  <r>
    <x v="375"/>
    <x v="0"/>
    <s v="2023-2024"/>
    <x v="0"/>
    <x v="8"/>
    <x v="1"/>
    <x v="1"/>
    <n v="2158"/>
    <x v="0"/>
    <x v="4"/>
    <x v="6"/>
    <x v="6"/>
    <n v="133.77000000000001"/>
  </r>
  <r>
    <x v="687"/>
    <x v="0"/>
    <s v="2023-2024"/>
    <x v="1"/>
    <x v="14"/>
    <x v="1"/>
    <x v="1"/>
    <n v="2790"/>
    <x v="0"/>
    <x v="11"/>
    <x v="1"/>
    <x v="1"/>
    <n v="133.82"/>
  </r>
  <r>
    <x v="103"/>
    <x v="1"/>
    <s v="2022-2023"/>
    <x v="1"/>
    <x v="43"/>
    <x v="1"/>
    <x v="1"/>
    <n v="2560"/>
    <x v="0"/>
    <x v="2"/>
    <x v="6"/>
    <x v="6"/>
    <n v="134.18"/>
  </r>
  <r>
    <x v="504"/>
    <x v="2"/>
    <s v="2024-2025"/>
    <x v="0"/>
    <x v="49"/>
    <x v="4"/>
    <x v="4"/>
    <n v="3134"/>
    <x v="0"/>
    <x v="6"/>
    <x v="1"/>
    <x v="1"/>
    <n v="134.72999999999999"/>
  </r>
  <r>
    <x v="448"/>
    <x v="0"/>
    <s v="2023-2024"/>
    <x v="1"/>
    <x v="14"/>
    <x v="1"/>
    <x v="1"/>
    <n v="2790"/>
    <x v="0"/>
    <x v="11"/>
    <x v="3"/>
    <x v="3"/>
    <n v="134.9"/>
  </r>
  <r>
    <x v="530"/>
    <x v="1"/>
    <s v="2023-2024"/>
    <x v="1"/>
    <x v="87"/>
    <x v="2"/>
    <x v="2"/>
    <n v="2609"/>
    <x v="0"/>
    <x v="2"/>
    <x v="9"/>
    <x v="9"/>
    <n v="134.91"/>
  </r>
  <r>
    <x v="688"/>
    <x v="0"/>
    <s v="2023-2024"/>
    <x v="0"/>
    <x v="11"/>
    <x v="5"/>
    <x v="5"/>
    <n v="7010"/>
    <x v="0"/>
    <x v="9"/>
    <x v="2"/>
    <x v="2"/>
    <n v="135.84"/>
  </r>
  <r>
    <x v="620"/>
    <x v="1"/>
    <s v="2023-2024"/>
    <x v="1"/>
    <x v="78"/>
    <x v="1"/>
    <x v="1"/>
    <n v="2141"/>
    <x v="0"/>
    <x v="4"/>
    <x v="3"/>
    <x v="3"/>
    <n v="135.92000000000002"/>
  </r>
  <r>
    <x v="328"/>
    <x v="2"/>
    <s v="2024-2025"/>
    <x v="1"/>
    <x v="53"/>
    <x v="3"/>
    <x v="3"/>
    <n v="4119"/>
    <x v="0"/>
    <x v="10"/>
    <x v="8"/>
    <x v="8"/>
    <n v="136.16999999999999"/>
  </r>
  <r>
    <x v="658"/>
    <x v="2"/>
    <s v="2024-2025"/>
    <x v="0"/>
    <x v="19"/>
    <x v="1"/>
    <x v="1"/>
    <n v="2800"/>
    <x v="0"/>
    <x v="11"/>
    <x v="1"/>
    <x v="1"/>
    <n v="136.28"/>
  </r>
  <r>
    <x v="83"/>
    <x v="1"/>
    <s v="2022-2023"/>
    <x v="1"/>
    <x v="29"/>
    <x v="4"/>
    <x v="4"/>
    <n v="3500"/>
    <x v="0"/>
    <x v="8"/>
    <x v="2"/>
    <x v="2"/>
    <n v="136.41"/>
  </r>
  <r>
    <x v="689"/>
    <x v="1"/>
    <s v="2023-2024"/>
    <x v="0"/>
    <x v="62"/>
    <x v="0"/>
    <x v="0"/>
    <n v="6112"/>
    <x v="0"/>
    <x v="14"/>
    <x v="3"/>
    <x v="3"/>
    <n v="136.47"/>
  </r>
  <r>
    <x v="609"/>
    <x v="0"/>
    <s v="2023-2024"/>
    <x v="0"/>
    <x v="84"/>
    <x v="3"/>
    <x v="3"/>
    <n v="4215"/>
    <x v="0"/>
    <x v="3"/>
    <x v="4"/>
    <x v="4"/>
    <n v="136.66"/>
  </r>
  <r>
    <x v="9"/>
    <x v="0"/>
    <s v="2024-2025"/>
    <x v="1"/>
    <x v="93"/>
    <x v="4"/>
    <x v="4"/>
    <n v="3915"/>
    <x v="0"/>
    <x v="16"/>
    <x v="2"/>
    <x v="2"/>
    <n v="136.79"/>
  </r>
  <r>
    <x v="29"/>
    <x v="0"/>
    <s v="2024-2025"/>
    <x v="0"/>
    <x v="26"/>
    <x v="0"/>
    <x v="0"/>
    <n v="6280"/>
    <x v="0"/>
    <x v="14"/>
    <x v="4"/>
    <x v="4"/>
    <n v="136.85"/>
  </r>
  <r>
    <x v="246"/>
    <x v="2"/>
    <s v="2024-2025"/>
    <x v="1"/>
    <x v="29"/>
    <x v="4"/>
    <x v="4"/>
    <n v="3500"/>
    <x v="0"/>
    <x v="8"/>
    <x v="2"/>
    <x v="2"/>
    <n v="137.76000000000002"/>
  </r>
  <r>
    <x v="594"/>
    <x v="1"/>
    <s v="2022-2023"/>
    <x v="0"/>
    <x v="49"/>
    <x v="4"/>
    <x v="4"/>
    <n v="3134"/>
    <x v="0"/>
    <x v="6"/>
    <x v="9"/>
    <x v="9"/>
    <n v="137.76999999999998"/>
  </r>
  <r>
    <x v="8"/>
    <x v="0"/>
    <s v="2023-2024"/>
    <x v="1"/>
    <x v="42"/>
    <x v="3"/>
    <x v="3"/>
    <n v="4870"/>
    <x v="0"/>
    <x v="12"/>
    <x v="9"/>
    <x v="9"/>
    <n v="137.81"/>
  </r>
  <r>
    <x v="687"/>
    <x v="0"/>
    <s v="2023-2024"/>
    <x v="0"/>
    <x v="25"/>
    <x v="4"/>
    <x v="4"/>
    <n v="3550"/>
    <x v="0"/>
    <x v="8"/>
    <x v="8"/>
    <x v="8"/>
    <n v="138.13"/>
  </r>
  <r>
    <x v="536"/>
    <x v="1"/>
    <s v="2022-2023"/>
    <x v="0"/>
    <x v="39"/>
    <x v="0"/>
    <x v="0"/>
    <n v="6330"/>
    <x v="0"/>
    <x v="14"/>
    <x v="1"/>
    <x v="1"/>
    <n v="138.26"/>
  </r>
  <r>
    <x v="690"/>
    <x v="1"/>
    <s v="2022-2023"/>
    <x v="1"/>
    <x v="80"/>
    <x v="0"/>
    <x v="0"/>
    <n v="6109"/>
    <x v="0"/>
    <x v="14"/>
    <x v="3"/>
    <x v="3"/>
    <n v="138.38"/>
  </r>
  <r>
    <x v="276"/>
    <x v="0"/>
    <s v="2023-2024"/>
    <x v="1"/>
    <x v="71"/>
    <x v="6"/>
    <x v="6"/>
    <n v="5043"/>
    <x v="0"/>
    <x v="13"/>
    <x v="2"/>
    <x v="2"/>
    <n v="138.86000000000001"/>
  </r>
  <r>
    <x v="239"/>
    <x v="0"/>
    <s v="2023-2024"/>
    <x v="1"/>
    <x v="36"/>
    <x v="4"/>
    <x v="4"/>
    <n v="3148"/>
    <x v="0"/>
    <x v="6"/>
    <x v="4"/>
    <x v="4"/>
    <n v="138.99"/>
  </r>
  <r>
    <x v="581"/>
    <x v="0"/>
    <s v="2023-2024"/>
    <x v="1"/>
    <x v="42"/>
    <x v="3"/>
    <x v="3"/>
    <n v="4870"/>
    <x v="0"/>
    <x v="12"/>
    <x v="4"/>
    <x v="4"/>
    <n v="139.01999999999998"/>
  </r>
  <r>
    <x v="556"/>
    <x v="0"/>
    <s v="2023-2024"/>
    <x v="1"/>
    <x v="57"/>
    <x v="6"/>
    <x v="6"/>
    <n v="5082"/>
    <x v="0"/>
    <x v="13"/>
    <x v="2"/>
    <x v="2"/>
    <n v="139.66999999999999"/>
  </r>
  <r>
    <x v="663"/>
    <x v="0"/>
    <s v="2023-2024"/>
    <x v="0"/>
    <x v="69"/>
    <x v="4"/>
    <x v="4"/>
    <n v="3199"/>
    <x v="0"/>
    <x v="6"/>
    <x v="8"/>
    <x v="8"/>
    <n v="139.69999999999999"/>
  </r>
  <r>
    <x v="335"/>
    <x v="1"/>
    <s v="2022-2023"/>
    <x v="1"/>
    <x v="79"/>
    <x v="6"/>
    <x v="6"/>
    <n v="5290"/>
    <x v="0"/>
    <x v="18"/>
    <x v="1"/>
    <x v="1"/>
    <n v="139.72"/>
  </r>
  <r>
    <x v="203"/>
    <x v="0"/>
    <s v="2023-2024"/>
    <x v="0"/>
    <x v="36"/>
    <x v="4"/>
    <x v="4"/>
    <n v="3148"/>
    <x v="0"/>
    <x v="6"/>
    <x v="0"/>
    <x v="0"/>
    <n v="139.86000000000001"/>
  </r>
  <r>
    <x v="691"/>
    <x v="2"/>
    <s v="2024-2025"/>
    <x v="1"/>
    <x v="96"/>
    <x v="4"/>
    <x v="4"/>
    <n v="3690"/>
    <x v="0"/>
    <x v="16"/>
    <x v="1"/>
    <x v="1"/>
    <n v="139.86000000000001"/>
  </r>
  <r>
    <x v="206"/>
    <x v="2"/>
    <s v="2024-2025"/>
    <x v="1"/>
    <x v="58"/>
    <x v="0"/>
    <x v="0"/>
    <n v="6027"/>
    <x v="0"/>
    <x v="0"/>
    <x v="3"/>
    <x v="3"/>
    <n v="139.88"/>
  </r>
  <r>
    <x v="413"/>
    <x v="2"/>
    <s v="2024-2025"/>
    <x v="0"/>
    <x v="45"/>
    <x v="3"/>
    <x v="3"/>
    <n v="4570"/>
    <x v="0"/>
    <x v="15"/>
    <x v="2"/>
    <x v="2"/>
    <n v="139.96"/>
  </r>
  <r>
    <x v="188"/>
    <x v="0"/>
    <s v="2024-2025"/>
    <x v="1"/>
    <x v="56"/>
    <x v="1"/>
    <x v="1"/>
    <n v="2795"/>
    <x v="0"/>
    <x v="11"/>
    <x v="7"/>
    <x v="7"/>
    <n v="140.03000000000003"/>
  </r>
  <r>
    <x v="45"/>
    <x v="0"/>
    <s v="2023-2024"/>
    <x v="0"/>
    <x v="69"/>
    <x v="4"/>
    <x v="4"/>
    <n v="3199"/>
    <x v="0"/>
    <x v="6"/>
    <x v="4"/>
    <x v="4"/>
    <n v="140.38999999999999"/>
  </r>
  <r>
    <x v="94"/>
    <x v="0"/>
    <s v="2023-2024"/>
    <x v="1"/>
    <x v="80"/>
    <x v="0"/>
    <x v="0"/>
    <n v="6109"/>
    <x v="0"/>
    <x v="14"/>
    <x v="7"/>
    <x v="7"/>
    <n v="140.69999999999999"/>
  </r>
  <r>
    <x v="662"/>
    <x v="2"/>
    <s v="2024-2025"/>
    <x v="1"/>
    <x v="48"/>
    <x v="3"/>
    <x v="3"/>
    <n v="4566"/>
    <x v="0"/>
    <x v="15"/>
    <x v="4"/>
    <x v="4"/>
    <n v="141.30000000000001"/>
  </r>
  <r>
    <x v="240"/>
    <x v="2"/>
    <s v="2024-2025"/>
    <x v="1"/>
    <x v="30"/>
    <x v="4"/>
    <x v="4"/>
    <n v="3131"/>
    <x v="0"/>
    <x v="6"/>
    <x v="2"/>
    <x v="2"/>
    <n v="141.76999999999998"/>
  </r>
  <r>
    <x v="133"/>
    <x v="1"/>
    <s v="2022-2023"/>
    <x v="0"/>
    <x v="65"/>
    <x v="1"/>
    <x v="1"/>
    <n v="2131"/>
    <x v="0"/>
    <x v="4"/>
    <x v="0"/>
    <x v="0"/>
    <n v="142.89000000000001"/>
  </r>
  <r>
    <x v="143"/>
    <x v="2"/>
    <s v="2024-2025"/>
    <x v="0"/>
    <x v="76"/>
    <x v="1"/>
    <x v="1"/>
    <n v="2031"/>
    <x v="0"/>
    <x v="5"/>
    <x v="1"/>
    <x v="1"/>
    <n v="142.89000000000001"/>
  </r>
  <r>
    <x v="220"/>
    <x v="0"/>
    <s v="2023-2024"/>
    <x v="0"/>
    <x v="94"/>
    <x v="5"/>
    <x v="5"/>
    <n v="7250"/>
    <x v="0"/>
    <x v="9"/>
    <x v="3"/>
    <x v="3"/>
    <n v="142.89999999999998"/>
  </r>
  <r>
    <x v="136"/>
    <x v="0"/>
    <s v="2024-2025"/>
    <x v="1"/>
    <x v="17"/>
    <x v="3"/>
    <x v="3"/>
    <n v="4825"/>
    <x v="0"/>
    <x v="12"/>
    <x v="2"/>
    <x v="2"/>
    <n v="143.71"/>
  </r>
  <r>
    <x v="539"/>
    <x v="2"/>
    <s v="2024-2025"/>
    <x v="0"/>
    <x v="16"/>
    <x v="0"/>
    <x v="0"/>
    <n v="6030"/>
    <x v="0"/>
    <x v="0"/>
    <x v="2"/>
    <x v="2"/>
    <n v="143.79"/>
  </r>
  <r>
    <x v="18"/>
    <x v="0"/>
    <s v="2023-2024"/>
    <x v="1"/>
    <x v="11"/>
    <x v="5"/>
    <x v="5"/>
    <n v="7010"/>
    <x v="0"/>
    <x v="9"/>
    <x v="4"/>
    <x v="4"/>
    <n v="143.88999999999999"/>
  </r>
  <r>
    <x v="413"/>
    <x v="2"/>
    <s v="2024-2025"/>
    <x v="1"/>
    <x v="79"/>
    <x v="6"/>
    <x v="6"/>
    <n v="5290"/>
    <x v="0"/>
    <x v="18"/>
    <x v="6"/>
    <x v="6"/>
    <n v="143.91999999999999"/>
  </r>
  <r>
    <x v="692"/>
    <x v="0"/>
    <s v="2023-2024"/>
    <x v="0"/>
    <x v="44"/>
    <x v="4"/>
    <x v="4"/>
    <n v="3977"/>
    <x v="0"/>
    <x v="16"/>
    <x v="9"/>
    <x v="9"/>
    <n v="144.08000000000001"/>
  </r>
  <r>
    <x v="406"/>
    <x v="2"/>
    <s v="2024-2025"/>
    <x v="1"/>
    <x v="45"/>
    <x v="3"/>
    <x v="3"/>
    <n v="4570"/>
    <x v="0"/>
    <x v="15"/>
    <x v="5"/>
    <x v="5"/>
    <n v="144.18"/>
  </r>
  <r>
    <x v="251"/>
    <x v="2"/>
    <s v="2024-2025"/>
    <x v="1"/>
    <x v="71"/>
    <x v="6"/>
    <x v="6"/>
    <n v="5043"/>
    <x v="0"/>
    <x v="13"/>
    <x v="4"/>
    <x v="4"/>
    <n v="144.87"/>
  </r>
  <r>
    <x v="24"/>
    <x v="0"/>
    <s v="2024-2025"/>
    <x v="1"/>
    <x v="43"/>
    <x v="1"/>
    <x v="1"/>
    <n v="2560"/>
    <x v="0"/>
    <x v="2"/>
    <x v="9"/>
    <x v="9"/>
    <n v="145.80000000000001"/>
  </r>
  <r>
    <x v="600"/>
    <x v="0"/>
    <s v="2023-2024"/>
    <x v="0"/>
    <x v="21"/>
    <x v="3"/>
    <x v="3"/>
    <n v="4012"/>
    <x v="0"/>
    <x v="10"/>
    <x v="2"/>
    <x v="2"/>
    <n v="145.88"/>
  </r>
  <r>
    <x v="693"/>
    <x v="0"/>
    <s v="2023-2024"/>
    <x v="0"/>
    <x v="94"/>
    <x v="5"/>
    <x v="5"/>
    <n v="7250"/>
    <x v="0"/>
    <x v="9"/>
    <x v="4"/>
    <x v="4"/>
    <n v="145.91"/>
  </r>
  <r>
    <x v="487"/>
    <x v="0"/>
    <s v="2023-2024"/>
    <x v="0"/>
    <x v="6"/>
    <x v="0"/>
    <x v="0"/>
    <n v="6010"/>
    <x v="0"/>
    <x v="0"/>
    <x v="7"/>
    <x v="7"/>
    <n v="146.26999999999998"/>
  </r>
  <r>
    <x v="606"/>
    <x v="0"/>
    <s v="2023-2024"/>
    <x v="0"/>
    <x v="40"/>
    <x v="4"/>
    <x v="4"/>
    <n v="3353"/>
    <x v="0"/>
    <x v="8"/>
    <x v="8"/>
    <x v="8"/>
    <n v="146.48000000000002"/>
  </r>
  <r>
    <x v="86"/>
    <x v="1"/>
    <s v="2022-2023"/>
    <x v="0"/>
    <x v="44"/>
    <x v="4"/>
    <x v="4"/>
    <n v="3977"/>
    <x v="0"/>
    <x v="16"/>
    <x v="7"/>
    <x v="7"/>
    <n v="146.63"/>
  </r>
  <r>
    <x v="623"/>
    <x v="1"/>
    <s v="2023-2024"/>
    <x v="1"/>
    <x v="62"/>
    <x v="0"/>
    <x v="0"/>
    <n v="6112"/>
    <x v="0"/>
    <x v="14"/>
    <x v="7"/>
    <x v="7"/>
    <n v="146.68"/>
  </r>
  <r>
    <x v="262"/>
    <x v="2"/>
    <s v="2024-2025"/>
    <x v="1"/>
    <x v="3"/>
    <x v="3"/>
    <x v="3"/>
    <n v="4220"/>
    <x v="0"/>
    <x v="3"/>
    <x v="3"/>
    <x v="3"/>
    <n v="146.88"/>
  </r>
  <r>
    <x v="210"/>
    <x v="0"/>
    <s v="2023-2024"/>
    <x v="1"/>
    <x v="14"/>
    <x v="1"/>
    <x v="1"/>
    <n v="2790"/>
    <x v="0"/>
    <x v="11"/>
    <x v="3"/>
    <x v="3"/>
    <n v="146.93"/>
  </r>
  <r>
    <x v="336"/>
    <x v="0"/>
    <s v="2023-2024"/>
    <x v="0"/>
    <x v="35"/>
    <x v="3"/>
    <x v="3"/>
    <n v="4558"/>
    <x v="0"/>
    <x v="15"/>
    <x v="3"/>
    <x v="3"/>
    <n v="147.74"/>
  </r>
  <r>
    <x v="137"/>
    <x v="2"/>
    <s v="2024-2025"/>
    <x v="1"/>
    <x v="76"/>
    <x v="1"/>
    <x v="1"/>
    <n v="2031"/>
    <x v="0"/>
    <x v="5"/>
    <x v="1"/>
    <x v="1"/>
    <n v="147.80000000000001"/>
  </r>
  <r>
    <x v="35"/>
    <x v="0"/>
    <s v="2023-2024"/>
    <x v="1"/>
    <x v="83"/>
    <x v="0"/>
    <x v="0"/>
    <n v="6052"/>
    <x v="0"/>
    <x v="0"/>
    <x v="0"/>
    <x v="0"/>
    <n v="147.86000000000001"/>
  </r>
  <r>
    <x v="86"/>
    <x v="1"/>
    <s v="2022-2023"/>
    <x v="0"/>
    <x v="39"/>
    <x v="0"/>
    <x v="0"/>
    <n v="6330"/>
    <x v="0"/>
    <x v="14"/>
    <x v="3"/>
    <x v="3"/>
    <n v="147.88999999999999"/>
  </r>
  <r>
    <x v="682"/>
    <x v="1"/>
    <s v="2022-2023"/>
    <x v="1"/>
    <x v="70"/>
    <x v="4"/>
    <x v="4"/>
    <n v="3400"/>
    <x v="0"/>
    <x v="8"/>
    <x v="3"/>
    <x v="3"/>
    <n v="147.88999999999999"/>
  </r>
  <r>
    <x v="655"/>
    <x v="0"/>
    <s v="2023-2024"/>
    <x v="1"/>
    <x v="20"/>
    <x v="4"/>
    <x v="4"/>
    <n v="3429"/>
    <x v="0"/>
    <x v="8"/>
    <x v="5"/>
    <x v="5"/>
    <n v="148.33000000000001"/>
  </r>
  <r>
    <x v="641"/>
    <x v="0"/>
    <s v="2023-2024"/>
    <x v="0"/>
    <x v="41"/>
    <x v="5"/>
    <x v="5"/>
    <n v="7320"/>
    <x v="0"/>
    <x v="9"/>
    <x v="2"/>
    <x v="2"/>
    <n v="148.72"/>
  </r>
  <r>
    <x v="292"/>
    <x v="0"/>
    <s v="2024-2025"/>
    <x v="1"/>
    <x v="54"/>
    <x v="4"/>
    <x v="4"/>
    <n v="3030"/>
    <x v="0"/>
    <x v="7"/>
    <x v="6"/>
    <x v="6"/>
    <n v="148.76999999999998"/>
  </r>
  <r>
    <x v="576"/>
    <x v="0"/>
    <s v="2023-2024"/>
    <x v="1"/>
    <x v="87"/>
    <x v="2"/>
    <x v="2"/>
    <n v="2609"/>
    <x v="0"/>
    <x v="2"/>
    <x v="2"/>
    <x v="2"/>
    <n v="148.78"/>
  </r>
  <r>
    <x v="233"/>
    <x v="1"/>
    <s v="2023-2024"/>
    <x v="0"/>
    <x v="67"/>
    <x v="3"/>
    <x v="3"/>
    <n v="4551"/>
    <x v="0"/>
    <x v="15"/>
    <x v="1"/>
    <x v="1"/>
    <n v="148.82"/>
  </r>
  <r>
    <x v="417"/>
    <x v="2"/>
    <s v="2024-2025"/>
    <x v="0"/>
    <x v="57"/>
    <x v="6"/>
    <x v="6"/>
    <n v="5082"/>
    <x v="0"/>
    <x v="13"/>
    <x v="0"/>
    <x v="0"/>
    <n v="148.87"/>
  </r>
  <r>
    <x v="611"/>
    <x v="0"/>
    <s v="2023-2024"/>
    <x v="0"/>
    <x v="15"/>
    <x v="1"/>
    <x v="1"/>
    <n v="2020"/>
    <x v="0"/>
    <x v="5"/>
    <x v="4"/>
    <x v="4"/>
    <n v="148.88999999999999"/>
  </r>
  <r>
    <x v="289"/>
    <x v="1"/>
    <s v="2023-2024"/>
    <x v="1"/>
    <x v="32"/>
    <x v="6"/>
    <x v="6"/>
    <n v="5169"/>
    <x v="0"/>
    <x v="13"/>
    <x v="9"/>
    <x v="9"/>
    <n v="148.88999999999999"/>
  </r>
  <r>
    <x v="102"/>
    <x v="0"/>
    <s v="2023-2024"/>
    <x v="0"/>
    <x v="69"/>
    <x v="4"/>
    <x v="4"/>
    <n v="3199"/>
    <x v="0"/>
    <x v="6"/>
    <x v="3"/>
    <x v="3"/>
    <n v="149.29000000000002"/>
  </r>
  <r>
    <x v="620"/>
    <x v="1"/>
    <s v="2023-2024"/>
    <x v="1"/>
    <x v="78"/>
    <x v="1"/>
    <x v="1"/>
    <n v="2141"/>
    <x v="0"/>
    <x v="4"/>
    <x v="9"/>
    <x v="9"/>
    <n v="149.79"/>
  </r>
  <r>
    <x v="94"/>
    <x v="0"/>
    <s v="2023-2024"/>
    <x v="0"/>
    <x v="91"/>
    <x v="1"/>
    <x v="1"/>
    <n v="2064"/>
    <x v="0"/>
    <x v="5"/>
    <x v="9"/>
    <x v="9"/>
    <n v="149.79999999999998"/>
  </r>
  <r>
    <x v="612"/>
    <x v="0"/>
    <s v="2024-2025"/>
    <x v="1"/>
    <x v="3"/>
    <x v="3"/>
    <x v="3"/>
    <n v="4220"/>
    <x v="0"/>
    <x v="3"/>
    <x v="3"/>
    <x v="3"/>
    <n v="149.9"/>
  </r>
  <r>
    <x v="404"/>
    <x v="1"/>
    <s v="2022-2023"/>
    <x v="0"/>
    <x v="76"/>
    <x v="1"/>
    <x v="1"/>
    <n v="2031"/>
    <x v="0"/>
    <x v="5"/>
    <x v="9"/>
    <x v="9"/>
    <n v="149.94999999999999"/>
  </r>
  <r>
    <x v="274"/>
    <x v="0"/>
    <s v="2024-2025"/>
    <x v="1"/>
    <x v="25"/>
    <x v="4"/>
    <x v="4"/>
    <n v="3550"/>
    <x v="0"/>
    <x v="8"/>
    <x v="4"/>
    <x v="4"/>
    <n v="149.99"/>
  </r>
  <r>
    <x v="307"/>
    <x v="0"/>
    <s v="2023-2024"/>
    <x v="0"/>
    <x v="65"/>
    <x v="1"/>
    <x v="1"/>
    <n v="2131"/>
    <x v="0"/>
    <x v="4"/>
    <x v="6"/>
    <x v="6"/>
    <n v="150.59"/>
  </r>
  <r>
    <x v="307"/>
    <x v="0"/>
    <s v="2023-2024"/>
    <x v="0"/>
    <x v="6"/>
    <x v="0"/>
    <x v="0"/>
    <n v="6010"/>
    <x v="0"/>
    <x v="0"/>
    <x v="5"/>
    <x v="5"/>
    <n v="150.61000000000001"/>
  </r>
  <r>
    <x v="465"/>
    <x v="1"/>
    <s v="2023-2024"/>
    <x v="0"/>
    <x v="36"/>
    <x v="4"/>
    <x v="4"/>
    <n v="3148"/>
    <x v="0"/>
    <x v="6"/>
    <x v="1"/>
    <x v="1"/>
    <n v="150.63999999999999"/>
  </r>
  <r>
    <x v="522"/>
    <x v="0"/>
    <s v="2023-2024"/>
    <x v="0"/>
    <x v="15"/>
    <x v="1"/>
    <x v="1"/>
    <n v="2020"/>
    <x v="0"/>
    <x v="5"/>
    <x v="1"/>
    <x v="1"/>
    <n v="150.86000000000001"/>
  </r>
  <r>
    <x v="130"/>
    <x v="1"/>
    <s v="2023-2024"/>
    <x v="0"/>
    <x v="38"/>
    <x v="3"/>
    <x v="3"/>
    <n v="4802"/>
    <x v="0"/>
    <x v="12"/>
    <x v="7"/>
    <x v="7"/>
    <n v="151.01"/>
  </r>
  <r>
    <x v="324"/>
    <x v="0"/>
    <s v="2024-2025"/>
    <x v="0"/>
    <x v="2"/>
    <x v="2"/>
    <x v="2"/>
    <n v="2617"/>
    <x v="0"/>
    <x v="2"/>
    <x v="8"/>
    <x v="8"/>
    <n v="151.02000000000001"/>
  </r>
  <r>
    <x v="56"/>
    <x v="2"/>
    <s v="2024-2025"/>
    <x v="0"/>
    <x v="54"/>
    <x v="4"/>
    <x v="4"/>
    <n v="3030"/>
    <x v="0"/>
    <x v="7"/>
    <x v="9"/>
    <x v="9"/>
    <n v="151.12"/>
  </r>
  <r>
    <x v="603"/>
    <x v="2"/>
    <s v="2024-2025"/>
    <x v="0"/>
    <x v="31"/>
    <x v="1"/>
    <x v="1"/>
    <n v="2116"/>
    <x v="0"/>
    <x v="4"/>
    <x v="7"/>
    <x v="7"/>
    <n v="151.13000000000002"/>
  </r>
  <r>
    <x v="3"/>
    <x v="0"/>
    <s v="2024-2025"/>
    <x v="1"/>
    <x v="17"/>
    <x v="3"/>
    <x v="3"/>
    <n v="4825"/>
    <x v="0"/>
    <x v="12"/>
    <x v="3"/>
    <x v="3"/>
    <n v="151.25"/>
  </r>
  <r>
    <x v="42"/>
    <x v="0"/>
    <s v="2024-2025"/>
    <x v="0"/>
    <x v="15"/>
    <x v="1"/>
    <x v="1"/>
    <n v="2020"/>
    <x v="0"/>
    <x v="5"/>
    <x v="9"/>
    <x v="9"/>
    <n v="151.76"/>
  </r>
  <r>
    <x v="641"/>
    <x v="0"/>
    <s v="2023-2024"/>
    <x v="0"/>
    <x v="61"/>
    <x v="6"/>
    <x v="6"/>
    <n v="5343"/>
    <x v="0"/>
    <x v="18"/>
    <x v="6"/>
    <x v="6"/>
    <n v="151.85"/>
  </r>
  <r>
    <x v="0"/>
    <x v="0"/>
    <s v="2023-2024"/>
    <x v="1"/>
    <x v="11"/>
    <x v="5"/>
    <x v="5"/>
    <n v="7010"/>
    <x v="0"/>
    <x v="9"/>
    <x v="3"/>
    <x v="3"/>
    <n v="151.86000000000001"/>
  </r>
  <r>
    <x v="325"/>
    <x v="1"/>
    <s v="2023-2024"/>
    <x v="1"/>
    <x v="24"/>
    <x v="1"/>
    <x v="1"/>
    <n v="2120"/>
    <x v="0"/>
    <x v="4"/>
    <x v="9"/>
    <x v="9"/>
    <n v="151.88999999999999"/>
  </r>
  <r>
    <x v="491"/>
    <x v="0"/>
    <s v="2024-2025"/>
    <x v="0"/>
    <x v="40"/>
    <x v="4"/>
    <x v="4"/>
    <n v="3353"/>
    <x v="0"/>
    <x v="8"/>
    <x v="1"/>
    <x v="1"/>
    <n v="151.93"/>
  </r>
  <r>
    <x v="194"/>
    <x v="2"/>
    <s v="2024-2025"/>
    <x v="1"/>
    <x v="32"/>
    <x v="6"/>
    <x v="6"/>
    <n v="5169"/>
    <x v="0"/>
    <x v="13"/>
    <x v="0"/>
    <x v="0"/>
    <n v="152.34"/>
  </r>
  <r>
    <x v="367"/>
    <x v="0"/>
    <s v="2023-2024"/>
    <x v="0"/>
    <x v="66"/>
    <x v="3"/>
    <x v="3"/>
    <n v="4883"/>
    <x v="0"/>
    <x v="12"/>
    <x v="1"/>
    <x v="1"/>
    <n v="152.67000000000002"/>
  </r>
  <r>
    <x v="584"/>
    <x v="1"/>
    <s v="2022-2023"/>
    <x v="0"/>
    <x v="85"/>
    <x v="0"/>
    <x v="0"/>
    <n v="6530"/>
    <x v="0"/>
    <x v="20"/>
    <x v="1"/>
    <x v="1"/>
    <n v="152.71"/>
  </r>
  <r>
    <x v="397"/>
    <x v="0"/>
    <s v="2023-2024"/>
    <x v="0"/>
    <x v="35"/>
    <x v="3"/>
    <x v="3"/>
    <n v="4558"/>
    <x v="0"/>
    <x v="15"/>
    <x v="1"/>
    <x v="1"/>
    <n v="152.77000000000001"/>
  </r>
  <r>
    <x v="543"/>
    <x v="0"/>
    <s v="2023-2024"/>
    <x v="0"/>
    <x v="95"/>
    <x v="7"/>
    <x v="7"/>
    <n v="870"/>
    <x v="0"/>
    <x v="19"/>
    <x v="1"/>
    <x v="1"/>
    <n v="152.86000000000001"/>
  </r>
  <r>
    <x v="694"/>
    <x v="2"/>
    <s v="2024-2025"/>
    <x v="1"/>
    <x v="46"/>
    <x v="3"/>
    <x v="3"/>
    <n v="4740"/>
    <x v="0"/>
    <x v="17"/>
    <x v="0"/>
    <x v="0"/>
    <n v="152.86000000000001"/>
  </r>
  <r>
    <x v="660"/>
    <x v="0"/>
    <s v="2024-2025"/>
    <x v="0"/>
    <x v="88"/>
    <x v="6"/>
    <x v="6"/>
    <n v="5011"/>
    <x v="0"/>
    <x v="13"/>
    <x v="3"/>
    <x v="3"/>
    <n v="152.9"/>
  </r>
  <r>
    <x v="375"/>
    <x v="0"/>
    <s v="2023-2024"/>
    <x v="0"/>
    <x v="48"/>
    <x v="3"/>
    <x v="3"/>
    <n v="4566"/>
    <x v="0"/>
    <x v="15"/>
    <x v="3"/>
    <x v="3"/>
    <n v="153.62"/>
  </r>
  <r>
    <x v="240"/>
    <x v="2"/>
    <s v="2024-2025"/>
    <x v="0"/>
    <x v="2"/>
    <x v="2"/>
    <x v="2"/>
    <n v="2617"/>
    <x v="0"/>
    <x v="2"/>
    <x v="2"/>
    <x v="2"/>
    <n v="153.76"/>
  </r>
  <r>
    <x v="644"/>
    <x v="0"/>
    <s v="2024-2025"/>
    <x v="1"/>
    <x v="9"/>
    <x v="4"/>
    <x v="4"/>
    <n v="3076"/>
    <x v="0"/>
    <x v="7"/>
    <x v="3"/>
    <x v="3"/>
    <n v="154.07"/>
  </r>
  <r>
    <x v="500"/>
    <x v="1"/>
    <s v="2022-2023"/>
    <x v="1"/>
    <x v="60"/>
    <x v="1"/>
    <x v="1"/>
    <n v="2541"/>
    <x v="0"/>
    <x v="2"/>
    <x v="1"/>
    <x v="1"/>
    <n v="154.47"/>
  </r>
  <r>
    <x v="525"/>
    <x v="2"/>
    <s v="2024-2025"/>
    <x v="0"/>
    <x v="10"/>
    <x v="4"/>
    <x v="4"/>
    <n v="3551"/>
    <x v="0"/>
    <x v="8"/>
    <x v="0"/>
    <x v="0"/>
    <n v="154.47999999999999"/>
  </r>
  <r>
    <x v="568"/>
    <x v="2"/>
    <s v="2024-2025"/>
    <x v="0"/>
    <x v="15"/>
    <x v="1"/>
    <x v="1"/>
    <n v="2020"/>
    <x v="0"/>
    <x v="5"/>
    <x v="3"/>
    <x v="3"/>
    <n v="154.55000000000001"/>
  </r>
  <r>
    <x v="606"/>
    <x v="0"/>
    <s v="2023-2024"/>
    <x v="1"/>
    <x v="74"/>
    <x v="1"/>
    <x v="1"/>
    <n v="2485"/>
    <x v="0"/>
    <x v="1"/>
    <x v="9"/>
    <x v="9"/>
    <n v="154.84"/>
  </r>
  <r>
    <x v="384"/>
    <x v="1"/>
    <s v="2022-2023"/>
    <x v="0"/>
    <x v="10"/>
    <x v="4"/>
    <x v="4"/>
    <n v="3551"/>
    <x v="0"/>
    <x v="8"/>
    <x v="6"/>
    <x v="6"/>
    <n v="154.87"/>
  </r>
  <r>
    <x v="557"/>
    <x v="0"/>
    <s v="2023-2024"/>
    <x v="0"/>
    <x v="37"/>
    <x v="1"/>
    <x v="1"/>
    <n v="2750"/>
    <x v="0"/>
    <x v="11"/>
    <x v="3"/>
    <x v="3"/>
    <n v="154.89000000000001"/>
  </r>
  <r>
    <x v="588"/>
    <x v="0"/>
    <s v="2023-2024"/>
    <x v="1"/>
    <x v="85"/>
    <x v="0"/>
    <x v="0"/>
    <n v="6530"/>
    <x v="0"/>
    <x v="20"/>
    <x v="4"/>
    <x v="4"/>
    <n v="155"/>
  </r>
  <r>
    <x v="26"/>
    <x v="1"/>
    <s v="2023-2024"/>
    <x v="1"/>
    <x v="80"/>
    <x v="0"/>
    <x v="0"/>
    <n v="6109"/>
    <x v="0"/>
    <x v="14"/>
    <x v="5"/>
    <x v="5"/>
    <n v="155.46"/>
  </r>
  <r>
    <x v="385"/>
    <x v="1"/>
    <s v="2022-2023"/>
    <x v="0"/>
    <x v="88"/>
    <x v="6"/>
    <x v="6"/>
    <n v="5011"/>
    <x v="0"/>
    <x v="13"/>
    <x v="9"/>
    <x v="9"/>
    <n v="155.74"/>
  </r>
  <r>
    <x v="458"/>
    <x v="2"/>
    <s v="2024-2025"/>
    <x v="0"/>
    <x v="2"/>
    <x v="2"/>
    <x v="2"/>
    <n v="2617"/>
    <x v="0"/>
    <x v="2"/>
    <x v="1"/>
    <x v="1"/>
    <n v="156.04000000000002"/>
  </r>
  <r>
    <x v="251"/>
    <x v="2"/>
    <s v="2024-2025"/>
    <x v="0"/>
    <x v="54"/>
    <x v="4"/>
    <x v="4"/>
    <n v="3030"/>
    <x v="0"/>
    <x v="7"/>
    <x v="5"/>
    <x v="5"/>
    <n v="157.41999999999999"/>
  </r>
  <r>
    <x v="241"/>
    <x v="0"/>
    <s v="2023-2024"/>
    <x v="1"/>
    <x v="51"/>
    <x v="4"/>
    <x v="4"/>
    <n v="3630"/>
    <x v="0"/>
    <x v="16"/>
    <x v="2"/>
    <x v="2"/>
    <n v="157.44999999999999"/>
  </r>
  <r>
    <x v="417"/>
    <x v="2"/>
    <s v="2024-2025"/>
    <x v="1"/>
    <x v="9"/>
    <x v="4"/>
    <x v="4"/>
    <n v="3076"/>
    <x v="0"/>
    <x v="7"/>
    <x v="9"/>
    <x v="9"/>
    <n v="157.69999999999999"/>
  </r>
  <r>
    <x v="177"/>
    <x v="1"/>
    <s v="2022-2023"/>
    <x v="1"/>
    <x v="33"/>
    <x v="4"/>
    <x v="4"/>
    <n v="3280"/>
    <x v="0"/>
    <x v="8"/>
    <x v="2"/>
    <x v="2"/>
    <n v="157.74"/>
  </r>
  <r>
    <x v="464"/>
    <x v="2"/>
    <s v="2024-2025"/>
    <x v="0"/>
    <x v="16"/>
    <x v="0"/>
    <x v="0"/>
    <n v="6030"/>
    <x v="0"/>
    <x v="0"/>
    <x v="1"/>
    <x v="1"/>
    <n v="157.80000000000001"/>
  </r>
  <r>
    <x v="393"/>
    <x v="0"/>
    <s v="2023-2024"/>
    <x v="0"/>
    <x v="94"/>
    <x v="5"/>
    <x v="5"/>
    <n v="7250"/>
    <x v="0"/>
    <x v="9"/>
    <x v="0"/>
    <x v="0"/>
    <n v="157.81"/>
  </r>
  <r>
    <x v="163"/>
    <x v="0"/>
    <s v="2024-2025"/>
    <x v="1"/>
    <x v="24"/>
    <x v="1"/>
    <x v="1"/>
    <n v="2120"/>
    <x v="0"/>
    <x v="4"/>
    <x v="3"/>
    <x v="3"/>
    <n v="157.82999999999998"/>
  </r>
  <r>
    <x v="652"/>
    <x v="2"/>
    <s v="2024-2025"/>
    <x v="1"/>
    <x v="7"/>
    <x v="4"/>
    <x v="4"/>
    <n v="3175"/>
    <x v="0"/>
    <x v="6"/>
    <x v="3"/>
    <x v="3"/>
    <n v="157.91000000000003"/>
  </r>
  <r>
    <x v="560"/>
    <x v="0"/>
    <s v="2023-2024"/>
    <x v="0"/>
    <x v="39"/>
    <x v="0"/>
    <x v="0"/>
    <n v="6330"/>
    <x v="0"/>
    <x v="14"/>
    <x v="8"/>
    <x v="8"/>
    <n v="157.94999999999999"/>
  </r>
  <r>
    <x v="618"/>
    <x v="1"/>
    <s v="2023-2024"/>
    <x v="1"/>
    <x v="28"/>
    <x v="1"/>
    <x v="1"/>
    <n v="2830"/>
    <x v="0"/>
    <x v="11"/>
    <x v="4"/>
    <x v="4"/>
    <n v="157.97999999999999"/>
  </r>
  <r>
    <x v="418"/>
    <x v="2"/>
    <s v="2024-2025"/>
    <x v="0"/>
    <x v="54"/>
    <x v="4"/>
    <x v="4"/>
    <n v="3030"/>
    <x v="0"/>
    <x v="7"/>
    <x v="4"/>
    <x v="4"/>
    <n v="158.05000000000001"/>
  </r>
  <r>
    <x v="470"/>
    <x v="0"/>
    <s v="2024-2025"/>
    <x v="0"/>
    <x v="45"/>
    <x v="3"/>
    <x v="3"/>
    <n v="4570"/>
    <x v="0"/>
    <x v="15"/>
    <x v="7"/>
    <x v="7"/>
    <n v="158.43000000000004"/>
  </r>
  <r>
    <x v="538"/>
    <x v="2"/>
    <s v="2024-2025"/>
    <x v="0"/>
    <x v="67"/>
    <x v="3"/>
    <x v="3"/>
    <n v="4551"/>
    <x v="0"/>
    <x v="15"/>
    <x v="4"/>
    <x v="4"/>
    <n v="158.54"/>
  </r>
  <r>
    <x v="213"/>
    <x v="1"/>
    <s v="2022-2023"/>
    <x v="0"/>
    <x v="94"/>
    <x v="5"/>
    <x v="5"/>
    <n v="7250"/>
    <x v="0"/>
    <x v="9"/>
    <x v="3"/>
    <x v="3"/>
    <n v="158.78"/>
  </r>
  <r>
    <x v="137"/>
    <x v="2"/>
    <s v="2024-2025"/>
    <x v="1"/>
    <x v="75"/>
    <x v="0"/>
    <x v="0"/>
    <n v="6450"/>
    <x v="0"/>
    <x v="20"/>
    <x v="4"/>
    <x v="4"/>
    <n v="159.11000000000001"/>
  </r>
  <r>
    <x v="232"/>
    <x v="1"/>
    <s v="2022-2023"/>
    <x v="0"/>
    <x v="35"/>
    <x v="3"/>
    <x v="3"/>
    <n v="4558"/>
    <x v="0"/>
    <x v="15"/>
    <x v="4"/>
    <x v="4"/>
    <n v="159.58000000000001"/>
  </r>
  <r>
    <x v="695"/>
    <x v="0"/>
    <s v="2024-2025"/>
    <x v="1"/>
    <x v="83"/>
    <x v="0"/>
    <x v="0"/>
    <n v="6052"/>
    <x v="0"/>
    <x v="0"/>
    <x v="2"/>
    <x v="2"/>
    <n v="159.73000000000002"/>
  </r>
  <r>
    <x v="610"/>
    <x v="0"/>
    <s v="2023-2024"/>
    <x v="0"/>
    <x v="75"/>
    <x v="0"/>
    <x v="0"/>
    <n v="6450"/>
    <x v="0"/>
    <x v="20"/>
    <x v="3"/>
    <x v="3"/>
    <n v="159.91"/>
  </r>
  <r>
    <x v="1"/>
    <x v="0"/>
    <s v="2023-2024"/>
    <x v="0"/>
    <x v="31"/>
    <x v="1"/>
    <x v="1"/>
    <n v="2116"/>
    <x v="0"/>
    <x v="4"/>
    <x v="3"/>
    <x v="3"/>
    <n v="160.08000000000001"/>
  </r>
  <r>
    <x v="370"/>
    <x v="2"/>
    <s v="2024-2025"/>
    <x v="1"/>
    <x v="70"/>
    <x v="4"/>
    <x v="4"/>
    <n v="3400"/>
    <x v="0"/>
    <x v="8"/>
    <x v="6"/>
    <x v="6"/>
    <n v="160.44999999999999"/>
  </r>
  <r>
    <x v="4"/>
    <x v="0"/>
    <s v="2023-2024"/>
    <x v="1"/>
    <x v="29"/>
    <x v="4"/>
    <x v="4"/>
    <n v="3500"/>
    <x v="0"/>
    <x v="8"/>
    <x v="9"/>
    <x v="9"/>
    <n v="160.84"/>
  </r>
  <r>
    <x v="692"/>
    <x v="0"/>
    <s v="2023-2024"/>
    <x v="0"/>
    <x v="15"/>
    <x v="1"/>
    <x v="1"/>
    <n v="2020"/>
    <x v="0"/>
    <x v="5"/>
    <x v="2"/>
    <x v="2"/>
    <n v="161.12"/>
  </r>
  <r>
    <x v="24"/>
    <x v="0"/>
    <s v="2024-2025"/>
    <x v="0"/>
    <x v="12"/>
    <x v="3"/>
    <x v="3"/>
    <n v="4068"/>
    <x v="0"/>
    <x v="10"/>
    <x v="5"/>
    <x v="5"/>
    <n v="161.18"/>
  </r>
  <r>
    <x v="334"/>
    <x v="2"/>
    <s v="2024-2025"/>
    <x v="0"/>
    <x v="59"/>
    <x v="3"/>
    <x v="3"/>
    <n v="4509"/>
    <x v="0"/>
    <x v="3"/>
    <x v="6"/>
    <x v="6"/>
    <n v="161.68"/>
  </r>
  <r>
    <x v="365"/>
    <x v="0"/>
    <s v="2024-2025"/>
    <x v="0"/>
    <x v="86"/>
    <x v="0"/>
    <x v="0"/>
    <n v="6725"/>
    <x v="0"/>
    <x v="20"/>
    <x v="3"/>
    <x v="3"/>
    <n v="161.88"/>
  </r>
  <r>
    <x v="17"/>
    <x v="0"/>
    <s v="2023-2024"/>
    <x v="0"/>
    <x v="79"/>
    <x v="6"/>
    <x v="6"/>
    <n v="5290"/>
    <x v="0"/>
    <x v="18"/>
    <x v="4"/>
    <x v="4"/>
    <n v="163.15"/>
  </r>
  <r>
    <x v="301"/>
    <x v="1"/>
    <s v="2022-2023"/>
    <x v="0"/>
    <x v="15"/>
    <x v="1"/>
    <x v="1"/>
    <n v="2020"/>
    <x v="0"/>
    <x v="5"/>
    <x v="3"/>
    <x v="3"/>
    <n v="163.38"/>
  </r>
  <r>
    <x v="544"/>
    <x v="0"/>
    <s v="2023-2024"/>
    <x v="0"/>
    <x v="5"/>
    <x v="1"/>
    <x v="1"/>
    <n v="2067"/>
    <x v="0"/>
    <x v="5"/>
    <x v="8"/>
    <x v="8"/>
    <n v="163.71"/>
  </r>
  <r>
    <x v="235"/>
    <x v="1"/>
    <s v="2022-2023"/>
    <x v="0"/>
    <x v="61"/>
    <x v="6"/>
    <x v="6"/>
    <n v="5343"/>
    <x v="0"/>
    <x v="18"/>
    <x v="4"/>
    <x v="4"/>
    <n v="163.77000000000001"/>
  </r>
  <r>
    <x v="371"/>
    <x v="2"/>
    <s v="2024-2025"/>
    <x v="1"/>
    <x v="43"/>
    <x v="1"/>
    <x v="1"/>
    <n v="2560"/>
    <x v="0"/>
    <x v="2"/>
    <x v="1"/>
    <x v="1"/>
    <n v="163.81"/>
  </r>
  <r>
    <x v="510"/>
    <x v="1"/>
    <s v="2023-2024"/>
    <x v="0"/>
    <x v="69"/>
    <x v="4"/>
    <x v="4"/>
    <n v="3199"/>
    <x v="0"/>
    <x v="6"/>
    <x v="8"/>
    <x v="8"/>
    <n v="164.26"/>
  </r>
  <r>
    <x v="406"/>
    <x v="2"/>
    <s v="2024-2025"/>
    <x v="1"/>
    <x v="53"/>
    <x v="3"/>
    <x v="3"/>
    <n v="4119"/>
    <x v="0"/>
    <x v="10"/>
    <x v="4"/>
    <x v="4"/>
    <n v="164.36"/>
  </r>
  <r>
    <x v="360"/>
    <x v="2"/>
    <s v="2024-2025"/>
    <x v="0"/>
    <x v="61"/>
    <x v="6"/>
    <x v="6"/>
    <n v="5343"/>
    <x v="0"/>
    <x v="18"/>
    <x v="7"/>
    <x v="7"/>
    <n v="164.51999999999998"/>
  </r>
  <r>
    <x v="61"/>
    <x v="1"/>
    <s v="2023-2024"/>
    <x v="0"/>
    <x v="61"/>
    <x v="6"/>
    <x v="6"/>
    <n v="5343"/>
    <x v="0"/>
    <x v="18"/>
    <x v="6"/>
    <x v="6"/>
    <n v="164.82"/>
  </r>
  <r>
    <x v="500"/>
    <x v="1"/>
    <s v="2022-2023"/>
    <x v="1"/>
    <x v="24"/>
    <x v="1"/>
    <x v="1"/>
    <n v="2120"/>
    <x v="0"/>
    <x v="4"/>
    <x v="4"/>
    <x v="4"/>
    <n v="164.89"/>
  </r>
  <r>
    <x v="308"/>
    <x v="1"/>
    <s v="2023-2024"/>
    <x v="0"/>
    <x v="2"/>
    <x v="2"/>
    <x v="2"/>
    <n v="2617"/>
    <x v="0"/>
    <x v="2"/>
    <x v="7"/>
    <x v="7"/>
    <n v="164.96"/>
  </r>
  <r>
    <x v="560"/>
    <x v="0"/>
    <s v="2023-2024"/>
    <x v="0"/>
    <x v="69"/>
    <x v="4"/>
    <x v="4"/>
    <n v="3199"/>
    <x v="0"/>
    <x v="6"/>
    <x v="7"/>
    <x v="7"/>
    <n v="165.05"/>
  </r>
  <r>
    <x v="493"/>
    <x v="1"/>
    <s v="2022-2023"/>
    <x v="1"/>
    <x v="42"/>
    <x v="3"/>
    <x v="3"/>
    <n v="4870"/>
    <x v="0"/>
    <x v="12"/>
    <x v="3"/>
    <x v="3"/>
    <n v="165.22"/>
  </r>
  <r>
    <x v="521"/>
    <x v="0"/>
    <s v="2023-2024"/>
    <x v="0"/>
    <x v="64"/>
    <x v="1"/>
    <x v="1"/>
    <n v="2350"/>
    <x v="0"/>
    <x v="1"/>
    <x v="5"/>
    <x v="5"/>
    <n v="165.44"/>
  </r>
  <r>
    <x v="696"/>
    <x v="1"/>
    <s v="2022-2023"/>
    <x v="0"/>
    <x v="79"/>
    <x v="6"/>
    <x v="6"/>
    <n v="5290"/>
    <x v="0"/>
    <x v="18"/>
    <x v="2"/>
    <x v="2"/>
    <n v="165.67"/>
  </r>
  <r>
    <x v="637"/>
    <x v="1"/>
    <s v="2023-2024"/>
    <x v="1"/>
    <x v="9"/>
    <x v="4"/>
    <x v="4"/>
    <n v="3076"/>
    <x v="0"/>
    <x v="7"/>
    <x v="2"/>
    <x v="2"/>
    <n v="165.71"/>
  </r>
  <r>
    <x v="619"/>
    <x v="0"/>
    <s v="2023-2024"/>
    <x v="1"/>
    <x v="83"/>
    <x v="0"/>
    <x v="0"/>
    <n v="6052"/>
    <x v="0"/>
    <x v="0"/>
    <x v="3"/>
    <x v="3"/>
    <n v="165.82"/>
  </r>
  <r>
    <x v="404"/>
    <x v="1"/>
    <s v="2022-2023"/>
    <x v="1"/>
    <x v="74"/>
    <x v="1"/>
    <x v="1"/>
    <n v="2485"/>
    <x v="0"/>
    <x v="1"/>
    <x v="5"/>
    <x v="5"/>
    <n v="166.25"/>
  </r>
  <r>
    <x v="274"/>
    <x v="0"/>
    <s v="2024-2025"/>
    <x v="0"/>
    <x v="39"/>
    <x v="0"/>
    <x v="0"/>
    <n v="6330"/>
    <x v="0"/>
    <x v="14"/>
    <x v="3"/>
    <x v="3"/>
    <n v="166.53"/>
  </r>
  <r>
    <x v="32"/>
    <x v="0"/>
    <s v="2023-2024"/>
    <x v="1"/>
    <x v="78"/>
    <x v="1"/>
    <x v="1"/>
    <n v="2141"/>
    <x v="0"/>
    <x v="4"/>
    <x v="3"/>
    <x v="3"/>
    <n v="167.13"/>
  </r>
  <r>
    <x v="559"/>
    <x v="0"/>
    <s v="2023-2024"/>
    <x v="0"/>
    <x v="91"/>
    <x v="1"/>
    <x v="1"/>
    <n v="2064"/>
    <x v="0"/>
    <x v="5"/>
    <x v="5"/>
    <x v="5"/>
    <n v="167.18"/>
  </r>
  <r>
    <x v="196"/>
    <x v="0"/>
    <s v="2024-2025"/>
    <x v="0"/>
    <x v="44"/>
    <x v="4"/>
    <x v="4"/>
    <n v="3977"/>
    <x v="0"/>
    <x v="16"/>
    <x v="1"/>
    <x v="1"/>
    <n v="167.18"/>
  </r>
  <r>
    <x v="341"/>
    <x v="1"/>
    <s v="2023-2024"/>
    <x v="1"/>
    <x v="11"/>
    <x v="5"/>
    <x v="5"/>
    <n v="7010"/>
    <x v="0"/>
    <x v="9"/>
    <x v="5"/>
    <x v="5"/>
    <n v="167.49"/>
  </r>
  <r>
    <x v="496"/>
    <x v="2"/>
    <s v="2024-2025"/>
    <x v="1"/>
    <x v="81"/>
    <x v="3"/>
    <x v="3"/>
    <n v="4680"/>
    <x v="0"/>
    <x v="17"/>
    <x v="7"/>
    <x v="7"/>
    <n v="167.71"/>
  </r>
  <r>
    <x v="39"/>
    <x v="0"/>
    <s v="2024-2025"/>
    <x v="0"/>
    <x v="55"/>
    <x v="3"/>
    <x v="3"/>
    <n v="4703"/>
    <x v="0"/>
    <x v="17"/>
    <x v="2"/>
    <x v="2"/>
    <n v="167.74"/>
  </r>
  <r>
    <x v="585"/>
    <x v="0"/>
    <s v="2023-2024"/>
    <x v="0"/>
    <x v="48"/>
    <x v="3"/>
    <x v="3"/>
    <n v="4566"/>
    <x v="0"/>
    <x v="15"/>
    <x v="0"/>
    <x v="0"/>
    <n v="167.89"/>
  </r>
  <r>
    <x v="455"/>
    <x v="0"/>
    <s v="2023-2024"/>
    <x v="0"/>
    <x v="93"/>
    <x v="4"/>
    <x v="4"/>
    <n v="3915"/>
    <x v="0"/>
    <x v="16"/>
    <x v="7"/>
    <x v="7"/>
    <n v="168.05"/>
  </r>
  <r>
    <x v="214"/>
    <x v="2"/>
    <s v="2024-2025"/>
    <x v="0"/>
    <x v="6"/>
    <x v="0"/>
    <x v="0"/>
    <n v="6010"/>
    <x v="0"/>
    <x v="0"/>
    <x v="3"/>
    <x v="3"/>
    <n v="168.54000000000002"/>
  </r>
  <r>
    <x v="53"/>
    <x v="0"/>
    <s v="2023-2024"/>
    <x v="0"/>
    <x v="12"/>
    <x v="3"/>
    <x v="3"/>
    <n v="4068"/>
    <x v="0"/>
    <x v="10"/>
    <x v="5"/>
    <x v="5"/>
    <n v="168.66000000000003"/>
  </r>
  <r>
    <x v="450"/>
    <x v="1"/>
    <s v="2023-2024"/>
    <x v="1"/>
    <x v="78"/>
    <x v="1"/>
    <x v="1"/>
    <n v="2141"/>
    <x v="0"/>
    <x v="4"/>
    <x v="7"/>
    <x v="7"/>
    <n v="168.74"/>
  </r>
  <r>
    <x v="697"/>
    <x v="1"/>
    <s v="2023-2024"/>
    <x v="1"/>
    <x v="50"/>
    <x v="4"/>
    <x v="4"/>
    <n v="3179"/>
    <x v="0"/>
    <x v="6"/>
    <x v="0"/>
    <x v="0"/>
    <n v="168.79000000000002"/>
  </r>
  <r>
    <x v="157"/>
    <x v="2"/>
    <s v="2024-2025"/>
    <x v="0"/>
    <x v="38"/>
    <x v="3"/>
    <x v="3"/>
    <n v="4802"/>
    <x v="0"/>
    <x v="12"/>
    <x v="4"/>
    <x v="4"/>
    <n v="168.87"/>
  </r>
  <r>
    <x v="591"/>
    <x v="2"/>
    <s v="2024-2025"/>
    <x v="0"/>
    <x v="41"/>
    <x v="5"/>
    <x v="5"/>
    <n v="7320"/>
    <x v="0"/>
    <x v="9"/>
    <x v="0"/>
    <x v="0"/>
    <n v="168.87"/>
  </r>
  <r>
    <x v="206"/>
    <x v="2"/>
    <s v="2024-2025"/>
    <x v="1"/>
    <x v="82"/>
    <x v="3"/>
    <x v="3"/>
    <n v="4655"/>
    <x v="0"/>
    <x v="17"/>
    <x v="2"/>
    <x v="2"/>
    <n v="169.1"/>
  </r>
  <r>
    <x v="326"/>
    <x v="0"/>
    <s v="2023-2024"/>
    <x v="0"/>
    <x v="6"/>
    <x v="0"/>
    <x v="0"/>
    <n v="6010"/>
    <x v="0"/>
    <x v="0"/>
    <x v="2"/>
    <x v="2"/>
    <n v="169.19"/>
  </r>
  <r>
    <x v="556"/>
    <x v="0"/>
    <s v="2023-2024"/>
    <x v="0"/>
    <x v="13"/>
    <x v="1"/>
    <x v="1"/>
    <n v="2480"/>
    <x v="0"/>
    <x v="1"/>
    <x v="6"/>
    <x v="6"/>
    <n v="169.26"/>
  </r>
  <r>
    <x v="698"/>
    <x v="2"/>
    <s v="2024-2025"/>
    <x v="0"/>
    <x v="58"/>
    <x v="0"/>
    <x v="0"/>
    <n v="6027"/>
    <x v="0"/>
    <x v="0"/>
    <x v="2"/>
    <x v="2"/>
    <n v="169.78000000000003"/>
  </r>
  <r>
    <x v="274"/>
    <x v="0"/>
    <s v="2024-2025"/>
    <x v="1"/>
    <x v="43"/>
    <x v="1"/>
    <x v="1"/>
    <n v="2560"/>
    <x v="0"/>
    <x v="2"/>
    <x v="1"/>
    <x v="1"/>
    <n v="170.28"/>
  </r>
  <r>
    <x v="211"/>
    <x v="2"/>
    <s v="2024-2025"/>
    <x v="0"/>
    <x v="95"/>
    <x v="7"/>
    <x v="7"/>
    <n v="870"/>
    <x v="0"/>
    <x v="19"/>
    <x v="7"/>
    <x v="7"/>
    <n v="170.72"/>
  </r>
  <r>
    <x v="602"/>
    <x v="0"/>
    <s v="2023-2024"/>
    <x v="1"/>
    <x v="10"/>
    <x v="4"/>
    <x v="4"/>
    <n v="3551"/>
    <x v="0"/>
    <x v="8"/>
    <x v="3"/>
    <x v="3"/>
    <n v="171.16"/>
  </r>
  <r>
    <x v="411"/>
    <x v="1"/>
    <s v="2023-2024"/>
    <x v="0"/>
    <x v="7"/>
    <x v="4"/>
    <x v="4"/>
    <n v="3175"/>
    <x v="0"/>
    <x v="6"/>
    <x v="8"/>
    <x v="8"/>
    <n v="171.54999999999998"/>
  </r>
  <r>
    <x v="240"/>
    <x v="2"/>
    <s v="2024-2025"/>
    <x v="0"/>
    <x v="88"/>
    <x v="6"/>
    <x v="6"/>
    <n v="5011"/>
    <x v="0"/>
    <x v="13"/>
    <x v="4"/>
    <x v="4"/>
    <n v="171.76"/>
  </r>
  <r>
    <x v="522"/>
    <x v="0"/>
    <s v="2023-2024"/>
    <x v="0"/>
    <x v="26"/>
    <x v="0"/>
    <x v="0"/>
    <n v="6280"/>
    <x v="0"/>
    <x v="14"/>
    <x v="8"/>
    <x v="8"/>
    <n v="171.81"/>
  </r>
  <r>
    <x v="447"/>
    <x v="0"/>
    <s v="2023-2024"/>
    <x v="1"/>
    <x v="45"/>
    <x v="3"/>
    <x v="3"/>
    <n v="4570"/>
    <x v="0"/>
    <x v="15"/>
    <x v="3"/>
    <x v="3"/>
    <n v="171.94"/>
  </r>
  <r>
    <x v="364"/>
    <x v="2"/>
    <s v="2024-2025"/>
    <x v="0"/>
    <x v="34"/>
    <x v="4"/>
    <x v="4"/>
    <n v="3018"/>
    <x v="0"/>
    <x v="7"/>
    <x v="9"/>
    <x v="9"/>
    <n v="172.26"/>
  </r>
  <r>
    <x v="304"/>
    <x v="1"/>
    <s v="2023-2024"/>
    <x v="0"/>
    <x v="88"/>
    <x v="6"/>
    <x v="6"/>
    <n v="5011"/>
    <x v="0"/>
    <x v="13"/>
    <x v="5"/>
    <x v="5"/>
    <n v="172.73000000000002"/>
  </r>
  <r>
    <x v="65"/>
    <x v="2"/>
    <s v="2024-2025"/>
    <x v="1"/>
    <x v="0"/>
    <x v="0"/>
    <x v="0"/>
    <n v="6021"/>
    <x v="0"/>
    <x v="0"/>
    <x v="3"/>
    <x v="3"/>
    <n v="172.82999999999998"/>
  </r>
  <r>
    <x v="597"/>
    <x v="0"/>
    <s v="2023-2024"/>
    <x v="0"/>
    <x v="92"/>
    <x v="3"/>
    <x v="3"/>
    <n v="4305"/>
    <x v="0"/>
    <x v="3"/>
    <x v="1"/>
    <x v="1"/>
    <n v="173.71"/>
  </r>
  <r>
    <x v="47"/>
    <x v="2"/>
    <s v="2024-2025"/>
    <x v="0"/>
    <x v="40"/>
    <x v="4"/>
    <x v="4"/>
    <n v="3353"/>
    <x v="0"/>
    <x v="8"/>
    <x v="8"/>
    <x v="8"/>
    <n v="174.04"/>
  </r>
  <r>
    <x v="465"/>
    <x v="1"/>
    <s v="2023-2024"/>
    <x v="0"/>
    <x v="95"/>
    <x v="7"/>
    <x v="7"/>
    <n v="870"/>
    <x v="0"/>
    <x v="19"/>
    <x v="1"/>
    <x v="1"/>
    <n v="174.35"/>
  </r>
  <r>
    <x v="427"/>
    <x v="0"/>
    <s v="2023-2024"/>
    <x v="0"/>
    <x v="21"/>
    <x v="3"/>
    <x v="3"/>
    <n v="4012"/>
    <x v="0"/>
    <x v="10"/>
    <x v="1"/>
    <x v="1"/>
    <n v="174.60000000000002"/>
  </r>
  <r>
    <x v="446"/>
    <x v="2"/>
    <s v="2024-2025"/>
    <x v="1"/>
    <x v="32"/>
    <x v="6"/>
    <x v="6"/>
    <n v="5169"/>
    <x v="0"/>
    <x v="13"/>
    <x v="7"/>
    <x v="7"/>
    <n v="174.74"/>
  </r>
  <r>
    <x v="311"/>
    <x v="0"/>
    <s v="2024-2025"/>
    <x v="0"/>
    <x v="26"/>
    <x v="0"/>
    <x v="0"/>
    <n v="6280"/>
    <x v="0"/>
    <x v="14"/>
    <x v="3"/>
    <x v="3"/>
    <n v="174.82"/>
  </r>
  <r>
    <x v="317"/>
    <x v="0"/>
    <s v="2024-2025"/>
    <x v="1"/>
    <x v="52"/>
    <x v="3"/>
    <x v="3"/>
    <n v="4053"/>
    <x v="0"/>
    <x v="10"/>
    <x v="3"/>
    <x v="3"/>
    <n v="174.94"/>
  </r>
  <r>
    <x v="342"/>
    <x v="0"/>
    <s v="2024-2025"/>
    <x v="0"/>
    <x v="13"/>
    <x v="1"/>
    <x v="1"/>
    <n v="2480"/>
    <x v="0"/>
    <x v="1"/>
    <x v="5"/>
    <x v="5"/>
    <n v="175.01000000000002"/>
  </r>
  <r>
    <x v="462"/>
    <x v="1"/>
    <s v="2023-2024"/>
    <x v="0"/>
    <x v="11"/>
    <x v="5"/>
    <x v="5"/>
    <n v="7010"/>
    <x v="0"/>
    <x v="9"/>
    <x v="5"/>
    <x v="5"/>
    <n v="175.07"/>
  </r>
  <r>
    <x v="306"/>
    <x v="2"/>
    <s v="2024-2025"/>
    <x v="0"/>
    <x v="51"/>
    <x v="4"/>
    <x v="4"/>
    <n v="3630"/>
    <x v="0"/>
    <x v="16"/>
    <x v="7"/>
    <x v="7"/>
    <n v="175.13"/>
  </r>
  <r>
    <x v="118"/>
    <x v="1"/>
    <s v="2023-2024"/>
    <x v="0"/>
    <x v="55"/>
    <x v="3"/>
    <x v="3"/>
    <n v="4703"/>
    <x v="0"/>
    <x v="17"/>
    <x v="5"/>
    <x v="5"/>
    <n v="175.13"/>
  </r>
  <r>
    <x v="327"/>
    <x v="0"/>
    <s v="2024-2025"/>
    <x v="1"/>
    <x v="4"/>
    <x v="1"/>
    <x v="1"/>
    <n v="2154"/>
    <x v="0"/>
    <x v="4"/>
    <x v="1"/>
    <x v="1"/>
    <n v="175.76000000000002"/>
  </r>
  <r>
    <x v="435"/>
    <x v="0"/>
    <s v="2023-2024"/>
    <x v="1"/>
    <x v="9"/>
    <x v="4"/>
    <x v="4"/>
    <n v="3076"/>
    <x v="0"/>
    <x v="7"/>
    <x v="1"/>
    <x v="1"/>
    <n v="175.79999999999998"/>
  </r>
  <r>
    <x v="380"/>
    <x v="0"/>
    <s v="2024-2025"/>
    <x v="1"/>
    <x v="33"/>
    <x v="4"/>
    <x v="4"/>
    <n v="3280"/>
    <x v="0"/>
    <x v="8"/>
    <x v="3"/>
    <x v="3"/>
    <n v="175.86"/>
  </r>
  <r>
    <x v="275"/>
    <x v="2"/>
    <s v="2024-2025"/>
    <x v="1"/>
    <x v="29"/>
    <x v="4"/>
    <x v="4"/>
    <n v="3500"/>
    <x v="0"/>
    <x v="8"/>
    <x v="3"/>
    <x v="3"/>
    <n v="176.12"/>
  </r>
  <r>
    <x v="312"/>
    <x v="1"/>
    <s v="2022-2023"/>
    <x v="0"/>
    <x v="79"/>
    <x v="6"/>
    <x v="6"/>
    <n v="5290"/>
    <x v="0"/>
    <x v="18"/>
    <x v="7"/>
    <x v="7"/>
    <n v="176.19"/>
  </r>
  <r>
    <x v="270"/>
    <x v="0"/>
    <s v="2024-2025"/>
    <x v="0"/>
    <x v="48"/>
    <x v="3"/>
    <x v="3"/>
    <n v="4566"/>
    <x v="0"/>
    <x v="15"/>
    <x v="7"/>
    <x v="7"/>
    <n v="176.37"/>
  </r>
  <r>
    <x v="599"/>
    <x v="2"/>
    <s v="2024-2025"/>
    <x v="0"/>
    <x v="12"/>
    <x v="3"/>
    <x v="3"/>
    <n v="4068"/>
    <x v="0"/>
    <x v="10"/>
    <x v="6"/>
    <x v="6"/>
    <n v="176.54"/>
  </r>
  <r>
    <x v="535"/>
    <x v="1"/>
    <s v="2023-2024"/>
    <x v="0"/>
    <x v="94"/>
    <x v="5"/>
    <x v="5"/>
    <n v="7250"/>
    <x v="0"/>
    <x v="9"/>
    <x v="5"/>
    <x v="5"/>
    <n v="176.66"/>
  </r>
  <r>
    <x v="456"/>
    <x v="0"/>
    <s v="2023-2024"/>
    <x v="0"/>
    <x v="26"/>
    <x v="0"/>
    <x v="0"/>
    <n v="6280"/>
    <x v="0"/>
    <x v="14"/>
    <x v="9"/>
    <x v="9"/>
    <n v="176.79000000000002"/>
  </r>
  <r>
    <x v="653"/>
    <x v="0"/>
    <s v="2024-2025"/>
    <x v="1"/>
    <x v="0"/>
    <x v="0"/>
    <x v="0"/>
    <n v="6021"/>
    <x v="0"/>
    <x v="0"/>
    <x v="4"/>
    <x v="4"/>
    <n v="176.81"/>
  </r>
  <r>
    <x v="664"/>
    <x v="0"/>
    <s v="2023-2024"/>
    <x v="0"/>
    <x v="80"/>
    <x v="0"/>
    <x v="0"/>
    <n v="6109"/>
    <x v="0"/>
    <x v="14"/>
    <x v="2"/>
    <x v="2"/>
    <n v="177.19"/>
  </r>
  <r>
    <x v="630"/>
    <x v="0"/>
    <s v="2023-2024"/>
    <x v="1"/>
    <x v="20"/>
    <x v="4"/>
    <x v="4"/>
    <n v="3429"/>
    <x v="0"/>
    <x v="8"/>
    <x v="6"/>
    <x v="6"/>
    <n v="177.74"/>
  </r>
  <r>
    <x v="152"/>
    <x v="0"/>
    <s v="2023-2024"/>
    <x v="1"/>
    <x v="32"/>
    <x v="6"/>
    <x v="6"/>
    <n v="5169"/>
    <x v="0"/>
    <x v="13"/>
    <x v="3"/>
    <x v="3"/>
    <n v="177.9"/>
  </r>
  <r>
    <x v="32"/>
    <x v="0"/>
    <s v="2023-2024"/>
    <x v="1"/>
    <x v="0"/>
    <x v="0"/>
    <x v="0"/>
    <n v="6021"/>
    <x v="0"/>
    <x v="0"/>
    <x v="3"/>
    <x v="3"/>
    <n v="177.91"/>
  </r>
  <r>
    <x v="287"/>
    <x v="0"/>
    <s v="2023-2024"/>
    <x v="0"/>
    <x v="21"/>
    <x v="3"/>
    <x v="3"/>
    <n v="4012"/>
    <x v="0"/>
    <x v="10"/>
    <x v="9"/>
    <x v="9"/>
    <n v="178.39000000000001"/>
  </r>
  <r>
    <x v="261"/>
    <x v="1"/>
    <s v="2022-2023"/>
    <x v="0"/>
    <x v="85"/>
    <x v="0"/>
    <x v="0"/>
    <n v="6530"/>
    <x v="0"/>
    <x v="20"/>
    <x v="8"/>
    <x v="8"/>
    <n v="179.13"/>
  </r>
  <r>
    <x v="152"/>
    <x v="0"/>
    <s v="2023-2024"/>
    <x v="1"/>
    <x v="29"/>
    <x v="4"/>
    <x v="4"/>
    <n v="3500"/>
    <x v="0"/>
    <x v="8"/>
    <x v="5"/>
    <x v="5"/>
    <n v="179.66"/>
  </r>
  <r>
    <x v="178"/>
    <x v="0"/>
    <s v="2024-2025"/>
    <x v="0"/>
    <x v="91"/>
    <x v="1"/>
    <x v="1"/>
    <n v="2064"/>
    <x v="0"/>
    <x v="5"/>
    <x v="6"/>
    <x v="6"/>
    <n v="179.69"/>
  </r>
  <r>
    <x v="48"/>
    <x v="0"/>
    <s v="2023-2024"/>
    <x v="1"/>
    <x v="0"/>
    <x v="0"/>
    <x v="0"/>
    <n v="6021"/>
    <x v="0"/>
    <x v="0"/>
    <x v="9"/>
    <x v="9"/>
    <n v="179.7"/>
  </r>
  <r>
    <x v="646"/>
    <x v="0"/>
    <s v="2023-2024"/>
    <x v="1"/>
    <x v="82"/>
    <x v="3"/>
    <x v="3"/>
    <n v="4655"/>
    <x v="0"/>
    <x v="17"/>
    <x v="9"/>
    <x v="9"/>
    <n v="179.7"/>
  </r>
  <r>
    <x v="359"/>
    <x v="0"/>
    <s v="2023-2024"/>
    <x v="0"/>
    <x v="1"/>
    <x v="1"/>
    <x v="1"/>
    <n v="2478"/>
    <x v="0"/>
    <x v="1"/>
    <x v="9"/>
    <x v="9"/>
    <n v="179.82"/>
  </r>
  <r>
    <x v="277"/>
    <x v="2"/>
    <s v="2024-2025"/>
    <x v="0"/>
    <x v="21"/>
    <x v="3"/>
    <x v="3"/>
    <n v="4012"/>
    <x v="0"/>
    <x v="10"/>
    <x v="3"/>
    <x v="3"/>
    <n v="179.85000000000002"/>
  </r>
  <r>
    <x v="350"/>
    <x v="1"/>
    <s v="2022-2023"/>
    <x v="1"/>
    <x v="52"/>
    <x v="3"/>
    <x v="3"/>
    <n v="4053"/>
    <x v="0"/>
    <x v="10"/>
    <x v="9"/>
    <x v="9"/>
    <n v="179.94"/>
  </r>
  <r>
    <x v="694"/>
    <x v="2"/>
    <s v="2024-2025"/>
    <x v="0"/>
    <x v="55"/>
    <x v="3"/>
    <x v="3"/>
    <n v="4703"/>
    <x v="0"/>
    <x v="17"/>
    <x v="9"/>
    <x v="9"/>
    <n v="179.94"/>
  </r>
  <r>
    <x v="55"/>
    <x v="0"/>
    <s v="2023-2024"/>
    <x v="1"/>
    <x v="17"/>
    <x v="3"/>
    <x v="3"/>
    <n v="4825"/>
    <x v="0"/>
    <x v="12"/>
    <x v="5"/>
    <x v="5"/>
    <n v="180.70999999999998"/>
  </r>
  <r>
    <x v="636"/>
    <x v="0"/>
    <s v="2023-2024"/>
    <x v="0"/>
    <x v="20"/>
    <x v="4"/>
    <x v="4"/>
    <n v="3429"/>
    <x v="0"/>
    <x v="8"/>
    <x v="4"/>
    <x v="4"/>
    <n v="180.82999999999998"/>
  </r>
  <r>
    <x v="127"/>
    <x v="1"/>
    <s v="2022-2023"/>
    <x v="0"/>
    <x v="31"/>
    <x v="1"/>
    <x v="1"/>
    <n v="2116"/>
    <x v="0"/>
    <x v="4"/>
    <x v="4"/>
    <x v="4"/>
    <n v="181.11"/>
  </r>
  <r>
    <x v="379"/>
    <x v="2"/>
    <s v="2024-2025"/>
    <x v="0"/>
    <x v="66"/>
    <x v="3"/>
    <x v="3"/>
    <n v="4883"/>
    <x v="0"/>
    <x v="12"/>
    <x v="2"/>
    <x v="2"/>
    <n v="181.29"/>
  </r>
  <r>
    <x v="78"/>
    <x v="0"/>
    <s v="2023-2024"/>
    <x v="0"/>
    <x v="88"/>
    <x v="6"/>
    <x v="6"/>
    <n v="5011"/>
    <x v="0"/>
    <x v="13"/>
    <x v="3"/>
    <x v="3"/>
    <n v="181.32000000000002"/>
  </r>
  <r>
    <x v="699"/>
    <x v="2"/>
    <s v="2024-2025"/>
    <x v="1"/>
    <x v="28"/>
    <x v="1"/>
    <x v="1"/>
    <n v="2830"/>
    <x v="0"/>
    <x v="11"/>
    <x v="2"/>
    <x v="2"/>
    <n v="181.74"/>
  </r>
  <r>
    <x v="641"/>
    <x v="0"/>
    <s v="2023-2024"/>
    <x v="1"/>
    <x v="46"/>
    <x v="3"/>
    <x v="3"/>
    <n v="4740"/>
    <x v="0"/>
    <x v="17"/>
    <x v="7"/>
    <x v="7"/>
    <n v="181.75000000000003"/>
  </r>
  <r>
    <x v="99"/>
    <x v="0"/>
    <s v="2023-2024"/>
    <x v="1"/>
    <x v="90"/>
    <x v="3"/>
    <x v="3"/>
    <n v="4700"/>
    <x v="0"/>
    <x v="17"/>
    <x v="3"/>
    <x v="3"/>
    <n v="181.85"/>
  </r>
  <r>
    <x v="700"/>
    <x v="2"/>
    <s v="2024-2025"/>
    <x v="1"/>
    <x v="28"/>
    <x v="1"/>
    <x v="1"/>
    <n v="2830"/>
    <x v="0"/>
    <x v="11"/>
    <x v="3"/>
    <x v="3"/>
    <n v="182.3"/>
  </r>
  <r>
    <x v="692"/>
    <x v="0"/>
    <s v="2023-2024"/>
    <x v="1"/>
    <x v="28"/>
    <x v="1"/>
    <x v="1"/>
    <n v="2830"/>
    <x v="0"/>
    <x v="11"/>
    <x v="3"/>
    <x v="3"/>
    <n v="182.98000000000002"/>
  </r>
  <r>
    <x v="463"/>
    <x v="0"/>
    <s v="2023-2024"/>
    <x v="1"/>
    <x v="30"/>
    <x v="4"/>
    <x v="4"/>
    <n v="3131"/>
    <x v="0"/>
    <x v="6"/>
    <x v="4"/>
    <x v="4"/>
    <n v="183.33"/>
  </r>
  <r>
    <x v="3"/>
    <x v="0"/>
    <s v="2024-2025"/>
    <x v="1"/>
    <x v="33"/>
    <x v="4"/>
    <x v="4"/>
    <n v="3280"/>
    <x v="0"/>
    <x v="8"/>
    <x v="7"/>
    <x v="7"/>
    <n v="183.35"/>
  </r>
  <r>
    <x v="296"/>
    <x v="0"/>
    <s v="2023-2024"/>
    <x v="1"/>
    <x v="30"/>
    <x v="4"/>
    <x v="4"/>
    <n v="3131"/>
    <x v="0"/>
    <x v="6"/>
    <x v="5"/>
    <x v="5"/>
    <n v="183.61"/>
  </r>
  <r>
    <x v="639"/>
    <x v="1"/>
    <s v="2022-2023"/>
    <x v="0"/>
    <x v="37"/>
    <x v="1"/>
    <x v="1"/>
    <n v="2750"/>
    <x v="0"/>
    <x v="11"/>
    <x v="2"/>
    <x v="2"/>
    <n v="183.67000000000002"/>
  </r>
  <r>
    <x v="701"/>
    <x v="2"/>
    <s v="2024-2025"/>
    <x v="1"/>
    <x v="24"/>
    <x v="1"/>
    <x v="1"/>
    <n v="2120"/>
    <x v="0"/>
    <x v="4"/>
    <x v="4"/>
    <x v="4"/>
    <n v="183.7"/>
  </r>
  <r>
    <x v="319"/>
    <x v="0"/>
    <s v="2024-2025"/>
    <x v="1"/>
    <x v="0"/>
    <x v="0"/>
    <x v="0"/>
    <n v="6021"/>
    <x v="0"/>
    <x v="0"/>
    <x v="1"/>
    <x v="1"/>
    <n v="184.13000000000002"/>
  </r>
  <r>
    <x v="353"/>
    <x v="1"/>
    <s v="2022-2023"/>
    <x v="1"/>
    <x v="28"/>
    <x v="1"/>
    <x v="1"/>
    <n v="2830"/>
    <x v="0"/>
    <x v="11"/>
    <x v="1"/>
    <x v="1"/>
    <n v="184.24"/>
  </r>
  <r>
    <x v="353"/>
    <x v="1"/>
    <s v="2022-2023"/>
    <x v="1"/>
    <x v="28"/>
    <x v="1"/>
    <x v="1"/>
    <n v="2830"/>
    <x v="0"/>
    <x v="11"/>
    <x v="8"/>
    <x v="8"/>
    <n v="184.62"/>
  </r>
  <r>
    <x v="333"/>
    <x v="1"/>
    <s v="2022-2023"/>
    <x v="1"/>
    <x v="55"/>
    <x v="3"/>
    <x v="3"/>
    <n v="4703"/>
    <x v="0"/>
    <x v="17"/>
    <x v="0"/>
    <x v="0"/>
    <n v="184.87"/>
  </r>
  <r>
    <x v="520"/>
    <x v="0"/>
    <s v="2023-2024"/>
    <x v="0"/>
    <x v="93"/>
    <x v="4"/>
    <x v="4"/>
    <n v="3915"/>
    <x v="0"/>
    <x v="16"/>
    <x v="9"/>
    <x v="9"/>
    <n v="184.97"/>
  </r>
  <r>
    <x v="199"/>
    <x v="0"/>
    <s v="2023-2024"/>
    <x v="0"/>
    <x v="43"/>
    <x v="1"/>
    <x v="1"/>
    <n v="2560"/>
    <x v="0"/>
    <x v="2"/>
    <x v="9"/>
    <x v="9"/>
    <n v="185.32999999999998"/>
  </r>
  <r>
    <x v="171"/>
    <x v="1"/>
    <s v="2023-2024"/>
    <x v="0"/>
    <x v="12"/>
    <x v="3"/>
    <x v="3"/>
    <n v="4068"/>
    <x v="0"/>
    <x v="10"/>
    <x v="3"/>
    <x v="3"/>
    <n v="185.34"/>
  </r>
  <r>
    <x v="2"/>
    <x v="1"/>
    <s v="2023-2024"/>
    <x v="0"/>
    <x v="35"/>
    <x v="3"/>
    <x v="3"/>
    <n v="4558"/>
    <x v="0"/>
    <x v="15"/>
    <x v="6"/>
    <x v="6"/>
    <n v="185.7"/>
  </r>
  <r>
    <x v="55"/>
    <x v="0"/>
    <s v="2023-2024"/>
    <x v="0"/>
    <x v="73"/>
    <x v="6"/>
    <x v="6"/>
    <n v="5607"/>
    <x v="0"/>
    <x v="18"/>
    <x v="9"/>
    <x v="9"/>
    <n v="185.80999999999997"/>
  </r>
  <r>
    <x v="449"/>
    <x v="0"/>
    <s v="2024-2025"/>
    <x v="0"/>
    <x v="5"/>
    <x v="1"/>
    <x v="1"/>
    <n v="2067"/>
    <x v="0"/>
    <x v="5"/>
    <x v="0"/>
    <x v="0"/>
    <n v="185.82"/>
  </r>
  <r>
    <x v="603"/>
    <x v="2"/>
    <s v="2024-2025"/>
    <x v="0"/>
    <x v="53"/>
    <x v="3"/>
    <x v="3"/>
    <n v="4119"/>
    <x v="0"/>
    <x v="10"/>
    <x v="0"/>
    <x v="0"/>
    <n v="185.82999999999998"/>
  </r>
  <r>
    <x v="88"/>
    <x v="0"/>
    <s v="2024-2025"/>
    <x v="1"/>
    <x v="70"/>
    <x v="4"/>
    <x v="4"/>
    <n v="3400"/>
    <x v="0"/>
    <x v="8"/>
    <x v="5"/>
    <x v="5"/>
    <n v="187.22"/>
  </r>
  <r>
    <x v="33"/>
    <x v="2"/>
    <s v="2024-2025"/>
    <x v="1"/>
    <x v="92"/>
    <x v="3"/>
    <x v="3"/>
    <n v="4305"/>
    <x v="0"/>
    <x v="3"/>
    <x v="7"/>
    <x v="7"/>
    <n v="187.41000000000003"/>
  </r>
  <r>
    <x v="511"/>
    <x v="2"/>
    <s v="2024-2025"/>
    <x v="1"/>
    <x v="41"/>
    <x v="5"/>
    <x v="5"/>
    <n v="7320"/>
    <x v="0"/>
    <x v="9"/>
    <x v="6"/>
    <x v="6"/>
    <n v="187.53"/>
  </r>
  <r>
    <x v="701"/>
    <x v="2"/>
    <s v="2024-2025"/>
    <x v="0"/>
    <x v="5"/>
    <x v="1"/>
    <x v="1"/>
    <n v="2067"/>
    <x v="0"/>
    <x v="5"/>
    <x v="1"/>
    <x v="1"/>
    <n v="187.81"/>
  </r>
  <r>
    <x v="541"/>
    <x v="0"/>
    <s v="2023-2024"/>
    <x v="1"/>
    <x v="55"/>
    <x v="3"/>
    <x v="3"/>
    <n v="4703"/>
    <x v="0"/>
    <x v="17"/>
    <x v="6"/>
    <x v="6"/>
    <n v="188.13"/>
  </r>
  <r>
    <x v="408"/>
    <x v="1"/>
    <s v="2022-2023"/>
    <x v="1"/>
    <x v="42"/>
    <x v="3"/>
    <x v="3"/>
    <n v="4870"/>
    <x v="0"/>
    <x v="12"/>
    <x v="5"/>
    <x v="5"/>
    <n v="188.22"/>
  </r>
  <r>
    <x v="235"/>
    <x v="1"/>
    <s v="2022-2023"/>
    <x v="1"/>
    <x v="0"/>
    <x v="0"/>
    <x v="0"/>
    <n v="6021"/>
    <x v="0"/>
    <x v="0"/>
    <x v="1"/>
    <x v="1"/>
    <n v="188.94"/>
  </r>
  <r>
    <x v="425"/>
    <x v="2"/>
    <s v="2024-2025"/>
    <x v="0"/>
    <x v="2"/>
    <x v="2"/>
    <x v="2"/>
    <n v="2617"/>
    <x v="0"/>
    <x v="2"/>
    <x v="4"/>
    <x v="4"/>
    <n v="189.58"/>
  </r>
  <r>
    <x v="240"/>
    <x v="2"/>
    <s v="2024-2025"/>
    <x v="0"/>
    <x v="10"/>
    <x v="4"/>
    <x v="4"/>
    <n v="3551"/>
    <x v="0"/>
    <x v="8"/>
    <x v="8"/>
    <x v="8"/>
    <n v="189.72"/>
  </r>
  <r>
    <x v="197"/>
    <x v="0"/>
    <s v="2023-2024"/>
    <x v="0"/>
    <x v="5"/>
    <x v="1"/>
    <x v="1"/>
    <n v="2067"/>
    <x v="0"/>
    <x v="5"/>
    <x v="9"/>
    <x v="9"/>
    <n v="189.81"/>
  </r>
  <r>
    <x v="233"/>
    <x v="1"/>
    <s v="2023-2024"/>
    <x v="1"/>
    <x v="28"/>
    <x v="1"/>
    <x v="1"/>
    <n v="2830"/>
    <x v="0"/>
    <x v="11"/>
    <x v="3"/>
    <x v="3"/>
    <n v="189.82"/>
  </r>
  <r>
    <x v="203"/>
    <x v="0"/>
    <s v="2023-2024"/>
    <x v="1"/>
    <x v="72"/>
    <x v="4"/>
    <x v="4"/>
    <n v="3931"/>
    <x v="0"/>
    <x v="16"/>
    <x v="0"/>
    <x v="0"/>
    <n v="189.87"/>
  </r>
  <r>
    <x v="589"/>
    <x v="0"/>
    <s v="2023-2024"/>
    <x v="1"/>
    <x v="1"/>
    <x v="1"/>
    <x v="1"/>
    <n v="2478"/>
    <x v="0"/>
    <x v="1"/>
    <x v="3"/>
    <x v="3"/>
    <n v="190.83"/>
  </r>
  <r>
    <x v="664"/>
    <x v="0"/>
    <s v="2023-2024"/>
    <x v="1"/>
    <x v="17"/>
    <x v="3"/>
    <x v="3"/>
    <n v="4825"/>
    <x v="0"/>
    <x v="12"/>
    <x v="9"/>
    <x v="9"/>
    <n v="191.07999999999998"/>
  </r>
  <r>
    <x v="372"/>
    <x v="0"/>
    <s v="2023-2024"/>
    <x v="0"/>
    <x v="49"/>
    <x v="4"/>
    <x v="4"/>
    <n v="3134"/>
    <x v="0"/>
    <x v="6"/>
    <x v="6"/>
    <x v="6"/>
    <n v="191.57999999999998"/>
  </r>
  <r>
    <x v="27"/>
    <x v="0"/>
    <s v="2023-2024"/>
    <x v="0"/>
    <x v="5"/>
    <x v="1"/>
    <x v="1"/>
    <n v="2067"/>
    <x v="0"/>
    <x v="5"/>
    <x v="9"/>
    <x v="9"/>
    <n v="191.62"/>
  </r>
  <r>
    <x v="435"/>
    <x v="0"/>
    <s v="2023-2024"/>
    <x v="1"/>
    <x v="43"/>
    <x v="1"/>
    <x v="1"/>
    <n v="2560"/>
    <x v="0"/>
    <x v="2"/>
    <x v="8"/>
    <x v="8"/>
    <n v="191.65"/>
  </r>
  <r>
    <x v="108"/>
    <x v="1"/>
    <s v="2022-2023"/>
    <x v="1"/>
    <x v="10"/>
    <x v="4"/>
    <x v="4"/>
    <n v="3551"/>
    <x v="0"/>
    <x v="8"/>
    <x v="1"/>
    <x v="1"/>
    <n v="192.45999999999998"/>
  </r>
  <r>
    <x v="689"/>
    <x v="1"/>
    <s v="2023-2024"/>
    <x v="0"/>
    <x v="40"/>
    <x v="4"/>
    <x v="4"/>
    <n v="3353"/>
    <x v="0"/>
    <x v="8"/>
    <x v="3"/>
    <x v="3"/>
    <n v="192.47"/>
  </r>
  <r>
    <x v="198"/>
    <x v="2"/>
    <s v="2024-2025"/>
    <x v="0"/>
    <x v="64"/>
    <x v="1"/>
    <x v="1"/>
    <n v="2350"/>
    <x v="0"/>
    <x v="1"/>
    <x v="2"/>
    <x v="2"/>
    <n v="192.65"/>
  </r>
  <r>
    <x v="399"/>
    <x v="0"/>
    <s v="2023-2024"/>
    <x v="0"/>
    <x v="17"/>
    <x v="3"/>
    <x v="3"/>
    <n v="4825"/>
    <x v="0"/>
    <x v="12"/>
    <x v="5"/>
    <x v="5"/>
    <n v="192.67"/>
  </r>
  <r>
    <x v="7"/>
    <x v="0"/>
    <s v="2023-2024"/>
    <x v="1"/>
    <x v="92"/>
    <x v="3"/>
    <x v="3"/>
    <n v="4305"/>
    <x v="0"/>
    <x v="3"/>
    <x v="7"/>
    <x v="7"/>
    <n v="193.7"/>
  </r>
  <r>
    <x v="52"/>
    <x v="2"/>
    <s v="2024-2025"/>
    <x v="1"/>
    <x v="82"/>
    <x v="3"/>
    <x v="3"/>
    <n v="4655"/>
    <x v="0"/>
    <x v="17"/>
    <x v="4"/>
    <x v="4"/>
    <n v="193.8"/>
  </r>
  <r>
    <x v="698"/>
    <x v="2"/>
    <s v="2024-2025"/>
    <x v="1"/>
    <x v="0"/>
    <x v="0"/>
    <x v="0"/>
    <n v="6021"/>
    <x v="0"/>
    <x v="0"/>
    <x v="3"/>
    <x v="3"/>
    <n v="193.95"/>
  </r>
  <r>
    <x v="218"/>
    <x v="1"/>
    <s v="2022-2023"/>
    <x v="0"/>
    <x v="65"/>
    <x v="1"/>
    <x v="1"/>
    <n v="2131"/>
    <x v="0"/>
    <x v="4"/>
    <x v="3"/>
    <x v="3"/>
    <n v="194.06"/>
  </r>
  <r>
    <x v="587"/>
    <x v="0"/>
    <s v="2024-2025"/>
    <x v="0"/>
    <x v="27"/>
    <x v="4"/>
    <x v="4"/>
    <n v="3066"/>
    <x v="0"/>
    <x v="7"/>
    <x v="3"/>
    <x v="3"/>
    <n v="194.56"/>
  </r>
  <r>
    <x v="586"/>
    <x v="0"/>
    <s v="2023-2024"/>
    <x v="0"/>
    <x v="86"/>
    <x v="0"/>
    <x v="0"/>
    <n v="6725"/>
    <x v="0"/>
    <x v="20"/>
    <x v="5"/>
    <x v="5"/>
    <n v="194.63"/>
  </r>
  <r>
    <x v="668"/>
    <x v="2"/>
    <s v="2024-2025"/>
    <x v="0"/>
    <x v="36"/>
    <x v="4"/>
    <x v="4"/>
    <n v="3148"/>
    <x v="0"/>
    <x v="6"/>
    <x v="3"/>
    <x v="3"/>
    <n v="194.64"/>
  </r>
  <r>
    <x v="344"/>
    <x v="1"/>
    <s v="2022-2023"/>
    <x v="0"/>
    <x v="7"/>
    <x v="4"/>
    <x v="4"/>
    <n v="3175"/>
    <x v="0"/>
    <x v="6"/>
    <x v="2"/>
    <x v="2"/>
    <n v="194.64999999999998"/>
  </r>
  <r>
    <x v="702"/>
    <x v="0"/>
    <s v="2023-2024"/>
    <x v="1"/>
    <x v="82"/>
    <x v="3"/>
    <x v="3"/>
    <n v="4655"/>
    <x v="0"/>
    <x v="17"/>
    <x v="1"/>
    <x v="1"/>
    <n v="194.71"/>
  </r>
  <r>
    <x v="434"/>
    <x v="0"/>
    <s v="2023-2024"/>
    <x v="0"/>
    <x v="16"/>
    <x v="0"/>
    <x v="0"/>
    <n v="6030"/>
    <x v="0"/>
    <x v="0"/>
    <x v="4"/>
    <x v="4"/>
    <n v="194.85"/>
  </r>
  <r>
    <x v="699"/>
    <x v="2"/>
    <s v="2024-2025"/>
    <x v="0"/>
    <x v="75"/>
    <x v="0"/>
    <x v="0"/>
    <n v="6450"/>
    <x v="0"/>
    <x v="20"/>
    <x v="7"/>
    <x v="7"/>
    <n v="195.1"/>
  </r>
  <r>
    <x v="450"/>
    <x v="1"/>
    <s v="2023-2024"/>
    <x v="1"/>
    <x v="71"/>
    <x v="6"/>
    <x v="6"/>
    <n v="5043"/>
    <x v="0"/>
    <x v="13"/>
    <x v="5"/>
    <x v="5"/>
    <n v="195.16"/>
  </r>
  <r>
    <x v="324"/>
    <x v="0"/>
    <s v="2024-2025"/>
    <x v="0"/>
    <x v="63"/>
    <x v="1"/>
    <x v="1"/>
    <n v="2015"/>
    <x v="0"/>
    <x v="5"/>
    <x v="8"/>
    <x v="8"/>
    <n v="195.35000000000002"/>
  </r>
  <r>
    <x v="613"/>
    <x v="2"/>
    <s v="2024-2025"/>
    <x v="0"/>
    <x v="63"/>
    <x v="1"/>
    <x v="1"/>
    <n v="2015"/>
    <x v="0"/>
    <x v="5"/>
    <x v="7"/>
    <x v="7"/>
    <n v="195.65000000000003"/>
  </r>
  <r>
    <x v="33"/>
    <x v="2"/>
    <s v="2024-2025"/>
    <x v="1"/>
    <x v="29"/>
    <x v="4"/>
    <x v="4"/>
    <n v="3500"/>
    <x v="0"/>
    <x v="8"/>
    <x v="6"/>
    <x v="6"/>
    <n v="196.21"/>
  </r>
  <r>
    <x v="424"/>
    <x v="0"/>
    <s v="2023-2024"/>
    <x v="0"/>
    <x v="60"/>
    <x v="1"/>
    <x v="1"/>
    <n v="2541"/>
    <x v="0"/>
    <x v="2"/>
    <x v="0"/>
    <x v="0"/>
    <n v="196.23999999999998"/>
  </r>
  <r>
    <x v="1"/>
    <x v="0"/>
    <s v="2023-2024"/>
    <x v="1"/>
    <x v="28"/>
    <x v="1"/>
    <x v="1"/>
    <n v="2830"/>
    <x v="0"/>
    <x v="11"/>
    <x v="6"/>
    <x v="6"/>
    <n v="196.49"/>
  </r>
  <r>
    <x v="361"/>
    <x v="2"/>
    <s v="2024-2025"/>
    <x v="1"/>
    <x v="75"/>
    <x v="0"/>
    <x v="0"/>
    <n v="6450"/>
    <x v="0"/>
    <x v="20"/>
    <x v="2"/>
    <x v="2"/>
    <n v="196.62"/>
  </r>
  <r>
    <x v="256"/>
    <x v="0"/>
    <s v="2023-2024"/>
    <x v="0"/>
    <x v="55"/>
    <x v="3"/>
    <x v="3"/>
    <n v="4703"/>
    <x v="0"/>
    <x v="17"/>
    <x v="3"/>
    <x v="3"/>
    <n v="196.82"/>
  </r>
  <r>
    <x v="304"/>
    <x v="1"/>
    <s v="2023-2024"/>
    <x v="0"/>
    <x v="90"/>
    <x v="3"/>
    <x v="3"/>
    <n v="4700"/>
    <x v="0"/>
    <x v="17"/>
    <x v="3"/>
    <x v="3"/>
    <n v="196.88000000000002"/>
  </r>
  <r>
    <x v="65"/>
    <x v="2"/>
    <s v="2024-2025"/>
    <x v="0"/>
    <x v="69"/>
    <x v="4"/>
    <x v="4"/>
    <n v="3199"/>
    <x v="0"/>
    <x v="6"/>
    <x v="3"/>
    <x v="3"/>
    <n v="197.04"/>
  </r>
  <r>
    <x v="703"/>
    <x v="0"/>
    <s v="2023-2024"/>
    <x v="0"/>
    <x v="73"/>
    <x v="6"/>
    <x v="6"/>
    <n v="5607"/>
    <x v="0"/>
    <x v="18"/>
    <x v="6"/>
    <x v="6"/>
    <n v="197.66"/>
  </r>
  <r>
    <x v="440"/>
    <x v="0"/>
    <s v="2024-2025"/>
    <x v="0"/>
    <x v="85"/>
    <x v="0"/>
    <x v="0"/>
    <n v="6530"/>
    <x v="0"/>
    <x v="20"/>
    <x v="1"/>
    <x v="1"/>
    <n v="197.91"/>
  </r>
  <r>
    <x v="120"/>
    <x v="2"/>
    <s v="2024-2025"/>
    <x v="0"/>
    <x v="26"/>
    <x v="0"/>
    <x v="0"/>
    <n v="6280"/>
    <x v="0"/>
    <x v="14"/>
    <x v="8"/>
    <x v="8"/>
    <n v="198.01999999999998"/>
  </r>
  <r>
    <x v="455"/>
    <x v="0"/>
    <s v="2023-2024"/>
    <x v="1"/>
    <x v="0"/>
    <x v="0"/>
    <x v="0"/>
    <n v="6021"/>
    <x v="0"/>
    <x v="0"/>
    <x v="2"/>
    <x v="2"/>
    <n v="198.07"/>
  </r>
  <r>
    <x v="447"/>
    <x v="0"/>
    <s v="2023-2024"/>
    <x v="0"/>
    <x v="20"/>
    <x v="4"/>
    <x v="4"/>
    <n v="3429"/>
    <x v="0"/>
    <x v="8"/>
    <x v="4"/>
    <x v="4"/>
    <n v="198.64"/>
  </r>
  <r>
    <x v="603"/>
    <x v="2"/>
    <s v="2024-2025"/>
    <x v="0"/>
    <x v="25"/>
    <x v="4"/>
    <x v="4"/>
    <n v="3550"/>
    <x v="0"/>
    <x v="8"/>
    <x v="1"/>
    <x v="1"/>
    <n v="198.75"/>
  </r>
  <r>
    <x v="366"/>
    <x v="1"/>
    <s v="2022-2023"/>
    <x v="0"/>
    <x v="21"/>
    <x v="3"/>
    <x v="3"/>
    <n v="4012"/>
    <x v="0"/>
    <x v="10"/>
    <x v="3"/>
    <x v="3"/>
    <n v="198.84"/>
  </r>
  <r>
    <x v="415"/>
    <x v="2"/>
    <s v="2024-2025"/>
    <x v="0"/>
    <x v="2"/>
    <x v="2"/>
    <x v="2"/>
    <n v="2617"/>
    <x v="0"/>
    <x v="2"/>
    <x v="0"/>
    <x v="0"/>
    <n v="199.12"/>
  </r>
  <r>
    <x v="613"/>
    <x v="2"/>
    <s v="2024-2025"/>
    <x v="0"/>
    <x v="94"/>
    <x v="5"/>
    <x v="5"/>
    <n v="7250"/>
    <x v="0"/>
    <x v="9"/>
    <x v="7"/>
    <x v="7"/>
    <n v="199.82"/>
  </r>
  <r>
    <x v="511"/>
    <x v="2"/>
    <s v="2024-2025"/>
    <x v="0"/>
    <x v="58"/>
    <x v="0"/>
    <x v="0"/>
    <n v="6027"/>
    <x v="0"/>
    <x v="0"/>
    <x v="9"/>
    <x v="9"/>
    <n v="199.95"/>
  </r>
  <r>
    <x v="691"/>
    <x v="2"/>
    <s v="2024-2025"/>
    <x v="0"/>
    <x v="63"/>
    <x v="1"/>
    <x v="1"/>
    <n v="2015"/>
    <x v="0"/>
    <x v="5"/>
    <x v="5"/>
    <x v="5"/>
    <n v="200.05"/>
  </r>
  <r>
    <x v="47"/>
    <x v="2"/>
    <s v="2024-2025"/>
    <x v="0"/>
    <x v="19"/>
    <x v="1"/>
    <x v="1"/>
    <n v="2800"/>
    <x v="0"/>
    <x v="11"/>
    <x v="6"/>
    <x v="6"/>
    <n v="200.39"/>
  </r>
  <r>
    <x v="704"/>
    <x v="0"/>
    <s v="2023-2024"/>
    <x v="0"/>
    <x v="15"/>
    <x v="1"/>
    <x v="1"/>
    <n v="2020"/>
    <x v="0"/>
    <x v="5"/>
    <x v="1"/>
    <x v="1"/>
    <n v="200.44"/>
  </r>
  <r>
    <x v="94"/>
    <x v="0"/>
    <s v="2023-2024"/>
    <x v="0"/>
    <x v="90"/>
    <x v="3"/>
    <x v="3"/>
    <n v="4700"/>
    <x v="0"/>
    <x v="17"/>
    <x v="1"/>
    <x v="1"/>
    <n v="200.64999999999998"/>
  </r>
  <r>
    <x v="186"/>
    <x v="2"/>
    <s v="2024-2025"/>
    <x v="0"/>
    <x v="84"/>
    <x v="3"/>
    <x v="3"/>
    <n v="4215"/>
    <x v="0"/>
    <x v="3"/>
    <x v="9"/>
    <x v="9"/>
    <n v="200.70999999999998"/>
  </r>
  <r>
    <x v="589"/>
    <x v="0"/>
    <s v="2023-2024"/>
    <x v="0"/>
    <x v="83"/>
    <x v="0"/>
    <x v="0"/>
    <n v="6052"/>
    <x v="0"/>
    <x v="0"/>
    <x v="1"/>
    <x v="1"/>
    <n v="200.73"/>
  </r>
  <r>
    <x v="33"/>
    <x v="2"/>
    <s v="2024-2025"/>
    <x v="1"/>
    <x v="9"/>
    <x v="4"/>
    <x v="4"/>
    <n v="3076"/>
    <x v="0"/>
    <x v="7"/>
    <x v="0"/>
    <x v="0"/>
    <n v="200.82000000000002"/>
  </r>
  <r>
    <x v="465"/>
    <x v="1"/>
    <s v="2023-2024"/>
    <x v="1"/>
    <x v="4"/>
    <x v="1"/>
    <x v="1"/>
    <n v="2154"/>
    <x v="0"/>
    <x v="4"/>
    <x v="3"/>
    <x v="3"/>
    <n v="200.87"/>
  </r>
  <r>
    <x v="705"/>
    <x v="0"/>
    <s v="2024-2025"/>
    <x v="0"/>
    <x v="59"/>
    <x v="3"/>
    <x v="3"/>
    <n v="4509"/>
    <x v="0"/>
    <x v="3"/>
    <x v="8"/>
    <x v="8"/>
    <n v="200.87"/>
  </r>
  <r>
    <x v="214"/>
    <x v="2"/>
    <s v="2024-2025"/>
    <x v="0"/>
    <x v="73"/>
    <x v="6"/>
    <x v="6"/>
    <n v="5607"/>
    <x v="0"/>
    <x v="18"/>
    <x v="6"/>
    <x v="6"/>
    <n v="201.14"/>
  </r>
  <r>
    <x v="679"/>
    <x v="0"/>
    <s v="2023-2024"/>
    <x v="1"/>
    <x v="17"/>
    <x v="3"/>
    <x v="3"/>
    <n v="4825"/>
    <x v="0"/>
    <x v="12"/>
    <x v="0"/>
    <x v="0"/>
    <n v="201.22"/>
  </r>
  <r>
    <x v="385"/>
    <x v="1"/>
    <s v="2022-2023"/>
    <x v="0"/>
    <x v="49"/>
    <x v="4"/>
    <x v="4"/>
    <n v="3134"/>
    <x v="0"/>
    <x v="6"/>
    <x v="7"/>
    <x v="7"/>
    <n v="201.22000000000003"/>
  </r>
  <r>
    <x v="177"/>
    <x v="1"/>
    <s v="2022-2023"/>
    <x v="1"/>
    <x v="33"/>
    <x v="4"/>
    <x v="4"/>
    <n v="3280"/>
    <x v="0"/>
    <x v="8"/>
    <x v="3"/>
    <x v="3"/>
    <n v="201.92"/>
  </r>
  <r>
    <x v="211"/>
    <x v="2"/>
    <s v="2024-2025"/>
    <x v="0"/>
    <x v="77"/>
    <x v="5"/>
    <x v="5"/>
    <n v="7018"/>
    <x v="0"/>
    <x v="9"/>
    <x v="3"/>
    <x v="3"/>
    <n v="202.16"/>
  </r>
  <r>
    <x v="353"/>
    <x v="1"/>
    <s v="2022-2023"/>
    <x v="0"/>
    <x v="42"/>
    <x v="3"/>
    <x v="3"/>
    <n v="4870"/>
    <x v="0"/>
    <x v="12"/>
    <x v="5"/>
    <x v="5"/>
    <n v="202.28"/>
  </r>
  <r>
    <x v="522"/>
    <x v="0"/>
    <s v="2023-2024"/>
    <x v="0"/>
    <x v="95"/>
    <x v="7"/>
    <x v="7"/>
    <n v="870"/>
    <x v="0"/>
    <x v="19"/>
    <x v="2"/>
    <x v="2"/>
    <n v="202.61"/>
  </r>
  <r>
    <x v="588"/>
    <x v="0"/>
    <s v="2023-2024"/>
    <x v="0"/>
    <x v="34"/>
    <x v="4"/>
    <x v="4"/>
    <n v="3018"/>
    <x v="0"/>
    <x v="7"/>
    <x v="4"/>
    <x v="4"/>
    <n v="202.86999999999998"/>
  </r>
  <r>
    <x v="585"/>
    <x v="0"/>
    <s v="2023-2024"/>
    <x v="1"/>
    <x v="4"/>
    <x v="1"/>
    <x v="1"/>
    <n v="2154"/>
    <x v="0"/>
    <x v="4"/>
    <x v="1"/>
    <x v="1"/>
    <n v="203.66"/>
  </r>
  <r>
    <x v="690"/>
    <x v="1"/>
    <s v="2022-2023"/>
    <x v="0"/>
    <x v="47"/>
    <x v="1"/>
    <x v="1"/>
    <n v="2101"/>
    <x v="0"/>
    <x v="4"/>
    <x v="1"/>
    <x v="1"/>
    <n v="203.68"/>
  </r>
  <r>
    <x v="72"/>
    <x v="2"/>
    <s v="2024-2025"/>
    <x v="1"/>
    <x v="9"/>
    <x v="4"/>
    <x v="4"/>
    <n v="3076"/>
    <x v="0"/>
    <x v="7"/>
    <x v="2"/>
    <x v="2"/>
    <n v="203.88"/>
  </r>
  <r>
    <x v="158"/>
    <x v="0"/>
    <s v="2023-2024"/>
    <x v="0"/>
    <x v="61"/>
    <x v="6"/>
    <x v="6"/>
    <n v="5343"/>
    <x v="0"/>
    <x v="18"/>
    <x v="9"/>
    <x v="9"/>
    <n v="204.10000000000002"/>
  </r>
  <r>
    <x v="649"/>
    <x v="1"/>
    <s v="2022-2023"/>
    <x v="0"/>
    <x v="5"/>
    <x v="1"/>
    <x v="1"/>
    <n v="2067"/>
    <x v="0"/>
    <x v="5"/>
    <x v="1"/>
    <x v="1"/>
    <n v="204.21"/>
  </r>
  <r>
    <x v="620"/>
    <x v="1"/>
    <s v="2023-2024"/>
    <x v="0"/>
    <x v="35"/>
    <x v="3"/>
    <x v="3"/>
    <n v="4558"/>
    <x v="0"/>
    <x v="15"/>
    <x v="4"/>
    <x v="4"/>
    <n v="204.48000000000002"/>
  </r>
  <r>
    <x v="76"/>
    <x v="2"/>
    <s v="2024-2025"/>
    <x v="0"/>
    <x v="88"/>
    <x v="6"/>
    <x v="6"/>
    <n v="5011"/>
    <x v="0"/>
    <x v="13"/>
    <x v="1"/>
    <x v="1"/>
    <n v="204.59"/>
  </r>
  <r>
    <x v="706"/>
    <x v="1"/>
    <s v="2022-2023"/>
    <x v="0"/>
    <x v="66"/>
    <x v="3"/>
    <x v="3"/>
    <n v="4883"/>
    <x v="0"/>
    <x v="12"/>
    <x v="5"/>
    <x v="5"/>
    <n v="204.61"/>
  </r>
  <r>
    <x v="58"/>
    <x v="2"/>
    <s v="2024-2025"/>
    <x v="1"/>
    <x v="32"/>
    <x v="6"/>
    <x v="6"/>
    <n v="5169"/>
    <x v="0"/>
    <x v="13"/>
    <x v="4"/>
    <x v="4"/>
    <n v="204.64"/>
  </r>
  <r>
    <x v="175"/>
    <x v="1"/>
    <s v="2023-2024"/>
    <x v="0"/>
    <x v="58"/>
    <x v="0"/>
    <x v="0"/>
    <n v="6027"/>
    <x v="0"/>
    <x v="0"/>
    <x v="7"/>
    <x v="7"/>
    <n v="204.69000000000003"/>
  </r>
  <r>
    <x v="707"/>
    <x v="1"/>
    <s v="2023-2024"/>
    <x v="0"/>
    <x v="51"/>
    <x v="4"/>
    <x v="4"/>
    <n v="3630"/>
    <x v="0"/>
    <x v="16"/>
    <x v="3"/>
    <x v="3"/>
    <n v="204.79000000000002"/>
  </r>
  <r>
    <x v="521"/>
    <x v="0"/>
    <s v="2023-2024"/>
    <x v="1"/>
    <x v="82"/>
    <x v="3"/>
    <x v="3"/>
    <n v="4655"/>
    <x v="0"/>
    <x v="17"/>
    <x v="0"/>
    <x v="0"/>
    <n v="204.82999999999998"/>
  </r>
  <r>
    <x v="174"/>
    <x v="0"/>
    <s v="2024-2025"/>
    <x v="0"/>
    <x v="37"/>
    <x v="1"/>
    <x v="1"/>
    <n v="2750"/>
    <x v="0"/>
    <x v="11"/>
    <x v="7"/>
    <x v="7"/>
    <n v="204.84"/>
  </r>
  <r>
    <x v="564"/>
    <x v="0"/>
    <s v="2023-2024"/>
    <x v="0"/>
    <x v="45"/>
    <x v="3"/>
    <x v="3"/>
    <n v="4570"/>
    <x v="0"/>
    <x v="15"/>
    <x v="0"/>
    <x v="0"/>
    <n v="204.85"/>
  </r>
  <r>
    <x v="645"/>
    <x v="0"/>
    <s v="2024-2025"/>
    <x v="1"/>
    <x v="9"/>
    <x v="4"/>
    <x v="4"/>
    <n v="3076"/>
    <x v="0"/>
    <x v="7"/>
    <x v="8"/>
    <x v="8"/>
    <n v="205.46"/>
  </r>
  <r>
    <x v="156"/>
    <x v="2"/>
    <s v="2024-2025"/>
    <x v="1"/>
    <x v="23"/>
    <x v="1"/>
    <x v="1"/>
    <n v="2650"/>
    <x v="0"/>
    <x v="11"/>
    <x v="0"/>
    <x v="0"/>
    <n v="205.64"/>
  </r>
  <r>
    <x v="469"/>
    <x v="1"/>
    <s v="2023-2024"/>
    <x v="1"/>
    <x v="36"/>
    <x v="4"/>
    <x v="4"/>
    <n v="3148"/>
    <x v="0"/>
    <x v="6"/>
    <x v="1"/>
    <x v="1"/>
    <n v="205.76999999999998"/>
  </r>
  <r>
    <x v="691"/>
    <x v="2"/>
    <s v="2024-2025"/>
    <x v="0"/>
    <x v="65"/>
    <x v="1"/>
    <x v="1"/>
    <n v="2131"/>
    <x v="0"/>
    <x v="4"/>
    <x v="1"/>
    <x v="1"/>
    <n v="206.74"/>
  </r>
  <r>
    <x v="307"/>
    <x v="0"/>
    <s v="2023-2024"/>
    <x v="1"/>
    <x v="81"/>
    <x v="3"/>
    <x v="3"/>
    <n v="4680"/>
    <x v="0"/>
    <x v="17"/>
    <x v="3"/>
    <x v="3"/>
    <n v="206.82"/>
  </r>
  <r>
    <x v="439"/>
    <x v="0"/>
    <s v="2023-2024"/>
    <x v="1"/>
    <x v="96"/>
    <x v="4"/>
    <x v="4"/>
    <n v="3690"/>
    <x v="0"/>
    <x v="16"/>
    <x v="4"/>
    <x v="4"/>
    <n v="207.62"/>
  </r>
  <r>
    <x v="190"/>
    <x v="1"/>
    <s v="2022-2023"/>
    <x v="1"/>
    <x v="22"/>
    <x v="1"/>
    <x v="1"/>
    <n v="2539"/>
    <x v="0"/>
    <x v="2"/>
    <x v="7"/>
    <x v="7"/>
    <n v="207.73"/>
  </r>
  <r>
    <x v="161"/>
    <x v="0"/>
    <s v="2023-2024"/>
    <x v="1"/>
    <x v="33"/>
    <x v="4"/>
    <x v="4"/>
    <n v="3280"/>
    <x v="0"/>
    <x v="8"/>
    <x v="4"/>
    <x v="4"/>
    <n v="207.74"/>
  </r>
  <r>
    <x v="600"/>
    <x v="0"/>
    <s v="2023-2024"/>
    <x v="0"/>
    <x v="12"/>
    <x v="3"/>
    <x v="3"/>
    <n v="4068"/>
    <x v="0"/>
    <x v="10"/>
    <x v="8"/>
    <x v="8"/>
    <n v="207.77"/>
  </r>
  <r>
    <x v="41"/>
    <x v="1"/>
    <s v="2022-2023"/>
    <x v="1"/>
    <x v="70"/>
    <x v="4"/>
    <x v="4"/>
    <n v="3400"/>
    <x v="0"/>
    <x v="8"/>
    <x v="0"/>
    <x v="0"/>
    <n v="207.84"/>
  </r>
  <r>
    <x v="196"/>
    <x v="0"/>
    <s v="2024-2025"/>
    <x v="1"/>
    <x v="30"/>
    <x v="4"/>
    <x v="4"/>
    <n v="3131"/>
    <x v="0"/>
    <x v="6"/>
    <x v="3"/>
    <x v="3"/>
    <n v="207.84"/>
  </r>
  <r>
    <x v="610"/>
    <x v="0"/>
    <s v="2023-2024"/>
    <x v="0"/>
    <x v="35"/>
    <x v="3"/>
    <x v="3"/>
    <n v="4558"/>
    <x v="0"/>
    <x v="15"/>
    <x v="3"/>
    <x v="3"/>
    <n v="208.14000000000001"/>
  </r>
  <r>
    <x v="708"/>
    <x v="1"/>
    <s v="2022-2023"/>
    <x v="0"/>
    <x v="95"/>
    <x v="7"/>
    <x v="7"/>
    <n v="870"/>
    <x v="0"/>
    <x v="19"/>
    <x v="9"/>
    <x v="9"/>
    <n v="208.22"/>
  </r>
  <r>
    <x v="623"/>
    <x v="1"/>
    <s v="2023-2024"/>
    <x v="0"/>
    <x v="61"/>
    <x v="6"/>
    <x v="6"/>
    <n v="5343"/>
    <x v="0"/>
    <x v="18"/>
    <x v="9"/>
    <x v="9"/>
    <n v="208.44"/>
  </r>
  <r>
    <x v="316"/>
    <x v="0"/>
    <s v="2023-2024"/>
    <x v="1"/>
    <x v="81"/>
    <x v="3"/>
    <x v="3"/>
    <n v="4680"/>
    <x v="0"/>
    <x v="17"/>
    <x v="5"/>
    <x v="5"/>
    <n v="208.73000000000002"/>
  </r>
  <r>
    <x v="667"/>
    <x v="0"/>
    <s v="2023-2024"/>
    <x v="1"/>
    <x v="41"/>
    <x v="5"/>
    <x v="5"/>
    <n v="7320"/>
    <x v="0"/>
    <x v="9"/>
    <x v="7"/>
    <x v="7"/>
    <n v="209.62"/>
  </r>
  <r>
    <x v="235"/>
    <x v="1"/>
    <s v="2022-2023"/>
    <x v="0"/>
    <x v="23"/>
    <x v="1"/>
    <x v="1"/>
    <n v="2650"/>
    <x v="0"/>
    <x v="11"/>
    <x v="1"/>
    <x v="1"/>
    <n v="209.62"/>
  </r>
  <r>
    <x v="549"/>
    <x v="1"/>
    <s v="2023-2024"/>
    <x v="0"/>
    <x v="66"/>
    <x v="3"/>
    <x v="3"/>
    <n v="4883"/>
    <x v="0"/>
    <x v="12"/>
    <x v="9"/>
    <x v="9"/>
    <n v="209.65"/>
  </r>
  <r>
    <x v="444"/>
    <x v="0"/>
    <s v="2023-2024"/>
    <x v="0"/>
    <x v="27"/>
    <x v="4"/>
    <x v="4"/>
    <n v="3066"/>
    <x v="0"/>
    <x v="7"/>
    <x v="1"/>
    <x v="1"/>
    <n v="209.65"/>
  </r>
  <r>
    <x v="93"/>
    <x v="2"/>
    <s v="2024-2025"/>
    <x v="0"/>
    <x v="49"/>
    <x v="4"/>
    <x v="4"/>
    <n v="3134"/>
    <x v="0"/>
    <x v="6"/>
    <x v="4"/>
    <x v="4"/>
    <n v="209.79"/>
  </r>
  <r>
    <x v="299"/>
    <x v="1"/>
    <s v="2022-2023"/>
    <x v="0"/>
    <x v="76"/>
    <x v="1"/>
    <x v="1"/>
    <n v="2031"/>
    <x v="0"/>
    <x v="5"/>
    <x v="2"/>
    <x v="2"/>
    <n v="209.8"/>
  </r>
  <r>
    <x v="334"/>
    <x v="2"/>
    <s v="2024-2025"/>
    <x v="1"/>
    <x v="70"/>
    <x v="4"/>
    <x v="4"/>
    <n v="3400"/>
    <x v="0"/>
    <x v="8"/>
    <x v="9"/>
    <x v="9"/>
    <n v="209.9"/>
  </r>
  <r>
    <x v="543"/>
    <x v="0"/>
    <s v="2023-2024"/>
    <x v="0"/>
    <x v="70"/>
    <x v="4"/>
    <x v="4"/>
    <n v="3400"/>
    <x v="0"/>
    <x v="8"/>
    <x v="1"/>
    <x v="1"/>
    <n v="210.05"/>
  </r>
  <r>
    <x v="86"/>
    <x v="1"/>
    <s v="2022-2023"/>
    <x v="0"/>
    <x v="5"/>
    <x v="1"/>
    <x v="1"/>
    <n v="2067"/>
    <x v="0"/>
    <x v="5"/>
    <x v="4"/>
    <x v="4"/>
    <n v="210.75"/>
  </r>
  <r>
    <x v="543"/>
    <x v="0"/>
    <s v="2023-2024"/>
    <x v="1"/>
    <x v="85"/>
    <x v="0"/>
    <x v="0"/>
    <n v="6530"/>
    <x v="0"/>
    <x v="20"/>
    <x v="4"/>
    <x v="4"/>
    <n v="210.75"/>
  </r>
  <r>
    <x v="421"/>
    <x v="0"/>
    <s v="2023-2024"/>
    <x v="0"/>
    <x v="42"/>
    <x v="3"/>
    <x v="3"/>
    <n v="4870"/>
    <x v="0"/>
    <x v="12"/>
    <x v="3"/>
    <x v="3"/>
    <n v="210.81"/>
  </r>
  <r>
    <x v="401"/>
    <x v="2"/>
    <s v="2024-2025"/>
    <x v="1"/>
    <x v="32"/>
    <x v="6"/>
    <x v="6"/>
    <n v="5169"/>
    <x v="0"/>
    <x v="13"/>
    <x v="7"/>
    <x v="7"/>
    <n v="211.57000000000002"/>
  </r>
  <r>
    <x v="0"/>
    <x v="0"/>
    <s v="2023-2024"/>
    <x v="0"/>
    <x v="10"/>
    <x v="4"/>
    <x v="4"/>
    <n v="3551"/>
    <x v="0"/>
    <x v="8"/>
    <x v="8"/>
    <x v="8"/>
    <n v="211.59"/>
  </r>
  <r>
    <x v="428"/>
    <x v="0"/>
    <s v="2024-2025"/>
    <x v="0"/>
    <x v="73"/>
    <x v="6"/>
    <x v="6"/>
    <n v="5607"/>
    <x v="0"/>
    <x v="18"/>
    <x v="2"/>
    <x v="2"/>
    <n v="211.63"/>
  </r>
  <r>
    <x v="709"/>
    <x v="0"/>
    <s v="2023-2024"/>
    <x v="0"/>
    <x v="38"/>
    <x v="3"/>
    <x v="3"/>
    <n v="4802"/>
    <x v="0"/>
    <x v="12"/>
    <x v="6"/>
    <x v="6"/>
    <n v="212.54999999999998"/>
  </r>
  <r>
    <x v="330"/>
    <x v="0"/>
    <s v="2023-2024"/>
    <x v="0"/>
    <x v="88"/>
    <x v="6"/>
    <x v="6"/>
    <n v="5011"/>
    <x v="0"/>
    <x v="13"/>
    <x v="4"/>
    <x v="4"/>
    <n v="212.8"/>
  </r>
  <r>
    <x v="331"/>
    <x v="0"/>
    <s v="2024-2025"/>
    <x v="1"/>
    <x v="56"/>
    <x v="1"/>
    <x v="1"/>
    <n v="2795"/>
    <x v="0"/>
    <x v="11"/>
    <x v="8"/>
    <x v="8"/>
    <n v="212.88"/>
  </r>
  <r>
    <x v="481"/>
    <x v="2"/>
    <s v="2024-2025"/>
    <x v="0"/>
    <x v="62"/>
    <x v="0"/>
    <x v="0"/>
    <n v="6112"/>
    <x v="0"/>
    <x v="14"/>
    <x v="3"/>
    <x v="3"/>
    <n v="212.91"/>
  </r>
  <r>
    <x v="616"/>
    <x v="0"/>
    <s v="2023-2024"/>
    <x v="1"/>
    <x v="7"/>
    <x v="4"/>
    <x v="4"/>
    <n v="3175"/>
    <x v="0"/>
    <x v="6"/>
    <x v="1"/>
    <x v="1"/>
    <n v="213.03"/>
  </r>
  <r>
    <x v="687"/>
    <x v="0"/>
    <s v="2023-2024"/>
    <x v="0"/>
    <x v="44"/>
    <x v="4"/>
    <x v="4"/>
    <n v="3977"/>
    <x v="0"/>
    <x v="16"/>
    <x v="7"/>
    <x v="7"/>
    <n v="213.16"/>
  </r>
  <r>
    <x v="459"/>
    <x v="0"/>
    <s v="2023-2024"/>
    <x v="0"/>
    <x v="65"/>
    <x v="1"/>
    <x v="1"/>
    <n v="2131"/>
    <x v="0"/>
    <x v="4"/>
    <x v="3"/>
    <x v="3"/>
    <n v="213.37"/>
  </r>
  <r>
    <x v="403"/>
    <x v="0"/>
    <s v="2024-2025"/>
    <x v="1"/>
    <x v="96"/>
    <x v="4"/>
    <x v="4"/>
    <n v="3690"/>
    <x v="0"/>
    <x v="16"/>
    <x v="5"/>
    <x v="5"/>
    <n v="213.62"/>
  </r>
  <r>
    <x v="710"/>
    <x v="1"/>
    <s v="2022-2023"/>
    <x v="0"/>
    <x v="73"/>
    <x v="6"/>
    <x v="6"/>
    <n v="5607"/>
    <x v="0"/>
    <x v="18"/>
    <x v="4"/>
    <x v="4"/>
    <n v="213.75"/>
  </r>
  <r>
    <x v="527"/>
    <x v="1"/>
    <s v="2022-2023"/>
    <x v="1"/>
    <x v="72"/>
    <x v="4"/>
    <x v="4"/>
    <n v="3931"/>
    <x v="0"/>
    <x v="16"/>
    <x v="4"/>
    <x v="4"/>
    <n v="213.8"/>
  </r>
  <r>
    <x v="350"/>
    <x v="1"/>
    <s v="2022-2023"/>
    <x v="1"/>
    <x v="0"/>
    <x v="0"/>
    <x v="0"/>
    <n v="6021"/>
    <x v="0"/>
    <x v="0"/>
    <x v="0"/>
    <x v="0"/>
    <n v="213.83"/>
  </r>
  <r>
    <x v="556"/>
    <x v="0"/>
    <s v="2023-2024"/>
    <x v="1"/>
    <x v="32"/>
    <x v="6"/>
    <x v="6"/>
    <n v="5169"/>
    <x v="0"/>
    <x v="13"/>
    <x v="4"/>
    <x v="4"/>
    <n v="213.92000000000002"/>
  </r>
  <r>
    <x v="490"/>
    <x v="0"/>
    <s v="2023-2024"/>
    <x v="0"/>
    <x v="15"/>
    <x v="1"/>
    <x v="1"/>
    <n v="2020"/>
    <x v="0"/>
    <x v="5"/>
    <x v="6"/>
    <x v="6"/>
    <n v="214.01000000000002"/>
  </r>
  <r>
    <x v="606"/>
    <x v="0"/>
    <s v="2023-2024"/>
    <x v="0"/>
    <x v="21"/>
    <x v="3"/>
    <x v="3"/>
    <n v="4012"/>
    <x v="0"/>
    <x v="10"/>
    <x v="5"/>
    <x v="5"/>
    <n v="214.07"/>
  </r>
  <r>
    <x v="460"/>
    <x v="1"/>
    <s v="2023-2024"/>
    <x v="0"/>
    <x v="63"/>
    <x v="1"/>
    <x v="1"/>
    <n v="2015"/>
    <x v="0"/>
    <x v="5"/>
    <x v="5"/>
    <x v="5"/>
    <n v="214.48000000000002"/>
  </r>
  <r>
    <x v="326"/>
    <x v="0"/>
    <s v="2023-2024"/>
    <x v="1"/>
    <x v="68"/>
    <x v="7"/>
    <x v="7"/>
    <n v="800"/>
    <x v="0"/>
    <x v="19"/>
    <x v="5"/>
    <x v="5"/>
    <n v="215.45000000000002"/>
  </r>
  <r>
    <x v="155"/>
    <x v="2"/>
    <s v="2024-2025"/>
    <x v="1"/>
    <x v="14"/>
    <x v="1"/>
    <x v="1"/>
    <n v="2790"/>
    <x v="0"/>
    <x v="11"/>
    <x v="3"/>
    <x v="3"/>
    <n v="215.58"/>
  </r>
  <r>
    <x v="449"/>
    <x v="0"/>
    <s v="2024-2025"/>
    <x v="0"/>
    <x v="3"/>
    <x v="3"/>
    <x v="3"/>
    <n v="4220"/>
    <x v="0"/>
    <x v="3"/>
    <x v="2"/>
    <x v="2"/>
    <n v="215.69"/>
  </r>
  <r>
    <x v="263"/>
    <x v="0"/>
    <s v="2023-2024"/>
    <x v="1"/>
    <x v="42"/>
    <x v="3"/>
    <x v="3"/>
    <n v="4870"/>
    <x v="0"/>
    <x v="12"/>
    <x v="0"/>
    <x v="0"/>
    <n v="215.89"/>
  </r>
  <r>
    <x v="544"/>
    <x v="0"/>
    <s v="2023-2024"/>
    <x v="0"/>
    <x v="77"/>
    <x v="5"/>
    <x v="5"/>
    <n v="7018"/>
    <x v="0"/>
    <x v="9"/>
    <x v="0"/>
    <x v="0"/>
    <n v="216.70999999999998"/>
  </r>
  <r>
    <x v="711"/>
    <x v="2"/>
    <s v="2024-2025"/>
    <x v="0"/>
    <x v="6"/>
    <x v="0"/>
    <x v="0"/>
    <n v="6010"/>
    <x v="0"/>
    <x v="0"/>
    <x v="2"/>
    <x v="2"/>
    <n v="217.11"/>
  </r>
  <r>
    <x v="220"/>
    <x v="0"/>
    <s v="2023-2024"/>
    <x v="1"/>
    <x v="25"/>
    <x v="4"/>
    <x v="4"/>
    <n v="3550"/>
    <x v="0"/>
    <x v="8"/>
    <x v="5"/>
    <x v="5"/>
    <n v="217.45000000000002"/>
  </r>
  <r>
    <x v="152"/>
    <x v="0"/>
    <s v="2023-2024"/>
    <x v="0"/>
    <x v="23"/>
    <x v="1"/>
    <x v="1"/>
    <n v="2650"/>
    <x v="0"/>
    <x v="11"/>
    <x v="3"/>
    <x v="3"/>
    <n v="218.4"/>
  </r>
  <r>
    <x v="486"/>
    <x v="1"/>
    <s v="2022-2023"/>
    <x v="0"/>
    <x v="2"/>
    <x v="2"/>
    <x v="2"/>
    <n v="2617"/>
    <x v="0"/>
    <x v="2"/>
    <x v="9"/>
    <x v="9"/>
    <n v="218.43"/>
  </r>
  <r>
    <x v="712"/>
    <x v="0"/>
    <s v="2023-2024"/>
    <x v="0"/>
    <x v="42"/>
    <x v="3"/>
    <x v="3"/>
    <n v="4870"/>
    <x v="0"/>
    <x v="12"/>
    <x v="2"/>
    <x v="2"/>
    <n v="218.6"/>
  </r>
  <r>
    <x v="344"/>
    <x v="1"/>
    <s v="2022-2023"/>
    <x v="1"/>
    <x v="85"/>
    <x v="0"/>
    <x v="0"/>
    <n v="6530"/>
    <x v="0"/>
    <x v="20"/>
    <x v="6"/>
    <x v="6"/>
    <n v="218.63"/>
  </r>
  <r>
    <x v="659"/>
    <x v="2"/>
    <s v="2024-2025"/>
    <x v="0"/>
    <x v="16"/>
    <x v="0"/>
    <x v="0"/>
    <n v="6030"/>
    <x v="0"/>
    <x v="0"/>
    <x v="3"/>
    <x v="3"/>
    <n v="218.78"/>
  </r>
  <r>
    <x v="259"/>
    <x v="2"/>
    <s v="2024-2025"/>
    <x v="1"/>
    <x v="93"/>
    <x v="4"/>
    <x v="4"/>
    <n v="3915"/>
    <x v="0"/>
    <x v="16"/>
    <x v="6"/>
    <x v="6"/>
    <n v="220.18"/>
  </r>
  <r>
    <x v="454"/>
    <x v="0"/>
    <s v="2024-2025"/>
    <x v="0"/>
    <x v="85"/>
    <x v="0"/>
    <x v="0"/>
    <n v="6530"/>
    <x v="0"/>
    <x v="20"/>
    <x v="1"/>
    <x v="1"/>
    <n v="220.2"/>
  </r>
  <r>
    <x v="521"/>
    <x v="0"/>
    <s v="2023-2024"/>
    <x v="0"/>
    <x v="44"/>
    <x v="4"/>
    <x v="4"/>
    <n v="3977"/>
    <x v="0"/>
    <x v="16"/>
    <x v="3"/>
    <x v="3"/>
    <n v="220.78"/>
  </r>
  <r>
    <x v="133"/>
    <x v="1"/>
    <s v="2022-2023"/>
    <x v="0"/>
    <x v="86"/>
    <x v="0"/>
    <x v="0"/>
    <n v="6725"/>
    <x v="0"/>
    <x v="20"/>
    <x v="4"/>
    <x v="4"/>
    <n v="220.83"/>
  </r>
  <r>
    <x v="587"/>
    <x v="0"/>
    <s v="2024-2025"/>
    <x v="1"/>
    <x v="25"/>
    <x v="4"/>
    <x v="4"/>
    <n v="3550"/>
    <x v="0"/>
    <x v="8"/>
    <x v="8"/>
    <x v="8"/>
    <n v="220.85"/>
  </r>
  <r>
    <x v="232"/>
    <x v="1"/>
    <s v="2022-2023"/>
    <x v="1"/>
    <x v="24"/>
    <x v="1"/>
    <x v="1"/>
    <n v="2120"/>
    <x v="0"/>
    <x v="4"/>
    <x v="4"/>
    <x v="4"/>
    <n v="221.82999999999998"/>
  </r>
  <r>
    <x v="590"/>
    <x v="0"/>
    <s v="2024-2025"/>
    <x v="0"/>
    <x v="65"/>
    <x v="1"/>
    <x v="1"/>
    <n v="2131"/>
    <x v="0"/>
    <x v="4"/>
    <x v="9"/>
    <x v="9"/>
    <n v="221.93"/>
  </r>
  <r>
    <x v="34"/>
    <x v="2"/>
    <s v="2024-2025"/>
    <x v="0"/>
    <x v="68"/>
    <x v="7"/>
    <x v="7"/>
    <n v="800"/>
    <x v="0"/>
    <x v="19"/>
    <x v="6"/>
    <x v="6"/>
    <n v="222.81"/>
  </r>
  <r>
    <x v="136"/>
    <x v="0"/>
    <s v="2024-2025"/>
    <x v="0"/>
    <x v="41"/>
    <x v="5"/>
    <x v="5"/>
    <n v="7320"/>
    <x v="0"/>
    <x v="9"/>
    <x v="4"/>
    <x v="4"/>
    <n v="223.23"/>
  </r>
  <r>
    <x v="713"/>
    <x v="2"/>
    <s v="2024-2025"/>
    <x v="1"/>
    <x v="74"/>
    <x v="1"/>
    <x v="1"/>
    <n v="2485"/>
    <x v="0"/>
    <x v="1"/>
    <x v="4"/>
    <x v="4"/>
    <n v="223.31"/>
  </r>
  <r>
    <x v="291"/>
    <x v="2"/>
    <s v="2024-2025"/>
    <x v="0"/>
    <x v="60"/>
    <x v="1"/>
    <x v="1"/>
    <n v="2541"/>
    <x v="0"/>
    <x v="2"/>
    <x v="2"/>
    <x v="2"/>
    <n v="223.63"/>
  </r>
  <r>
    <x v="321"/>
    <x v="0"/>
    <s v="2024-2025"/>
    <x v="1"/>
    <x v="9"/>
    <x v="4"/>
    <x v="4"/>
    <n v="3076"/>
    <x v="0"/>
    <x v="7"/>
    <x v="5"/>
    <x v="5"/>
    <n v="223.71"/>
  </r>
  <r>
    <x v="607"/>
    <x v="0"/>
    <s v="2023-2024"/>
    <x v="1"/>
    <x v="88"/>
    <x v="6"/>
    <x v="6"/>
    <n v="5011"/>
    <x v="0"/>
    <x v="13"/>
    <x v="0"/>
    <x v="0"/>
    <n v="223.72"/>
  </r>
  <r>
    <x v="197"/>
    <x v="0"/>
    <s v="2023-2024"/>
    <x v="1"/>
    <x v="71"/>
    <x v="6"/>
    <x v="6"/>
    <n v="5043"/>
    <x v="0"/>
    <x v="13"/>
    <x v="4"/>
    <x v="4"/>
    <n v="224.14"/>
  </r>
  <r>
    <x v="264"/>
    <x v="0"/>
    <s v="2023-2024"/>
    <x v="0"/>
    <x v="6"/>
    <x v="0"/>
    <x v="0"/>
    <n v="6010"/>
    <x v="0"/>
    <x v="0"/>
    <x v="0"/>
    <x v="0"/>
    <n v="224.54"/>
  </r>
  <r>
    <x v="507"/>
    <x v="0"/>
    <s v="2023-2024"/>
    <x v="0"/>
    <x v="41"/>
    <x v="5"/>
    <x v="5"/>
    <n v="7320"/>
    <x v="0"/>
    <x v="9"/>
    <x v="1"/>
    <x v="1"/>
    <n v="224.79999999999998"/>
  </r>
  <r>
    <x v="297"/>
    <x v="2"/>
    <s v="2024-2025"/>
    <x v="1"/>
    <x v="4"/>
    <x v="1"/>
    <x v="1"/>
    <n v="2154"/>
    <x v="0"/>
    <x v="4"/>
    <x v="0"/>
    <x v="0"/>
    <n v="224.8"/>
  </r>
  <r>
    <x v="92"/>
    <x v="0"/>
    <s v="2023-2024"/>
    <x v="1"/>
    <x v="11"/>
    <x v="5"/>
    <x v="5"/>
    <n v="7010"/>
    <x v="0"/>
    <x v="9"/>
    <x v="9"/>
    <x v="9"/>
    <n v="224.85"/>
  </r>
  <r>
    <x v="566"/>
    <x v="0"/>
    <s v="2024-2025"/>
    <x v="1"/>
    <x v="17"/>
    <x v="3"/>
    <x v="3"/>
    <n v="4825"/>
    <x v="0"/>
    <x v="12"/>
    <x v="4"/>
    <x v="4"/>
    <n v="224.89"/>
  </r>
  <r>
    <x v="101"/>
    <x v="2"/>
    <s v="2024-2025"/>
    <x v="1"/>
    <x v="85"/>
    <x v="0"/>
    <x v="0"/>
    <n v="6530"/>
    <x v="0"/>
    <x v="20"/>
    <x v="2"/>
    <x v="2"/>
    <n v="224.95"/>
  </r>
  <r>
    <x v="352"/>
    <x v="0"/>
    <s v="2023-2024"/>
    <x v="0"/>
    <x v="60"/>
    <x v="1"/>
    <x v="1"/>
    <n v="2541"/>
    <x v="0"/>
    <x v="2"/>
    <x v="7"/>
    <x v="7"/>
    <n v="225.73"/>
  </r>
  <r>
    <x v="363"/>
    <x v="2"/>
    <s v="2024-2025"/>
    <x v="0"/>
    <x v="36"/>
    <x v="4"/>
    <x v="4"/>
    <n v="3148"/>
    <x v="0"/>
    <x v="6"/>
    <x v="5"/>
    <x v="5"/>
    <n v="226.2"/>
  </r>
  <r>
    <x v="283"/>
    <x v="0"/>
    <s v="2023-2024"/>
    <x v="0"/>
    <x v="73"/>
    <x v="6"/>
    <x v="6"/>
    <n v="5607"/>
    <x v="0"/>
    <x v="18"/>
    <x v="7"/>
    <x v="7"/>
    <n v="226.42"/>
  </r>
  <r>
    <x v="543"/>
    <x v="0"/>
    <s v="2023-2024"/>
    <x v="1"/>
    <x v="81"/>
    <x v="3"/>
    <x v="3"/>
    <n v="4680"/>
    <x v="0"/>
    <x v="17"/>
    <x v="6"/>
    <x v="6"/>
    <n v="226.63"/>
  </r>
  <r>
    <x v="92"/>
    <x v="0"/>
    <s v="2023-2024"/>
    <x v="0"/>
    <x v="20"/>
    <x v="4"/>
    <x v="4"/>
    <n v="3429"/>
    <x v="0"/>
    <x v="8"/>
    <x v="4"/>
    <x v="4"/>
    <n v="226.67000000000002"/>
  </r>
  <r>
    <x v="355"/>
    <x v="0"/>
    <s v="2023-2024"/>
    <x v="1"/>
    <x v="53"/>
    <x v="3"/>
    <x v="3"/>
    <n v="4119"/>
    <x v="0"/>
    <x v="10"/>
    <x v="2"/>
    <x v="2"/>
    <n v="228.73"/>
  </r>
  <r>
    <x v="626"/>
    <x v="2"/>
    <s v="2024-2025"/>
    <x v="0"/>
    <x v="73"/>
    <x v="6"/>
    <x v="6"/>
    <n v="5607"/>
    <x v="0"/>
    <x v="18"/>
    <x v="4"/>
    <x v="4"/>
    <n v="228.76999999999998"/>
  </r>
  <r>
    <x v="281"/>
    <x v="0"/>
    <s v="2023-2024"/>
    <x v="0"/>
    <x v="18"/>
    <x v="6"/>
    <x v="6"/>
    <n v="5168"/>
    <x v="0"/>
    <x v="13"/>
    <x v="5"/>
    <x v="5"/>
    <n v="228.95"/>
  </r>
  <r>
    <x v="555"/>
    <x v="2"/>
    <s v="2024-2025"/>
    <x v="0"/>
    <x v="34"/>
    <x v="4"/>
    <x v="4"/>
    <n v="3018"/>
    <x v="0"/>
    <x v="7"/>
    <x v="8"/>
    <x v="8"/>
    <n v="229.38"/>
  </r>
  <r>
    <x v="291"/>
    <x v="2"/>
    <s v="2024-2025"/>
    <x v="0"/>
    <x v="79"/>
    <x v="6"/>
    <x v="6"/>
    <n v="5290"/>
    <x v="0"/>
    <x v="18"/>
    <x v="7"/>
    <x v="7"/>
    <n v="229.4"/>
  </r>
  <r>
    <x v="662"/>
    <x v="2"/>
    <s v="2024-2025"/>
    <x v="0"/>
    <x v="58"/>
    <x v="0"/>
    <x v="0"/>
    <n v="6027"/>
    <x v="0"/>
    <x v="0"/>
    <x v="5"/>
    <x v="5"/>
    <n v="229.40000000000003"/>
  </r>
  <r>
    <x v="523"/>
    <x v="1"/>
    <s v="2022-2023"/>
    <x v="0"/>
    <x v="84"/>
    <x v="3"/>
    <x v="3"/>
    <n v="4215"/>
    <x v="0"/>
    <x v="3"/>
    <x v="4"/>
    <x v="4"/>
    <n v="229.63"/>
  </r>
  <r>
    <x v="293"/>
    <x v="0"/>
    <s v="2023-2024"/>
    <x v="0"/>
    <x v="54"/>
    <x v="4"/>
    <x v="4"/>
    <n v="3030"/>
    <x v="0"/>
    <x v="7"/>
    <x v="7"/>
    <x v="7"/>
    <n v="230.62999999999997"/>
  </r>
  <r>
    <x v="365"/>
    <x v="0"/>
    <s v="2024-2025"/>
    <x v="1"/>
    <x v="53"/>
    <x v="3"/>
    <x v="3"/>
    <n v="4119"/>
    <x v="0"/>
    <x v="10"/>
    <x v="1"/>
    <x v="1"/>
    <n v="230.93999999999997"/>
  </r>
  <r>
    <x v="216"/>
    <x v="0"/>
    <s v="2023-2024"/>
    <x v="0"/>
    <x v="16"/>
    <x v="0"/>
    <x v="0"/>
    <n v="6030"/>
    <x v="0"/>
    <x v="0"/>
    <x v="4"/>
    <x v="4"/>
    <n v="231.04"/>
  </r>
  <r>
    <x v="223"/>
    <x v="1"/>
    <s v="2022-2023"/>
    <x v="0"/>
    <x v="20"/>
    <x v="4"/>
    <x v="4"/>
    <n v="3429"/>
    <x v="0"/>
    <x v="8"/>
    <x v="7"/>
    <x v="7"/>
    <n v="231.19"/>
  </r>
  <r>
    <x v="647"/>
    <x v="0"/>
    <s v="2023-2024"/>
    <x v="0"/>
    <x v="62"/>
    <x v="0"/>
    <x v="0"/>
    <n v="6112"/>
    <x v="0"/>
    <x v="14"/>
    <x v="1"/>
    <x v="1"/>
    <n v="231.23"/>
  </r>
  <r>
    <x v="306"/>
    <x v="2"/>
    <s v="2024-2025"/>
    <x v="1"/>
    <x v="71"/>
    <x v="6"/>
    <x v="6"/>
    <n v="5043"/>
    <x v="0"/>
    <x v="13"/>
    <x v="6"/>
    <x v="6"/>
    <n v="231.54"/>
  </r>
  <r>
    <x v="371"/>
    <x v="2"/>
    <s v="2024-2025"/>
    <x v="1"/>
    <x v="46"/>
    <x v="3"/>
    <x v="3"/>
    <n v="4740"/>
    <x v="0"/>
    <x v="17"/>
    <x v="5"/>
    <x v="5"/>
    <n v="231.64000000000001"/>
  </r>
  <r>
    <x v="87"/>
    <x v="0"/>
    <s v="2023-2024"/>
    <x v="0"/>
    <x v="71"/>
    <x v="6"/>
    <x v="6"/>
    <n v="5043"/>
    <x v="0"/>
    <x v="13"/>
    <x v="3"/>
    <x v="3"/>
    <n v="231.76000000000002"/>
  </r>
  <r>
    <x v="395"/>
    <x v="1"/>
    <s v="2023-2024"/>
    <x v="1"/>
    <x v="9"/>
    <x v="4"/>
    <x v="4"/>
    <n v="3076"/>
    <x v="0"/>
    <x v="7"/>
    <x v="2"/>
    <x v="2"/>
    <n v="232.06"/>
  </r>
  <r>
    <x v="221"/>
    <x v="0"/>
    <s v="2023-2024"/>
    <x v="0"/>
    <x v="2"/>
    <x v="2"/>
    <x v="2"/>
    <n v="2617"/>
    <x v="0"/>
    <x v="2"/>
    <x v="7"/>
    <x v="7"/>
    <n v="232.54999999999995"/>
  </r>
  <r>
    <x v="596"/>
    <x v="0"/>
    <s v="2023-2024"/>
    <x v="0"/>
    <x v="6"/>
    <x v="0"/>
    <x v="0"/>
    <n v="6010"/>
    <x v="0"/>
    <x v="0"/>
    <x v="1"/>
    <x v="1"/>
    <n v="232.67000000000002"/>
  </r>
  <r>
    <x v="19"/>
    <x v="0"/>
    <s v="2023-2024"/>
    <x v="1"/>
    <x v="79"/>
    <x v="6"/>
    <x v="6"/>
    <n v="5290"/>
    <x v="0"/>
    <x v="18"/>
    <x v="1"/>
    <x v="1"/>
    <n v="232.78"/>
  </r>
  <r>
    <x v="113"/>
    <x v="2"/>
    <s v="2024-2025"/>
    <x v="1"/>
    <x v="75"/>
    <x v="0"/>
    <x v="0"/>
    <n v="6450"/>
    <x v="0"/>
    <x v="20"/>
    <x v="5"/>
    <x v="5"/>
    <n v="232.91000000000003"/>
  </r>
  <r>
    <x v="681"/>
    <x v="2"/>
    <s v="2024-2025"/>
    <x v="0"/>
    <x v="8"/>
    <x v="1"/>
    <x v="1"/>
    <n v="2158"/>
    <x v="0"/>
    <x v="4"/>
    <x v="6"/>
    <x v="6"/>
    <n v="233.18"/>
  </r>
  <r>
    <x v="606"/>
    <x v="0"/>
    <s v="2023-2024"/>
    <x v="0"/>
    <x v="15"/>
    <x v="1"/>
    <x v="1"/>
    <n v="2020"/>
    <x v="0"/>
    <x v="5"/>
    <x v="3"/>
    <x v="3"/>
    <n v="233.82999999999998"/>
  </r>
  <r>
    <x v="622"/>
    <x v="0"/>
    <s v="2023-2024"/>
    <x v="0"/>
    <x v="68"/>
    <x v="7"/>
    <x v="7"/>
    <n v="800"/>
    <x v="0"/>
    <x v="19"/>
    <x v="9"/>
    <x v="9"/>
    <n v="233.93"/>
  </r>
  <r>
    <x v="493"/>
    <x v="1"/>
    <s v="2022-2023"/>
    <x v="1"/>
    <x v="14"/>
    <x v="1"/>
    <x v="1"/>
    <n v="2790"/>
    <x v="0"/>
    <x v="11"/>
    <x v="6"/>
    <x v="6"/>
    <n v="234.14"/>
  </r>
  <r>
    <x v="155"/>
    <x v="2"/>
    <s v="2024-2025"/>
    <x v="0"/>
    <x v="30"/>
    <x v="4"/>
    <x v="4"/>
    <n v="3131"/>
    <x v="0"/>
    <x v="6"/>
    <x v="1"/>
    <x v="1"/>
    <n v="234.53"/>
  </r>
  <r>
    <x v="322"/>
    <x v="0"/>
    <s v="2024-2025"/>
    <x v="0"/>
    <x v="78"/>
    <x v="1"/>
    <x v="1"/>
    <n v="2141"/>
    <x v="0"/>
    <x v="4"/>
    <x v="1"/>
    <x v="1"/>
    <n v="234.54"/>
  </r>
  <r>
    <x v="394"/>
    <x v="0"/>
    <s v="2024-2025"/>
    <x v="1"/>
    <x v="56"/>
    <x v="1"/>
    <x v="1"/>
    <n v="2795"/>
    <x v="0"/>
    <x v="11"/>
    <x v="3"/>
    <x v="3"/>
    <n v="234.68"/>
  </r>
  <r>
    <x v="330"/>
    <x v="0"/>
    <s v="2023-2024"/>
    <x v="0"/>
    <x v="64"/>
    <x v="1"/>
    <x v="1"/>
    <n v="2350"/>
    <x v="0"/>
    <x v="1"/>
    <x v="6"/>
    <x v="6"/>
    <n v="234.90999999999997"/>
  </r>
  <r>
    <x v="403"/>
    <x v="0"/>
    <s v="2024-2025"/>
    <x v="1"/>
    <x v="14"/>
    <x v="1"/>
    <x v="1"/>
    <n v="2790"/>
    <x v="0"/>
    <x v="11"/>
    <x v="4"/>
    <x v="4"/>
    <n v="235.48000000000002"/>
  </r>
  <r>
    <x v="351"/>
    <x v="0"/>
    <s v="2024-2025"/>
    <x v="0"/>
    <x v="89"/>
    <x v="4"/>
    <x v="4"/>
    <n v="3136"/>
    <x v="0"/>
    <x v="6"/>
    <x v="7"/>
    <x v="7"/>
    <n v="235.59"/>
  </r>
  <r>
    <x v="321"/>
    <x v="0"/>
    <s v="2024-2025"/>
    <x v="1"/>
    <x v="19"/>
    <x v="1"/>
    <x v="1"/>
    <n v="2800"/>
    <x v="0"/>
    <x v="11"/>
    <x v="2"/>
    <x v="2"/>
    <n v="236.00000000000006"/>
  </r>
  <r>
    <x v="287"/>
    <x v="0"/>
    <s v="2023-2024"/>
    <x v="1"/>
    <x v="24"/>
    <x v="1"/>
    <x v="1"/>
    <n v="2120"/>
    <x v="0"/>
    <x v="4"/>
    <x v="4"/>
    <x v="4"/>
    <n v="236.66000000000003"/>
  </r>
  <r>
    <x v="167"/>
    <x v="2"/>
    <s v="2024-2025"/>
    <x v="0"/>
    <x v="77"/>
    <x v="5"/>
    <x v="5"/>
    <n v="7018"/>
    <x v="0"/>
    <x v="9"/>
    <x v="3"/>
    <x v="3"/>
    <n v="236.77999999999997"/>
  </r>
  <r>
    <x v="347"/>
    <x v="0"/>
    <s v="2023-2024"/>
    <x v="1"/>
    <x v="75"/>
    <x v="0"/>
    <x v="0"/>
    <n v="6450"/>
    <x v="0"/>
    <x v="20"/>
    <x v="4"/>
    <x v="4"/>
    <n v="236.79"/>
  </r>
  <r>
    <x v="586"/>
    <x v="0"/>
    <s v="2023-2024"/>
    <x v="0"/>
    <x v="89"/>
    <x v="4"/>
    <x v="4"/>
    <n v="3136"/>
    <x v="0"/>
    <x v="6"/>
    <x v="2"/>
    <x v="2"/>
    <n v="237.59"/>
  </r>
  <r>
    <x v="273"/>
    <x v="1"/>
    <s v="2023-2024"/>
    <x v="1"/>
    <x v="36"/>
    <x v="4"/>
    <x v="4"/>
    <n v="3148"/>
    <x v="0"/>
    <x v="6"/>
    <x v="8"/>
    <x v="8"/>
    <n v="237.69"/>
  </r>
  <r>
    <x v="326"/>
    <x v="0"/>
    <s v="2023-2024"/>
    <x v="0"/>
    <x v="26"/>
    <x v="0"/>
    <x v="0"/>
    <n v="6280"/>
    <x v="0"/>
    <x v="14"/>
    <x v="0"/>
    <x v="0"/>
    <n v="237.81"/>
  </r>
  <r>
    <x v="127"/>
    <x v="1"/>
    <s v="2022-2023"/>
    <x v="1"/>
    <x v="3"/>
    <x v="3"/>
    <x v="3"/>
    <n v="4220"/>
    <x v="0"/>
    <x v="3"/>
    <x v="5"/>
    <x v="5"/>
    <n v="238.1"/>
  </r>
  <r>
    <x v="231"/>
    <x v="0"/>
    <s v="2023-2024"/>
    <x v="1"/>
    <x v="43"/>
    <x v="1"/>
    <x v="1"/>
    <n v="2560"/>
    <x v="0"/>
    <x v="2"/>
    <x v="2"/>
    <x v="2"/>
    <n v="238.21"/>
  </r>
  <r>
    <x v="433"/>
    <x v="0"/>
    <s v="2023-2024"/>
    <x v="0"/>
    <x v="59"/>
    <x v="3"/>
    <x v="3"/>
    <n v="4509"/>
    <x v="0"/>
    <x v="3"/>
    <x v="1"/>
    <x v="1"/>
    <n v="238.78000000000003"/>
  </r>
  <r>
    <x v="559"/>
    <x v="0"/>
    <s v="2023-2024"/>
    <x v="1"/>
    <x v="83"/>
    <x v="0"/>
    <x v="0"/>
    <n v="6052"/>
    <x v="0"/>
    <x v="0"/>
    <x v="1"/>
    <x v="1"/>
    <n v="239.52"/>
  </r>
  <r>
    <x v="255"/>
    <x v="0"/>
    <s v="2023-2024"/>
    <x v="0"/>
    <x v="41"/>
    <x v="5"/>
    <x v="5"/>
    <n v="7320"/>
    <x v="0"/>
    <x v="9"/>
    <x v="0"/>
    <x v="0"/>
    <n v="239.82999999999998"/>
  </r>
  <r>
    <x v="510"/>
    <x v="1"/>
    <s v="2023-2024"/>
    <x v="0"/>
    <x v="86"/>
    <x v="0"/>
    <x v="0"/>
    <n v="6725"/>
    <x v="0"/>
    <x v="20"/>
    <x v="3"/>
    <x v="3"/>
    <n v="239.83"/>
  </r>
  <r>
    <x v="450"/>
    <x v="1"/>
    <s v="2023-2024"/>
    <x v="0"/>
    <x v="47"/>
    <x v="1"/>
    <x v="1"/>
    <n v="2101"/>
    <x v="0"/>
    <x v="4"/>
    <x v="4"/>
    <x v="4"/>
    <n v="239.84"/>
  </r>
  <r>
    <x v="188"/>
    <x v="0"/>
    <s v="2024-2025"/>
    <x v="0"/>
    <x v="89"/>
    <x v="4"/>
    <x v="4"/>
    <n v="3136"/>
    <x v="0"/>
    <x v="6"/>
    <x v="9"/>
    <x v="9"/>
    <n v="239.92"/>
  </r>
  <r>
    <x v="479"/>
    <x v="2"/>
    <s v="2024-2025"/>
    <x v="0"/>
    <x v="95"/>
    <x v="7"/>
    <x v="7"/>
    <n v="870"/>
    <x v="0"/>
    <x v="19"/>
    <x v="9"/>
    <x v="9"/>
    <n v="239.94"/>
  </r>
  <r>
    <x v="315"/>
    <x v="0"/>
    <s v="2023-2024"/>
    <x v="1"/>
    <x v="81"/>
    <x v="3"/>
    <x v="3"/>
    <n v="4680"/>
    <x v="0"/>
    <x v="17"/>
    <x v="9"/>
    <x v="9"/>
    <n v="239.94"/>
  </r>
  <r>
    <x v="284"/>
    <x v="2"/>
    <s v="2024-2025"/>
    <x v="0"/>
    <x v="59"/>
    <x v="3"/>
    <x v="3"/>
    <n v="4509"/>
    <x v="0"/>
    <x v="3"/>
    <x v="6"/>
    <x v="6"/>
    <n v="239.94"/>
  </r>
  <r>
    <x v="691"/>
    <x v="2"/>
    <s v="2024-2025"/>
    <x v="1"/>
    <x v="14"/>
    <x v="1"/>
    <x v="1"/>
    <n v="2790"/>
    <x v="0"/>
    <x v="11"/>
    <x v="5"/>
    <x v="5"/>
    <n v="240.01"/>
  </r>
  <r>
    <x v="569"/>
    <x v="1"/>
    <s v="2023-2024"/>
    <x v="0"/>
    <x v="26"/>
    <x v="0"/>
    <x v="0"/>
    <n v="6280"/>
    <x v="0"/>
    <x v="14"/>
    <x v="2"/>
    <x v="2"/>
    <n v="240.70999999999998"/>
  </r>
  <r>
    <x v="553"/>
    <x v="2"/>
    <s v="2024-2025"/>
    <x v="0"/>
    <x v="39"/>
    <x v="0"/>
    <x v="0"/>
    <n v="6330"/>
    <x v="0"/>
    <x v="14"/>
    <x v="3"/>
    <x v="3"/>
    <n v="240.82"/>
  </r>
  <r>
    <x v="209"/>
    <x v="2"/>
    <s v="2024-2025"/>
    <x v="0"/>
    <x v="49"/>
    <x v="4"/>
    <x v="4"/>
    <n v="3134"/>
    <x v="0"/>
    <x v="6"/>
    <x v="0"/>
    <x v="0"/>
    <n v="240.93"/>
  </r>
  <r>
    <x v="221"/>
    <x v="0"/>
    <s v="2023-2024"/>
    <x v="0"/>
    <x v="62"/>
    <x v="0"/>
    <x v="0"/>
    <n v="6112"/>
    <x v="0"/>
    <x v="14"/>
    <x v="4"/>
    <x v="4"/>
    <n v="241.28000000000003"/>
  </r>
  <r>
    <x v="106"/>
    <x v="0"/>
    <s v="2023-2024"/>
    <x v="0"/>
    <x v="89"/>
    <x v="4"/>
    <x v="4"/>
    <n v="3136"/>
    <x v="0"/>
    <x v="6"/>
    <x v="0"/>
    <x v="0"/>
    <n v="241.33"/>
  </r>
  <r>
    <x v="428"/>
    <x v="0"/>
    <s v="2024-2025"/>
    <x v="0"/>
    <x v="50"/>
    <x v="4"/>
    <x v="4"/>
    <n v="3179"/>
    <x v="0"/>
    <x v="6"/>
    <x v="2"/>
    <x v="2"/>
    <n v="241.51999999999998"/>
  </r>
  <r>
    <x v="332"/>
    <x v="0"/>
    <s v="2024-2025"/>
    <x v="0"/>
    <x v="52"/>
    <x v="3"/>
    <x v="3"/>
    <n v="4053"/>
    <x v="0"/>
    <x v="10"/>
    <x v="5"/>
    <x v="5"/>
    <n v="241.72"/>
  </r>
  <r>
    <x v="514"/>
    <x v="1"/>
    <s v="2022-2023"/>
    <x v="0"/>
    <x v="2"/>
    <x v="2"/>
    <x v="2"/>
    <n v="2617"/>
    <x v="0"/>
    <x v="2"/>
    <x v="3"/>
    <x v="3"/>
    <n v="241.85"/>
  </r>
  <r>
    <x v="260"/>
    <x v="1"/>
    <s v="2023-2024"/>
    <x v="0"/>
    <x v="76"/>
    <x v="1"/>
    <x v="1"/>
    <n v="2031"/>
    <x v="0"/>
    <x v="5"/>
    <x v="1"/>
    <x v="1"/>
    <n v="242.06"/>
  </r>
  <r>
    <x v="490"/>
    <x v="0"/>
    <s v="2023-2024"/>
    <x v="0"/>
    <x v="16"/>
    <x v="0"/>
    <x v="0"/>
    <n v="6030"/>
    <x v="0"/>
    <x v="0"/>
    <x v="1"/>
    <x v="1"/>
    <n v="242.20999999999998"/>
  </r>
  <r>
    <x v="499"/>
    <x v="0"/>
    <s v="2024-2025"/>
    <x v="1"/>
    <x v="0"/>
    <x v="0"/>
    <x v="0"/>
    <n v="6021"/>
    <x v="0"/>
    <x v="0"/>
    <x v="3"/>
    <x v="3"/>
    <n v="242.3"/>
  </r>
  <r>
    <x v="65"/>
    <x v="2"/>
    <s v="2024-2025"/>
    <x v="0"/>
    <x v="13"/>
    <x v="1"/>
    <x v="1"/>
    <n v="2480"/>
    <x v="0"/>
    <x v="1"/>
    <x v="6"/>
    <x v="6"/>
    <n v="242.32999999999998"/>
  </r>
  <r>
    <x v="556"/>
    <x v="0"/>
    <s v="2023-2024"/>
    <x v="0"/>
    <x v="48"/>
    <x v="3"/>
    <x v="3"/>
    <n v="4566"/>
    <x v="0"/>
    <x v="15"/>
    <x v="5"/>
    <x v="5"/>
    <n v="242.57000000000002"/>
  </r>
  <r>
    <x v="366"/>
    <x v="1"/>
    <s v="2022-2023"/>
    <x v="1"/>
    <x v="70"/>
    <x v="4"/>
    <x v="4"/>
    <n v="3400"/>
    <x v="0"/>
    <x v="8"/>
    <x v="7"/>
    <x v="7"/>
    <n v="242.72000000000003"/>
  </r>
  <r>
    <x v="42"/>
    <x v="0"/>
    <s v="2024-2025"/>
    <x v="0"/>
    <x v="40"/>
    <x v="4"/>
    <x v="4"/>
    <n v="3353"/>
    <x v="0"/>
    <x v="8"/>
    <x v="3"/>
    <x v="3"/>
    <n v="242.86"/>
  </r>
  <r>
    <x v="63"/>
    <x v="1"/>
    <s v="2022-2023"/>
    <x v="0"/>
    <x v="8"/>
    <x v="1"/>
    <x v="1"/>
    <n v="2158"/>
    <x v="0"/>
    <x v="4"/>
    <x v="4"/>
    <x v="4"/>
    <n v="243.72000000000003"/>
  </r>
  <r>
    <x v="619"/>
    <x v="0"/>
    <s v="2023-2024"/>
    <x v="0"/>
    <x v="37"/>
    <x v="1"/>
    <x v="1"/>
    <n v="2750"/>
    <x v="0"/>
    <x v="11"/>
    <x v="3"/>
    <x v="3"/>
    <n v="243.73999999999998"/>
  </r>
  <r>
    <x v="86"/>
    <x v="1"/>
    <s v="2022-2023"/>
    <x v="0"/>
    <x v="38"/>
    <x v="3"/>
    <x v="3"/>
    <n v="4802"/>
    <x v="0"/>
    <x v="12"/>
    <x v="3"/>
    <x v="3"/>
    <n v="243.83"/>
  </r>
  <r>
    <x v="593"/>
    <x v="0"/>
    <s v="2023-2024"/>
    <x v="0"/>
    <x v="38"/>
    <x v="3"/>
    <x v="3"/>
    <n v="4802"/>
    <x v="0"/>
    <x v="12"/>
    <x v="0"/>
    <x v="0"/>
    <n v="244.92000000000002"/>
  </r>
  <r>
    <x v="132"/>
    <x v="0"/>
    <s v="2023-2024"/>
    <x v="1"/>
    <x v="22"/>
    <x v="1"/>
    <x v="1"/>
    <n v="2539"/>
    <x v="0"/>
    <x v="2"/>
    <x v="6"/>
    <x v="6"/>
    <n v="245.48"/>
  </r>
  <r>
    <x v="19"/>
    <x v="0"/>
    <s v="2023-2024"/>
    <x v="1"/>
    <x v="83"/>
    <x v="0"/>
    <x v="0"/>
    <n v="6052"/>
    <x v="0"/>
    <x v="0"/>
    <x v="9"/>
    <x v="9"/>
    <n v="245.59"/>
  </r>
  <r>
    <x v="412"/>
    <x v="0"/>
    <s v="2023-2024"/>
    <x v="0"/>
    <x v="16"/>
    <x v="0"/>
    <x v="0"/>
    <n v="6030"/>
    <x v="0"/>
    <x v="0"/>
    <x v="3"/>
    <x v="3"/>
    <n v="245.63"/>
  </r>
  <r>
    <x v="396"/>
    <x v="0"/>
    <s v="2023-2024"/>
    <x v="0"/>
    <x v="91"/>
    <x v="1"/>
    <x v="1"/>
    <n v="2064"/>
    <x v="0"/>
    <x v="5"/>
    <x v="3"/>
    <x v="3"/>
    <n v="245.79000000000002"/>
  </r>
  <r>
    <x v="440"/>
    <x v="0"/>
    <s v="2024-2025"/>
    <x v="0"/>
    <x v="1"/>
    <x v="1"/>
    <x v="1"/>
    <n v="2478"/>
    <x v="0"/>
    <x v="1"/>
    <x v="6"/>
    <x v="6"/>
    <n v="245.98000000000002"/>
  </r>
  <r>
    <x v="9"/>
    <x v="0"/>
    <s v="2024-2025"/>
    <x v="0"/>
    <x v="51"/>
    <x v="4"/>
    <x v="4"/>
    <n v="3630"/>
    <x v="0"/>
    <x v="16"/>
    <x v="3"/>
    <x v="3"/>
    <n v="246.26"/>
  </r>
  <r>
    <x v="322"/>
    <x v="0"/>
    <s v="2024-2025"/>
    <x v="1"/>
    <x v="74"/>
    <x v="1"/>
    <x v="1"/>
    <n v="2485"/>
    <x v="0"/>
    <x v="1"/>
    <x v="3"/>
    <x v="3"/>
    <n v="246.42000000000002"/>
  </r>
  <r>
    <x v="273"/>
    <x v="1"/>
    <s v="2023-2024"/>
    <x v="1"/>
    <x v="9"/>
    <x v="4"/>
    <x v="4"/>
    <n v="3076"/>
    <x v="0"/>
    <x v="7"/>
    <x v="6"/>
    <x v="6"/>
    <n v="247.39"/>
  </r>
  <r>
    <x v="230"/>
    <x v="1"/>
    <s v="2023-2024"/>
    <x v="0"/>
    <x v="49"/>
    <x v="4"/>
    <x v="4"/>
    <n v="3134"/>
    <x v="0"/>
    <x v="6"/>
    <x v="9"/>
    <x v="9"/>
    <n v="248.01999999999998"/>
  </r>
  <r>
    <x v="56"/>
    <x v="2"/>
    <s v="2024-2025"/>
    <x v="0"/>
    <x v="61"/>
    <x v="6"/>
    <x v="6"/>
    <n v="5343"/>
    <x v="0"/>
    <x v="18"/>
    <x v="7"/>
    <x v="7"/>
    <n v="248.08"/>
  </r>
  <r>
    <x v="456"/>
    <x v="0"/>
    <s v="2023-2024"/>
    <x v="0"/>
    <x v="89"/>
    <x v="4"/>
    <x v="4"/>
    <n v="3136"/>
    <x v="0"/>
    <x v="6"/>
    <x v="4"/>
    <x v="4"/>
    <n v="248.3"/>
  </r>
  <r>
    <x v="516"/>
    <x v="2"/>
    <s v="2024-2025"/>
    <x v="0"/>
    <x v="67"/>
    <x v="3"/>
    <x v="3"/>
    <n v="4551"/>
    <x v="0"/>
    <x v="15"/>
    <x v="5"/>
    <x v="5"/>
    <n v="248.37"/>
  </r>
  <r>
    <x v="60"/>
    <x v="0"/>
    <s v="2023-2024"/>
    <x v="0"/>
    <x v="2"/>
    <x v="2"/>
    <x v="2"/>
    <n v="2617"/>
    <x v="0"/>
    <x v="2"/>
    <x v="6"/>
    <x v="6"/>
    <n v="248.51000000000002"/>
  </r>
  <r>
    <x v="135"/>
    <x v="0"/>
    <s v="2023-2024"/>
    <x v="0"/>
    <x v="65"/>
    <x v="1"/>
    <x v="1"/>
    <n v="2131"/>
    <x v="0"/>
    <x v="4"/>
    <x v="6"/>
    <x v="6"/>
    <n v="248.57"/>
  </r>
  <r>
    <x v="375"/>
    <x v="0"/>
    <s v="2023-2024"/>
    <x v="0"/>
    <x v="39"/>
    <x v="0"/>
    <x v="0"/>
    <n v="6330"/>
    <x v="0"/>
    <x v="14"/>
    <x v="4"/>
    <x v="4"/>
    <n v="248.59"/>
  </r>
  <r>
    <x v="714"/>
    <x v="0"/>
    <s v="2023-2024"/>
    <x v="0"/>
    <x v="92"/>
    <x v="3"/>
    <x v="3"/>
    <n v="4305"/>
    <x v="0"/>
    <x v="3"/>
    <x v="3"/>
    <x v="3"/>
    <n v="248.76000000000002"/>
  </r>
  <r>
    <x v="581"/>
    <x v="0"/>
    <s v="2023-2024"/>
    <x v="0"/>
    <x v="41"/>
    <x v="5"/>
    <x v="5"/>
    <n v="7320"/>
    <x v="0"/>
    <x v="9"/>
    <x v="4"/>
    <x v="4"/>
    <n v="249.38000000000002"/>
  </r>
  <r>
    <x v="694"/>
    <x v="2"/>
    <s v="2024-2025"/>
    <x v="1"/>
    <x v="85"/>
    <x v="0"/>
    <x v="0"/>
    <n v="6530"/>
    <x v="0"/>
    <x v="20"/>
    <x v="6"/>
    <x v="6"/>
    <n v="249.57"/>
  </r>
  <r>
    <x v="44"/>
    <x v="0"/>
    <s v="2023-2024"/>
    <x v="0"/>
    <x v="91"/>
    <x v="1"/>
    <x v="1"/>
    <n v="2064"/>
    <x v="0"/>
    <x v="5"/>
    <x v="3"/>
    <x v="3"/>
    <n v="249.91"/>
  </r>
  <r>
    <x v="652"/>
    <x v="2"/>
    <s v="2024-2025"/>
    <x v="0"/>
    <x v="73"/>
    <x v="6"/>
    <x v="6"/>
    <n v="5607"/>
    <x v="0"/>
    <x v="18"/>
    <x v="0"/>
    <x v="0"/>
    <n v="250.28000000000003"/>
  </r>
  <r>
    <x v="15"/>
    <x v="0"/>
    <s v="2023-2024"/>
    <x v="0"/>
    <x v="15"/>
    <x v="1"/>
    <x v="1"/>
    <n v="2020"/>
    <x v="0"/>
    <x v="5"/>
    <x v="5"/>
    <x v="5"/>
    <n v="250.46"/>
  </r>
  <r>
    <x v="450"/>
    <x v="1"/>
    <s v="2023-2024"/>
    <x v="1"/>
    <x v="30"/>
    <x v="4"/>
    <x v="4"/>
    <n v="3131"/>
    <x v="0"/>
    <x v="6"/>
    <x v="0"/>
    <x v="0"/>
    <n v="250.81"/>
  </r>
  <r>
    <x v="709"/>
    <x v="0"/>
    <s v="2023-2024"/>
    <x v="1"/>
    <x v="65"/>
    <x v="1"/>
    <x v="1"/>
    <n v="2131"/>
    <x v="0"/>
    <x v="4"/>
    <x v="9"/>
    <x v="9"/>
    <n v="251.68"/>
  </r>
  <r>
    <x v="656"/>
    <x v="1"/>
    <s v="2023-2024"/>
    <x v="1"/>
    <x v="83"/>
    <x v="0"/>
    <x v="0"/>
    <n v="6052"/>
    <x v="0"/>
    <x v="0"/>
    <x v="4"/>
    <x v="4"/>
    <n v="253.38"/>
  </r>
  <r>
    <x v="67"/>
    <x v="2"/>
    <s v="2024-2025"/>
    <x v="0"/>
    <x v="15"/>
    <x v="1"/>
    <x v="1"/>
    <n v="2020"/>
    <x v="0"/>
    <x v="5"/>
    <x v="3"/>
    <x v="3"/>
    <n v="253.71"/>
  </r>
  <r>
    <x v="348"/>
    <x v="1"/>
    <s v="2023-2024"/>
    <x v="1"/>
    <x v="87"/>
    <x v="2"/>
    <x v="2"/>
    <n v="2609"/>
    <x v="0"/>
    <x v="2"/>
    <x v="4"/>
    <x v="4"/>
    <n v="253.81"/>
  </r>
  <r>
    <x v="266"/>
    <x v="1"/>
    <s v="2023-2024"/>
    <x v="0"/>
    <x v="66"/>
    <x v="3"/>
    <x v="3"/>
    <n v="4883"/>
    <x v="0"/>
    <x v="12"/>
    <x v="4"/>
    <x v="4"/>
    <n v="253.82"/>
  </r>
  <r>
    <x v="566"/>
    <x v="0"/>
    <s v="2024-2025"/>
    <x v="1"/>
    <x v="32"/>
    <x v="6"/>
    <x v="6"/>
    <n v="5169"/>
    <x v="0"/>
    <x v="13"/>
    <x v="4"/>
    <x v="4"/>
    <n v="253.82"/>
  </r>
  <r>
    <x v="494"/>
    <x v="2"/>
    <s v="2024-2025"/>
    <x v="1"/>
    <x v="32"/>
    <x v="6"/>
    <x v="6"/>
    <n v="5169"/>
    <x v="0"/>
    <x v="13"/>
    <x v="5"/>
    <x v="5"/>
    <n v="254.10000000000002"/>
  </r>
  <r>
    <x v="438"/>
    <x v="1"/>
    <s v="2022-2023"/>
    <x v="1"/>
    <x v="46"/>
    <x v="3"/>
    <x v="3"/>
    <n v="4740"/>
    <x v="0"/>
    <x v="17"/>
    <x v="3"/>
    <x v="3"/>
    <n v="254.87"/>
  </r>
  <r>
    <x v="644"/>
    <x v="0"/>
    <s v="2024-2025"/>
    <x v="0"/>
    <x v="89"/>
    <x v="4"/>
    <x v="4"/>
    <n v="3136"/>
    <x v="0"/>
    <x v="6"/>
    <x v="9"/>
    <x v="9"/>
    <n v="255.23000000000002"/>
  </r>
  <r>
    <x v="596"/>
    <x v="0"/>
    <s v="2023-2024"/>
    <x v="1"/>
    <x v="22"/>
    <x v="1"/>
    <x v="1"/>
    <n v="2539"/>
    <x v="0"/>
    <x v="2"/>
    <x v="2"/>
    <x v="2"/>
    <n v="255.38"/>
  </r>
  <r>
    <x v="522"/>
    <x v="0"/>
    <s v="2023-2024"/>
    <x v="0"/>
    <x v="2"/>
    <x v="2"/>
    <x v="2"/>
    <n v="2617"/>
    <x v="0"/>
    <x v="2"/>
    <x v="7"/>
    <x v="7"/>
    <n v="255.78999999999996"/>
  </r>
  <r>
    <x v="339"/>
    <x v="2"/>
    <s v="2024-2025"/>
    <x v="0"/>
    <x v="40"/>
    <x v="4"/>
    <x v="4"/>
    <n v="3353"/>
    <x v="0"/>
    <x v="8"/>
    <x v="6"/>
    <x v="6"/>
    <n v="257.24"/>
  </r>
  <r>
    <x v="510"/>
    <x v="1"/>
    <s v="2023-2024"/>
    <x v="0"/>
    <x v="54"/>
    <x v="4"/>
    <x v="4"/>
    <n v="3030"/>
    <x v="0"/>
    <x v="7"/>
    <x v="3"/>
    <x v="3"/>
    <n v="257.28999999999996"/>
  </r>
  <r>
    <x v="205"/>
    <x v="0"/>
    <s v="2023-2024"/>
    <x v="0"/>
    <x v="91"/>
    <x v="1"/>
    <x v="1"/>
    <n v="2064"/>
    <x v="0"/>
    <x v="5"/>
    <x v="3"/>
    <x v="3"/>
    <n v="257.83999999999997"/>
  </r>
  <r>
    <x v="237"/>
    <x v="0"/>
    <s v="2023-2024"/>
    <x v="0"/>
    <x v="30"/>
    <x v="4"/>
    <x v="4"/>
    <n v="3131"/>
    <x v="0"/>
    <x v="6"/>
    <x v="4"/>
    <x v="4"/>
    <n v="257.93"/>
  </r>
  <r>
    <x v="401"/>
    <x v="2"/>
    <s v="2024-2025"/>
    <x v="0"/>
    <x v="55"/>
    <x v="3"/>
    <x v="3"/>
    <n v="4703"/>
    <x v="0"/>
    <x v="17"/>
    <x v="7"/>
    <x v="7"/>
    <n v="258.33000000000004"/>
  </r>
  <r>
    <x v="95"/>
    <x v="1"/>
    <s v="2022-2023"/>
    <x v="1"/>
    <x v="4"/>
    <x v="1"/>
    <x v="1"/>
    <n v="2154"/>
    <x v="0"/>
    <x v="4"/>
    <x v="5"/>
    <x v="5"/>
    <n v="258.35000000000002"/>
  </r>
  <r>
    <x v="628"/>
    <x v="0"/>
    <s v="2024-2025"/>
    <x v="0"/>
    <x v="26"/>
    <x v="0"/>
    <x v="0"/>
    <n v="6280"/>
    <x v="0"/>
    <x v="14"/>
    <x v="1"/>
    <x v="1"/>
    <n v="258.39999999999998"/>
  </r>
  <r>
    <x v="69"/>
    <x v="0"/>
    <s v="2023-2024"/>
    <x v="0"/>
    <x v="88"/>
    <x v="6"/>
    <x v="6"/>
    <n v="5011"/>
    <x v="0"/>
    <x v="13"/>
    <x v="2"/>
    <x v="2"/>
    <n v="258.53999999999996"/>
  </r>
  <r>
    <x v="408"/>
    <x v="1"/>
    <s v="2022-2023"/>
    <x v="1"/>
    <x v="29"/>
    <x v="4"/>
    <x v="4"/>
    <n v="3500"/>
    <x v="0"/>
    <x v="8"/>
    <x v="1"/>
    <x v="1"/>
    <n v="258.74"/>
  </r>
  <r>
    <x v="578"/>
    <x v="2"/>
    <s v="2024-2025"/>
    <x v="0"/>
    <x v="89"/>
    <x v="4"/>
    <x v="4"/>
    <n v="3136"/>
    <x v="0"/>
    <x v="6"/>
    <x v="7"/>
    <x v="7"/>
    <n v="258.97000000000003"/>
  </r>
  <r>
    <x v="577"/>
    <x v="0"/>
    <s v="2024-2025"/>
    <x v="1"/>
    <x v="28"/>
    <x v="1"/>
    <x v="1"/>
    <n v="2830"/>
    <x v="0"/>
    <x v="11"/>
    <x v="0"/>
    <x v="0"/>
    <n v="259.31"/>
  </r>
  <r>
    <x v="487"/>
    <x v="0"/>
    <s v="2023-2024"/>
    <x v="0"/>
    <x v="49"/>
    <x v="4"/>
    <x v="4"/>
    <n v="3134"/>
    <x v="0"/>
    <x v="6"/>
    <x v="3"/>
    <x v="3"/>
    <n v="259.78000000000003"/>
  </r>
  <r>
    <x v="609"/>
    <x v="0"/>
    <s v="2023-2024"/>
    <x v="1"/>
    <x v="29"/>
    <x v="4"/>
    <x v="4"/>
    <n v="3500"/>
    <x v="0"/>
    <x v="8"/>
    <x v="3"/>
    <x v="3"/>
    <n v="259.87"/>
  </r>
  <r>
    <x v="169"/>
    <x v="0"/>
    <s v="2023-2024"/>
    <x v="0"/>
    <x v="94"/>
    <x v="5"/>
    <x v="5"/>
    <n v="7250"/>
    <x v="0"/>
    <x v="9"/>
    <x v="6"/>
    <x v="6"/>
    <n v="260.57"/>
  </r>
  <r>
    <x v="601"/>
    <x v="0"/>
    <s v="2024-2025"/>
    <x v="1"/>
    <x v="7"/>
    <x v="4"/>
    <x v="4"/>
    <n v="3175"/>
    <x v="0"/>
    <x v="6"/>
    <x v="1"/>
    <x v="1"/>
    <n v="260.7"/>
  </r>
  <r>
    <x v="304"/>
    <x v="1"/>
    <s v="2023-2024"/>
    <x v="0"/>
    <x v="39"/>
    <x v="0"/>
    <x v="0"/>
    <n v="6330"/>
    <x v="0"/>
    <x v="14"/>
    <x v="4"/>
    <x v="4"/>
    <n v="260.73"/>
  </r>
  <r>
    <x v="301"/>
    <x v="1"/>
    <s v="2022-2023"/>
    <x v="0"/>
    <x v="59"/>
    <x v="3"/>
    <x v="3"/>
    <n v="4509"/>
    <x v="0"/>
    <x v="3"/>
    <x v="6"/>
    <x v="6"/>
    <n v="260.73"/>
  </r>
  <r>
    <x v="579"/>
    <x v="0"/>
    <s v="2023-2024"/>
    <x v="0"/>
    <x v="51"/>
    <x v="4"/>
    <x v="4"/>
    <n v="3630"/>
    <x v="0"/>
    <x v="16"/>
    <x v="5"/>
    <x v="5"/>
    <n v="261.01"/>
  </r>
  <r>
    <x v="231"/>
    <x v="0"/>
    <s v="2023-2024"/>
    <x v="0"/>
    <x v="31"/>
    <x v="1"/>
    <x v="1"/>
    <n v="2116"/>
    <x v="0"/>
    <x v="4"/>
    <x v="5"/>
    <x v="5"/>
    <n v="261.25000000000006"/>
  </r>
  <r>
    <x v="648"/>
    <x v="1"/>
    <s v="2023-2024"/>
    <x v="0"/>
    <x v="79"/>
    <x v="6"/>
    <x v="6"/>
    <n v="5290"/>
    <x v="0"/>
    <x v="18"/>
    <x v="5"/>
    <x v="5"/>
    <n v="261.36"/>
  </r>
  <r>
    <x v="59"/>
    <x v="0"/>
    <s v="2023-2024"/>
    <x v="0"/>
    <x v="12"/>
    <x v="3"/>
    <x v="3"/>
    <n v="4068"/>
    <x v="0"/>
    <x v="10"/>
    <x v="2"/>
    <x v="2"/>
    <n v="261.46000000000004"/>
  </r>
  <r>
    <x v="695"/>
    <x v="0"/>
    <s v="2024-2025"/>
    <x v="1"/>
    <x v="33"/>
    <x v="4"/>
    <x v="4"/>
    <n v="3280"/>
    <x v="0"/>
    <x v="8"/>
    <x v="7"/>
    <x v="7"/>
    <n v="261.7"/>
  </r>
  <r>
    <x v="83"/>
    <x v="1"/>
    <s v="2022-2023"/>
    <x v="0"/>
    <x v="3"/>
    <x v="3"/>
    <x v="3"/>
    <n v="4220"/>
    <x v="0"/>
    <x v="3"/>
    <x v="5"/>
    <x v="5"/>
    <n v="261.73"/>
  </r>
  <r>
    <x v="628"/>
    <x v="0"/>
    <s v="2024-2025"/>
    <x v="0"/>
    <x v="48"/>
    <x v="3"/>
    <x v="3"/>
    <n v="4566"/>
    <x v="0"/>
    <x v="15"/>
    <x v="3"/>
    <x v="3"/>
    <n v="262.36"/>
  </r>
  <r>
    <x v="702"/>
    <x v="0"/>
    <s v="2023-2024"/>
    <x v="0"/>
    <x v="84"/>
    <x v="3"/>
    <x v="3"/>
    <n v="4215"/>
    <x v="0"/>
    <x v="3"/>
    <x v="1"/>
    <x v="1"/>
    <n v="262.47000000000003"/>
  </r>
  <r>
    <x v="240"/>
    <x v="2"/>
    <s v="2024-2025"/>
    <x v="0"/>
    <x v="55"/>
    <x v="3"/>
    <x v="3"/>
    <n v="4703"/>
    <x v="0"/>
    <x v="17"/>
    <x v="7"/>
    <x v="7"/>
    <n v="262.58999999999997"/>
  </r>
  <r>
    <x v="505"/>
    <x v="1"/>
    <s v="2023-2024"/>
    <x v="0"/>
    <x v="31"/>
    <x v="1"/>
    <x v="1"/>
    <n v="2116"/>
    <x v="0"/>
    <x v="4"/>
    <x v="6"/>
    <x v="6"/>
    <n v="262.82"/>
  </r>
  <r>
    <x v="276"/>
    <x v="0"/>
    <s v="2023-2024"/>
    <x v="0"/>
    <x v="79"/>
    <x v="6"/>
    <x v="6"/>
    <n v="5290"/>
    <x v="0"/>
    <x v="18"/>
    <x v="9"/>
    <x v="9"/>
    <n v="262.96000000000004"/>
  </r>
  <r>
    <x v="641"/>
    <x v="0"/>
    <s v="2023-2024"/>
    <x v="0"/>
    <x v="64"/>
    <x v="1"/>
    <x v="1"/>
    <n v="2350"/>
    <x v="0"/>
    <x v="1"/>
    <x v="8"/>
    <x v="8"/>
    <n v="263.95"/>
  </r>
  <r>
    <x v="325"/>
    <x v="1"/>
    <s v="2023-2024"/>
    <x v="0"/>
    <x v="49"/>
    <x v="4"/>
    <x v="4"/>
    <n v="3134"/>
    <x v="0"/>
    <x v="6"/>
    <x v="5"/>
    <x v="5"/>
    <n v="264.28999999999996"/>
  </r>
  <r>
    <x v="578"/>
    <x v="2"/>
    <s v="2024-2025"/>
    <x v="1"/>
    <x v="65"/>
    <x v="1"/>
    <x v="1"/>
    <n v="2131"/>
    <x v="0"/>
    <x v="4"/>
    <x v="2"/>
    <x v="2"/>
    <n v="264.5"/>
  </r>
  <r>
    <x v="186"/>
    <x v="2"/>
    <s v="2024-2025"/>
    <x v="0"/>
    <x v="56"/>
    <x v="1"/>
    <x v="1"/>
    <n v="2795"/>
    <x v="0"/>
    <x v="11"/>
    <x v="2"/>
    <x v="2"/>
    <n v="264.73"/>
  </r>
  <r>
    <x v="75"/>
    <x v="2"/>
    <s v="2024-2025"/>
    <x v="0"/>
    <x v="48"/>
    <x v="3"/>
    <x v="3"/>
    <n v="4566"/>
    <x v="0"/>
    <x v="15"/>
    <x v="3"/>
    <x v="3"/>
    <n v="264.83000000000004"/>
  </r>
  <r>
    <x v="89"/>
    <x v="0"/>
    <s v="2024-2025"/>
    <x v="1"/>
    <x v="70"/>
    <x v="4"/>
    <x v="4"/>
    <n v="3400"/>
    <x v="0"/>
    <x v="8"/>
    <x v="9"/>
    <x v="9"/>
    <n v="264.90999999999997"/>
  </r>
  <r>
    <x v="513"/>
    <x v="2"/>
    <s v="2024-2025"/>
    <x v="1"/>
    <x v="74"/>
    <x v="1"/>
    <x v="1"/>
    <n v="2485"/>
    <x v="0"/>
    <x v="1"/>
    <x v="0"/>
    <x v="0"/>
    <n v="265.32"/>
  </r>
  <r>
    <x v="647"/>
    <x v="0"/>
    <s v="2023-2024"/>
    <x v="0"/>
    <x v="13"/>
    <x v="1"/>
    <x v="1"/>
    <n v="2480"/>
    <x v="0"/>
    <x v="1"/>
    <x v="6"/>
    <x v="6"/>
    <n v="266.12"/>
  </r>
  <r>
    <x v="504"/>
    <x v="2"/>
    <s v="2024-2025"/>
    <x v="1"/>
    <x v="29"/>
    <x v="4"/>
    <x v="4"/>
    <n v="3500"/>
    <x v="0"/>
    <x v="8"/>
    <x v="4"/>
    <x v="4"/>
    <n v="266.26"/>
  </r>
  <r>
    <x v="393"/>
    <x v="0"/>
    <s v="2023-2024"/>
    <x v="0"/>
    <x v="73"/>
    <x v="6"/>
    <x v="6"/>
    <n v="5607"/>
    <x v="0"/>
    <x v="18"/>
    <x v="3"/>
    <x v="3"/>
    <n v="266.76"/>
  </r>
  <r>
    <x v="573"/>
    <x v="1"/>
    <s v="2022-2023"/>
    <x v="1"/>
    <x v="33"/>
    <x v="4"/>
    <x v="4"/>
    <n v="3280"/>
    <x v="0"/>
    <x v="8"/>
    <x v="6"/>
    <x v="6"/>
    <n v="266.89999999999998"/>
  </r>
  <r>
    <x v="221"/>
    <x v="0"/>
    <s v="2023-2024"/>
    <x v="0"/>
    <x v="52"/>
    <x v="3"/>
    <x v="3"/>
    <n v="4053"/>
    <x v="0"/>
    <x v="10"/>
    <x v="9"/>
    <x v="9"/>
    <n v="267.75"/>
  </r>
  <r>
    <x v="20"/>
    <x v="0"/>
    <s v="2023-2024"/>
    <x v="0"/>
    <x v="31"/>
    <x v="1"/>
    <x v="1"/>
    <n v="2116"/>
    <x v="0"/>
    <x v="4"/>
    <x v="1"/>
    <x v="1"/>
    <n v="268.95999999999998"/>
  </r>
  <r>
    <x v="76"/>
    <x v="2"/>
    <s v="2024-2025"/>
    <x v="1"/>
    <x v="24"/>
    <x v="1"/>
    <x v="1"/>
    <n v="2120"/>
    <x v="0"/>
    <x v="4"/>
    <x v="2"/>
    <x v="2"/>
    <n v="269.54000000000002"/>
  </r>
  <r>
    <x v="457"/>
    <x v="1"/>
    <s v="2023-2024"/>
    <x v="1"/>
    <x v="87"/>
    <x v="2"/>
    <x v="2"/>
    <n v="2609"/>
    <x v="0"/>
    <x v="2"/>
    <x v="4"/>
    <x v="4"/>
    <n v="269.82"/>
  </r>
  <r>
    <x v="453"/>
    <x v="0"/>
    <s v="2023-2024"/>
    <x v="0"/>
    <x v="5"/>
    <x v="1"/>
    <x v="1"/>
    <n v="2067"/>
    <x v="0"/>
    <x v="5"/>
    <x v="5"/>
    <x v="5"/>
    <n v="270"/>
  </r>
  <r>
    <x v="546"/>
    <x v="2"/>
    <s v="2024-2025"/>
    <x v="0"/>
    <x v="49"/>
    <x v="4"/>
    <x v="4"/>
    <n v="3134"/>
    <x v="0"/>
    <x v="6"/>
    <x v="0"/>
    <x v="0"/>
    <n v="270.66999999999996"/>
  </r>
  <r>
    <x v="477"/>
    <x v="1"/>
    <s v="2022-2023"/>
    <x v="1"/>
    <x v="46"/>
    <x v="3"/>
    <x v="3"/>
    <n v="4740"/>
    <x v="0"/>
    <x v="17"/>
    <x v="4"/>
    <x v="4"/>
    <n v="270.67999999999995"/>
  </r>
  <r>
    <x v="607"/>
    <x v="0"/>
    <s v="2023-2024"/>
    <x v="0"/>
    <x v="91"/>
    <x v="1"/>
    <x v="1"/>
    <n v="2064"/>
    <x v="0"/>
    <x v="5"/>
    <x v="6"/>
    <x v="6"/>
    <n v="271.34000000000003"/>
  </r>
  <r>
    <x v="332"/>
    <x v="0"/>
    <s v="2024-2025"/>
    <x v="0"/>
    <x v="40"/>
    <x v="4"/>
    <x v="4"/>
    <n v="3353"/>
    <x v="0"/>
    <x v="8"/>
    <x v="4"/>
    <x v="4"/>
    <n v="271.56"/>
  </r>
  <r>
    <x v="429"/>
    <x v="1"/>
    <s v="2023-2024"/>
    <x v="0"/>
    <x v="40"/>
    <x v="4"/>
    <x v="4"/>
    <n v="3353"/>
    <x v="0"/>
    <x v="8"/>
    <x v="0"/>
    <x v="0"/>
    <n v="272.20999999999998"/>
  </r>
  <r>
    <x v="253"/>
    <x v="0"/>
    <s v="2024-2025"/>
    <x v="0"/>
    <x v="92"/>
    <x v="3"/>
    <x v="3"/>
    <n v="4305"/>
    <x v="0"/>
    <x v="3"/>
    <x v="4"/>
    <x v="4"/>
    <n v="273.69"/>
  </r>
  <r>
    <x v="286"/>
    <x v="0"/>
    <s v="2024-2025"/>
    <x v="0"/>
    <x v="58"/>
    <x v="0"/>
    <x v="0"/>
    <n v="6027"/>
    <x v="0"/>
    <x v="0"/>
    <x v="1"/>
    <x v="1"/>
    <n v="273.72000000000003"/>
  </r>
  <r>
    <x v="384"/>
    <x v="1"/>
    <s v="2022-2023"/>
    <x v="0"/>
    <x v="35"/>
    <x v="3"/>
    <x v="3"/>
    <n v="4558"/>
    <x v="0"/>
    <x v="15"/>
    <x v="1"/>
    <x v="1"/>
    <n v="274.45"/>
  </r>
  <r>
    <x v="208"/>
    <x v="0"/>
    <s v="2023-2024"/>
    <x v="1"/>
    <x v="74"/>
    <x v="1"/>
    <x v="1"/>
    <n v="2485"/>
    <x v="0"/>
    <x v="1"/>
    <x v="6"/>
    <x v="6"/>
    <n v="274.88"/>
  </r>
  <r>
    <x v="5"/>
    <x v="0"/>
    <s v="2023-2024"/>
    <x v="0"/>
    <x v="31"/>
    <x v="1"/>
    <x v="1"/>
    <n v="2116"/>
    <x v="0"/>
    <x v="4"/>
    <x v="1"/>
    <x v="1"/>
    <n v="275.64000000000004"/>
  </r>
  <r>
    <x v="319"/>
    <x v="0"/>
    <s v="2024-2025"/>
    <x v="0"/>
    <x v="66"/>
    <x v="3"/>
    <x v="3"/>
    <n v="4883"/>
    <x v="0"/>
    <x v="12"/>
    <x v="4"/>
    <x v="4"/>
    <n v="275.64999999999998"/>
  </r>
  <r>
    <x v="362"/>
    <x v="0"/>
    <s v="2023-2024"/>
    <x v="0"/>
    <x v="82"/>
    <x v="3"/>
    <x v="3"/>
    <n v="4655"/>
    <x v="0"/>
    <x v="17"/>
    <x v="5"/>
    <x v="5"/>
    <n v="275.93999999999994"/>
  </r>
  <r>
    <x v="494"/>
    <x v="2"/>
    <s v="2024-2025"/>
    <x v="0"/>
    <x v="44"/>
    <x v="4"/>
    <x v="4"/>
    <n v="3977"/>
    <x v="0"/>
    <x v="16"/>
    <x v="0"/>
    <x v="0"/>
    <n v="276.24"/>
  </r>
  <r>
    <x v="9"/>
    <x v="0"/>
    <s v="2024-2025"/>
    <x v="0"/>
    <x v="38"/>
    <x v="3"/>
    <x v="3"/>
    <n v="4802"/>
    <x v="0"/>
    <x v="12"/>
    <x v="0"/>
    <x v="0"/>
    <n v="276.27"/>
  </r>
  <r>
    <x v="588"/>
    <x v="0"/>
    <s v="2023-2024"/>
    <x v="0"/>
    <x v="13"/>
    <x v="1"/>
    <x v="1"/>
    <n v="2480"/>
    <x v="0"/>
    <x v="1"/>
    <x v="2"/>
    <x v="2"/>
    <n v="276.58000000000004"/>
  </r>
  <r>
    <x v="496"/>
    <x v="2"/>
    <s v="2024-2025"/>
    <x v="0"/>
    <x v="90"/>
    <x v="3"/>
    <x v="3"/>
    <n v="4700"/>
    <x v="0"/>
    <x v="17"/>
    <x v="3"/>
    <x v="3"/>
    <n v="276.71000000000004"/>
  </r>
  <r>
    <x v="541"/>
    <x v="0"/>
    <s v="2023-2024"/>
    <x v="0"/>
    <x v="1"/>
    <x v="1"/>
    <x v="1"/>
    <n v="2478"/>
    <x v="0"/>
    <x v="1"/>
    <x v="3"/>
    <x v="3"/>
    <n v="277.02999999999997"/>
  </r>
  <r>
    <x v="349"/>
    <x v="1"/>
    <s v="2023-2024"/>
    <x v="0"/>
    <x v="39"/>
    <x v="0"/>
    <x v="0"/>
    <n v="6330"/>
    <x v="0"/>
    <x v="14"/>
    <x v="3"/>
    <x v="3"/>
    <n v="277.34999999999997"/>
  </r>
  <r>
    <x v="436"/>
    <x v="2"/>
    <s v="2024-2025"/>
    <x v="0"/>
    <x v="26"/>
    <x v="0"/>
    <x v="0"/>
    <n v="6280"/>
    <x v="0"/>
    <x v="14"/>
    <x v="9"/>
    <x v="9"/>
    <n v="277.65999999999997"/>
  </r>
  <r>
    <x v="50"/>
    <x v="0"/>
    <s v="2023-2024"/>
    <x v="1"/>
    <x v="88"/>
    <x v="6"/>
    <x v="6"/>
    <n v="5011"/>
    <x v="0"/>
    <x v="13"/>
    <x v="3"/>
    <x v="3"/>
    <n v="277.74"/>
  </r>
  <r>
    <x v="431"/>
    <x v="0"/>
    <s v="2023-2024"/>
    <x v="1"/>
    <x v="80"/>
    <x v="0"/>
    <x v="0"/>
    <n v="6109"/>
    <x v="0"/>
    <x v="14"/>
    <x v="9"/>
    <x v="9"/>
    <n v="278.97000000000003"/>
  </r>
  <r>
    <x v="551"/>
    <x v="0"/>
    <s v="2023-2024"/>
    <x v="1"/>
    <x v="28"/>
    <x v="1"/>
    <x v="1"/>
    <n v="2830"/>
    <x v="0"/>
    <x v="11"/>
    <x v="4"/>
    <x v="4"/>
    <n v="279"/>
  </r>
  <r>
    <x v="362"/>
    <x v="0"/>
    <s v="2023-2024"/>
    <x v="0"/>
    <x v="33"/>
    <x v="4"/>
    <x v="4"/>
    <n v="3280"/>
    <x v="0"/>
    <x v="8"/>
    <x v="4"/>
    <x v="4"/>
    <n v="279.65999999999997"/>
  </r>
  <r>
    <x v="59"/>
    <x v="0"/>
    <s v="2023-2024"/>
    <x v="0"/>
    <x v="48"/>
    <x v="3"/>
    <x v="3"/>
    <n v="4566"/>
    <x v="0"/>
    <x v="15"/>
    <x v="4"/>
    <x v="4"/>
    <n v="279.74"/>
  </r>
  <r>
    <x v="411"/>
    <x v="1"/>
    <s v="2023-2024"/>
    <x v="0"/>
    <x v="35"/>
    <x v="3"/>
    <x v="3"/>
    <n v="4558"/>
    <x v="0"/>
    <x v="15"/>
    <x v="0"/>
    <x v="0"/>
    <n v="280.56"/>
  </r>
  <r>
    <x v="345"/>
    <x v="1"/>
    <s v="2023-2024"/>
    <x v="0"/>
    <x v="6"/>
    <x v="0"/>
    <x v="0"/>
    <n v="6010"/>
    <x v="0"/>
    <x v="0"/>
    <x v="5"/>
    <x v="5"/>
    <n v="281.53000000000003"/>
  </r>
  <r>
    <x v="446"/>
    <x v="2"/>
    <s v="2024-2025"/>
    <x v="1"/>
    <x v="11"/>
    <x v="5"/>
    <x v="5"/>
    <n v="7010"/>
    <x v="0"/>
    <x v="9"/>
    <x v="4"/>
    <x v="4"/>
    <n v="281.58"/>
  </r>
  <r>
    <x v="417"/>
    <x v="2"/>
    <s v="2024-2025"/>
    <x v="0"/>
    <x v="84"/>
    <x v="3"/>
    <x v="3"/>
    <n v="4215"/>
    <x v="0"/>
    <x v="3"/>
    <x v="0"/>
    <x v="0"/>
    <n v="281.81"/>
  </r>
  <r>
    <x v="215"/>
    <x v="2"/>
    <s v="2024-2025"/>
    <x v="1"/>
    <x v="7"/>
    <x v="4"/>
    <x v="4"/>
    <n v="3175"/>
    <x v="0"/>
    <x v="6"/>
    <x v="0"/>
    <x v="0"/>
    <n v="281.90999999999997"/>
  </r>
  <r>
    <x v="175"/>
    <x v="1"/>
    <s v="2023-2024"/>
    <x v="0"/>
    <x v="52"/>
    <x v="3"/>
    <x v="3"/>
    <n v="4053"/>
    <x v="0"/>
    <x v="10"/>
    <x v="5"/>
    <x v="5"/>
    <n v="281.91000000000003"/>
  </r>
  <r>
    <x v="351"/>
    <x v="0"/>
    <s v="2024-2025"/>
    <x v="1"/>
    <x v="14"/>
    <x v="1"/>
    <x v="1"/>
    <n v="2790"/>
    <x v="0"/>
    <x v="11"/>
    <x v="5"/>
    <x v="5"/>
    <n v="281.92"/>
  </r>
  <r>
    <x v="412"/>
    <x v="0"/>
    <s v="2023-2024"/>
    <x v="0"/>
    <x v="67"/>
    <x v="3"/>
    <x v="3"/>
    <n v="4551"/>
    <x v="0"/>
    <x v="15"/>
    <x v="0"/>
    <x v="0"/>
    <n v="282.05"/>
  </r>
  <r>
    <x v="283"/>
    <x v="0"/>
    <s v="2023-2024"/>
    <x v="0"/>
    <x v="65"/>
    <x v="1"/>
    <x v="1"/>
    <n v="2131"/>
    <x v="0"/>
    <x v="4"/>
    <x v="1"/>
    <x v="1"/>
    <n v="282.45999999999998"/>
  </r>
  <r>
    <x v="311"/>
    <x v="0"/>
    <s v="2024-2025"/>
    <x v="1"/>
    <x v="83"/>
    <x v="0"/>
    <x v="0"/>
    <n v="6052"/>
    <x v="0"/>
    <x v="0"/>
    <x v="5"/>
    <x v="5"/>
    <n v="282.81"/>
  </r>
  <r>
    <x v="245"/>
    <x v="0"/>
    <s v="2023-2024"/>
    <x v="0"/>
    <x v="95"/>
    <x v="7"/>
    <x v="7"/>
    <n v="870"/>
    <x v="0"/>
    <x v="19"/>
    <x v="4"/>
    <x v="4"/>
    <n v="283.02999999999997"/>
  </r>
  <r>
    <x v="155"/>
    <x v="2"/>
    <s v="2024-2025"/>
    <x v="0"/>
    <x v="23"/>
    <x v="1"/>
    <x v="1"/>
    <n v="2650"/>
    <x v="0"/>
    <x v="11"/>
    <x v="1"/>
    <x v="1"/>
    <n v="283.23"/>
  </r>
  <r>
    <x v="554"/>
    <x v="0"/>
    <s v="2023-2024"/>
    <x v="0"/>
    <x v="84"/>
    <x v="3"/>
    <x v="3"/>
    <n v="4215"/>
    <x v="0"/>
    <x v="3"/>
    <x v="2"/>
    <x v="2"/>
    <n v="283.61"/>
  </r>
  <r>
    <x v="608"/>
    <x v="2"/>
    <s v="2024-2025"/>
    <x v="1"/>
    <x v="22"/>
    <x v="1"/>
    <x v="1"/>
    <n v="2539"/>
    <x v="0"/>
    <x v="2"/>
    <x v="5"/>
    <x v="5"/>
    <n v="284.16999999999996"/>
  </r>
  <r>
    <x v="471"/>
    <x v="2"/>
    <s v="2024-2025"/>
    <x v="0"/>
    <x v="19"/>
    <x v="1"/>
    <x v="1"/>
    <n v="2800"/>
    <x v="0"/>
    <x v="11"/>
    <x v="5"/>
    <x v="5"/>
    <n v="285.3"/>
  </r>
  <r>
    <x v="213"/>
    <x v="1"/>
    <s v="2022-2023"/>
    <x v="0"/>
    <x v="92"/>
    <x v="3"/>
    <x v="3"/>
    <n v="4305"/>
    <x v="0"/>
    <x v="3"/>
    <x v="5"/>
    <x v="5"/>
    <n v="285.38"/>
  </r>
  <r>
    <x v="656"/>
    <x v="1"/>
    <s v="2023-2024"/>
    <x v="0"/>
    <x v="90"/>
    <x v="3"/>
    <x v="3"/>
    <n v="4700"/>
    <x v="0"/>
    <x v="17"/>
    <x v="7"/>
    <x v="7"/>
    <n v="285.39"/>
  </r>
  <r>
    <x v="640"/>
    <x v="0"/>
    <s v="2024-2025"/>
    <x v="0"/>
    <x v="2"/>
    <x v="2"/>
    <x v="2"/>
    <n v="2617"/>
    <x v="0"/>
    <x v="2"/>
    <x v="9"/>
    <x v="9"/>
    <n v="285.46000000000004"/>
  </r>
  <r>
    <x v="21"/>
    <x v="1"/>
    <s v="2023-2024"/>
    <x v="0"/>
    <x v="65"/>
    <x v="1"/>
    <x v="1"/>
    <n v="2131"/>
    <x v="0"/>
    <x v="4"/>
    <x v="4"/>
    <x v="4"/>
    <n v="285.74"/>
  </r>
  <r>
    <x v="598"/>
    <x v="1"/>
    <s v="2022-2023"/>
    <x v="0"/>
    <x v="12"/>
    <x v="3"/>
    <x v="3"/>
    <n v="4068"/>
    <x v="0"/>
    <x v="10"/>
    <x v="1"/>
    <x v="1"/>
    <n v="286.38"/>
  </r>
  <r>
    <x v="300"/>
    <x v="2"/>
    <s v="2024-2025"/>
    <x v="1"/>
    <x v="46"/>
    <x v="3"/>
    <x v="3"/>
    <n v="4740"/>
    <x v="0"/>
    <x v="17"/>
    <x v="7"/>
    <x v="7"/>
    <n v="286.44"/>
  </r>
  <r>
    <x v="112"/>
    <x v="0"/>
    <s v="2024-2025"/>
    <x v="0"/>
    <x v="37"/>
    <x v="1"/>
    <x v="1"/>
    <n v="2750"/>
    <x v="0"/>
    <x v="11"/>
    <x v="5"/>
    <x v="5"/>
    <n v="286.61"/>
  </r>
  <r>
    <x v="576"/>
    <x v="0"/>
    <s v="2023-2024"/>
    <x v="0"/>
    <x v="57"/>
    <x v="6"/>
    <x v="6"/>
    <n v="5082"/>
    <x v="0"/>
    <x v="13"/>
    <x v="4"/>
    <x v="4"/>
    <n v="286.69"/>
  </r>
  <r>
    <x v="259"/>
    <x v="2"/>
    <s v="2024-2025"/>
    <x v="1"/>
    <x v="46"/>
    <x v="3"/>
    <x v="3"/>
    <n v="4740"/>
    <x v="0"/>
    <x v="17"/>
    <x v="3"/>
    <x v="3"/>
    <n v="286.8"/>
  </r>
  <r>
    <x v="187"/>
    <x v="1"/>
    <s v="2023-2024"/>
    <x v="1"/>
    <x v="0"/>
    <x v="0"/>
    <x v="0"/>
    <n v="6021"/>
    <x v="0"/>
    <x v="0"/>
    <x v="7"/>
    <x v="7"/>
    <n v="287.87"/>
  </r>
  <r>
    <x v="46"/>
    <x v="2"/>
    <s v="2024-2025"/>
    <x v="1"/>
    <x v="88"/>
    <x v="6"/>
    <x v="6"/>
    <n v="5011"/>
    <x v="0"/>
    <x v="13"/>
    <x v="9"/>
    <x v="9"/>
    <n v="288.18"/>
  </r>
  <r>
    <x v="326"/>
    <x v="0"/>
    <s v="2023-2024"/>
    <x v="0"/>
    <x v="62"/>
    <x v="0"/>
    <x v="0"/>
    <n v="6112"/>
    <x v="0"/>
    <x v="14"/>
    <x v="0"/>
    <x v="0"/>
    <n v="288.22000000000003"/>
  </r>
  <r>
    <x v="264"/>
    <x v="0"/>
    <s v="2023-2024"/>
    <x v="1"/>
    <x v="36"/>
    <x v="4"/>
    <x v="4"/>
    <n v="3148"/>
    <x v="0"/>
    <x v="6"/>
    <x v="2"/>
    <x v="2"/>
    <n v="288.39"/>
  </r>
  <r>
    <x v="584"/>
    <x v="1"/>
    <s v="2022-2023"/>
    <x v="1"/>
    <x v="96"/>
    <x v="4"/>
    <x v="4"/>
    <n v="3690"/>
    <x v="0"/>
    <x v="16"/>
    <x v="2"/>
    <x v="2"/>
    <n v="288.49"/>
  </r>
  <r>
    <x v="687"/>
    <x v="0"/>
    <s v="2023-2024"/>
    <x v="0"/>
    <x v="3"/>
    <x v="3"/>
    <x v="3"/>
    <n v="4220"/>
    <x v="0"/>
    <x v="3"/>
    <x v="0"/>
    <x v="0"/>
    <n v="289.82"/>
  </r>
  <r>
    <x v="270"/>
    <x v="0"/>
    <s v="2024-2025"/>
    <x v="0"/>
    <x v="95"/>
    <x v="7"/>
    <x v="7"/>
    <n v="870"/>
    <x v="0"/>
    <x v="19"/>
    <x v="9"/>
    <x v="9"/>
    <n v="290.77"/>
  </r>
  <r>
    <x v="666"/>
    <x v="2"/>
    <s v="2024-2025"/>
    <x v="0"/>
    <x v="41"/>
    <x v="5"/>
    <x v="5"/>
    <n v="7320"/>
    <x v="0"/>
    <x v="9"/>
    <x v="3"/>
    <x v="3"/>
    <n v="291.87"/>
  </r>
  <r>
    <x v="116"/>
    <x v="2"/>
    <s v="2024-2025"/>
    <x v="0"/>
    <x v="31"/>
    <x v="1"/>
    <x v="1"/>
    <n v="2116"/>
    <x v="0"/>
    <x v="4"/>
    <x v="4"/>
    <x v="4"/>
    <n v="292.11"/>
  </r>
  <r>
    <x v="179"/>
    <x v="0"/>
    <s v="2024-2025"/>
    <x v="0"/>
    <x v="92"/>
    <x v="3"/>
    <x v="3"/>
    <n v="4305"/>
    <x v="0"/>
    <x v="3"/>
    <x v="0"/>
    <x v="0"/>
    <n v="292.2"/>
  </r>
  <r>
    <x v="524"/>
    <x v="0"/>
    <s v="2023-2024"/>
    <x v="0"/>
    <x v="90"/>
    <x v="3"/>
    <x v="3"/>
    <n v="4700"/>
    <x v="0"/>
    <x v="17"/>
    <x v="3"/>
    <x v="3"/>
    <n v="292.26"/>
  </r>
  <r>
    <x v="413"/>
    <x v="2"/>
    <s v="2024-2025"/>
    <x v="0"/>
    <x v="1"/>
    <x v="1"/>
    <x v="1"/>
    <n v="2478"/>
    <x v="0"/>
    <x v="1"/>
    <x v="3"/>
    <x v="3"/>
    <n v="292.39"/>
  </r>
  <r>
    <x v="211"/>
    <x v="2"/>
    <s v="2024-2025"/>
    <x v="0"/>
    <x v="39"/>
    <x v="0"/>
    <x v="0"/>
    <n v="6330"/>
    <x v="0"/>
    <x v="14"/>
    <x v="6"/>
    <x v="6"/>
    <n v="293.03999999999996"/>
  </r>
  <r>
    <x v="546"/>
    <x v="2"/>
    <s v="2024-2025"/>
    <x v="1"/>
    <x v="57"/>
    <x v="6"/>
    <x v="6"/>
    <n v="5082"/>
    <x v="0"/>
    <x v="13"/>
    <x v="4"/>
    <x v="4"/>
    <n v="293.33999999999997"/>
  </r>
  <r>
    <x v="550"/>
    <x v="0"/>
    <s v="2023-2024"/>
    <x v="1"/>
    <x v="85"/>
    <x v="0"/>
    <x v="0"/>
    <n v="6530"/>
    <x v="0"/>
    <x v="20"/>
    <x v="3"/>
    <x v="3"/>
    <n v="293.67"/>
  </r>
  <r>
    <x v="635"/>
    <x v="0"/>
    <s v="2024-2025"/>
    <x v="1"/>
    <x v="43"/>
    <x v="1"/>
    <x v="1"/>
    <n v="2560"/>
    <x v="0"/>
    <x v="2"/>
    <x v="3"/>
    <x v="3"/>
    <n v="293.84000000000003"/>
  </r>
  <r>
    <x v="227"/>
    <x v="0"/>
    <s v="2023-2024"/>
    <x v="0"/>
    <x v="26"/>
    <x v="0"/>
    <x v="0"/>
    <n v="6280"/>
    <x v="0"/>
    <x v="14"/>
    <x v="1"/>
    <x v="1"/>
    <n v="294.44"/>
  </r>
  <r>
    <x v="378"/>
    <x v="1"/>
    <s v="2023-2024"/>
    <x v="1"/>
    <x v="17"/>
    <x v="3"/>
    <x v="3"/>
    <n v="4825"/>
    <x v="0"/>
    <x v="12"/>
    <x v="7"/>
    <x v="7"/>
    <n v="294.5"/>
  </r>
  <r>
    <x v="334"/>
    <x v="2"/>
    <s v="2024-2025"/>
    <x v="0"/>
    <x v="85"/>
    <x v="0"/>
    <x v="0"/>
    <n v="6530"/>
    <x v="0"/>
    <x v="20"/>
    <x v="1"/>
    <x v="1"/>
    <n v="294.79000000000002"/>
  </r>
  <r>
    <x v="350"/>
    <x v="1"/>
    <s v="2022-2023"/>
    <x v="0"/>
    <x v="26"/>
    <x v="0"/>
    <x v="0"/>
    <n v="6280"/>
    <x v="0"/>
    <x v="14"/>
    <x v="2"/>
    <x v="2"/>
    <n v="295.34000000000003"/>
  </r>
  <r>
    <x v="519"/>
    <x v="2"/>
    <s v="2024-2025"/>
    <x v="0"/>
    <x v="63"/>
    <x v="1"/>
    <x v="1"/>
    <n v="2015"/>
    <x v="0"/>
    <x v="5"/>
    <x v="1"/>
    <x v="1"/>
    <n v="295.7"/>
  </r>
  <r>
    <x v="269"/>
    <x v="1"/>
    <s v="2023-2024"/>
    <x v="0"/>
    <x v="16"/>
    <x v="0"/>
    <x v="0"/>
    <n v="6030"/>
    <x v="0"/>
    <x v="0"/>
    <x v="7"/>
    <x v="7"/>
    <n v="295.70000000000005"/>
  </r>
  <r>
    <x v="446"/>
    <x v="2"/>
    <s v="2024-2025"/>
    <x v="0"/>
    <x v="47"/>
    <x v="1"/>
    <x v="1"/>
    <n v="2101"/>
    <x v="0"/>
    <x v="4"/>
    <x v="6"/>
    <x v="6"/>
    <n v="296.23"/>
  </r>
  <r>
    <x v="124"/>
    <x v="2"/>
    <s v="2024-2025"/>
    <x v="0"/>
    <x v="12"/>
    <x v="3"/>
    <x v="3"/>
    <n v="4068"/>
    <x v="0"/>
    <x v="10"/>
    <x v="4"/>
    <x v="4"/>
    <n v="296.36"/>
  </r>
  <r>
    <x v="407"/>
    <x v="1"/>
    <s v="2023-2024"/>
    <x v="1"/>
    <x v="88"/>
    <x v="6"/>
    <x v="6"/>
    <n v="5011"/>
    <x v="0"/>
    <x v="13"/>
    <x v="2"/>
    <x v="2"/>
    <n v="296.59000000000003"/>
  </r>
  <r>
    <x v="446"/>
    <x v="2"/>
    <s v="2024-2025"/>
    <x v="0"/>
    <x v="55"/>
    <x v="3"/>
    <x v="3"/>
    <n v="4703"/>
    <x v="0"/>
    <x v="17"/>
    <x v="9"/>
    <x v="9"/>
    <n v="296.68"/>
  </r>
  <r>
    <x v="702"/>
    <x v="0"/>
    <s v="2023-2024"/>
    <x v="0"/>
    <x v="52"/>
    <x v="3"/>
    <x v="3"/>
    <n v="4053"/>
    <x v="0"/>
    <x v="10"/>
    <x v="3"/>
    <x v="3"/>
    <n v="296.7"/>
  </r>
  <r>
    <x v="609"/>
    <x v="0"/>
    <s v="2023-2024"/>
    <x v="0"/>
    <x v="52"/>
    <x v="3"/>
    <x v="3"/>
    <n v="4053"/>
    <x v="0"/>
    <x v="10"/>
    <x v="6"/>
    <x v="6"/>
    <n v="296.85000000000002"/>
  </r>
  <r>
    <x v="79"/>
    <x v="0"/>
    <s v="2023-2024"/>
    <x v="0"/>
    <x v="92"/>
    <x v="3"/>
    <x v="3"/>
    <n v="4305"/>
    <x v="0"/>
    <x v="3"/>
    <x v="9"/>
    <x v="9"/>
    <n v="296.94"/>
  </r>
  <r>
    <x v="124"/>
    <x v="2"/>
    <s v="2024-2025"/>
    <x v="1"/>
    <x v="0"/>
    <x v="0"/>
    <x v="0"/>
    <n v="6021"/>
    <x v="0"/>
    <x v="0"/>
    <x v="5"/>
    <x v="5"/>
    <n v="297.28000000000003"/>
  </r>
  <r>
    <x v="715"/>
    <x v="2"/>
    <s v="2024-2025"/>
    <x v="0"/>
    <x v="13"/>
    <x v="1"/>
    <x v="1"/>
    <n v="2480"/>
    <x v="0"/>
    <x v="1"/>
    <x v="2"/>
    <x v="2"/>
    <n v="297.34000000000003"/>
  </r>
  <r>
    <x v="294"/>
    <x v="1"/>
    <s v="2022-2023"/>
    <x v="1"/>
    <x v="87"/>
    <x v="2"/>
    <x v="2"/>
    <n v="2609"/>
    <x v="0"/>
    <x v="2"/>
    <x v="0"/>
    <x v="0"/>
    <n v="297.62"/>
  </r>
  <r>
    <x v="407"/>
    <x v="1"/>
    <s v="2023-2024"/>
    <x v="0"/>
    <x v="90"/>
    <x v="3"/>
    <x v="3"/>
    <n v="4700"/>
    <x v="0"/>
    <x v="17"/>
    <x v="2"/>
    <x v="2"/>
    <n v="297.77"/>
  </r>
  <r>
    <x v="424"/>
    <x v="0"/>
    <s v="2023-2024"/>
    <x v="0"/>
    <x v="39"/>
    <x v="0"/>
    <x v="0"/>
    <n v="6330"/>
    <x v="0"/>
    <x v="14"/>
    <x v="2"/>
    <x v="2"/>
    <n v="298.37"/>
  </r>
  <r>
    <x v="441"/>
    <x v="0"/>
    <s v="2023-2024"/>
    <x v="1"/>
    <x v="7"/>
    <x v="4"/>
    <x v="4"/>
    <n v="3175"/>
    <x v="0"/>
    <x v="6"/>
    <x v="6"/>
    <x v="6"/>
    <n v="299.24"/>
  </r>
  <r>
    <x v="21"/>
    <x v="1"/>
    <s v="2023-2024"/>
    <x v="0"/>
    <x v="67"/>
    <x v="3"/>
    <x v="3"/>
    <n v="4551"/>
    <x v="0"/>
    <x v="15"/>
    <x v="6"/>
    <x v="6"/>
    <n v="299.5"/>
  </r>
  <r>
    <x v="530"/>
    <x v="1"/>
    <s v="2023-2024"/>
    <x v="0"/>
    <x v="86"/>
    <x v="0"/>
    <x v="0"/>
    <n v="6725"/>
    <x v="0"/>
    <x v="20"/>
    <x v="9"/>
    <x v="9"/>
    <n v="299.70000000000005"/>
  </r>
  <r>
    <x v="510"/>
    <x v="1"/>
    <s v="2023-2024"/>
    <x v="0"/>
    <x v="5"/>
    <x v="1"/>
    <x v="1"/>
    <n v="2067"/>
    <x v="0"/>
    <x v="5"/>
    <x v="2"/>
    <x v="2"/>
    <n v="299.77999999999997"/>
  </r>
  <r>
    <x v="626"/>
    <x v="2"/>
    <s v="2024-2025"/>
    <x v="0"/>
    <x v="66"/>
    <x v="3"/>
    <x v="3"/>
    <n v="4883"/>
    <x v="0"/>
    <x v="12"/>
    <x v="7"/>
    <x v="7"/>
    <n v="299.83999999999997"/>
  </r>
  <r>
    <x v="699"/>
    <x v="2"/>
    <s v="2024-2025"/>
    <x v="0"/>
    <x v="64"/>
    <x v="1"/>
    <x v="1"/>
    <n v="2350"/>
    <x v="0"/>
    <x v="1"/>
    <x v="5"/>
    <x v="5"/>
    <n v="299.91999999999996"/>
  </r>
  <r>
    <x v="211"/>
    <x v="2"/>
    <s v="2024-2025"/>
    <x v="1"/>
    <x v="22"/>
    <x v="1"/>
    <x v="1"/>
    <n v="2539"/>
    <x v="0"/>
    <x v="2"/>
    <x v="9"/>
    <x v="9"/>
    <n v="300.2"/>
  </r>
  <r>
    <x v="99"/>
    <x v="0"/>
    <s v="2023-2024"/>
    <x v="0"/>
    <x v="95"/>
    <x v="7"/>
    <x v="7"/>
    <n v="870"/>
    <x v="0"/>
    <x v="19"/>
    <x v="5"/>
    <x v="5"/>
    <n v="300.26"/>
  </r>
  <r>
    <x v="233"/>
    <x v="1"/>
    <s v="2023-2024"/>
    <x v="0"/>
    <x v="18"/>
    <x v="6"/>
    <x v="6"/>
    <n v="5168"/>
    <x v="0"/>
    <x v="13"/>
    <x v="3"/>
    <x v="3"/>
    <n v="300.36"/>
  </r>
  <r>
    <x v="389"/>
    <x v="2"/>
    <s v="2024-2025"/>
    <x v="0"/>
    <x v="2"/>
    <x v="2"/>
    <x v="2"/>
    <n v="2617"/>
    <x v="0"/>
    <x v="2"/>
    <x v="2"/>
    <x v="2"/>
    <n v="300.65999999999997"/>
  </r>
  <r>
    <x v="447"/>
    <x v="0"/>
    <s v="2023-2024"/>
    <x v="1"/>
    <x v="82"/>
    <x v="3"/>
    <x v="3"/>
    <n v="4655"/>
    <x v="0"/>
    <x v="17"/>
    <x v="3"/>
    <x v="3"/>
    <n v="300.69000000000005"/>
  </r>
  <r>
    <x v="217"/>
    <x v="0"/>
    <s v="2024-2025"/>
    <x v="0"/>
    <x v="28"/>
    <x v="1"/>
    <x v="1"/>
    <n v="2830"/>
    <x v="0"/>
    <x v="11"/>
    <x v="5"/>
    <x v="5"/>
    <n v="300.85000000000002"/>
  </r>
  <r>
    <x v="439"/>
    <x v="0"/>
    <s v="2023-2024"/>
    <x v="1"/>
    <x v="56"/>
    <x v="1"/>
    <x v="1"/>
    <n v="2795"/>
    <x v="0"/>
    <x v="11"/>
    <x v="5"/>
    <x v="5"/>
    <n v="301.13"/>
  </r>
  <r>
    <x v="48"/>
    <x v="0"/>
    <s v="2023-2024"/>
    <x v="1"/>
    <x v="52"/>
    <x v="3"/>
    <x v="3"/>
    <n v="4053"/>
    <x v="0"/>
    <x v="10"/>
    <x v="2"/>
    <x v="2"/>
    <n v="301.32000000000005"/>
  </r>
  <r>
    <x v="125"/>
    <x v="2"/>
    <s v="2024-2025"/>
    <x v="1"/>
    <x v="81"/>
    <x v="3"/>
    <x v="3"/>
    <n v="4680"/>
    <x v="0"/>
    <x v="17"/>
    <x v="5"/>
    <x v="5"/>
    <n v="303.34000000000003"/>
  </r>
  <r>
    <x v="43"/>
    <x v="1"/>
    <s v="2023-2024"/>
    <x v="0"/>
    <x v="84"/>
    <x v="3"/>
    <x v="3"/>
    <n v="4215"/>
    <x v="0"/>
    <x v="3"/>
    <x v="2"/>
    <x v="2"/>
    <n v="303.39999999999998"/>
  </r>
  <r>
    <x v="429"/>
    <x v="1"/>
    <s v="2023-2024"/>
    <x v="0"/>
    <x v="47"/>
    <x v="1"/>
    <x v="1"/>
    <n v="2101"/>
    <x v="0"/>
    <x v="4"/>
    <x v="2"/>
    <x v="2"/>
    <n v="303.45999999999998"/>
  </r>
  <r>
    <x v="693"/>
    <x v="0"/>
    <s v="2023-2024"/>
    <x v="1"/>
    <x v="70"/>
    <x v="4"/>
    <x v="4"/>
    <n v="3400"/>
    <x v="0"/>
    <x v="8"/>
    <x v="1"/>
    <x v="1"/>
    <n v="303.72000000000003"/>
  </r>
  <r>
    <x v="555"/>
    <x v="2"/>
    <s v="2024-2025"/>
    <x v="0"/>
    <x v="10"/>
    <x v="4"/>
    <x v="4"/>
    <n v="3551"/>
    <x v="0"/>
    <x v="8"/>
    <x v="5"/>
    <x v="5"/>
    <n v="304"/>
  </r>
  <r>
    <x v="549"/>
    <x v="1"/>
    <s v="2023-2024"/>
    <x v="1"/>
    <x v="85"/>
    <x v="0"/>
    <x v="0"/>
    <n v="6530"/>
    <x v="0"/>
    <x v="20"/>
    <x v="3"/>
    <x v="3"/>
    <n v="304.11"/>
  </r>
  <r>
    <x v="73"/>
    <x v="1"/>
    <s v="2023-2024"/>
    <x v="0"/>
    <x v="2"/>
    <x v="2"/>
    <x v="2"/>
    <n v="2617"/>
    <x v="0"/>
    <x v="2"/>
    <x v="3"/>
    <x v="3"/>
    <n v="305.88"/>
  </r>
  <r>
    <x v="620"/>
    <x v="1"/>
    <s v="2023-2024"/>
    <x v="0"/>
    <x v="63"/>
    <x v="1"/>
    <x v="1"/>
    <n v="2015"/>
    <x v="0"/>
    <x v="5"/>
    <x v="6"/>
    <x v="6"/>
    <n v="306.10000000000002"/>
  </r>
  <r>
    <x v="193"/>
    <x v="2"/>
    <s v="2024-2025"/>
    <x v="0"/>
    <x v="72"/>
    <x v="4"/>
    <x v="4"/>
    <n v="3931"/>
    <x v="0"/>
    <x v="16"/>
    <x v="7"/>
    <x v="7"/>
    <n v="306.11"/>
  </r>
  <r>
    <x v="344"/>
    <x v="1"/>
    <s v="2022-2023"/>
    <x v="0"/>
    <x v="18"/>
    <x v="6"/>
    <x v="6"/>
    <n v="5168"/>
    <x v="0"/>
    <x v="13"/>
    <x v="7"/>
    <x v="7"/>
    <n v="306.46000000000004"/>
  </r>
  <r>
    <x v="397"/>
    <x v="0"/>
    <s v="2023-2024"/>
    <x v="0"/>
    <x v="50"/>
    <x v="4"/>
    <x v="4"/>
    <n v="3179"/>
    <x v="0"/>
    <x v="6"/>
    <x v="4"/>
    <x v="4"/>
    <n v="306.71000000000004"/>
  </r>
  <r>
    <x v="113"/>
    <x v="2"/>
    <s v="2024-2025"/>
    <x v="1"/>
    <x v="75"/>
    <x v="0"/>
    <x v="0"/>
    <n v="6450"/>
    <x v="0"/>
    <x v="20"/>
    <x v="3"/>
    <x v="3"/>
    <n v="306.76"/>
  </r>
  <r>
    <x v="434"/>
    <x v="0"/>
    <s v="2023-2024"/>
    <x v="0"/>
    <x v="71"/>
    <x v="6"/>
    <x v="6"/>
    <n v="5043"/>
    <x v="0"/>
    <x v="13"/>
    <x v="7"/>
    <x v="7"/>
    <n v="306.89"/>
  </r>
  <r>
    <x v="179"/>
    <x v="0"/>
    <s v="2024-2025"/>
    <x v="0"/>
    <x v="1"/>
    <x v="1"/>
    <x v="1"/>
    <n v="2478"/>
    <x v="0"/>
    <x v="1"/>
    <x v="7"/>
    <x v="7"/>
    <n v="307.12"/>
  </r>
  <r>
    <x v="428"/>
    <x v="0"/>
    <s v="2024-2025"/>
    <x v="0"/>
    <x v="27"/>
    <x v="4"/>
    <x v="4"/>
    <n v="3066"/>
    <x v="0"/>
    <x v="7"/>
    <x v="6"/>
    <x v="6"/>
    <n v="307.38"/>
  </r>
  <r>
    <x v="420"/>
    <x v="1"/>
    <s v="2022-2023"/>
    <x v="1"/>
    <x v="75"/>
    <x v="0"/>
    <x v="0"/>
    <n v="6450"/>
    <x v="0"/>
    <x v="20"/>
    <x v="4"/>
    <x v="4"/>
    <n v="307.73"/>
  </r>
  <r>
    <x v="95"/>
    <x v="1"/>
    <s v="2022-2023"/>
    <x v="0"/>
    <x v="41"/>
    <x v="5"/>
    <x v="5"/>
    <n v="7320"/>
    <x v="0"/>
    <x v="9"/>
    <x v="2"/>
    <x v="2"/>
    <n v="308.04000000000002"/>
  </r>
  <r>
    <x v="519"/>
    <x v="2"/>
    <s v="2024-2025"/>
    <x v="0"/>
    <x v="87"/>
    <x v="2"/>
    <x v="2"/>
    <n v="2609"/>
    <x v="0"/>
    <x v="2"/>
    <x v="3"/>
    <x v="3"/>
    <n v="308.82"/>
  </r>
  <r>
    <x v="574"/>
    <x v="2"/>
    <s v="2024-2025"/>
    <x v="0"/>
    <x v="39"/>
    <x v="0"/>
    <x v="0"/>
    <n v="6330"/>
    <x v="0"/>
    <x v="14"/>
    <x v="0"/>
    <x v="0"/>
    <n v="309.02"/>
  </r>
  <r>
    <x v="560"/>
    <x v="0"/>
    <s v="2023-2024"/>
    <x v="0"/>
    <x v="10"/>
    <x v="4"/>
    <x v="4"/>
    <n v="3551"/>
    <x v="0"/>
    <x v="8"/>
    <x v="9"/>
    <x v="9"/>
    <n v="309.33"/>
  </r>
  <r>
    <x v="234"/>
    <x v="2"/>
    <s v="2024-2025"/>
    <x v="1"/>
    <x v="14"/>
    <x v="1"/>
    <x v="1"/>
    <n v="2790"/>
    <x v="0"/>
    <x v="11"/>
    <x v="2"/>
    <x v="2"/>
    <n v="310.58000000000004"/>
  </r>
  <r>
    <x v="706"/>
    <x v="1"/>
    <s v="2022-2023"/>
    <x v="0"/>
    <x v="47"/>
    <x v="1"/>
    <x v="1"/>
    <n v="2101"/>
    <x v="0"/>
    <x v="4"/>
    <x v="5"/>
    <x v="5"/>
    <n v="310.82"/>
  </r>
  <r>
    <x v="420"/>
    <x v="1"/>
    <s v="2022-2023"/>
    <x v="0"/>
    <x v="16"/>
    <x v="0"/>
    <x v="0"/>
    <n v="6030"/>
    <x v="0"/>
    <x v="0"/>
    <x v="5"/>
    <x v="5"/>
    <n v="310.92999999999995"/>
  </r>
  <r>
    <x v="393"/>
    <x v="0"/>
    <s v="2023-2024"/>
    <x v="0"/>
    <x v="19"/>
    <x v="1"/>
    <x v="1"/>
    <n v="2800"/>
    <x v="0"/>
    <x v="11"/>
    <x v="1"/>
    <x v="1"/>
    <n v="311.39999999999998"/>
  </r>
  <r>
    <x v="276"/>
    <x v="0"/>
    <s v="2023-2024"/>
    <x v="0"/>
    <x v="76"/>
    <x v="1"/>
    <x v="1"/>
    <n v="2031"/>
    <x v="0"/>
    <x v="5"/>
    <x v="6"/>
    <x v="6"/>
    <n v="311.44000000000005"/>
  </r>
  <r>
    <x v="277"/>
    <x v="2"/>
    <s v="2024-2025"/>
    <x v="0"/>
    <x v="59"/>
    <x v="3"/>
    <x v="3"/>
    <n v="4509"/>
    <x v="0"/>
    <x v="3"/>
    <x v="1"/>
    <x v="1"/>
    <n v="312.12"/>
  </r>
  <r>
    <x v="330"/>
    <x v="0"/>
    <s v="2023-2024"/>
    <x v="0"/>
    <x v="49"/>
    <x v="4"/>
    <x v="4"/>
    <n v="3134"/>
    <x v="0"/>
    <x v="6"/>
    <x v="1"/>
    <x v="1"/>
    <n v="313.61"/>
  </r>
  <r>
    <x v="225"/>
    <x v="0"/>
    <s v="2023-2024"/>
    <x v="0"/>
    <x v="89"/>
    <x v="4"/>
    <x v="4"/>
    <n v="3136"/>
    <x v="0"/>
    <x v="6"/>
    <x v="4"/>
    <x v="4"/>
    <n v="313.62"/>
  </r>
  <r>
    <x v="287"/>
    <x v="0"/>
    <s v="2023-2024"/>
    <x v="0"/>
    <x v="18"/>
    <x v="6"/>
    <x v="6"/>
    <n v="5168"/>
    <x v="0"/>
    <x v="13"/>
    <x v="0"/>
    <x v="0"/>
    <n v="313.74"/>
  </r>
  <r>
    <x v="129"/>
    <x v="0"/>
    <s v="2023-2024"/>
    <x v="0"/>
    <x v="62"/>
    <x v="0"/>
    <x v="0"/>
    <n v="6112"/>
    <x v="0"/>
    <x v="14"/>
    <x v="5"/>
    <x v="5"/>
    <n v="313.83000000000004"/>
  </r>
  <r>
    <x v="379"/>
    <x v="2"/>
    <s v="2024-2025"/>
    <x v="0"/>
    <x v="38"/>
    <x v="3"/>
    <x v="3"/>
    <n v="4802"/>
    <x v="0"/>
    <x v="12"/>
    <x v="7"/>
    <x v="7"/>
    <n v="313.93"/>
  </r>
  <r>
    <x v="281"/>
    <x v="0"/>
    <s v="2023-2024"/>
    <x v="0"/>
    <x v="10"/>
    <x v="4"/>
    <x v="4"/>
    <n v="3551"/>
    <x v="0"/>
    <x v="8"/>
    <x v="2"/>
    <x v="2"/>
    <n v="314.66999999999996"/>
  </r>
  <r>
    <x v="685"/>
    <x v="0"/>
    <s v="2023-2024"/>
    <x v="0"/>
    <x v="84"/>
    <x v="3"/>
    <x v="3"/>
    <n v="4215"/>
    <x v="0"/>
    <x v="3"/>
    <x v="1"/>
    <x v="1"/>
    <n v="315.27000000000004"/>
  </r>
  <r>
    <x v="314"/>
    <x v="0"/>
    <s v="2023-2024"/>
    <x v="1"/>
    <x v="43"/>
    <x v="1"/>
    <x v="1"/>
    <n v="2560"/>
    <x v="0"/>
    <x v="2"/>
    <x v="1"/>
    <x v="1"/>
    <n v="315.51000000000005"/>
  </r>
  <r>
    <x v="264"/>
    <x v="0"/>
    <s v="2023-2024"/>
    <x v="0"/>
    <x v="19"/>
    <x v="1"/>
    <x v="1"/>
    <n v="2800"/>
    <x v="0"/>
    <x v="11"/>
    <x v="3"/>
    <x v="3"/>
    <n v="317.17"/>
  </r>
  <r>
    <x v="420"/>
    <x v="1"/>
    <s v="2022-2023"/>
    <x v="0"/>
    <x v="47"/>
    <x v="1"/>
    <x v="1"/>
    <n v="2101"/>
    <x v="0"/>
    <x v="4"/>
    <x v="5"/>
    <x v="5"/>
    <n v="317.45000000000005"/>
  </r>
  <r>
    <x v="589"/>
    <x v="0"/>
    <s v="2023-2024"/>
    <x v="1"/>
    <x v="9"/>
    <x v="4"/>
    <x v="4"/>
    <n v="3076"/>
    <x v="0"/>
    <x v="7"/>
    <x v="1"/>
    <x v="1"/>
    <n v="317.57"/>
  </r>
  <r>
    <x v="577"/>
    <x v="0"/>
    <s v="2024-2025"/>
    <x v="0"/>
    <x v="83"/>
    <x v="0"/>
    <x v="0"/>
    <n v="6052"/>
    <x v="0"/>
    <x v="0"/>
    <x v="3"/>
    <x v="3"/>
    <n v="317.68"/>
  </r>
  <r>
    <x v="582"/>
    <x v="0"/>
    <s v="2023-2024"/>
    <x v="0"/>
    <x v="35"/>
    <x v="3"/>
    <x v="3"/>
    <n v="4558"/>
    <x v="0"/>
    <x v="15"/>
    <x v="5"/>
    <x v="5"/>
    <n v="317.88"/>
  </r>
  <r>
    <x v="386"/>
    <x v="1"/>
    <s v="2022-2023"/>
    <x v="0"/>
    <x v="84"/>
    <x v="3"/>
    <x v="3"/>
    <n v="4215"/>
    <x v="0"/>
    <x v="3"/>
    <x v="8"/>
    <x v="8"/>
    <n v="318.18"/>
  </r>
  <r>
    <x v="72"/>
    <x v="2"/>
    <s v="2024-2025"/>
    <x v="0"/>
    <x v="3"/>
    <x v="3"/>
    <x v="3"/>
    <n v="4220"/>
    <x v="0"/>
    <x v="3"/>
    <x v="2"/>
    <x v="2"/>
    <n v="318.38"/>
  </r>
  <r>
    <x v="389"/>
    <x v="2"/>
    <s v="2024-2025"/>
    <x v="0"/>
    <x v="83"/>
    <x v="0"/>
    <x v="0"/>
    <n v="6052"/>
    <x v="0"/>
    <x v="0"/>
    <x v="0"/>
    <x v="0"/>
    <n v="318.63"/>
  </r>
  <r>
    <x v="713"/>
    <x v="2"/>
    <s v="2024-2025"/>
    <x v="0"/>
    <x v="63"/>
    <x v="1"/>
    <x v="1"/>
    <n v="2015"/>
    <x v="0"/>
    <x v="5"/>
    <x v="3"/>
    <x v="3"/>
    <n v="318.77999999999997"/>
  </r>
  <r>
    <x v="432"/>
    <x v="0"/>
    <s v="2023-2024"/>
    <x v="0"/>
    <x v="83"/>
    <x v="0"/>
    <x v="0"/>
    <n v="6052"/>
    <x v="0"/>
    <x v="0"/>
    <x v="5"/>
    <x v="5"/>
    <n v="319.33"/>
  </r>
  <r>
    <x v="280"/>
    <x v="2"/>
    <s v="2024-2025"/>
    <x v="0"/>
    <x v="80"/>
    <x v="0"/>
    <x v="0"/>
    <n v="6109"/>
    <x v="0"/>
    <x v="14"/>
    <x v="4"/>
    <x v="4"/>
    <n v="319.45000000000005"/>
  </r>
  <r>
    <x v="569"/>
    <x v="1"/>
    <s v="2023-2024"/>
    <x v="0"/>
    <x v="12"/>
    <x v="3"/>
    <x v="3"/>
    <n v="4068"/>
    <x v="0"/>
    <x v="10"/>
    <x v="9"/>
    <x v="9"/>
    <n v="321.52999999999997"/>
  </r>
  <r>
    <x v="551"/>
    <x v="0"/>
    <s v="2023-2024"/>
    <x v="0"/>
    <x v="66"/>
    <x v="3"/>
    <x v="3"/>
    <n v="4883"/>
    <x v="0"/>
    <x v="12"/>
    <x v="3"/>
    <x v="3"/>
    <n v="321.62"/>
  </r>
  <r>
    <x v="427"/>
    <x v="0"/>
    <s v="2023-2024"/>
    <x v="0"/>
    <x v="84"/>
    <x v="3"/>
    <x v="3"/>
    <n v="4215"/>
    <x v="0"/>
    <x v="3"/>
    <x v="5"/>
    <x v="5"/>
    <n v="323.08999999999997"/>
  </r>
  <r>
    <x v="146"/>
    <x v="2"/>
    <s v="2024-2025"/>
    <x v="0"/>
    <x v="4"/>
    <x v="1"/>
    <x v="1"/>
    <n v="2154"/>
    <x v="0"/>
    <x v="4"/>
    <x v="5"/>
    <x v="5"/>
    <n v="323.19"/>
  </r>
  <r>
    <x v="645"/>
    <x v="0"/>
    <s v="2024-2025"/>
    <x v="0"/>
    <x v="12"/>
    <x v="3"/>
    <x v="3"/>
    <n v="4068"/>
    <x v="0"/>
    <x v="10"/>
    <x v="3"/>
    <x v="3"/>
    <n v="324.33"/>
  </r>
  <r>
    <x v="601"/>
    <x v="0"/>
    <s v="2024-2025"/>
    <x v="1"/>
    <x v="28"/>
    <x v="1"/>
    <x v="1"/>
    <n v="2830"/>
    <x v="0"/>
    <x v="11"/>
    <x v="2"/>
    <x v="2"/>
    <n v="324.38"/>
  </r>
  <r>
    <x v="40"/>
    <x v="0"/>
    <s v="2023-2024"/>
    <x v="0"/>
    <x v="40"/>
    <x v="4"/>
    <x v="4"/>
    <n v="3353"/>
    <x v="0"/>
    <x v="8"/>
    <x v="1"/>
    <x v="1"/>
    <n v="324.63"/>
  </r>
  <r>
    <x v="320"/>
    <x v="2"/>
    <s v="2024-2025"/>
    <x v="0"/>
    <x v="68"/>
    <x v="7"/>
    <x v="7"/>
    <n v="800"/>
    <x v="0"/>
    <x v="19"/>
    <x v="1"/>
    <x v="1"/>
    <n v="325.47000000000003"/>
  </r>
  <r>
    <x v="494"/>
    <x v="2"/>
    <s v="2024-2025"/>
    <x v="0"/>
    <x v="63"/>
    <x v="1"/>
    <x v="1"/>
    <n v="2015"/>
    <x v="0"/>
    <x v="5"/>
    <x v="1"/>
    <x v="1"/>
    <n v="325.5"/>
  </r>
  <r>
    <x v="37"/>
    <x v="2"/>
    <s v="2024-2025"/>
    <x v="0"/>
    <x v="79"/>
    <x v="6"/>
    <x v="6"/>
    <n v="5290"/>
    <x v="0"/>
    <x v="18"/>
    <x v="9"/>
    <x v="9"/>
    <n v="326.10000000000002"/>
  </r>
  <r>
    <x v="641"/>
    <x v="0"/>
    <s v="2023-2024"/>
    <x v="0"/>
    <x v="92"/>
    <x v="3"/>
    <x v="3"/>
    <n v="4305"/>
    <x v="0"/>
    <x v="3"/>
    <x v="4"/>
    <x v="4"/>
    <n v="326.76"/>
  </r>
  <r>
    <x v="716"/>
    <x v="0"/>
    <s v="2023-2024"/>
    <x v="0"/>
    <x v="68"/>
    <x v="7"/>
    <x v="7"/>
    <n v="800"/>
    <x v="0"/>
    <x v="19"/>
    <x v="8"/>
    <x v="8"/>
    <n v="327.33999999999997"/>
  </r>
  <r>
    <x v="209"/>
    <x v="2"/>
    <s v="2024-2025"/>
    <x v="0"/>
    <x v="84"/>
    <x v="3"/>
    <x v="3"/>
    <n v="4215"/>
    <x v="0"/>
    <x v="3"/>
    <x v="3"/>
    <x v="3"/>
    <n v="327.45000000000005"/>
  </r>
  <r>
    <x v="180"/>
    <x v="1"/>
    <s v="2023-2024"/>
    <x v="1"/>
    <x v="74"/>
    <x v="1"/>
    <x v="1"/>
    <n v="2485"/>
    <x v="0"/>
    <x v="1"/>
    <x v="7"/>
    <x v="7"/>
    <n v="327.47000000000003"/>
  </r>
  <r>
    <x v="672"/>
    <x v="0"/>
    <s v="2023-2024"/>
    <x v="0"/>
    <x v="88"/>
    <x v="6"/>
    <x v="6"/>
    <n v="5011"/>
    <x v="0"/>
    <x v="13"/>
    <x v="4"/>
    <x v="4"/>
    <n v="327.70000000000005"/>
  </r>
  <r>
    <x v="168"/>
    <x v="0"/>
    <s v="2023-2024"/>
    <x v="0"/>
    <x v="58"/>
    <x v="0"/>
    <x v="0"/>
    <n v="6027"/>
    <x v="0"/>
    <x v="0"/>
    <x v="2"/>
    <x v="2"/>
    <n v="327.74"/>
  </r>
  <r>
    <x v="492"/>
    <x v="1"/>
    <s v="2023-2024"/>
    <x v="0"/>
    <x v="39"/>
    <x v="0"/>
    <x v="0"/>
    <n v="6330"/>
    <x v="0"/>
    <x v="14"/>
    <x v="4"/>
    <x v="4"/>
    <n v="327.77"/>
  </r>
  <r>
    <x v="397"/>
    <x v="0"/>
    <s v="2023-2024"/>
    <x v="0"/>
    <x v="8"/>
    <x v="1"/>
    <x v="1"/>
    <n v="2158"/>
    <x v="0"/>
    <x v="4"/>
    <x v="4"/>
    <x v="4"/>
    <n v="327.77"/>
  </r>
  <r>
    <x v="695"/>
    <x v="0"/>
    <s v="2024-2025"/>
    <x v="0"/>
    <x v="4"/>
    <x v="1"/>
    <x v="1"/>
    <n v="2154"/>
    <x v="0"/>
    <x v="4"/>
    <x v="6"/>
    <x v="6"/>
    <n v="328.29"/>
  </r>
  <r>
    <x v="699"/>
    <x v="2"/>
    <s v="2024-2025"/>
    <x v="0"/>
    <x v="58"/>
    <x v="0"/>
    <x v="0"/>
    <n v="6027"/>
    <x v="0"/>
    <x v="0"/>
    <x v="4"/>
    <x v="4"/>
    <n v="328.71"/>
  </r>
  <r>
    <x v="129"/>
    <x v="0"/>
    <s v="2023-2024"/>
    <x v="0"/>
    <x v="89"/>
    <x v="4"/>
    <x v="4"/>
    <n v="3136"/>
    <x v="0"/>
    <x v="6"/>
    <x v="5"/>
    <x v="5"/>
    <n v="329.27000000000004"/>
  </r>
  <r>
    <x v="454"/>
    <x v="0"/>
    <s v="2024-2025"/>
    <x v="0"/>
    <x v="64"/>
    <x v="1"/>
    <x v="1"/>
    <n v="2350"/>
    <x v="0"/>
    <x v="1"/>
    <x v="9"/>
    <x v="9"/>
    <n v="329.48"/>
  </r>
  <r>
    <x v="594"/>
    <x v="1"/>
    <s v="2022-2023"/>
    <x v="0"/>
    <x v="64"/>
    <x v="1"/>
    <x v="1"/>
    <n v="2350"/>
    <x v="0"/>
    <x v="1"/>
    <x v="1"/>
    <x v="1"/>
    <n v="330.32"/>
  </r>
  <r>
    <x v="632"/>
    <x v="2"/>
    <s v="2024-2025"/>
    <x v="1"/>
    <x v="7"/>
    <x v="4"/>
    <x v="4"/>
    <n v="3175"/>
    <x v="0"/>
    <x v="6"/>
    <x v="5"/>
    <x v="5"/>
    <n v="331.33"/>
  </r>
  <r>
    <x v="502"/>
    <x v="0"/>
    <s v="2023-2024"/>
    <x v="1"/>
    <x v="69"/>
    <x v="4"/>
    <x v="4"/>
    <n v="3199"/>
    <x v="0"/>
    <x v="6"/>
    <x v="1"/>
    <x v="1"/>
    <n v="331.47999999999996"/>
  </r>
  <r>
    <x v="607"/>
    <x v="0"/>
    <s v="2023-2024"/>
    <x v="1"/>
    <x v="50"/>
    <x v="4"/>
    <x v="4"/>
    <n v="3179"/>
    <x v="0"/>
    <x v="6"/>
    <x v="5"/>
    <x v="5"/>
    <n v="332.25000000000006"/>
  </r>
  <r>
    <x v="717"/>
    <x v="2"/>
    <s v="2024-2025"/>
    <x v="0"/>
    <x v="56"/>
    <x v="1"/>
    <x v="1"/>
    <n v="2795"/>
    <x v="0"/>
    <x v="11"/>
    <x v="3"/>
    <x v="3"/>
    <n v="332.64"/>
  </r>
  <r>
    <x v="153"/>
    <x v="1"/>
    <s v="2022-2023"/>
    <x v="0"/>
    <x v="87"/>
    <x v="2"/>
    <x v="2"/>
    <n v="2609"/>
    <x v="0"/>
    <x v="2"/>
    <x v="2"/>
    <x v="2"/>
    <n v="332.75"/>
  </r>
  <r>
    <x v="432"/>
    <x v="0"/>
    <s v="2023-2024"/>
    <x v="0"/>
    <x v="78"/>
    <x v="1"/>
    <x v="1"/>
    <n v="2141"/>
    <x v="0"/>
    <x v="4"/>
    <x v="2"/>
    <x v="2"/>
    <n v="333.7"/>
  </r>
  <r>
    <x v="255"/>
    <x v="0"/>
    <s v="2023-2024"/>
    <x v="0"/>
    <x v="5"/>
    <x v="1"/>
    <x v="1"/>
    <n v="2067"/>
    <x v="0"/>
    <x v="5"/>
    <x v="6"/>
    <x v="6"/>
    <n v="334.33"/>
  </r>
  <r>
    <x v="293"/>
    <x v="0"/>
    <s v="2023-2024"/>
    <x v="0"/>
    <x v="16"/>
    <x v="0"/>
    <x v="0"/>
    <n v="6030"/>
    <x v="0"/>
    <x v="0"/>
    <x v="2"/>
    <x v="2"/>
    <n v="334.37"/>
  </r>
  <r>
    <x v="420"/>
    <x v="1"/>
    <s v="2022-2023"/>
    <x v="1"/>
    <x v="33"/>
    <x v="4"/>
    <x v="4"/>
    <n v="3280"/>
    <x v="0"/>
    <x v="8"/>
    <x v="6"/>
    <x v="6"/>
    <n v="335.34999999999997"/>
  </r>
  <r>
    <x v="72"/>
    <x v="2"/>
    <s v="2024-2025"/>
    <x v="1"/>
    <x v="21"/>
    <x v="3"/>
    <x v="3"/>
    <n v="4012"/>
    <x v="0"/>
    <x v="10"/>
    <x v="7"/>
    <x v="7"/>
    <n v="335.40999999999997"/>
  </r>
  <r>
    <x v="673"/>
    <x v="2"/>
    <s v="2024-2025"/>
    <x v="0"/>
    <x v="62"/>
    <x v="0"/>
    <x v="0"/>
    <n v="6112"/>
    <x v="0"/>
    <x v="14"/>
    <x v="5"/>
    <x v="5"/>
    <n v="335.42"/>
  </r>
  <r>
    <x v="696"/>
    <x v="1"/>
    <s v="2022-2023"/>
    <x v="0"/>
    <x v="78"/>
    <x v="1"/>
    <x v="1"/>
    <n v="2141"/>
    <x v="0"/>
    <x v="4"/>
    <x v="7"/>
    <x v="7"/>
    <n v="335.48"/>
  </r>
  <r>
    <x v="254"/>
    <x v="2"/>
    <s v="2024-2025"/>
    <x v="1"/>
    <x v="23"/>
    <x v="1"/>
    <x v="1"/>
    <n v="2650"/>
    <x v="0"/>
    <x v="11"/>
    <x v="8"/>
    <x v="8"/>
    <n v="336.40999999999997"/>
  </r>
  <r>
    <x v="297"/>
    <x v="2"/>
    <s v="2024-2025"/>
    <x v="0"/>
    <x v="52"/>
    <x v="3"/>
    <x v="3"/>
    <n v="4053"/>
    <x v="0"/>
    <x v="10"/>
    <x v="4"/>
    <x v="4"/>
    <n v="337.69"/>
  </r>
  <r>
    <x v="619"/>
    <x v="0"/>
    <s v="2023-2024"/>
    <x v="0"/>
    <x v="95"/>
    <x v="7"/>
    <x v="7"/>
    <n v="870"/>
    <x v="0"/>
    <x v="19"/>
    <x v="5"/>
    <x v="5"/>
    <n v="339.19"/>
  </r>
  <r>
    <x v="433"/>
    <x v="0"/>
    <s v="2023-2024"/>
    <x v="0"/>
    <x v="45"/>
    <x v="3"/>
    <x v="3"/>
    <n v="4570"/>
    <x v="0"/>
    <x v="15"/>
    <x v="3"/>
    <x v="3"/>
    <n v="339.24"/>
  </r>
  <r>
    <x v="216"/>
    <x v="0"/>
    <s v="2023-2024"/>
    <x v="0"/>
    <x v="76"/>
    <x v="1"/>
    <x v="1"/>
    <n v="2031"/>
    <x v="0"/>
    <x v="5"/>
    <x v="2"/>
    <x v="2"/>
    <n v="339.38"/>
  </r>
  <r>
    <x v="309"/>
    <x v="0"/>
    <s v="2023-2024"/>
    <x v="0"/>
    <x v="30"/>
    <x v="4"/>
    <x v="4"/>
    <n v="3131"/>
    <x v="0"/>
    <x v="6"/>
    <x v="7"/>
    <x v="7"/>
    <n v="339.47"/>
  </r>
  <r>
    <x v="667"/>
    <x v="0"/>
    <s v="2023-2024"/>
    <x v="0"/>
    <x v="56"/>
    <x v="1"/>
    <x v="1"/>
    <n v="2795"/>
    <x v="0"/>
    <x v="11"/>
    <x v="9"/>
    <x v="9"/>
    <n v="339.68999999999994"/>
  </r>
  <r>
    <x v="579"/>
    <x v="0"/>
    <s v="2023-2024"/>
    <x v="1"/>
    <x v="46"/>
    <x v="3"/>
    <x v="3"/>
    <n v="4740"/>
    <x v="0"/>
    <x v="17"/>
    <x v="4"/>
    <x v="4"/>
    <n v="339.77"/>
  </r>
  <r>
    <x v="375"/>
    <x v="0"/>
    <s v="2023-2024"/>
    <x v="0"/>
    <x v="58"/>
    <x v="0"/>
    <x v="0"/>
    <n v="6027"/>
    <x v="0"/>
    <x v="0"/>
    <x v="0"/>
    <x v="0"/>
    <n v="340.21000000000004"/>
  </r>
  <r>
    <x v="383"/>
    <x v="0"/>
    <s v="2023-2024"/>
    <x v="1"/>
    <x v="0"/>
    <x v="0"/>
    <x v="0"/>
    <n v="6021"/>
    <x v="0"/>
    <x v="0"/>
    <x v="5"/>
    <x v="5"/>
    <n v="340.33"/>
  </r>
  <r>
    <x v="555"/>
    <x v="2"/>
    <s v="2024-2025"/>
    <x v="0"/>
    <x v="60"/>
    <x v="1"/>
    <x v="1"/>
    <n v="2541"/>
    <x v="0"/>
    <x v="2"/>
    <x v="2"/>
    <x v="2"/>
    <n v="340.43"/>
  </r>
  <r>
    <x v="321"/>
    <x v="0"/>
    <s v="2024-2025"/>
    <x v="0"/>
    <x v="26"/>
    <x v="0"/>
    <x v="0"/>
    <n v="6280"/>
    <x v="0"/>
    <x v="14"/>
    <x v="5"/>
    <x v="5"/>
    <n v="341.15"/>
  </r>
  <r>
    <x v="213"/>
    <x v="1"/>
    <s v="2022-2023"/>
    <x v="0"/>
    <x v="67"/>
    <x v="3"/>
    <x v="3"/>
    <n v="4551"/>
    <x v="0"/>
    <x v="15"/>
    <x v="2"/>
    <x v="2"/>
    <n v="341.40999999999997"/>
  </r>
  <r>
    <x v="585"/>
    <x v="0"/>
    <s v="2023-2024"/>
    <x v="0"/>
    <x v="50"/>
    <x v="4"/>
    <x v="4"/>
    <n v="3179"/>
    <x v="0"/>
    <x v="6"/>
    <x v="7"/>
    <x v="7"/>
    <n v="341.86"/>
  </r>
  <r>
    <x v="612"/>
    <x v="0"/>
    <s v="2024-2025"/>
    <x v="0"/>
    <x v="47"/>
    <x v="1"/>
    <x v="1"/>
    <n v="2101"/>
    <x v="0"/>
    <x v="4"/>
    <x v="3"/>
    <x v="3"/>
    <n v="342.09999999999997"/>
  </r>
  <r>
    <x v="531"/>
    <x v="0"/>
    <s v="2023-2024"/>
    <x v="0"/>
    <x v="59"/>
    <x v="3"/>
    <x v="3"/>
    <n v="4509"/>
    <x v="0"/>
    <x v="3"/>
    <x v="2"/>
    <x v="2"/>
    <n v="342.24"/>
  </r>
  <r>
    <x v="367"/>
    <x v="0"/>
    <s v="2023-2024"/>
    <x v="1"/>
    <x v="74"/>
    <x v="1"/>
    <x v="1"/>
    <n v="2485"/>
    <x v="0"/>
    <x v="1"/>
    <x v="3"/>
    <x v="3"/>
    <n v="342.82"/>
  </r>
  <r>
    <x v="628"/>
    <x v="0"/>
    <s v="2024-2025"/>
    <x v="0"/>
    <x v="53"/>
    <x v="3"/>
    <x v="3"/>
    <n v="4119"/>
    <x v="0"/>
    <x v="10"/>
    <x v="9"/>
    <x v="9"/>
    <n v="343.61"/>
  </r>
  <r>
    <x v="547"/>
    <x v="0"/>
    <s v="2023-2024"/>
    <x v="0"/>
    <x v="90"/>
    <x v="3"/>
    <x v="3"/>
    <n v="4700"/>
    <x v="0"/>
    <x v="17"/>
    <x v="1"/>
    <x v="1"/>
    <n v="344.17"/>
  </r>
  <r>
    <x v="192"/>
    <x v="1"/>
    <s v="2022-2023"/>
    <x v="0"/>
    <x v="89"/>
    <x v="4"/>
    <x v="4"/>
    <n v="3136"/>
    <x v="0"/>
    <x v="6"/>
    <x v="1"/>
    <x v="1"/>
    <n v="344.23"/>
  </r>
  <r>
    <x v="560"/>
    <x v="0"/>
    <s v="2023-2024"/>
    <x v="0"/>
    <x v="87"/>
    <x v="2"/>
    <x v="2"/>
    <n v="2609"/>
    <x v="0"/>
    <x v="2"/>
    <x v="4"/>
    <x v="4"/>
    <n v="345.15"/>
  </r>
  <r>
    <x v="489"/>
    <x v="0"/>
    <s v="2023-2024"/>
    <x v="0"/>
    <x v="53"/>
    <x v="3"/>
    <x v="3"/>
    <n v="4119"/>
    <x v="0"/>
    <x v="10"/>
    <x v="6"/>
    <x v="6"/>
    <n v="345.52"/>
  </r>
  <r>
    <x v="404"/>
    <x v="1"/>
    <s v="2022-2023"/>
    <x v="0"/>
    <x v="9"/>
    <x v="4"/>
    <x v="4"/>
    <n v="3076"/>
    <x v="0"/>
    <x v="7"/>
    <x v="4"/>
    <x v="4"/>
    <n v="346.11"/>
  </r>
  <r>
    <x v="37"/>
    <x v="2"/>
    <s v="2024-2025"/>
    <x v="1"/>
    <x v="7"/>
    <x v="4"/>
    <x v="4"/>
    <n v="3175"/>
    <x v="0"/>
    <x v="6"/>
    <x v="6"/>
    <x v="6"/>
    <n v="346.13"/>
  </r>
  <r>
    <x v="87"/>
    <x v="0"/>
    <s v="2023-2024"/>
    <x v="1"/>
    <x v="38"/>
    <x v="3"/>
    <x v="3"/>
    <n v="4802"/>
    <x v="0"/>
    <x v="12"/>
    <x v="6"/>
    <x v="6"/>
    <n v="346.88"/>
  </r>
  <r>
    <x v="258"/>
    <x v="0"/>
    <s v="2023-2024"/>
    <x v="0"/>
    <x v="65"/>
    <x v="1"/>
    <x v="1"/>
    <n v="2131"/>
    <x v="0"/>
    <x v="4"/>
    <x v="4"/>
    <x v="4"/>
    <n v="347.49"/>
  </r>
  <r>
    <x v="305"/>
    <x v="0"/>
    <s v="2023-2024"/>
    <x v="0"/>
    <x v="67"/>
    <x v="3"/>
    <x v="3"/>
    <n v="4551"/>
    <x v="0"/>
    <x v="15"/>
    <x v="3"/>
    <x v="3"/>
    <n v="348.15"/>
  </r>
  <r>
    <x v="638"/>
    <x v="0"/>
    <s v="2023-2024"/>
    <x v="0"/>
    <x v="37"/>
    <x v="1"/>
    <x v="1"/>
    <n v="2750"/>
    <x v="0"/>
    <x v="11"/>
    <x v="6"/>
    <x v="6"/>
    <n v="349.17999999999995"/>
  </r>
  <r>
    <x v="323"/>
    <x v="0"/>
    <s v="2023-2024"/>
    <x v="0"/>
    <x v="86"/>
    <x v="0"/>
    <x v="0"/>
    <n v="6725"/>
    <x v="0"/>
    <x v="20"/>
    <x v="9"/>
    <x v="9"/>
    <n v="349.97"/>
  </r>
  <r>
    <x v="398"/>
    <x v="0"/>
    <s v="2023-2024"/>
    <x v="0"/>
    <x v="35"/>
    <x v="3"/>
    <x v="3"/>
    <n v="4558"/>
    <x v="0"/>
    <x v="15"/>
    <x v="3"/>
    <x v="3"/>
    <n v="350.21999999999997"/>
  </r>
  <r>
    <x v="497"/>
    <x v="0"/>
    <s v="2023-2024"/>
    <x v="0"/>
    <x v="41"/>
    <x v="5"/>
    <x v="5"/>
    <n v="7320"/>
    <x v="0"/>
    <x v="9"/>
    <x v="7"/>
    <x v="7"/>
    <n v="350.41000000000008"/>
  </r>
  <r>
    <x v="238"/>
    <x v="2"/>
    <s v="2024-2025"/>
    <x v="0"/>
    <x v="36"/>
    <x v="4"/>
    <x v="4"/>
    <n v="3148"/>
    <x v="0"/>
    <x v="6"/>
    <x v="1"/>
    <x v="1"/>
    <n v="350.75"/>
  </r>
  <r>
    <x v="447"/>
    <x v="0"/>
    <s v="2023-2024"/>
    <x v="0"/>
    <x v="12"/>
    <x v="3"/>
    <x v="3"/>
    <n v="4068"/>
    <x v="0"/>
    <x v="10"/>
    <x v="1"/>
    <x v="1"/>
    <n v="353.4"/>
  </r>
  <r>
    <x v="665"/>
    <x v="0"/>
    <s v="2023-2024"/>
    <x v="0"/>
    <x v="91"/>
    <x v="1"/>
    <x v="1"/>
    <n v="2064"/>
    <x v="0"/>
    <x v="5"/>
    <x v="7"/>
    <x v="7"/>
    <n v="354.44"/>
  </r>
  <r>
    <x v="447"/>
    <x v="0"/>
    <s v="2023-2024"/>
    <x v="0"/>
    <x v="36"/>
    <x v="4"/>
    <x v="4"/>
    <n v="3148"/>
    <x v="0"/>
    <x v="6"/>
    <x v="3"/>
    <x v="3"/>
    <n v="354.67"/>
  </r>
  <r>
    <x v="117"/>
    <x v="2"/>
    <s v="2024-2025"/>
    <x v="0"/>
    <x v="44"/>
    <x v="4"/>
    <x v="4"/>
    <n v="3977"/>
    <x v="0"/>
    <x v="16"/>
    <x v="5"/>
    <x v="5"/>
    <n v="355.16999999999996"/>
  </r>
  <r>
    <x v="421"/>
    <x v="0"/>
    <s v="2023-2024"/>
    <x v="0"/>
    <x v="79"/>
    <x v="6"/>
    <x v="6"/>
    <n v="5290"/>
    <x v="0"/>
    <x v="18"/>
    <x v="4"/>
    <x v="4"/>
    <n v="355.88999999999993"/>
  </r>
  <r>
    <x v="546"/>
    <x v="2"/>
    <s v="2024-2025"/>
    <x v="0"/>
    <x v="77"/>
    <x v="5"/>
    <x v="5"/>
    <n v="7018"/>
    <x v="0"/>
    <x v="9"/>
    <x v="9"/>
    <x v="9"/>
    <n v="356.27"/>
  </r>
  <r>
    <x v="619"/>
    <x v="0"/>
    <s v="2023-2024"/>
    <x v="1"/>
    <x v="75"/>
    <x v="0"/>
    <x v="0"/>
    <n v="6450"/>
    <x v="0"/>
    <x v="20"/>
    <x v="7"/>
    <x v="7"/>
    <n v="356.68"/>
  </r>
  <r>
    <x v="199"/>
    <x v="0"/>
    <s v="2023-2024"/>
    <x v="0"/>
    <x v="90"/>
    <x v="3"/>
    <x v="3"/>
    <n v="4700"/>
    <x v="0"/>
    <x v="17"/>
    <x v="4"/>
    <x v="4"/>
    <n v="357.74"/>
  </r>
  <r>
    <x v="585"/>
    <x v="0"/>
    <s v="2023-2024"/>
    <x v="0"/>
    <x v="87"/>
    <x v="2"/>
    <x v="2"/>
    <n v="2609"/>
    <x v="0"/>
    <x v="2"/>
    <x v="3"/>
    <x v="3"/>
    <n v="357.79"/>
  </r>
  <r>
    <x v="28"/>
    <x v="2"/>
    <s v="2024-2025"/>
    <x v="0"/>
    <x v="13"/>
    <x v="1"/>
    <x v="1"/>
    <n v="2480"/>
    <x v="0"/>
    <x v="1"/>
    <x v="3"/>
    <x v="3"/>
    <n v="358.05"/>
  </r>
  <r>
    <x v="412"/>
    <x v="0"/>
    <s v="2023-2024"/>
    <x v="0"/>
    <x v="31"/>
    <x v="1"/>
    <x v="1"/>
    <n v="2116"/>
    <x v="0"/>
    <x v="4"/>
    <x v="1"/>
    <x v="1"/>
    <n v="358.43"/>
  </r>
  <r>
    <x v="116"/>
    <x v="2"/>
    <s v="2024-2025"/>
    <x v="0"/>
    <x v="83"/>
    <x v="0"/>
    <x v="0"/>
    <n v="6052"/>
    <x v="0"/>
    <x v="0"/>
    <x v="1"/>
    <x v="1"/>
    <n v="358.71000000000004"/>
  </r>
  <r>
    <x v="40"/>
    <x v="0"/>
    <s v="2023-2024"/>
    <x v="1"/>
    <x v="85"/>
    <x v="0"/>
    <x v="0"/>
    <n v="6530"/>
    <x v="0"/>
    <x v="20"/>
    <x v="5"/>
    <x v="5"/>
    <n v="358.81999999999994"/>
  </r>
  <r>
    <x v="679"/>
    <x v="0"/>
    <s v="2023-2024"/>
    <x v="0"/>
    <x v="23"/>
    <x v="1"/>
    <x v="1"/>
    <n v="2650"/>
    <x v="0"/>
    <x v="11"/>
    <x v="4"/>
    <x v="4"/>
    <n v="359.03999999999996"/>
  </r>
  <r>
    <x v="349"/>
    <x v="1"/>
    <s v="2023-2024"/>
    <x v="0"/>
    <x v="40"/>
    <x v="4"/>
    <x v="4"/>
    <n v="3353"/>
    <x v="0"/>
    <x v="8"/>
    <x v="2"/>
    <x v="2"/>
    <n v="359.22"/>
  </r>
  <r>
    <x v="134"/>
    <x v="0"/>
    <s v="2024-2025"/>
    <x v="1"/>
    <x v="3"/>
    <x v="3"/>
    <x v="3"/>
    <n v="4220"/>
    <x v="0"/>
    <x v="3"/>
    <x v="0"/>
    <x v="0"/>
    <n v="359.29"/>
  </r>
  <r>
    <x v="702"/>
    <x v="0"/>
    <s v="2023-2024"/>
    <x v="0"/>
    <x v="70"/>
    <x v="4"/>
    <x v="4"/>
    <n v="3400"/>
    <x v="0"/>
    <x v="8"/>
    <x v="9"/>
    <x v="9"/>
    <n v="359.63"/>
  </r>
  <r>
    <x v="567"/>
    <x v="0"/>
    <s v="2024-2025"/>
    <x v="0"/>
    <x v="57"/>
    <x v="6"/>
    <x v="6"/>
    <n v="5082"/>
    <x v="0"/>
    <x v="13"/>
    <x v="7"/>
    <x v="7"/>
    <n v="359.75"/>
  </r>
  <r>
    <x v="109"/>
    <x v="0"/>
    <s v="2023-2024"/>
    <x v="0"/>
    <x v="90"/>
    <x v="3"/>
    <x v="3"/>
    <n v="4700"/>
    <x v="0"/>
    <x v="17"/>
    <x v="0"/>
    <x v="0"/>
    <n v="359.89"/>
  </r>
  <r>
    <x v="609"/>
    <x v="0"/>
    <s v="2023-2024"/>
    <x v="0"/>
    <x v="1"/>
    <x v="1"/>
    <x v="1"/>
    <n v="2478"/>
    <x v="0"/>
    <x v="1"/>
    <x v="3"/>
    <x v="3"/>
    <n v="360.52"/>
  </r>
  <r>
    <x v="482"/>
    <x v="2"/>
    <s v="2024-2025"/>
    <x v="1"/>
    <x v="21"/>
    <x v="3"/>
    <x v="3"/>
    <n v="4012"/>
    <x v="0"/>
    <x v="10"/>
    <x v="4"/>
    <x v="4"/>
    <n v="360.75"/>
  </r>
  <r>
    <x v="598"/>
    <x v="1"/>
    <s v="2022-2023"/>
    <x v="0"/>
    <x v="80"/>
    <x v="0"/>
    <x v="0"/>
    <n v="6109"/>
    <x v="0"/>
    <x v="14"/>
    <x v="7"/>
    <x v="7"/>
    <n v="361.15000000000003"/>
  </r>
  <r>
    <x v="397"/>
    <x v="0"/>
    <s v="2023-2024"/>
    <x v="0"/>
    <x v="34"/>
    <x v="4"/>
    <x v="4"/>
    <n v="3018"/>
    <x v="0"/>
    <x v="7"/>
    <x v="3"/>
    <x v="3"/>
    <n v="361.7"/>
  </r>
  <r>
    <x v="311"/>
    <x v="0"/>
    <s v="2024-2025"/>
    <x v="0"/>
    <x v="19"/>
    <x v="1"/>
    <x v="1"/>
    <n v="2800"/>
    <x v="0"/>
    <x v="11"/>
    <x v="1"/>
    <x v="1"/>
    <n v="361.81"/>
  </r>
  <r>
    <x v="507"/>
    <x v="0"/>
    <s v="2023-2024"/>
    <x v="0"/>
    <x v="19"/>
    <x v="1"/>
    <x v="1"/>
    <n v="2800"/>
    <x v="0"/>
    <x v="11"/>
    <x v="5"/>
    <x v="5"/>
    <n v="362.14000000000004"/>
  </r>
  <r>
    <x v="634"/>
    <x v="1"/>
    <s v="2023-2024"/>
    <x v="1"/>
    <x v="75"/>
    <x v="0"/>
    <x v="0"/>
    <n v="6450"/>
    <x v="0"/>
    <x v="20"/>
    <x v="3"/>
    <x v="3"/>
    <n v="362.64"/>
  </r>
  <r>
    <x v="347"/>
    <x v="0"/>
    <s v="2023-2024"/>
    <x v="0"/>
    <x v="65"/>
    <x v="1"/>
    <x v="1"/>
    <n v="2131"/>
    <x v="0"/>
    <x v="4"/>
    <x v="7"/>
    <x v="7"/>
    <n v="363.16"/>
  </r>
  <r>
    <x v="630"/>
    <x v="0"/>
    <s v="2023-2024"/>
    <x v="1"/>
    <x v="81"/>
    <x v="3"/>
    <x v="3"/>
    <n v="4680"/>
    <x v="0"/>
    <x v="17"/>
    <x v="0"/>
    <x v="0"/>
    <n v="363.72"/>
  </r>
  <r>
    <x v="551"/>
    <x v="0"/>
    <s v="2023-2024"/>
    <x v="0"/>
    <x v="64"/>
    <x v="1"/>
    <x v="1"/>
    <n v="2350"/>
    <x v="0"/>
    <x v="1"/>
    <x v="3"/>
    <x v="3"/>
    <n v="364.21999999999997"/>
  </r>
  <r>
    <x v="663"/>
    <x v="0"/>
    <s v="2023-2024"/>
    <x v="0"/>
    <x v="56"/>
    <x v="1"/>
    <x v="1"/>
    <n v="2795"/>
    <x v="0"/>
    <x v="11"/>
    <x v="6"/>
    <x v="6"/>
    <n v="364.51"/>
  </r>
  <r>
    <x v="114"/>
    <x v="0"/>
    <s v="2023-2024"/>
    <x v="0"/>
    <x v="48"/>
    <x v="3"/>
    <x v="3"/>
    <n v="4566"/>
    <x v="0"/>
    <x v="15"/>
    <x v="1"/>
    <x v="1"/>
    <n v="364.65"/>
  </r>
  <r>
    <x v="628"/>
    <x v="0"/>
    <s v="2024-2025"/>
    <x v="1"/>
    <x v="85"/>
    <x v="0"/>
    <x v="0"/>
    <n v="6530"/>
    <x v="0"/>
    <x v="20"/>
    <x v="0"/>
    <x v="0"/>
    <n v="364.90000000000003"/>
  </r>
  <r>
    <x v="105"/>
    <x v="0"/>
    <s v="2023-2024"/>
    <x v="0"/>
    <x v="59"/>
    <x v="3"/>
    <x v="3"/>
    <n v="4509"/>
    <x v="0"/>
    <x v="3"/>
    <x v="5"/>
    <x v="5"/>
    <n v="366.19000000000005"/>
  </r>
  <r>
    <x v="453"/>
    <x v="0"/>
    <s v="2023-2024"/>
    <x v="0"/>
    <x v="2"/>
    <x v="2"/>
    <x v="2"/>
    <n v="2617"/>
    <x v="0"/>
    <x v="2"/>
    <x v="3"/>
    <x v="3"/>
    <n v="366.24"/>
  </r>
  <r>
    <x v="467"/>
    <x v="0"/>
    <s v="2023-2024"/>
    <x v="1"/>
    <x v="87"/>
    <x v="2"/>
    <x v="2"/>
    <n v="2609"/>
    <x v="0"/>
    <x v="2"/>
    <x v="1"/>
    <x v="1"/>
    <n v="366.37"/>
  </r>
  <r>
    <x v="520"/>
    <x v="0"/>
    <s v="2023-2024"/>
    <x v="0"/>
    <x v="10"/>
    <x v="4"/>
    <x v="4"/>
    <n v="3551"/>
    <x v="0"/>
    <x v="8"/>
    <x v="2"/>
    <x v="2"/>
    <n v="366.39"/>
  </r>
  <r>
    <x v="676"/>
    <x v="1"/>
    <s v="2023-2024"/>
    <x v="1"/>
    <x v="4"/>
    <x v="1"/>
    <x v="1"/>
    <n v="2154"/>
    <x v="0"/>
    <x v="4"/>
    <x v="5"/>
    <x v="5"/>
    <n v="367.08000000000004"/>
  </r>
  <r>
    <x v="355"/>
    <x v="0"/>
    <s v="2023-2024"/>
    <x v="1"/>
    <x v="74"/>
    <x v="1"/>
    <x v="1"/>
    <n v="2485"/>
    <x v="0"/>
    <x v="1"/>
    <x v="4"/>
    <x v="4"/>
    <n v="367.46000000000004"/>
  </r>
  <r>
    <x v="500"/>
    <x v="1"/>
    <s v="2022-2023"/>
    <x v="1"/>
    <x v="4"/>
    <x v="1"/>
    <x v="1"/>
    <n v="2154"/>
    <x v="0"/>
    <x v="4"/>
    <x v="2"/>
    <x v="2"/>
    <n v="367.59000000000003"/>
  </r>
  <r>
    <x v="445"/>
    <x v="0"/>
    <s v="2023-2024"/>
    <x v="0"/>
    <x v="66"/>
    <x v="3"/>
    <x v="3"/>
    <n v="4883"/>
    <x v="0"/>
    <x v="12"/>
    <x v="7"/>
    <x v="7"/>
    <n v="368.1"/>
  </r>
  <r>
    <x v="572"/>
    <x v="0"/>
    <s v="2023-2024"/>
    <x v="1"/>
    <x v="21"/>
    <x v="3"/>
    <x v="3"/>
    <n v="4012"/>
    <x v="0"/>
    <x v="10"/>
    <x v="2"/>
    <x v="2"/>
    <n v="368.3"/>
  </r>
  <r>
    <x v="199"/>
    <x v="0"/>
    <s v="2023-2024"/>
    <x v="0"/>
    <x v="86"/>
    <x v="0"/>
    <x v="0"/>
    <n v="6725"/>
    <x v="0"/>
    <x v="20"/>
    <x v="7"/>
    <x v="7"/>
    <n v="369.26000000000005"/>
  </r>
  <r>
    <x v="44"/>
    <x v="0"/>
    <s v="2023-2024"/>
    <x v="0"/>
    <x v="53"/>
    <x v="3"/>
    <x v="3"/>
    <n v="4119"/>
    <x v="0"/>
    <x v="10"/>
    <x v="1"/>
    <x v="1"/>
    <n v="369.36"/>
  </r>
  <r>
    <x v="358"/>
    <x v="1"/>
    <s v="2023-2024"/>
    <x v="0"/>
    <x v="3"/>
    <x v="3"/>
    <x v="3"/>
    <n v="4220"/>
    <x v="0"/>
    <x v="3"/>
    <x v="3"/>
    <x v="3"/>
    <n v="369.64"/>
  </r>
  <r>
    <x v="475"/>
    <x v="0"/>
    <s v="2023-2024"/>
    <x v="1"/>
    <x v="68"/>
    <x v="7"/>
    <x v="7"/>
    <n v="800"/>
    <x v="0"/>
    <x v="19"/>
    <x v="3"/>
    <x v="3"/>
    <n v="369.79999999999995"/>
  </r>
  <r>
    <x v="244"/>
    <x v="0"/>
    <s v="2024-2025"/>
    <x v="1"/>
    <x v="9"/>
    <x v="4"/>
    <x v="4"/>
    <n v="3076"/>
    <x v="0"/>
    <x v="7"/>
    <x v="8"/>
    <x v="8"/>
    <n v="370.91"/>
  </r>
  <r>
    <x v="280"/>
    <x v="2"/>
    <s v="2024-2025"/>
    <x v="0"/>
    <x v="63"/>
    <x v="1"/>
    <x v="1"/>
    <n v="2015"/>
    <x v="0"/>
    <x v="5"/>
    <x v="3"/>
    <x v="3"/>
    <n v="371.1"/>
  </r>
  <r>
    <x v="132"/>
    <x v="0"/>
    <s v="2023-2024"/>
    <x v="0"/>
    <x v="92"/>
    <x v="3"/>
    <x v="3"/>
    <n v="4305"/>
    <x v="0"/>
    <x v="3"/>
    <x v="1"/>
    <x v="1"/>
    <n v="371.23"/>
  </r>
  <r>
    <x v="626"/>
    <x v="2"/>
    <s v="2024-2025"/>
    <x v="1"/>
    <x v="11"/>
    <x v="5"/>
    <x v="5"/>
    <n v="7010"/>
    <x v="0"/>
    <x v="9"/>
    <x v="0"/>
    <x v="0"/>
    <n v="371.64"/>
  </r>
  <r>
    <x v="109"/>
    <x v="0"/>
    <s v="2023-2024"/>
    <x v="0"/>
    <x v="47"/>
    <x v="1"/>
    <x v="1"/>
    <n v="2101"/>
    <x v="0"/>
    <x v="4"/>
    <x v="1"/>
    <x v="1"/>
    <n v="371.73"/>
  </r>
  <r>
    <x v="543"/>
    <x v="0"/>
    <s v="2023-2024"/>
    <x v="1"/>
    <x v="24"/>
    <x v="1"/>
    <x v="1"/>
    <n v="2120"/>
    <x v="0"/>
    <x v="4"/>
    <x v="7"/>
    <x v="7"/>
    <n v="372.48000000000008"/>
  </r>
  <r>
    <x v="481"/>
    <x v="2"/>
    <s v="2024-2025"/>
    <x v="0"/>
    <x v="91"/>
    <x v="1"/>
    <x v="1"/>
    <n v="2064"/>
    <x v="0"/>
    <x v="5"/>
    <x v="0"/>
    <x v="0"/>
    <n v="372.65"/>
  </r>
  <r>
    <x v="413"/>
    <x v="2"/>
    <s v="2024-2025"/>
    <x v="0"/>
    <x v="76"/>
    <x v="1"/>
    <x v="1"/>
    <n v="2031"/>
    <x v="0"/>
    <x v="5"/>
    <x v="3"/>
    <x v="3"/>
    <n v="372.74"/>
  </r>
  <r>
    <x v="185"/>
    <x v="0"/>
    <s v="2023-2024"/>
    <x v="0"/>
    <x v="36"/>
    <x v="4"/>
    <x v="4"/>
    <n v="3148"/>
    <x v="0"/>
    <x v="6"/>
    <x v="0"/>
    <x v="0"/>
    <n v="372.78"/>
  </r>
  <r>
    <x v="423"/>
    <x v="1"/>
    <s v="2023-2024"/>
    <x v="1"/>
    <x v="4"/>
    <x v="1"/>
    <x v="1"/>
    <n v="2154"/>
    <x v="0"/>
    <x v="4"/>
    <x v="9"/>
    <x v="9"/>
    <n v="373.36"/>
  </r>
  <r>
    <x v="336"/>
    <x v="0"/>
    <s v="2023-2024"/>
    <x v="0"/>
    <x v="53"/>
    <x v="3"/>
    <x v="3"/>
    <n v="4119"/>
    <x v="0"/>
    <x v="10"/>
    <x v="5"/>
    <x v="5"/>
    <n v="374.38"/>
  </r>
  <r>
    <x v="607"/>
    <x v="0"/>
    <s v="2023-2024"/>
    <x v="1"/>
    <x v="28"/>
    <x v="1"/>
    <x v="1"/>
    <n v="2830"/>
    <x v="0"/>
    <x v="11"/>
    <x v="3"/>
    <x v="3"/>
    <n v="374.61"/>
  </r>
  <r>
    <x v="205"/>
    <x v="0"/>
    <s v="2023-2024"/>
    <x v="0"/>
    <x v="73"/>
    <x v="6"/>
    <x v="6"/>
    <n v="5607"/>
    <x v="0"/>
    <x v="18"/>
    <x v="0"/>
    <x v="0"/>
    <n v="374.75"/>
  </r>
  <r>
    <x v="135"/>
    <x v="0"/>
    <s v="2023-2024"/>
    <x v="0"/>
    <x v="47"/>
    <x v="1"/>
    <x v="1"/>
    <n v="2101"/>
    <x v="0"/>
    <x v="4"/>
    <x v="6"/>
    <x v="6"/>
    <n v="374.93999999999994"/>
  </r>
  <r>
    <x v="161"/>
    <x v="0"/>
    <s v="2023-2024"/>
    <x v="0"/>
    <x v="55"/>
    <x v="3"/>
    <x v="3"/>
    <n v="4703"/>
    <x v="0"/>
    <x v="17"/>
    <x v="3"/>
    <x v="3"/>
    <n v="375.65"/>
  </r>
  <r>
    <x v="503"/>
    <x v="0"/>
    <s v="2023-2024"/>
    <x v="0"/>
    <x v="54"/>
    <x v="4"/>
    <x v="4"/>
    <n v="3030"/>
    <x v="0"/>
    <x v="7"/>
    <x v="4"/>
    <x v="4"/>
    <n v="376.09000000000003"/>
  </r>
  <r>
    <x v="306"/>
    <x v="2"/>
    <s v="2024-2025"/>
    <x v="0"/>
    <x v="31"/>
    <x v="1"/>
    <x v="1"/>
    <n v="2116"/>
    <x v="0"/>
    <x v="4"/>
    <x v="3"/>
    <x v="3"/>
    <n v="376.5"/>
  </r>
  <r>
    <x v="392"/>
    <x v="2"/>
    <s v="2024-2025"/>
    <x v="0"/>
    <x v="13"/>
    <x v="1"/>
    <x v="1"/>
    <n v="2480"/>
    <x v="0"/>
    <x v="1"/>
    <x v="1"/>
    <x v="1"/>
    <n v="376.57"/>
  </r>
  <r>
    <x v="64"/>
    <x v="1"/>
    <s v="2022-2023"/>
    <x v="1"/>
    <x v="22"/>
    <x v="1"/>
    <x v="1"/>
    <n v="2539"/>
    <x v="0"/>
    <x v="2"/>
    <x v="4"/>
    <x v="4"/>
    <n v="376.58000000000004"/>
  </r>
  <r>
    <x v="504"/>
    <x v="2"/>
    <s v="2024-2025"/>
    <x v="0"/>
    <x v="56"/>
    <x v="1"/>
    <x v="1"/>
    <n v="2795"/>
    <x v="0"/>
    <x v="11"/>
    <x v="1"/>
    <x v="1"/>
    <n v="376.85"/>
  </r>
  <r>
    <x v="248"/>
    <x v="0"/>
    <s v="2023-2024"/>
    <x v="0"/>
    <x v="48"/>
    <x v="3"/>
    <x v="3"/>
    <n v="4566"/>
    <x v="0"/>
    <x v="15"/>
    <x v="9"/>
    <x v="9"/>
    <n v="377.12"/>
  </r>
  <r>
    <x v="313"/>
    <x v="0"/>
    <s v="2023-2024"/>
    <x v="1"/>
    <x v="96"/>
    <x v="4"/>
    <x v="4"/>
    <n v="3690"/>
    <x v="0"/>
    <x v="16"/>
    <x v="4"/>
    <x v="4"/>
    <n v="377.44"/>
  </r>
  <r>
    <x v="79"/>
    <x v="0"/>
    <s v="2023-2024"/>
    <x v="0"/>
    <x v="1"/>
    <x v="1"/>
    <x v="1"/>
    <n v="2478"/>
    <x v="0"/>
    <x v="1"/>
    <x v="5"/>
    <x v="5"/>
    <n v="377.54"/>
  </r>
  <r>
    <x v="718"/>
    <x v="0"/>
    <s v="2023-2024"/>
    <x v="0"/>
    <x v="32"/>
    <x v="6"/>
    <x v="6"/>
    <n v="5169"/>
    <x v="0"/>
    <x v="13"/>
    <x v="9"/>
    <x v="9"/>
    <n v="378.07000000000005"/>
  </r>
  <r>
    <x v="608"/>
    <x v="2"/>
    <s v="2024-2025"/>
    <x v="0"/>
    <x v="78"/>
    <x v="1"/>
    <x v="1"/>
    <n v="2141"/>
    <x v="0"/>
    <x v="4"/>
    <x v="3"/>
    <x v="3"/>
    <n v="378.7"/>
  </r>
  <r>
    <x v="166"/>
    <x v="0"/>
    <s v="2024-2025"/>
    <x v="0"/>
    <x v="27"/>
    <x v="4"/>
    <x v="4"/>
    <n v="3066"/>
    <x v="0"/>
    <x v="7"/>
    <x v="5"/>
    <x v="5"/>
    <n v="378.71999999999997"/>
  </r>
  <r>
    <x v="72"/>
    <x v="2"/>
    <s v="2024-2025"/>
    <x v="0"/>
    <x v="60"/>
    <x v="1"/>
    <x v="1"/>
    <n v="2541"/>
    <x v="0"/>
    <x v="2"/>
    <x v="1"/>
    <x v="1"/>
    <n v="379.01"/>
  </r>
  <r>
    <x v="550"/>
    <x v="0"/>
    <s v="2023-2024"/>
    <x v="1"/>
    <x v="76"/>
    <x v="1"/>
    <x v="1"/>
    <n v="2031"/>
    <x v="0"/>
    <x v="5"/>
    <x v="1"/>
    <x v="1"/>
    <n v="379.43"/>
  </r>
  <r>
    <x v="564"/>
    <x v="0"/>
    <s v="2023-2024"/>
    <x v="0"/>
    <x v="84"/>
    <x v="3"/>
    <x v="3"/>
    <n v="4215"/>
    <x v="0"/>
    <x v="3"/>
    <x v="7"/>
    <x v="7"/>
    <n v="379.5200000000001"/>
  </r>
  <r>
    <x v="543"/>
    <x v="0"/>
    <s v="2023-2024"/>
    <x v="1"/>
    <x v="24"/>
    <x v="1"/>
    <x v="1"/>
    <n v="2120"/>
    <x v="0"/>
    <x v="4"/>
    <x v="0"/>
    <x v="0"/>
    <n v="379.57000000000005"/>
  </r>
  <r>
    <x v="632"/>
    <x v="2"/>
    <s v="2024-2025"/>
    <x v="0"/>
    <x v="60"/>
    <x v="1"/>
    <x v="1"/>
    <n v="2541"/>
    <x v="0"/>
    <x v="2"/>
    <x v="7"/>
    <x v="7"/>
    <n v="380.3"/>
  </r>
  <r>
    <x v="518"/>
    <x v="0"/>
    <s v="2024-2025"/>
    <x v="0"/>
    <x v="47"/>
    <x v="1"/>
    <x v="1"/>
    <n v="2101"/>
    <x v="0"/>
    <x v="4"/>
    <x v="2"/>
    <x v="2"/>
    <n v="380.59000000000003"/>
  </r>
  <r>
    <x v="129"/>
    <x v="0"/>
    <s v="2023-2024"/>
    <x v="1"/>
    <x v="40"/>
    <x v="4"/>
    <x v="4"/>
    <n v="3353"/>
    <x v="0"/>
    <x v="8"/>
    <x v="3"/>
    <x v="3"/>
    <n v="380.96999999999997"/>
  </r>
  <r>
    <x v="171"/>
    <x v="1"/>
    <s v="2023-2024"/>
    <x v="0"/>
    <x v="19"/>
    <x v="1"/>
    <x v="1"/>
    <n v="2800"/>
    <x v="0"/>
    <x v="11"/>
    <x v="3"/>
    <x v="3"/>
    <n v="381.15"/>
  </r>
  <r>
    <x v="285"/>
    <x v="1"/>
    <s v="2022-2023"/>
    <x v="0"/>
    <x v="40"/>
    <x v="4"/>
    <x v="4"/>
    <n v="3353"/>
    <x v="0"/>
    <x v="8"/>
    <x v="1"/>
    <x v="1"/>
    <n v="381.49"/>
  </r>
  <r>
    <x v="21"/>
    <x v="1"/>
    <s v="2023-2024"/>
    <x v="0"/>
    <x v="23"/>
    <x v="1"/>
    <x v="1"/>
    <n v="2650"/>
    <x v="0"/>
    <x v="11"/>
    <x v="6"/>
    <x v="6"/>
    <n v="382.07"/>
  </r>
  <r>
    <x v="52"/>
    <x v="2"/>
    <s v="2024-2025"/>
    <x v="1"/>
    <x v="65"/>
    <x v="1"/>
    <x v="1"/>
    <n v="2131"/>
    <x v="0"/>
    <x v="4"/>
    <x v="5"/>
    <x v="5"/>
    <n v="382.42000000000007"/>
  </r>
  <r>
    <x v="425"/>
    <x v="2"/>
    <s v="2024-2025"/>
    <x v="0"/>
    <x v="76"/>
    <x v="1"/>
    <x v="1"/>
    <n v="2031"/>
    <x v="0"/>
    <x v="5"/>
    <x v="9"/>
    <x v="9"/>
    <n v="383.53"/>
  </r>
  <r>
    <x v="82"/>
    <x v="2"/>
    <s v="2024-2025"/>
    <x v="0"/>
    <x v="78"/>
    <x v="1"/>
    <x v="1"/>
    <n v="2141"/>
    <x v="0"/>
    <x v="4"/>
    <x v="1"/>
    <x v="1"/>
    <n v="384.1"/>
  </r>
  <r>
    <x v="690"/>
    <x v="1"/>
    <s v="2022-2023"/>
    <x v="0"/>
    <x v="90"/>
    <x v="3"/>
    <x v="3"/>
    <n v="4700"/>
    <x v="0"/>
    <x v="17"/>
    <x v="3"/>
    <x v="3"/>
    <n v="385.87"/>
  </r>
  <r>
    <x v="91"/>
    <x v="0"/>
    <s v="2023-2024"/>
    <x v="0"/>
    <x v="1"/>
    <x v="1"/>
    <x v="1"/>
    <n v="2478"/>
    <x v="0"/>
    <x v="1"/>
    <x v="6"/>
    <x v="6"/>
    <n v="386.15"/>
  </r>
  <r>
    <x v="276"/>
    <x v="0"/>
    <s v="2023-2024"/>
    <x v="1"/>
    <x v="29"/>
    <x v="4"/>
    <x v="4"/>
    <n v="3500"/>
    <x v="0"/>
    <x v="8"/>
    <x v="3"/>
    <x v="3"/>
    <n v="386.16999999999996"/>
  </r>
  <r>
    <x v="549"/>
    <x v="1"/>
    <s v="2023-2024"/>
    <x v="1"/>
    <x v="11"/>
    <x v="5"/>
    <x v="5"/>
    <n v="7010"/>
    <x v="0"/>
    <x v="9"/>
    <x v="4"/>
    <x v="4"/>
    <n v="386.58000000000004"/>
  </r>
  <r>
    <x v="115"/>
    <x v="0"/>
    <s v="2023-2024"/>
    <x v="0"/>
    <x v="56"/>
    <x v="1"/>
    <x v="1"/>
    <n v="2795"/>
    <x v="0"/>
    <x v="11"/>
    <x v="1"/>
    <x v="1"/>
    <n v="386.64"/>
  </r>
  <r>
    <x v="205"/>
    <x v="0"/>
    <s v="2023-2024"/>
    <x v="0"/>
    <x v="80"/>
    <x v="0"/>
    <x v="0"/>
    <n v="6109"/>
    <x v="0"/>
    <x v="14"/>
    <x v="3"/>
    <x v="3"/>
    <n v="386.95"/>
  </r>
  <r>
    <x v="65"/>
    <x v="2"/>
    <s v="2024-2025"/>
    <x v="0"/>
    <x v="39"/>
    <x v="0"/>
    <x v="0"/>
    <n v="6330"/>
    <x v="0"/>
    <x v="14"/>
    <x v="4"/>
    <x v="4"/>
    <n v="387.33"/>
  </r>
  <r>
    <x v="681"/>
    <x v="2"/>
    <s v="2024-2025"/>
    <x v="0"/>
    <x v="70"/>
    <x v="4"/>
    <x v="4"/>
    <n v="3400"/>
    <x v="0"/>
    <x v="8"/>
    <x v="4"/>
    <x v="4"/>
    <n v="387.6"/>
  </r>
  <r>
    <x v="403"/>
    <x v="0"/>
    <s v="2024-2025"/>
    <x v="0"/>
    <x v="51"/>
    <x v="4"/>
    <x v="4"/>
    <n v="3630"/>
    <x v="0"/>
    <x v="16"/>
    <x v="9"/>
    <x v="9"/>
    <n v="388.59"/>
  </r>
  <r>
    <x v="171"/>
    <x v="1"/>
    <s v="2023-2024"/>
    <x v="1"/>
    <x v="65"/>
    <x v="1"/>
    <x v="1"/>
    <n v="2131"/>
    <x v="0"/>
    <x v="4"/>
    <x v="3"/>
    <x v="3"/>
    <n v="389.97"/>
  </r>
  <r>
    <x v="495"/>
    <x v="2"/>
    <s v="2024-2025"/>
    <x v="0"/>
    <x v="27"/>
    <x v="4"/>
    <x v="4"/>
    <n v="3066"/>
    <x v="0"/>
    <x v="7"/>
    <x v="3"/>
    <x v="3"/>
    <n v="390.13000000000005"/>
  </r>
  <r>
    <x v="21"/>
    <x v="1"/>
    <s v="2023-2024"/>
    <x v="0"/>
    <x v="55"/>
    <x v="3"/>
    <x v="3"/>
    <n v="4703"/>
    <x v="0"/>
    <x v="17"/>
    <x v="9"/>
    <x v="9"/>
    <n v="390.86"/>
  </r>
  <r>
    <x v="684"/>
    <x v="2"/>
    <s v="2024-2025"/>
    <x v="1"/>
    <x v="21"/>
    <x v="3"/>
    <x v="3"/>
    <n v="4012"/>
    <x v="0"/>
    <x v="10"/>
    <x v="4"/>
    <x v="4"/>
    <n v="391.47"/>
  </r>
  <r>
    <x v="662"/>
    <x v="2"/>
    <s v="2024-2025"/>
    <x v="0"/>
    <x v="15"/>
    <x v="1"/>
    <x v="1"/>
    <n v="2020"/>
    <x v="0"/>
    <x v="5"/>
    <x v="2"/>
    <x v="2"/>
    <n v="391.5"/>
  </r>
  <r>
    <x v="172"/>
    <x v="1"/>
    <s v="2022-2023"/>
    <x v="0"/>
    <x v="15"/>
    <x v="1"/>
    <x v="1"/>
    <n v="2020"/>
    <x v="0"/>
    <x v="5"/>
    <x v="7"/>
    <x v="7"/>
    <n v="393.64"/>
  </r>
  <r>
    <x v="521"/>
    <x v="0"/>
    <s v="2023-2024"/>
    <x v="1"/>
    <x v="75"/>
    <x v="0"/>
    <x v="0"/>
    <n v="6450"/>
    <x v="0"/>
    <x v="20"/>
    <x v="0"/>
    <x v="0"/>
    <n v="393.67999999999995"/>
  </r>
  <r>
    <x v="389"/>
    <x v="2"/>
    <s v="2024-2025"/>
    <x v="0"/>
    <x v="80"/>
    <x v="0"/>
    <x v="0"/>
    <n v="6109"/>
    <x v="0"/>
    <x v="14"/>
    <x v="4"/>
    <x v="4"/>
    <n v="393.69"/>
  </r>
  <r>
    <x v="368"/>
    <x v="2"/>
    <s v="2024-2025"/>
    <x v="0"/>
    <x v="32"/>
    <x v="6"/>
    <x v="6"/>
    <n v="5169"/>
    <x v="0"/>
    <x v="13"/>
    <x v="3"/>
    <x v="3"/>
    <n v="394.43"/>
  </r>
  <r>
    <x v="655"/>
    <x v="0"/>
    <s v="2023-2024"/>
    <x v="1"/>
    <x v="11"/>
    <x v="5"/>
    <x v="5"/>
    <n v="7010"/>
    <x v="0"/>
    <x v="9"/>
    <x v="9"/>
    <x v="9"/>
    <n v="394.56"/>
  </r>
  <r>
    <x v="583"/>
    <x v="2"/>
    <s v="2024-2025"/>
    <x v="0"/>
    <x v="77"/>
    <x v="5"/>
    <x v="5"/>
    <n v="7018"/>
    <x v="0"/>
    <x v="9"/>
    <x v="4"/>
    <x v="4"/>
    <n v="395.26"/>
  </r>
  <r>
    <x v="494"/>
    <x v="2"/>
    <s v="2024-2025"/>
    <x v="1"/>
    <x v="29"/>
    <x v="4"/>
    <x v="4"/>
    <n v="3500"/>
    <x v="0"/>
    <x v="8"/>
    <x v="0"/>
    <x v="0"/>
    <n v="395.43999999999994"/>
  </r>
  <r>
    <x v="482"/>
    <x v="2"/>
    <s v="2024-2025"/>
    <x v="1"/>
    <x v="14"/>
    <x v="1"/>
    <x v="1"/>
    <n v="2790"/>
    <x v="0"/>
    <x v="11"/>
    <x v="4"/>
    <x v="4"/>
    <n v="395.53"/>
  </r>
  <r>
    <x v="341"/>
    <x v="1"/>
    <s v="2023-2024"/>
    <x v="0"/>
    <x v="50"/>
    <x v="4"/>
    <x v="4"/>
    <n v="3179"/>
    <x v="0"/>
    <x v="6"/>
    <x v="3"/>
    <x v="3"/>
    <n v="395.63000000000005"/>
  </r>
  <r>
    <x v="698"/>
    <x v="2"/>
    <s v="2024-2025"/>
    <x v="0"/>
    <x v="45"/>
    <x v="3"/>
    <x v="3"/>
    <n v="4570"/>
    <x v="0"/>
    <x v="15"/>
    <x v="9"/>
    <x v="9"/>
    <n v="395.74"/>
  </r>
  <r>
    <x v="140"/>
    <x v="0"/>
    <s v="2024-2025"/>
    <x v="0"/>
    <x v="45"/>
    <x v="3"/>
    <x v="3"/>
    <n v="4570"/>
    <x v="0"/>
    <x v="15"/>
    <x v="5"/>
    <x v="5"/>
    <n v="395.97"/>
  </r>
  <r>
    <x v="408"/>
    <x v="1"/>
    <s v="2022-2023"/>
    <x v="0"/>
    <x v="94"/>
    <x v="5"/>
    <x v="5"/>
    <n v="7250"/>
    <x v="0"/>
    <x v="9"/>
    <x v="7"/>
    <x v="7"/>
    <n v="396.54000000000008"/>
  </r>
  <r>
    <x v="244"/>
    <x v="0"/>
    <s v="2024-2025"/>
    <x v="0"/>
    <x v="80"/>
    <x v="0"/>
    <x v="0"/>
    <n v="6109"/>
    <x v="0"/>
    <x v="14"/>
    <x v="5"/>
    <x v="5"/>
    <n v="397.83"/>
  </r>
  <r>
    <x v="78"/>
    <x v="0"/>
    <s v="2023-2024"/>
    <x v="0"/>
    <x v="60"/>
    <x v="1"/>
    <x v="1"/>
    <n v="2541"/>
    <x v="0"/>
    <x v="2"/>
    <x v="5"/>
    <x v="5"/>
    <n v="398.48"/>
  </r>
  <r>
    <x v="497"/>
    <x v="0"/>
    <s v="2023-2024"/>
    <x v="0"/>
    <x v="64"/>
    <x v="1"/>
    <x v="1"/>
    <n v="2350"/>
    <x v="0"/>
    <x v="1"/>
    <x v="6"/>
    <x v="6"/>
    <n v="398.57000000000005"/>
  </r>
  <r>
    <x v="258"/>
    <x v="0"/>
    <s v="2023-2024"/>
    <x v="0"/>
    <x v="63"/>
    <x v="1"/>
    <x v="1"/>
    <n v="2015"/>
    <x v="0"/>
    <x v="5"/>
    <x v="6"/>
    <x v="6"/>
    <n v="398.90999999999997"/>
  </r>
  <r>
    <x v="214"/>
    <x v="2"/>
    <s v="2024-2025"/>
    <x v="1"/>
    <x v="96"/>
    <x v="4"/>
    <x v="4"/>
    <n v="3690"/>
    <x v="0"/>
    <x v="16"/>
    <x v="3"/>
    <x v="3"/>
    <n v="399.65999999999997"/>
  </r>
  <r>
    <x v="186"/>
    <x v="2"/>
    <s v="2024-2025"/>
    <x v="0"/>
    <x v="58"/>
    <x v="0"/>
    <x v="0"/>
    <n v="6027"/>
    <x v="0"/>
    <x v="0"/>
    <x v="3"/>
    <x v="3"/>
    <n v="401.65999999999997"/>
  </r>
  <r>
    <x v="586"/>
    <x v="0"/>
    <s v="2023-2024"/>
    <x v="0"/>
    <x v="77"/>
    <x v="5"/>
    <x v="5"/>
    <n v="7018"/>
    <x v="0"/>
    <x v="9"/>
    <x v="0"/>
    <x v="0"/>
    <n v="401.71"/>
  </r>
  <r>
    <x v="514"/>
    <x v="1"/>
    <s v="2022-2023"/>
    <x v="0"/>
    <x v="62"/>
    <x v="0"/>
    <x v="0"/>
    <n v="6112"/>
    <x v="0"/>
    <x v="14"/>
    <x v="0"/>
    <x v="0"/>
    <n v="402.07000000000005"/>
  </r>
  <r>
    <x v="525"/>
    <x v="2"/>
    <s v="2024-2025"/>
    <x v="1"/>
    <x v="40"/>
    <x v="4"/>
    <x v="4"/>
    <n v="3353"/>
    <x v="0"/>
    <x v="8"/>
    <x v="5"/>
    <x v="5"/>
    <n v="402.18000000000006"/>
  </r>
  <r>
    <x v="373"/>
    <x v="0"/>
    <s v="2023-2024"/>
    <x v="0"/>
    <x v="53"/>
    <x v="3"/>
    <x v="3"/>
    <n v="4119"/>
    <x v="0"/>
    <x v="10"/>
    <x v="2"/>
    <x v="2"/>
    <n v="403.25"/>
  </r>
  <r>
    <x v="38"/>
    <x v="0"/>
    <s v="2023-2024"/>
    <x v="1"/>
    <x v="25"/>
    <x v="4"/>
    <x v="4"/>
    <n v="3550"/>
    <x v="0"/>
    <x v="8"/>
    <x v="2"/>
    <x v="2"/>
    <n v="403.37"/>
  </r>
  <r>
    <x v="669"/>
    <x v="1"/>
    <s v="2023-2024"/>
    <x v="0"/>
    <x v="43"/>
    <x v="1"/>
    <x v="1"/>
    <n v="2560"/>
    <x v="0"/>
    <x v="2"/>
    <x v="5"/>
    <x v="5"/>
    <n v="403.98"/>
  </r>
  <r>
    <x v="260"/>
    <x v="1"/>
    <s v="2023-2024"/>
    <x v="0"/>
    <x v="10"/>
    <x v="4"/>
    <x v="4"/>
    <n v="3551"/>
    <x v="0"/>
    <x v="8"/>
    <x v="7"/>
    <x v="7"/>
    <n v="404.72000000000008"/>
  </r>
  <r>
    <x v="268"/>
    <x v="0"/>
    <s v="2023-2024"/>
    <x v="1"/>
    <x v="85"/>
    <x v="0"/>
    <x v="0"/>
    <n v="6530"/>
    <x v="0"/>
    <x v="20"/>
    <x v="7"/>
    <x v="7"/>
    <n v="405.1"/>
  </r>
  <r>
    <x v="604"/>
    <x v="2"/>
    <s v="2024-2025"/>
    <x v="1"/>
    <x v="9"/>
    <x v="4"/>
    <x v="4"/>
    <n v="3076"/>
    <x v="0"/>
    <x v="7"/>
    <x v="3"/>
    <x v="3"/>
    <n v="405.41999999999996"/>
  </r>
  <r>
    <x v="376"/>
    <x v="1"/>
    <s v="2022-2023"/>
    <x v="1"/>
    <x v="88"/>
    <x v="6"/>
    <x v="6"/>
    <n v="5011"/>
    <x v="0"/>
    <x v="13"/>
    <x v="0"/>
    <x v="0"/>
    <n v="405.67999999999995"/>
  </r>
  <r>
    <x v="658"/>
    <x v="2"/>
    <s v="2024-2025"/>
    <x v="0"/>
    <x v="34"/>
    <x v="4"/>
    <x v="4"/>
    <n v="3018"/>
    <x v="0"/>
    <x v="7"/>
    <x v="1"/>
    <x v="1"/>
    <n v="405.97"/>
  </r>
  <r>
    <x v="151"/>
    <x v="2"/>
    <s v="2024-2025"/>
    <x v="0"/>
    <x v="53"/>
    <x v="3"/>
    <x v="3"/>
    <n v="4119"/>
    <x v="0"/>
    <x v="10"/>
    <x v="1"/>
    <x v="1"/>
    <n v="407.3"/>
  </r>
  <r>
    <x v="503"/>
    <x v="0"/>
    <s v="2023-2024"/>
    <x v="0"/>
    <x v="95"/>
    <x v="7"/>
    <x v="7"/>
    <n v="870"/>
    <x v="0"/>
    <x v="19"/>
    <x v="0"/>
    <x v="0"/>
    <n v="407.71"/>
  </r>
  <r>
    <x v="72"/>
    <x v="2"/>
    <s v="2024-2025"/>
    <x v="1"/>
    <x v="9"/>
    <x v="4"/>
    <x v="4"/>
    <n v="3076"/>
    <x v="0"/>
    <x v="7"/>
    <x v="3"/>
    <x v="3"/>
    <n v="408.49"/>
  </r>
  <r>
    <x v="104"/>
    <x v="0"/>
    <s v="2023-2024"/>
    <x v="0"/>
    <x v="63"/>
    <x v="1"/>
    <x v="1"/>
    <n v="2015"/>
    <x v="0"/>
    <x v="5"/>
    <x v="3"/>
    <x v="3"/>
    <n v="409.29999999999995"/>
  </r>
  <r>
    <x v="556"/>
    <x v="0"/>
    <s v="2023-2024"/>
    <x v="1"/>
    <x v="11"/>
    <x v="5"/>
    <x v="5"/>
    <n v="7010"/>
    <x v="0"/>
    <x v="9"/>
    <x v="2"/>
    <x v="2"/>
    <n v="410.28"/>
  </r>
  <r>
    <x v="226"/>
    <x v="0"/>
    <s v="2023-2024"/>
    <x v="0"/>
    <x v="52"/>
    <x v="3"/>
    <x v="3"/>
    <n v="4053"/>
    <x v="0"/>
    <x v="10"/>
    <x v="3"/>
    <x v="3"/>
    <n v="410.50000000000006"/>
  </r>
  <r>
    <x v="272"/>
    <x v="1"/>
    <s v="2023-2024"/>
    <x v="0"/>
    <x v="77"/>
    <x v="5"/>
    <x v="5"/>
    <n v="7018"/>
    <x v="0"/>
    <x v="9"/>
    <x v="5"/>
    <x v="5"/>
    <n v="411.59000000000003"/>
  </r>
  <r>
    <x v="301"/>
    <x v="1"/>
    <s v="2022-2023"/>
    <x v="0"/>
    <x v="50"/>
    <x v="4"/>
    <x v="4"/>
    <n v="3179"/>
    <x v="0"/>
    <x v="6"/>
    <x v="1"/>
    <x v="1"/>
    <n v="411.6"/>
  </r>
  <r>
    <x v="443"/>
    <x v="1"/>
    <s v="2023-2024"/>
    <x v="0"/>
    <x v="59"/>
    <x v="3"/>
    <x v="3"/>
    <n v="4509"/>
    <x v="0"/>
    <x v="3"/>
    <x v="0"/>
    <x v="0"/>
    <n v="411.78"/>
  </r>
  <r>
    <x v="549"/>
    <x v="1"/>
    <s v="2023-2024"/>
    <x v="0"/>
    <x v="34"/>
    <x v="4"/>
    <x v="4"/>
    <n v="3018"/>
    <x v="0"/>
    <x v="7"/>
    <x v="7"/>
    <x v="7"/>
    <n v="412.16000000000008"/>
  </r>
  <r>
    <x v="440"/>
    <x v="0"/>
    <s v="2024-2025"/>
    <x v="0"/>
    <x v="69"/>
    <x v="4"/>
    <x v="4"/>
    <n v="3199"/>
    <x v="0"/>
    <x v="6"/>
    <x v="6"/>
    <x v="6"/>
    <n v="413.14"/>
  </r>
  <r>
    <x v="36"/>
    <x v="2"/>
    <s v="2024-2025"/>
    <x v="0"/>
    <x v="31"/>
    <x v="1"/>
    <x v="1"/>
    <n v="2116"/>
    <x v="0"/>
    <x v="4"/>
    <x v="2"/>
    <x v="2"/>
    <n v="413.26000000000005"/>
  </r>
  <r>
    <x v="97"/>
    <x v="0"/>
    <s v="2023-2024"/>
    <x v="0"/>
    <x v="79"/>
    <x v="6"/>
    <x v="6"/>
    <n v="5290"/>
    <x v="0"/>
    <x v="18"/>
    <x v="1"/>
    <x v="1"/>
    <n v="413.48"/>
  </r>
  <r>
    <x v="655"/>
    <x v="0"/>
    <s v="2023-2024"/>
    <x v="1"/>
    <x v="8"/>
    <x v="1"/>
    <x v="1"/>
    <n v="2158"/>
    <x v="0"/>
    <x v="4"/>
    <x v="7"/>
    <x v="7"/>
    <n v="414.34000000000003"/>
  </r>
  <r>
    <x v="688"/>
    <x v="0"/>
    <s v="2023-2024"/>
    <x v="0"/>
    <x v="48"/>
    <x v="3"/>
    <x v="3"/>
    <n v="4566"/>
    <x v="0"/>
    <x v="15"/>
    <x v="1"/>
    <x v="1"/>
    <n v="414.75"/>
  </r>
  <r>
    <x v="648"/>
    <x v="1"/>
    <s v="2023-2024"/>
    <x v="0"/>
    <x v="62"/>
    <x v="0"/>
    <x v="0"/>
    <n v="6112"/>
    <x v="0"/>
    <x v="14"/>
    <x v="7"/>
    <x v="7"/>
    <n v="414.84"/>
  </r>
  <r>
    <x v="532"/>
    <x v="1"/>
    <s v="2022-2023"/>
    <x v="0"/>
    <x v="16"/>
    <x v="0"/>
    <x v="0"/>
    <n v="6030"/>
    <x v="0"/>
    <x v="0"/>
    <x v="0"/>
    <x v="0"/>
    <n v="415.52"/>
  </r>
  <r>
    <x v="282"/>
    <x v="2"/>
    <s v="2024-2025"/>
    <x v="0"/>
    <x v="5"/>
    <x v="1"/>
    <x v="1"/>
    <n v="2067"/>
    <x v="0"/>
    <x v="5"/>
    <x v="4"/>
    <x v="4"/>
    <n v="415.68"/>
  </r>
  <r>
    <x v="341"/>
    <x v="1"/>
    <s v="2023-2024"/>
    <x v="1"/>
    <x v="96"/>
    <x v="4"/>
    <x v="4"/>
    <n v="3690"/>
    <x v="0"/>
    <x v="16"/>
    <x v="0"/>
    <x v="0"/>
    <n v="415.96000000000004"/>
  </r>
  <r>
    <x v="595"/>
    <x v="0"/>
    <s v="2023-2024"/>
    <x v="1"/>
    <x v="25"/>
    <x v="4"/>
    <x v="4"/>
    <n v="3550"/>
    <x v="0"/>
    <x v="8"/>
    <x v="6"/>
    <x v="6"/>
    <n v="417.07000000000005"/>
  </r>
  <r>
    <x v="18"/>
    <x v="0"/>
    <s v="2023-2024"/>
    <x v="0"/>
    <x v="30"/>
    <x v="4"/>
    <x v="4"/>
    <n v="3131"/>
    <x v="0"/>
    <x v="6"/>
    <x v="9"/>
    <x v="9"/>
    <n v="417.98"/>
  </r>
  <r>
    <x v="435"/>
    <x v="0"/>
    <s v="2023-2024"/>
    <x v="0"/>
    <x v="35"/>
    <x v="3"/>
    <x v="3"/>
    <n v="4558"/>
    <x v="0"/>
    <x v="15"/>
    <x v="6"/>
    <x v="6"/>
    <n v="418.53999999999996"/>
  </r>
  <r>
    <x v="453"/>
    <x v="0"/>
    <s v="2023-2024"/>
    <x v="0"/>
    <x v="10"/>
    <x v="4"/>
    <x v="4"/>
    <n v="3551"/>
    <x v="0"/>
    <x v="8"/>
    <x v="3"/>
    <x v="3"/>
    <n v="419.26000000000005"/>
  </r>
  <r>
    <x v="620"/>
    <x v="1"/>
    <s v="2023-2024"/>
    <x v="0"/>
    <x v="12"/>
    <x v="3"/>
    <x v="3"/>
    <n v="4068"/>
    <x v="0"/>
    <x v="10"/>
    <x v="1"/>
    <x v="1"/>
    <n v="419.45"/>
  </r>
  <r>
    <x v="140"/>
    <x v="0"/>
    <s v="2024-2025"/>
    <x v="0"/>
    <x v="27"/>
    <x v="4"/>
    <x v="4"/>
    <n v="3066"/>
    <x v="0"/>
    <x v="7"/>
    <x v="3"/>
    <x v="3"/>
    <n v="419.62"/>
  </r>
  <r>
    <x v="277"/>
    <x v="2"/>
    <s v="2024-2025"/>
    <x v="1"/>
    <x v="81"/>
    <x v="3"/>
    <x v="3"/>
    <n v="4680"/>
    <x v="0"/>
    <x v="17"/>
    <x v="2"/>
    <x v="2"/>
    <n v="420.28"/>
  </r>
  <r>
    <x v="259"/>
    <x v="2"/>
    <s v="2024-2025"/>
    <x v="0"/>
    <x v="37"/>
    <x v="1"/>
    <x v="1"/>
    <n v="2750"/>
    <x v="0"/>
    <x v="11"/>
    <x v="7"/>
    <x v="7"/>
    <n v="420.39"/>
  </r>
  <r>
    <x v="136"/>
    <x v="0"/>
    <s v="2024-2025"/>
    <x v="0"/>
    <x v="15"/>
    <x v="1"/>
    <x v="1"/>
    <n v="2020"/>
    <x v="0"/>
    <x v="5"/>
    <x v="3"/>
    <x v="3"/>
    <n v="420.66"/>
  </r>
  <r>
    <x v="371"/>
    <x v="2"/>
    <s v="2024-2025"/>
    <x v="0"/>
    <x v="35"/>
    <x v="3"/>
    <x v="3"/>
    <n v="4558"/>
    <x v="0"/>
    <x v="15"/>
    <x v="1"/>
    <x v="1"/>
    <n v="421.01000000000005"/>
  </r>
  <r>
    <x v="635"/>
    <x v="0"/>
    <s v="2024-2025"/>
    <x v="1"/>
    <x v="81"/>
    <x v="3"/>
    <x v="3"/>
    <n v="4680"/>
    <x v="0"/>
    <x v="17"/>
    <x v="7"/>
    <x v="7"/>
    <n v="421.9"/>
  </r>
  <r>
    <x v="549"/>
    <x v="1"/>
    <s v="2023-2024"/>
    <x v="0"/>
    <x v="10"/>
    <x v="4"/>
    <x v="4"/>
    <n v="3551"/>
    <x v="0"/>
    <x v="8"/>
    <x v="4"/>
    <x v="4"/>
    <n v="422.3"/>
  </r>
  <r>
    <x v="426"/>
    <x v="2"/>
    <s v="2024-2025"/>
    <x v="0"/>
    <x v="56"/>
    <x v="1"/>
    <x v="1"/>
    <n v="2795"/>
    <x v="0"/>
    <x v="11"/>
    <x v="2"/>
    <x v="2"/>
    <n v="422.37"/>
  </r>
  <r>
    <x v="714"/>
    <x v="0"/>
    <s v="2023-2024"/>
    <x v="1"/>
    <x v="88"/>
    <x v="6"/>
    <x v="6"/>
    <n v="5011"/>
    <x v="0"/>
    <x v="13"/>
    <x v="5"/>
    <x v="5"/>
    <n v="422.74"/>
  </r>
  <r>
    <x v="560"/>
    <x v="0"/>
    <s v="2023-2024"/>
    <x v="0"/>
    <x v="28"/>
    <x v="1"/>
    <x v="1"/>
    <n v="2830"/>
    <x v="0"/>
    <x v="11"/>
    <x v="1"/>
    <x v="1"/>
    <n v="423.90999999999997"/>
  </r>
  <r>
    <x v="465"/>
    <x v="1"/>
    <s v="2023-2024"/>
    <x v="1"/>
    <x v="55"/>
    <x v="3"/>
    <x v="3"/>
    <n v="4703"/>
    <x v="0"/>
    <x v="17"/>
    <x v="4"/>
    <x v="4"/>
    <n v="425.11"/>
  </r>
  <r>
    <x v="385"/>
    <x v="1"/>
    <s v="2022-2023"/>
    <x v="0"/>
    <x v="3"/>
    <x v="3"/>
    <x v="3"/>
    <n v="4220"/>
    <x v="0"/>
    <x v="3"/>
    <x v="4"/>
    <x v="4"/>
    <n v="425.46999999999997"/>
  </r>
  <r>
    <x v="98"/>
    <x v="2"/>
    <s v="2024-2025"/>
    <x v="0"/>
    <x v="6"/>
    <x v="0"/>
    <x v="0"/>
    <n v="6010"/>
    <x v="0"/>
    <x v="0"/>
    <x v="7"/>
    <x v="7"/>
    <n v="425.74"/>
  </r>
  <r>
    <x v="142"/>
    <x v="1"/>
    <s v="2023-2024"/>
    <x v="1"/>
    <x v="82"/>
    <x v="3"/>
    <x v="3"/>
    <n v="4655"/>
    <x v="0"/>
    <x v="17"/>
    <x v="7"/>
    <x v="7"/>
    <n v="425.76999999999992"/>
  </r>
  <r>
    <x v="177"/>
    <x v="1"/>
    <s v="2022-2023"/>
    <x v="0"/>
    <x v="33"/>
    <x v="4"/>
    <x v="4"/>
    <n v="3280"/>
    <x v="0"/>
    <x v="8"/>
    <x v="5"/>
    <x v="5"/>
    <n v="427.52000000000004"/>
  </r>
  <r>
    <x v="231"/>
    <x v="0"/>
    <s v="2023-2024"/>
    <x v="0"/>
    <x v="23"/>
    <x v="1"/>
    <x v="1"/>
    <n v="2650"/>
    <x v="0"/>
    <x v="11"/>
    <x v="9"/>
    <x v="9"/>
    <n v="427.56000000000006"/>
  </r>
  <r>
    <x v="225"/>
    <x v="0"/>
    <s v="2023-2024"/>
    <x v="0"/>
    <x v="6"/>
    <x v="0"/>
    <x v="0"/>
    <n v="6010"/>
    <x v="0"/>
    <x v="0"/>
    <x v="4"/>
    <x v="4"/>
    <n v="427.57"/>
  </r>
  <r>
    <x v="152"/>
    <x v="0"/>
    <s v="2023-2024"/>
    <x v="0"/>
    <x v="12"/>
    <x v="3"/>
    <x v="3"/>
    <n v="4068"/>
    <x v="0"/>
    <x v="10"/>
    <x v="5"/>
    <x v="5"/>
    <n v="427.82999999999993"/>
  </r>
  <r>
    <x v="201"/>
    <x v="1"/>
    <s v="2022-2023"/>
    <x v="0"/>
    <x v="76"/>
    <x v="1"/>
    <x v="1"/>
    <n v="2031"/>
    <x v="0"/>
    <x v="5"/>
    <x v="7"/>
    <x v="7"/>
    <n v="428.13999999999993"/>
  </r>
  <r>
    <x v="682"/>
    <x v="1"/>
    <s v="2022-2023"/>
    <x v="0"/>
    <x v="13"/>
    <x v="1"/>
    <x v="1"/>
    <n v="2480"/>
    <x v="0"/>
    <x v="1"/>
    <x v="3"/>
    <x v="3"/>
    <n v="428.18"/>
  </r>
  <r>
    <x v="348"/>
    <x v="1"/>
    <s v="2023-2024"/>
    <x v="0"/>
    <x v="27"/>
    <x v="4"/>
    <x v="4"/>
    <n v="3066"/>
    <x v="0"/>
    <x v="7"/>
    <x v="8"/>
    <x v="8"/>
    <n v="428.30999999999995"/>
  </r>
  <r>
    <x v="495"/>
    <x v="2"/>
    <s v="2024-2025"/>
    <x v="0"/>
    <x v="94"/>
    <x v="5"/>
    <x v="5"/>
    <n v="7250"/>
    <x v="0"/>
    <x v="9"/>
    <x v="3"/>
    <x v="3"/>
    <n v="428.57"/>
  </r>
  <r>
    <x v="420"/>
    <x v="1"/>
    <s v="2022-2023"/>
    <x v="0"/>
    <x v="92"/>
    <x v="3"/>
    <x v="3"/>
    <n v="4305"/>
    <x v="0"/>
    <x v="3"/>
    <x v="5"/>
    <x v="5"/>
    <n v="428.84"/>
  </r>
  <r>
    <x v="224"/>
    <x v="1"/>
    <s v="2023-2024"/>
    <x v="1"/>
    <x v="68"/>
    <x v="7"/>
    <x v="7"/>
    <n v="800"/>
    <x v="0"/>
    <x v="19"/>
    <x v="1"/>
    <x v="1"/>
    <n v="429.02"/>
  </r>
  <r>
    <x v="552"/>
    <x v="2"/>
    <s v="2024-2025"/>
    <x v="0"/>
    <x v="78"/>
    <x v="1"/>
    <x v="1"/>
    <n v="2141"/>
    <x v="0"/>
    <x v="4"/>
    <x v="2"/>
    <x v="2"/>
    <n v="429.35"/>
  </r>
  <r>
    <x v="221"/>
    <x v="0"/>
    <s v="2023-2024"/>
    <x v="0"/>
    <x v="49"/>
    <x v="4"/>
    <x v="4"/>
    <n v="3134"/>
    <x v="0"/>
    <x v="6"/>
    <x v="4"/>
    <x v="4"/>
    <n v="430.63"/>
  </r>
  <r>
    <x v="59"/>
    <x v="0"/>
    <s v="2023-2024"/>
    <x v="0"/>
    <x v="62"/>
    <x v="0"/>
    <x v="0"/>
    <n v="6112"/>
    <x v="0"/>
    <x v="14"/>
    <x v="9"/>
    <x v="9"/>
    <n v="430.81000000000006"/>
  </r>
  <r>
    <x v="592"/>
    <x v="1"/>
    <s v="2023-2024"/>
    <x v="0"/>
    <x v="80"/>
    <x v="0"/>
    <x v="0"/>
    <n v="6109"/>
    <x v="0"/>
    <x v="14"/>
    <x v="1"/>
    <x v="1"/>
    <n v="431.25"/>
  </r>
  <r>
    <x v="533"/>
    <x v="1"/>
    <s v="2023-2024"/>
    <x v="0"/>
    <x v="78"/>
    <x v="1"/>
    <x v="1"/>
    <n v="2141"/>
    <x v="0"/>
    <x v="4"/>
    <x v="5"/>
    <x v="5"/>
    <n v="431.38000000000005"/>
  </r>
  <r>
    <x v="504"/>
    <x v="2"/>
    <s v="2024-2025"/>
    <x v="0"/>
    <x v="15"/>
    <x v="1"/>
    <x v="1"/>
    <n v="2020"/>
    <x v="0"/>
    <x v="5"/>
    <x v="3"/>
    <x v="3"/>
    <n v="432.34000000000003"/>
  </r>
  <r>
    <x v="18"/>
    <x v="0"/>
    <s v="2023-2024"/>
    <x v="0"/>
    <x v="42"/>
    <x v="3"/>
    <x v="3"/>
    <n v="4870"/>
    <x v="0"/>
    <x v="12"/>
    <x v="1"/>
    <x v="1"/>
    <n v="432.5"/>
  </r>
  <r>
    <x v="98"/>
    <x v="2"/>
    <s v="2024-2025"/>
    <x v="0"/>
    <x v="69"/>
    <x v="4"/>
    <x v="4"/>
    <n v="3199"/>
    <x v="0"/>
    <x v="6"/>
    <x v="1"/>
    <x v="1"/>
    <n v="432.91"/>
  </r>
  <r>
    <x v="684"/>
    <x v="2"/>
    <s v="2024-2025"/>
    <x v="0"/>
    <x v="39"/>
    <x v="0"/>
    <x v="0"/>
    <n v="6330"/>
    <x v="0"/>
    <x v="14"/>
    <x v="6"/>
    <x v="6"/>
    <n v="433"/>
  </r>
  <r>
    <x v="500"/>
    <x v="1"/>
    <s v="2022-2023"/>
    <x v="0"/>
    <x v="31"/>
    <x v="1"/>
    <x v="1"/>
    <n v="2116"/>
    <x v="0"/>
    <x v="4"/>
    <x v="0"/>
    <x v="0"/>
    <n v="433.03999999999996"/>
  </r>
  <r>
    <x v="167"/>
    <x v="2"/>
    <s v="2024-2025"/>
    <x v="1"/>
    <x v="8"/>
    <x v="1"/>
    <x v="1"/>
    <n v="2158"/>
    <x v="0"/>
    <x v="4"/>
    <x v="0"/>
    <x v="0"/>
    <n v="433.6"/>
  </r>
  <r>
    <x v="294"/>
    <x v="1"/>
    <s v="2022-2023"/>
    <x v="0"/>
    <x v="63"/>
    <x v="1"/>
    <x v="1"/>
    <n v="2015"/>
    <x v="0"/>
    <x v="5"/>
    <x v="0"/>
    <x v="0"/>
    <n v="435.28999999999996"/>
  </r>
  <r>
    <x v="248"/>
    <x v="0"/>
    <s v="2023-2024"/>
    <x v="1"/>
    <x v="89"/>
    <x v="4"/>
    <x v="4"/>
    <n v="3136"/>
    <x v="0"/>
    <x v="6"/>
    <x v="1"/>
    <x v="1"/>
    <n v="435.35"/>
  </r>
  <r>
    <x v="440"/>
    <x v="0"/>
    <s v="2024-2025"/>
    <x v="0"/>
    <x v="35"/>
    <x v="3"/>
    <x v="3"/>
    <n v="4558"/>
    <x v="0"/>
    <x v="15"/>
    <x v="2"/>
    <x v="2"/>
    <n v="435.52"/>
  </r>
  <r>
    <x v="427"/>
    <x v="0"/>
    <s v="2023-2024"/>
    <x v="0"/>
    <x v="31"/>
    <x v="1"/>
    <x v="1"/>
    <n v="2116"/>
    <x v="0"/>
    <x v="4"/>
    <x v="3"/>
    <x v="3"/>
    <n v="435.71"/>
  </r>
  <r>
    <x v="274"/>
    <x v="0"/>
    <s v="2024-2025"/>
    <x v="1"/>
    <x v="25"/>
    <x v="4"/>
    <x v="4"/>
    <n v="3550"/>
    <x v="0"/>
    <x v="8"/>
    <x v="3"/>
    <x v="3"/>
    <n v="436.11"/>
  </r>
  <r>
    <x v="700"/>
    <x v="2"/>
    <s v="2024-2025"/>
    <x v="1"/>
    <x v="81"/>
    <x v="3"/>
    <x v="3"/>
    <n v="4680"/>
    <x v="0"/>
    <x v="17"/>
    <x v="4"/>
    <x v="4"/>
    <n v="436.96000000000004"/>
  </r>
  <r>
    <x v="356"/>
    <x v="0"/>
    <s v="2023-2024"/>
    <x v="0"/>
    <x v="87"/>
    <x v="2"/>
    <x v="2"/>
    <n v="2609"/>
    <x v="0"/>
    <x v="2"/>
    <x v="7"/>
    <x v="7"/>
    <n v="437.61"/>
  </r>
  <r>
    <x v="190"/>
    <x v="1"/>
    <s v="2022-2023"/>
    <x v="0"/>
    <x v="79"/>
    <x v="6"/>
    <x v="6"/>
    <n v="5290"/>
    <x v="0"/>
    <x v="18"/>
    <x v="1"/>
    <x v="1"/>
    <n v="438.20999999999992"/>
  </r>
  <r>
    <x v="548"/>
    <x v="1"/>
    <s v="2022-2023"/>
    <x v="0"/>
    <x v="12"/>
    <x v="3"/>
    <x v="3"/>
    <n v="4068"/>
    <x v="0"/>
    <x v="10"/>
    <x v="2"/>
    <x v="2"/>
    <n v="439.62"/>
  </r>
  <r>
    <x v="80"/>
    <x v="1"/>
    <s v="2023-2024"/>
    <x v="0"/>
    <x v="94"/>
    <x v="5"/>
    <x v="5"/>
    <n v="7250"/>
    <x v="0"/>
    <x v="9"/>
    <x v="6"/>
    <x v="6"/>
    <n v="440.28999999999996"/>
  </r>
  <r>
    <x v="391"/>
    <x v="2"/>
    <s v="2024-2025"/>
    <x v="0"/>
    <x v="15"/>
    <x v="1"/>
    <x v="1"/>
    <n v="2020"/>
    <x v="0"/>
    <x v="5"/>
    <x v="5"/>
    <x v="5"/>
    <n v="440.3"/>
  </r>
  <r>
    <x v="447"/>
    <x v="0"/>
    <s v="2023-2024"/>
    <x v="1"/>
    <x v="11"/>
    <x v="5"/>
    <x v="5"/>
    <n v="7010"/>
    <x v="0"/>
    <x v="9"/>
    <x v="7"/>
    <x v="7"/>
    <n v="440.39"/>
  </r>
  <r>
    <x v="295"/>
    <x v="0"/>
    <s v="2023-2024"/>
    <x v="0"/>
    <x v="41"/>
    <x v="5"/>
    <x v="5"/>
    <n v="7320"/>
    <x v="0"/>
    <x v="9"/>
    <x v="4"/>
    <x v="4"/>
    <n v="441.41"/>
  </r>
  <r>
    <x v="92"/>
    <x v="0"/>
    <s v="2023-2024"/>
    <x v="0"/>
    <x v="79"/>
    <x v="6"/>
    <x v="6"/>
    <n v="5290"/>
    <x v="0"/>
    <x v="18"/>
    <x v="0"/>
    <x v="0"/>
    <n v="441.67"/>
  </r>
  <r>
    <x v="114"/>
    <x v="0"/>
    <s v="2023-2024"/>
    <x v="0"/>
    <x v="67"/>
    <x v="3"/>
    <x v="3"/>
    <n v="4551"/>
    <x v="0"/>
    <x v="15"/>
    <x v="5"/>
    <x v="5"/>
    <n v="442.54"/>
  </r>
  <r>
    <x v="551"/>
    <x v="0"/>
    <s v="2023-2024"/>
    <x v="0"/>
    <x v="94"/>
    <x v="5"/>
    <x v="5"/>
    <n v="7250"/>
    <x v="0"/>
    <x v="9"/>
    <x v="4"/>
    <x v="4"/>
    <n v="442.94"/>
  </r>
  <r>
    <x v="233"/>
    <x v="1"/>
    <s v="2023-2024"/>
    <x v="0"/>
    <x v="1"/>
    <x v="1"/>
    <x v="1"/>
    <n v="2478"/>
    <x v="0"/>
    <x v="1"/>
    <x v="3"/>
    <x v="3"/>
    <n v="443.18"/>
  </r>
  <r>
    <x v="492"/>
    <x v="1"/>
    <s v="2023-2024"/>
    <x v="0"/>
    <x v="9"/>
    <x v="4"/>
    <x v="4"/>
    <n v="3076"/>
    <x v="0"/>
    <x v="7"/>
    <x v="2"/>
    <x v="2"/>
    <n v="443.37"/>
  </r>
  <r>
    <x v="279"/>
    <x v="2"/>
    <s v="2024-2025"/>
    <x v="0"/>
    <x v="84"/>
    <x v="3"/>
    <x v="3"/>
    <n v="4215"/>
    <x v="0"/>
    <x v="3"/>
    <x v="3"/>
    <x v="3"/>
    <n v="443.53999999999996"/>
  </r>
  <r>
    <x v="311"/>
    <x v="0"/>
    <s v="2024-2025"/>
    <x v="0"/>
    <x v="94"/>
    <x v="5"/>
    <x v="5"/>
    <n v="7250"/>
    <x v="0"/>
    <x v="9"/>
    <x v="9"/>
    <x v="9"/>
    <n v="444.56"/>
  </r>
  <r>
    <x v="406"/>
    <x v="2"/>
    <s v="2024-2025"/>
    <x v="1"/>
    <x v="89"/>
    <x v="4"/>
    <x v="4"/>
    <n v="3136"/>
    <x v="0"/>
    <x v="6"/>
    <x v="3"/>
    <x v="3"/>
    <n v="444.64"/>
  </r>
  <r>
    <x v="364"/>
    <x v="2"/>
    <s v="2024-2025"/>
    <x v="0"/>
    <x v="48"/>
    <x v="3"/>
    <x v="3"/>
    <n v="4566"/>
    <x v="0"/>
    <x v="15"/>
    <x v="4"/>
    <x v="4"/>
    <n v="445.42"/>
  </r>
  <r>
    <x v="572"/>
    <x v="0"/>
    <s v="2023-2024"/>
    <x v="1"/>
    <x v="93"/>
    <x v="4"/>
    <x v="4"/>
    <n v="3915"/>
    <x v="0"/>
    <x v="16"/>
    <x v="4"/>
    <x v="4"/>
    <n v="445.52"/>
  </r>
  <r>
    <x v="55"/>
    <x v="0"/>
    <s v="2023-2024"/>
    <x v="0"/>
    <x v="92"/>
    <x v="3"/>
    <x v="3"/>
    <n v="4305"/>
    <x v="0"/>
    <x v="3"/>
    <x v="9"/>
    <x v="9"/>
    <n v="445.52"/>
  </r>
  <r>
    <x v="419"/>
    <x v="2"/>
    <s v="2024-2025"/>
    <x v="0"/>
    <x v="4"/>
    <x v="1"/>
    <x v="1"/>
    <n v="2154"/>
    <x v="0"/>
    <x v="4"/>
    <x v="3"/>
    <x v="3"/>
    <n v="445.5200000000001"/>
  </r>
  <r>
    <x v="244"/>
    <x v="0"/>
    <s v="2024-2025"/>
    <x v="0"/>
    <x v="20"/>
    <x v="4"/>
    <x v="4"/>
    <n v="3429"/>
    <x v="0"/>
    <x v="8"/>
    <x v="2"/>
    <x v="2"/>
    <n v="445.87"/>
  </r>
  <r>
    <x v="675"/>
    <x v="2"/>
    <s v="2024-2025"/>
    <x v="1"/>
    <x v="29"/>
    <x v="4"/>
    <x v="4"/>
    <n v="3500"/>
    <x v="0"/>
    <x v="8"/>
    <x v="7"/>
    <x v="7"/>
    <n v="445.95"/>
  </r>
  <r>
    <x v="689"/>
    <x v="1"/>
    <s v="2023-2024"/>
    <x v="0"/>
    <x v="18"/>
    <x v="6"/>
    <x v="6"/>
    <n v="5168"/>
    <x v="0"/>
    <x v="13"/>
    <x v="0"/>
    <x v="0"/>
    <n v="447.42999999999995"/>
  </r>
  <r>
    <x v="324"/>
    <x v="0"/>
    <s v="2024-2025"/>
    <x v="0"/>
    <x v="9"/>
    <x v="4"/>
    <x v="4"/>
    <n v="3076"/>
    <x v="0"/>
    <x v="7"/>
    <x v="6"/>
    <x v="6"/>
    <n v="447.43999999999994"/>
  </r>
  <r>
    <x v="37"/>
    <x v="2"/>
    <s v="2024-2025"/>
    <x v="1"/>
    <x v="65"/>
    <x v="1"/>
    <x v="1"/>
    <n v="2131"/>
    <x v="0"/>
    <x v="4"/>
    <x v="9"/>
    <x v="9"/>
    <n v="447.63"/>
  </r>
  <r>
    <x v="47"/>
    <x v="2"/>
    <s v="2024-2025"/>
    <x v="1"/>
    <x v="25"/>
    <x v="4"/>
    <x v="4"/>
    <n v="3550"/>
    <x v="0"/>
    <x v="8"/>
    <x v="5"/>
    <x v="5"/>
    <n v="447.95"/>
  </r>
  <r>
    <x v="404"/>
    <x v="1"/>
    <s v="2022-2023"/>
    <x v="0"/>
    <x v="48"/>
    <x v="3"/>
    <x v="3"/>
    <n v="4566"/>
    <x v="0"/>
    <x v="15"/>
    <x v="7"/>
    <x v="7"/>
    <n v="449.75"/>
  </r>
  <r>
    <x v="438"/>
    <x v="1"/>
    <s v="2022-2023"/>
    <x v="1"/>
    <x v="14"/>
    <x v="1"/>
    <x v="1"/>
    <n v="2790"/>
    <x v="0"/>
    <x v="11"/>
    <x v="4"/>
    <x v="4"/>
    <n v="450.03"/>
  </r>
  <r>
    <x v="368"/>
    <x v="2"/>
    <s v="2024-2025"/>
    <x v="0"/>
    <x v="7"/>
    <x v="4"/>
    <x v="4"/>
    <n v="3175"/>
    <x v="0"/>
    <x v="6"/>
    <x v="6"/>
    <x v="6"/>
    <n v="450.11"/>
  </r>
  <r>
    <x v="224"/>
    <x v="1"/>
    <s v="2023-2024"/>
    <x v="0"/>
    <x v="63"/>
    <x v="1"/>
    <x v="1"/>
    <n v="2015"/>
    <x v="0"/>
    <x v="5"/>
    <x v="2"/>
    <x v="2"/>
    <n v="450.48"/>
  </r>
  <r>
    <x v="182"/>
    <x v="1"/>
    <s v="2023-2024"/>
    <x v="0"/>
    <x v="48"/>
    <x v="3"/>
    <x v="3"/>
    <n v="4566"/>
    <x v="0"/>
    <x v="15"/>
    <x v="9"/>
    <x v="9"/>
    <n v="451.26"/>
  </r>
  <r>
    <x v="523"/>
    <x v="1"/>
    <s v="2022-2023"/>
    <x v="0"/>
    <x v="19"/>
    <x v="1"/>
    <x v="1"/>
    <n v="2800"/>
    <x v="0"/>
    <x v="11"/>
    <x v="0"/>
    <x v="0"/>
    <n v="451.41"/>
  </r>
  <r>
    <x v="341"/>
    <x v="1"/>
    <s v="2023-2024"/>
    <x v="0"/>
    <x v="86"/>
    <x v="0"/>
    <x v="0"/>
    <n v="6725"/>
    <x v="0"/>
    <x v="20"/>
    <x v="4"/>
    <x v="4"/>
    <n v="451.99"/>
  </r>
  <r>
    <x v="658"/>
    <x v="2"/>
    <s v="2024-2025"/>
    <x v="0"/>
    <x v="27"/>
    <x v="4"/>
    <x v="4"/>
    <n v="3066"/>
    <x v="0"/>
    <x v="7"/>
    <x v="4"/>
    <x v="4"/>
    <n v="452.17"/>
  </r>
  <r>
    <x v="547"/>
    <x v="0"/>
    <s v="2023-2024"/>
    <x v="1"/>
    <x v="81"/>
    <x v="3"/>
    <x v="3"/>
    <n v="4680"/>
    <x v="0"/>
    <x v="17"/>
    <x v="4"/>
    <x v="4"/>
    <n v="452.36"/>
  </r>
  <r>
    <x v="493"/>
    <x v="1"/>
    <s v="2022-2023"/>
    <x v="1"/>
    <x v="14"/>
    <x v="1"/>
    <x v="1"/>
    <n v="2790"/>
    <x v="0"/>
    <x v="11"/>
    <x v="9"/>
    <x v="9"/>
    <n v="452.57000000000005"/>
  </r>
  <r>
    <x v="510"/>
    <x v="1"/>
    <s v="2023-2024"/>
    <x v="0"/>
    <x v="19"/>
    <x v="1"/>
    <x v="1"/>
    <n v="2800"/>
    <x v="0"/>
    <x v="11"/>
    <x v="3"/>
    <x v="3"/>
    <n v="452.96999999999997"/>
  </r>
  <r>
    <x v="290"/>
    <x v="0"/>
    <s v="2023-2024"/>
    <x v="0"/>
    <x v="78"/>
    <x v="1"/>
    <x v="1"/>
    <n v="2141"/>
    <x v="0"/>
    <x v="4"/>
    <x v="3"/>
    <x v="3"/>
    <n v="453.55"/>
  </r>
  <r>
    <x v="664"/>
    <x v="0"/>
    <s v="2023-2024"/>
    <x v="0"/>
    <x v="64"/>
    <x v="1"/>
    <x v="1"/>
    <n v="2350"/>
    <x v="0"/>
    <x v="1"/>
    <x v="1"/>
    <x v="1"/>
    <n v="454.25"/>
  </r>
  <r>
    <x v="687"/>
    <x v="0"/>
    <s v="2023-2024"/>
    <x v="0"/>
    <x v="87"/>
    <x v="2"/>
    <x v="2"/>
    <n v="2609"/>
    <x v="0"/>
    <x v="2"/>
    <x v="3"/>
    <x v="3"/>
    <n v="454.59000000000003"/>
  </r>
  <r>
    <x v="452"/>
    <x v="0"/>
    <s v="2023-2024"/>
    <x v="0"/>
    <x v="76"/>
    <x v="1"/>
    <x v="1"/>
    <n v="2031"/>
    <x v="0"/>
    <x v="5"/>
    <x v="5"/>
    <x v="5"/>
    <n v="454.86000000000007"/>
  </r>
  <r>
    <x v="182"/>
    <x v="1"/>
    <s v="2023-2024"/>
    <x v="1"/>
    <x v="81"/>
    <x v="3"/>
    <x v="3"/>
    <n v="4680"/>
    <x v="0"/>
    <x v="17"/>
    <x v="6"/>
    <x v="6"/>
    <n v="454.93"/>
  </r>
  <r>
    <x v="65"/>
    <x v="2"/>
    <s v="2024-2025"/>
    <x v="0"/>
    <x v="53"/>
    <x v="3"/>
    <x v="3"/>
    <n v="4119"/>
    <x v="0"/>
    <x v="10"/>
    <x v="7"/>
    <x v="7"/>
    <n v="455.02"/>
  </r>
  <r>
    <x v="90"/>
    <x v="2"/>
    <s v="2024-2025"/>
    <x v="0"/>
    <x v="30"/>
    <x v="4"/>
    <x v="4"/>
    <n v="3131"/>
    <x v="0"/>
    <x v="6"/>
    <x v="1"/>
    <x v="1"/>
    <n v="455.37000000000006"/>
  </r>
  <r>
    <x v="651"/>
    <x v="0"/>
    <s v="2024-2025"/>
    <x v="0"/>
    <x v="94"/>
    <x v="5"/>
    <x v="5"/>
    <n v="7250"/>
    <x v="0"/>
    <x v="9"/>
    <x v="9"/>
    <x v="9"/>
    <n v="455.39"/>
  </r>
  <r>
    <x v="34"/>
    <x v="2"/>
    <s v="2024-2025"/>
    <x v="1"/>
    <x v="68"/>
    <x v="7"/>
    <x v="7"/>
    <n v="800"/>
    <x v="0"/>
    <x v="19"/>
    <x v="6"/>
    <x v="6"/>
    <n v="455.71000000000004"/>
  </r>
  <r>
    <x v="493"/>
    <x v="1"/>
    <s v="2022-2023"/>
    <x v="1"/>
    <x v="38"/>
    <x v="3"/>
    <x v="3"/>
    <n v="4802"/>
    <x v="0"/>
    <x v="12"/>
    <x v="9"/>
    <x v="9"/>
    <n v="457.41"/>
  </r>
  <r>
    <x v="408"/>
    <x v="1"/>
    <s v="2022-2023"/>
    <x v="0"/>
    <x v="72"/>
    <x v="4"/>
    <x v="4"/>
    <n v="3931"/>
    <x v="0"/>
    <x v="16"/>
    <x v="4"/>
    <x v="4"/>
    <n v="457.87"/>
  </r>
  <r>
    <x v="90"/>
    <x v="2"/>
    <s v="2024-2025"/>
    <x v="0"/>
    <x v="57"/>
    <x v="6"/>
    <x v="6"/>
    <n v="5082"/>
    <x v="0"/>
    <x v="13"/>
    <x v="7"/>
    <x v="7"/>
    <n v="458.33000000000004"/>
  </r>
  <r>
    <x v="614"/>
    <x v="1"/>
    <s v="2023-2024"/>
    <x v="0"/>
    <x v="82"/>
    <x v="3"/>
    <x v="3"/>
    <n v="4655"/>
    <x v="0"/>
    <x v="17"/>
    <x v="2"/>
    <x v="2"/>
    <n v="458.36"/>
  </r>
  <r>
    <x v="11"/>
    <x v="0"/>
    <s v="2023-2024"/>
    <x v="0"/>
    <x v="64"/>
    <x v="1"/>
    <x v="1"/>
    <n v="2350"/>
    <x v="0"/>
    <x v="1"/>
    <x v="1"/>
    <x v="1"/>
    <n v="459.08"/>
  </r>
  <r>
    <x v="226"/>
    <x v="0"/>
    <s v="2023-2024"/>
    <x v="0"/>
    <x v="77"/>
    <x v="5"/>
    <x v="5"/>
    <n v="7018"/>
    <x v="0"/>
    <x v="9"/>
    <x v="7"/>
    <x v="7"/>
    <n v="459.33"/>
  </r>
  <r>
    <x v="252"/>
    <x v="1"/>
    <s v="2023-2024"/>
    <x v="1"/>
    <x v="28"/>
    <x v="1"/>
    <x v="1"/>
    <n v="2830"/>
    <x v="0"/>
    <x v="11"/>
    <x v="7"/>
    <x v="7"/>
    <n v="459.51"/>
  </r>
  <r>
    <x v="427"/>
    <x v="0"/>
    <s v="2023-2024"/>
    <x v="1"/>
    <x v="30"/>
    <x v="4"/>
    <x v="4"/>
    <n v="3131"/>
    <x v="0"/>
    <x v="6"/>
    <x v="9"/>
    <x v="9"/>
    <n v="459.93"/>
  </r>
  <r>
    <x v="459"/>
    <x v="0"/>
    <s v="2023-2024"/>
    <x v="0"/>
    <x v="37"/>
    <x v="1"/>
    <x v="1"/>
    <n v="2750"/>
    <x v="0"/>
    <x v="11"/>
    <x v="0"/>
    <x v="0"/>
    <n v="460.20000000000005"/>
  </r>
  <r>
    <x v="139"/>
    <x v="2"/>
    <s v="2024-2025"/>
    <x v="1"/>
    <x v="25"/>
    <x v="4"/>
    <x v="4"/>
    <n v="3550"/>
    <x v="0"/>
    <x v="8"/>
    <x v="0"/>
    <x v="0"/>
    <n v="461.3"/>
  </r>
  <r>
    <x v="338"/>
    <x v="0"/>
    <s v="2023-2024"/>
    <x v="0"/>
    <x v="12"/>
    <x v="3"/>
    <x v="3"/>
    <n v="4068"/>
    <x v="0"/>
    <x v="10"/>
    <x v="3"/>
    <x v="3"/>
    <n v="462.24"/>
  </r>
  <r>
    <x v="91"/>
    <x v="0"/>
    <s v="2023-2024"/>
    <x v="0"/>
    <x v="3"/>
    <x v="3"/>
    <x v="3"/>
    <n v="4220"/>
    <x v="0"/>
    <x v="3"/>
    <x v="4"/>
    <x v="4"/>
    <n v="462.49"/>
  </r>
  <r>
    <x v="584"/>
    <x v="1"/>
    <s v="2022-2023"/>
    <x v="0"/>
    <x v="23"/>
    <x v="1"/>
    <x v="1"/>
    <n v="2650"/>
    <x v="0"/>
    <x v="11"/>
    <x v="5"/>
    <x v="5"/>
    <n v="462.54999999999995"/>
  </r>
  <r>
    <x v="460"/>
    <x v="1"/>
    <s v="2023-2024"/>
    <x v="0"/>
    <x v="49"/>
    <x v="4"/>
    <x v="4"/>
    <n v="3134"/>
    <x v="0"/>
    <x v="6"/>
    <x v="3"/>
    <x v="3"/>
    <n v="462.74"/>
  </r>
  <r>
    <x v="665"/>
    <x v="0"/>
    <s v="2023-2024"/>
    <x v="0"/>
    <x v="31"/>
    <x v="1"/>
    <x v="1"/>
    <n v="2116"/>
    <x v="0"/>
    <x v="4"/>
    <x v="2"/>
    <x v="2"/>
    <n v="462.74999999999994"/>
  </r>
  <r>
    <x v="271"/>
    <x v="1"/>
    <s v="2023-2024"/>
    <x v="0"/>
    <x v="40"/>
    <x v="4"/>
    <x v="4"/>
    <n v="3353"/>
    <x v="0"/>
    <x v="8"/>
    <x v="3"/>
    <x v="3"/>
    <n v="463.14"/>
  </r>
  <r>
    <x v="329"/>
    <x v="0"/>
    <s v="2023-2024"/>
    <x v="0"/>
    <x v="76"/>
    <x v="1"/>
    <x v="1"/>
    <n v="2031"/>
    <x v="0"/>
    <x v="5"/>
    <x v="3"/>
    <x v="3"/>
    <n v="463.47999999999996"/>
  </r>
  <r>
    <x v="719"/>
    <x v="0"/>
    <s v="2024-2025"/>
    <x v="0"/>
    <x v="53"/>
    <x v="3"/>
    <x v="3"/>
    <n v="4119"/>
    <x v="0"/>
    <x v="10"/>
    <x v="3"/>
    <x v="3"/>
    <n v="463.95000000000005"/>
  </r>
  <r>
    <x v="398"/>
    <x v="0"/>
    <s v="2023-2024"/>
    <x v="1"/>
    <x v="22"/>
    <x v="1"/>
    <x v="1"/>
    <n v="2539"/>
    <x v="0"/>
    <x v="2"/>
    <x v="0"/>
    <x v="0"/>
    <n v="464.53"/>
  </r>
  <r>
    <x v="275"/>
    <x v="2"/>
    <s v="2024-2025"/>
    <x v="0"/>
    <x v="92"/>
    <x v="3"/>
    <x v="3"/>
    <n v="4305"/>
    <x v="0"/>
    <x v="3"/>
    <x v="4"/>
    <x v="4"/>
    <n v="465.56"/>
  </r>
  <r>
    <x v="516"/>
    <x v="2"/>
    <s v="2024-2025"/>
    <x v="0"/>
    <x v="36"/>
    <x v="4"/>
    <x v="4"/>
    <n v="3148"/>
    <x v="0"/>
    <x v="6"/>
    <x v="5"/>
    <x v="5"/>
    <n v="465.92"/>
  </r>
  <r>
    <x v="257"/>
    <x v="1"/>
    <s v="2023-2024"/>
    <x v="0"/>
    <x v="50"/>
    <x v="4"/>
    <x v="4"/>
    <n v="3179"/>
    <x v="0"/>
    <x v="6"/>
    <x v="9"/>
    <x v="9"/>
    <n v="466.74"/>
  </r>
  <r>
    <x v="181"/>
    <x v="0"/>
    <s v="2024-2025"/>
    <x v="0"/>
    <x v="52"/>
    <x v="3"/>
    <x v="3"/>
    <n v="4053"/>
    <x v="0"/>
    <x v="10"/>
    <x v="0"/>
    <x v="0"/>
    <n v="466.78999999999996"/>
  </r>
  <r>
    <x v="715"/>
    <x v="2"/>
    <s v="2024-2025"/>
    <x v="0"/>
    <x v="47"/>
    <x v="1"/>
    <x v="1"/>
    <n v="2101"/>
    <x v="0"/>
    <x v="4"/>
    <x v="3"/>
    <x v="3"/>
    <n v="467.03999999999996"/>
  </r>
  <r>
    <x v="110"/>
    <x v="2"/>
    <s v="2024-2025"/>
    <x v="1"/>
    <x v="9"/>
    <x v="4"/>
    <x v="4"/>
    <n v="3076"/>
    <x v="0"/>
    <x v="7"/>
    <x v="7"/>
    <x v="7"/>
    <n v="467.08000000000004"/>
  </r>
  <r>
    <x v="688"/>
    <x v="0"/>
    <s v="2023-2024"/>
    <x v="0"/>
    <x v="27"/>
    <x v="4"/>
    <x v="4"/>
    <n v="3066"/>
    <x v="0"/>
    <x v="7"/>
    <x v="1"/>
    <x v="1"/>
    <n v="467.8"/>
  </r>
  <r>
    <x v="223"/>
    <x v="1"/>
    <s v="2022-2023"/>
    <x v="0"/>
    <x v="87"/>
    <x v="2"/>
    <x v="2"/>
    <n v="2609"/>
    <x v="0"/>
    <x v="2"/>
    <x v="1"/>
    <x v="1"/>
    <n v="468.84000000000003"/>
  </r>
  <r>
    <x v="532"/>
    <x v="1"/>
    <s v="2022-2023"/>
    <x v="0"/>
    <x v="31"/>
    <x v="1"/>
    <x v="1"/>
    <n v="2116"/>
    <x v="0"/>
    <x v="4"/>
    <x v="2"/>
    <x v="2"/>
    <n v="469.28000000000003"/>
  </r>
  <r>
    <x v="40"/>
    <x v="0"/>
    <s v="2023-2024"/>
    <x v="0"/>
    <x v="28"/>
    <x v="1"/>
    <x v="1"/>
    <n v="2830"/>
    <x v="0"/>
    <x v="11"/>
    <x v="2"/>
    <x v="2"/>
    <n v="469.70000000000005"/>
  </r>
  <r>
    <x v="100"/>
    <x v="0"/>
    <s v="2023-2024"/>
    <x v="0"/>
    <x v="10"/>
    <x v="4"/>
    <x v="4"/>
    <n v="3551"/>
    <x v="0"/>
    <x v="8"/>
    <x v="7"/>
    <x v="7"/>
    <n v="470.18"/>
  </r>
  <r>
    <x v="473"/>
    <x v="1"/>
    <s v="2023-2024"/>
    <x v="0"/>
    <x v="48"/>
    <x v="3"/>
    <x v="3"/>
    <n v="4566"/>
    <x v="0"/>
    <x v="15"/>
    <x v="9"/>
    <x v="9"/>
    <n v="470.95"/>
  </r>
  <r>
    <x v="100"/>
    <x v="0"/>
    <s v="2023-2024"/>
    <x v="0"/>
    <x v="27"/>
    <x v="4"/>
    <x v="4"/>
    <n v="3066"/>
    <x v="0"/>
    <x v="7"/>
    <x v="9"/>
    <x v="9"/>
    <n v="471.09999999999997"/>
  </r>
  <r>
    <x v="176"/>
    <x v="2"/>
    <s v="2024-2025"/>
    <x v="1"/>
    <x v="8"/>
    <x v="1"/>
    <x v="1"/>
    <n v="2158"/>
    <x v="0"/>
    <x v="4"/>
    <x v="2"/>
    <x v="2"/>
    <n v="471.15"/>
  </r>
  <r>
    <x v="235"/>
    <x v="1"/>
    <s v="2022-2023"/>
    <x v="0"/>
    <x v="28"/>
    <x v="1"/>
    <x v="1"/>
    <n v="2830"/>
    <x v="0"/>
    <x v="11"/>
    <x v="1"/>
    <x v="1"/>
    <n v="471.98999999999995"/>
  </r>
  <r>
    <x v="235"/>
    <x v="1"/>
    <s v="2022-2023"/>
    <x v="0"/>
    <x v="69"/>
    <x v="4"/>
    <x v="4"/>
    <n v="3199"/>
    <x v="0"/>
    <x v="6"/>
    <x v="9"/>
    <x v="9"/>
    <n v="472"/>
  </r>
  <r>
    <x v="663"/>
    <x v="0"/>
    <s v="2023-2024"/>
    <x v="0"/>
    <x v="5"/>
    <x v="1"/>
    <x v="1"/>
    <n v="2067"/>
    <x v="0"/>
    <x v="5"/>
    <x v="6"/>
    <x v="6"/>
    <n v="472.71999999999997"/>
  </r>
  <r>
    <x v="440"/>
    <x v="0"/>
    <s v="2024-2025"/>
    <x v="1"/>
    <x v="22"/>
    <x v="1"/>
    <x v="1"/>
    <n v="2539"/>
    <x v="0"/>
    <x v="2"/>
    <x v="7"/>
    <x v="7"/>
    <n v="472.74"/>
  </r>
  <r>
    <x v="321"/>
    <x v="0"/>
    <s v="2024-2025"/>
    <x v="0"/>
    <x v="70"/>
    <x v="4"/>
    <x v="4"/>
    <n v="3400"/>
    <x v="0"/>
    <x v="8"/>
    <x v="0"/>
    <x v="0"/>
    <n v="474.06999999999994"/>
  </r>
  <r>
    <x v="607"/>
    <x v="0"/>
    <s v="2023-2024"/>
    <x v="0"/>
    <x v="63"/>
    <x v="1"/>
    <x v="1"/>
    <n v="2015"/>
    <x v="0"/>
    <x v="5"/>
    <x v="2"/>
    <x v="2"/>
    <n v="475.81000000000006"/>
  </r>
  <r>
    <x v="570"/>
    <x v="0"/>
    <s v="2023-2024"/>
    <x v="0"/>
    <x v="42"/>
    <x v="3"/>
    <x v="3"/>
    <n v="4870"/>
    <x v="0"/>
    <x v="12"/>
    <x v="7"/>
    <x v="7"/>
    <n v="476.36999999999995"/>
  </r>
  <r>
    <x v="663"/>
    <x v="0"/>
    <s v="2023-2024"/>
    <x v="0"/>
    <x v="7"/>
    <x v="4"/>
    <x v="4"/>
    <n v="3175"/>
    <x v="0"/>
    <x v="6"/>
    <x v="2"/>
    <x v="2"/>
    <n v="477.81"/>
  </r>
  <r>
    <x v="285"/>
    <x v="1"/>
    <s v="2022-2023"/>
    <x v="0"/>
    <x v="28"/>
    <x v="1"/>
    <x v="1"/>
    <n v="2830"/>
    <x v="0"/>
    <x v="11"/>
    <x v="9"/>
    <x v="9"/>
    <n v="479.32"/>
  </r>
  <r>
    <x v="591"/>
    <x v="2"/>
    <s v="2024-2025"/>
    <x v="1"/>
    <x v="93"/>
    <x v="4"/>
    <x v="4"/>
    <n v="3915"/>
    <x v="0"/>
    <x v="16"/>
    <x v="0"/>
    <x v="0"/>
    <n v="479.47"/>
  </r>
  <r>
    <x v="111"/>
    <x v="0"/>
    <s v="2023-2024"/>
    <x v="0"/>
    <x v="63"/>
    <x v="1"/>
    <x v="1"/>
    <n v="2015"/>
    <x v="0"/>
    <x v="5"/>
    <x v="1"/>
    <x v="1"/>
    <n v="480.2"/>
  </r>
  <r>
    <x v="308"/>
    <x v="1"/>
    <s v="2023-2024"/>
    <x v="0"/>
    <x v="66"/>
    <x v="3"/>
    <x v="3"/>
    <n v="4883"/>
    <x v="0"/>
    <x v="12"/>
    <x v="4"/>
    <x v="4"/>
    <n v="481.2"/>
  </r>
  <r>
    <x v="604"/>
    <x v="2"/>
    <s v="2024-2025"/>
    <x v="0"/>
    <x v="37"/>
    <x v="1"/>
    <x v="1"/>
    <n v="2750"/>
    <x v="0"/>
    <x v="11"/>
    <x v="4"/>
    <x v="4"/>
    <n v="481.61"/>
  </r>
  <r>
    <x v="505"/>
    <x v="1"/>
    <s v="2023-2024"/>
    <x v="0"/>
    <x v="44"/>
    <x v="4"/>
    <x v="4"/>
    <n v="3977"/>
    <x v="0"/>
    <x v="16"/>
    <x v="9"/>
    <x v="9"/>
    <n v="481.89"/>
  </r>
  <r>
    <x v="437"/>
    <x v="1"/>
    <s v="2023-2024"/>
    <x v="0"/>
    <x v="32"/>
    <x v="6"/>
    <x v="6"/>
    <n v="5169"/>
    <x v="0"/>
    <x v="13"/>
    <x v="5"/>
    <x v="5"/>
    <n v="483.34"/>
  </r>
  <r>
    <x v="418"/>
    <x v="2"/>
    <s v="2024-2025"/>
    <x v="0"/>
    <x v="52"/>
    <x v="3"/>
    <x v="3"/>
    <n v="4053"/>
    <x v="0"/>
    <x v="10"/>
    <x v="4"/>
    <x v="4"/>
    <n v="484.14"/>
  </r>
  <r>
    <x v="95"/>
    <x v="1"/>
    <s v="2022-2023"/>
    <x v="1"/>
    <x v="68"/>
    <x v="7"/>
    <x v="7"/>
    <n v="800"/>
    <x v="0"/>
    <x v="19"/>
    <x v="3"/>
    <x v="3"/>
    <n v="484.4"/>
  </r>
  <r>
    <x v="422"/>
    <x v="0"/>
    <s v="2024-2025"/>
    <x v="1"/>
    <x v="93"/>
    <x v="4"/>
    <x v="4"/>
    <n v="3915"/>
    <x v="0"/>
    <x v="16"/>
    <x v="9"/>
    <x v="9"/>
    <n v="484.84"/>
  </r>
  <r>
    <x v="77"/>
    <x v="1"/>
    <s v="2022-2023"/>
    <x v="1"/>
    <x v="85"/>
    <x v="0"/>
    <x v="0"/>
    <n v="6530"/>
    <x v="0"/>
    <x v="20"/>
    <x v="4"/>
    <x v="4"/>
    <n v="485.51"/>
  </r>
  <r>
    <x v="263"/>
    <x v="0"/>
    <s v="2023-2024"/>
    <x v="1"/>
    <x v="4"/>
    <x v="1"/>
    <x v="1"/>
    <n v="2154"/>
    <x v="0"/>
    <x v="4"/>
    <x v="1"/>
    <x v="1"/>
    <n v="485.62"/>
  </r>
  <r>
    <x v="81"/>
    <x v="0"/>
    <s v="2023-2024"/>
    <x v="1"/>
    <x v="68"/>
    <x v="7"/>
    <x v="7"/>
    <n v="800"/>
    <x v="0"/>
    <x v="19"/>
    <x v="7"/>
    <x v="7"/>
    <n v="485.74"/>
  </r>
  <r>
    <x v="113"/>
    <x v="2"/>
    <s v="2024-2025"/>
    <x v="1"/>
    <x v="46"/>
    <x v="3"/>
    <x v="3"/>
    <n v="4740"/>
    <x v="0"/>
    <x v="17"/>
    <x v="0"/>
    <x v="0"/>
    <n v="486.94"/>
  </r>
  <r>
    <x v="673"/>
    <x v="2"/>
    <s v="2024-2025"/>
    <x v="1"/>
    <x v="29"/>
    <x v="4"/>
    <x v="4"/>
    <n v="3500"/>
    <x v="0"/>
    <x v="8"/>
    <x v="4"/>
    <x v="4"/>
    <n v="487.04000000000008"/>
  </r>
  <r>
    <x v="49"/>
    <x v="2"/>
    <s v="2024-2025"/>
    <x v="0"/>
    <x v="44"/>
    <x v="4"/>
    <x v="4"/>
    <n v="3977"/>
    <x v="0"/>
    <x v="16"/>
    <x v="1"/>
    <x v="1"/>
    <n v="487.23"/>
  </r>
  <r>
    <x v="530"/>
    <x v="1"/>
    <s v="2023-2024"/>
    <x v="1"/>
    <x v="68"/>
    <x v="7"/>
    <x v="7"/>
    <n v="800"/>
    <x v="0"/>
    <x v="19"/>
    <x v="0"/>
    <x v="0"/>
    <n v="487.56"/>
  </r>
  <r>
    <x v="330"/>
    <x v="0"/>
    <s v="2023-2024"/>
    <x v="0"/>
    <x v="42"/>
    <x v="3"/>
    <x v="3"/>
    <n v="4870"/>
    <x v="0"/>
    <x v="12"/>
    <x v="5"/>
    <x v="5"/>
    <n v="487.58"/>
  </r>
  <r>
    <x v="54"/>
    <x v="0"/>
    <s v="2023-2024"/>
    <x v="0"/>
    <x v="75"/>
    <x v="0"/>
    <x v="0"/>
    <n v="6450"/>
    <x v="0"/>
    <x v="20"/>
    <x v="4"/>
    <x v="4"/>
    <n v="487.65999999999997"/>
  </r>
  <r>
    <x v="103"/>
    <x v="1"/>
    <s v="2022-2023"/>
    <x v="0"/>
    <x v="39"/>
    <x v="0"/>
    <x v="0"/>
    <n v="6330"/>
    <x v="0"/>
    <x v="14"/>
    <x v="5"/>
    <x v="5"/>
    <n v="488.77"/>
  </r>
  <r>
    <x v="3"/>
    <x v="0"/>
    <s v="2024-2025"/>
    <x v="1"/>
    <x v="93"/>
    <x v="4"/>
    <x v="4"/>
    <n v="3915"/>
    <x v="0"/>
    <x v="16"/>
    <x v="9"/>
    <x v="9"/>
    <n v="489.06000000000006"/>
  </r>
  <r>
    <x v="157"/>
    <x v="2"/>
    <s v="2024-2025"/>
    <x v="0"/>
    <x v="19"/>
    <x v="1"/>
    <x v="1"/>
    <n v="2800"/>
    <x v="0"/>
    <x v="11"/>
    <x v="3"/>
    <x v="3"/>
    <n v="489.69"/>
  </r>
  <r>
    <x v="699"/>
    <x v="2"/>
    <s v="2024-2025"/>
    <x v="0"/>
    <x v="70"/>
    <x v="4"/>
    <x v="4"/>
    <n v="3400"/>
    <x v="0"/>
    <x v="8"/>
    <x v="4"/>
    <x v="4"/>
    <n v="491.17999999999995"/>
  </r>
  <r>
    <x v="52"/>
    <x v="2"/>
    <s v="2024-2025"/>
    <x v="0"/>
    <x v="19"/>
    <x v="1"/>
    <x v="1"/>
    <n v="2800"/>
    <x v="0"/>
    <x v="11"/>
    <x v="2"/>
    <x v="2"/>
    <n v="491.43"/>
  </r>
  <r>
    <x v="147"/>
    <x v="0"/>
    <s v="2023-2024"/>
    <x v="0"/>
    <x v="95"/>
    <x v="7"/>
    <x v="7"/>
    <n v="870"/>
    <x v="0"/>
    <x v="19"/>
    <x v="1"/>
    <x v="1"/>
    <n v="493.06"/>
  </r>
  <r>
    <x v="692"/>
    <x v="0"/>
    <s v="2023-2024"/>
    <x v="0"/>
    <x v="54"/>
    <x v="4"/>
    <x v="4"/>
    <n v="3030"/>
    <x v="0"/>
    <x v="7"/>
    <x v="5"/>
    <x v="5"/>
    <n v="493.6"/>
  </r>
  <r>
    <x v="701"/>
    <x v="2"/>
    <s v="2024-2025"/>
    <x v="0"/>
    <x v="45"/>
    <x v="3"/>
    <x v="3"/>
    <n v="4570"/>
    <x v="0"/>
    <x v="15"/>
    <x v="4"/>
    <x v="4"/>
    <n v="494.04"/>
  </r>
  <r>
    <x v="245"/>
    <x v="0"/>
    <s v="2023-2024"/>
    <x v="1"/>
    <x v="4"/>
    <x v="1"/>
    <x v="1"/>
    <n v="2154"/>
    <x v="0"/>
    <x v="4"/>
    <x v="3"/>
    <x v="3"/>
    <n v="494.34"/>
  </r>
  <r>
    <x v="221"/>
    <x v="0"/>
    <s v="2023-2024"/>
    <x v="0"/>
    <x v="54"/>
    <x v="4"/>
    <x v="4"/>
    <n v="3030"/>
    <x v="0"/>
    <x v="7"/>
    <x v="0"/>
    <x v="0"/>
    <n v="495.12"/>
  </r>
  <r>
    <x v="634"/>
    <x v="1"/>
    <s v="2023-2024"/>
    <x v="0"/>
    <x v="52"/>
    <x v="3"/>
    <x v="3"/>
    <n v="4053"/>
    <x v="0"/>
    <x v="10"/>
    <x v="6"/>
    <x v="6"/>
    <n v="495.85"/>
  </r>
  <r>
    <x v="457"/>
    <x v="1"/>
    <s v="2023-2024"/>
    <x v="0"/>
    <x v="23"/>
    <x v="1"/>
    <x v="1"/>
    <n v="2650"/>
    <x v="0"/>
    <x v="11"/>
    <x v="3"/>
    <x v="3"/>
    <n v="496.84000000000003"/>
  </r>
  <r>
    <x v="369"/>
    <x v="0"/>
    <s v="2024-2025"/>
    <x v="0"/>
    <x v="95"/>
    <x v="7"/>
    <x v="7"/>
    <n v="870"/>
    <x v="0"/>
    <x v="19"/>
    <x v="4"/>
    <x v="4"/>
    <n v="497.17999999999995"/>
  </r>
  <r>
    <x v="242"/>
    <x v="1"/>
    <s v="2023-2024"/>
    <x v="1"/>
    <x v="8"/>
    <x v="1"/>
    <x v="1"/>
    <n v="2158"/>
    <x v="0"/>
    <x v="4"/>
    <x v="5"/>
    <x v="5"/>
    <n v="498.38"/>
  </r>
  <r>
    <x v="76"/>
    <x v="2"/>
    <s v="2024-2025"/>
    <x v="0"/>
    <x v="73"/>
    <x v="6"/>
    <x v="6"/>
    <n v="5607"/>
    <x v="0"/>
    <x v="18"/>
    <x v="5"/>
    <x v="5"/>
    <n v="498.46000000000004"/>
  </r>
  <r>
    <x v="141"/>
    <x v="0"/>
    <s v="2024-2025"/>
    <x v="0"/>
    <x v="82"/>
    <x v="3"/>
    <x v="3"/>
    <n v="4655"/>
    <x v="0"/>
    <x v="17"/>
    <x v="4"/>
    <x v="4"/>
    <n v="498.64"/>
  </r>
  <r>
    <x v="702"/>
    <x v="0"/>
    <s v="2023-2024"/>
    <x v="0"/>
    <x v="71"/>
    <x v="6"/>
    <x v="6"/>
    <n v="5043"/>
    <x v="0"/>
    <x v="13"/>
    <x v="0"/>
    <x v="0"/>
    <n v="498.73999999999995"/>
  </r>
  <r>
    <x v="547"/>
    <x v="0"/>
    <s v="2023-2024"/>
    <x v="0"/>
    <x v="19"/>
    <x v="1"/>
    <x v="1"/>
    <n v="2800"/>
    <x v="0"/>
    <x v="11"/>
    <x v="7"/>
    <x v="7"/>
    <n v="499.73000000000008"/>
  </r>
  <r>
    <x v="114"/>
    <x v="0"/>
    <s v="2023-2024"/>
    <x v="0"/>
    <x v="83"/>
    <x v="0"/>
    <x v="0"/>
    <n v="6052"/>
    <x v="0"/>
    <x v="0"/>
    <x v="4"/>
    <x v="4"/>
    <n v="500.48"/>
  </r>
  <r>
    <x v="461"/>
    <x v="2"/>
    <s v="2024-2025"/>
    <x v="0"/>
    <x v="63"/>
    <x v="1"/>
    <x v="1"/>
    <n v="2015"/>
    <x v="0"/>
    <x v="5"/>
    <x v="3"/>
    <x v="3"/>
    <n v="500.63"/>
  </r>
  <r>
    <x v="455"/>
    <x v="0"/>
    <s v="2023-2024"/>
    <x v="0"/>
    <x v="44"/>
    <x v="4"/>
    <x v="4"/>
    <n v="3977"/>
    <x v="0"/>
    <x v="16"/>
    <x v="4"/>
    <x v="4"/>
    <n v="501.01"/>
  </r>
  <r>
    <x v="619"/>
    <x v="0"/>
    <s v="2023-2024"/>
    <x v="0"/>
    <x v="51"/>
    <x v="4"/>
    <x v="4"/>
    <n v="3630"/>
    <x v="0"/>
    <x v="16"/>
    <x v="4"/>
    <x v="4"/>
    <n v="501.53000000000003"/>
  </r>
  <r>
    <x v="489"/>
    <x v="0"/>
    <s v="2023-2024"/>
    <x v="0"/>
    <x v="53"/>
    <x v="3"/>
    <x v="3"/>
    <n v="4119"/>
    <x v="0"/>
    <x v="10"/>
    <x v="5"/>
    <x v="5"/>
    <n v="503.37000000000006"/>
  </r>
  <r>
    <x v="289"/>
    <x v="1"/>
    <s v="2023-2024"/>
    <x v="0"/>
    <x v="2"/>
    <x v="2"/>
    <x v="2"/>
    <n v="2617"/>
    <x v="0"/>
    <x v="2"/>
    <x v="0"/>
    <x v="0"/>
    <n v="503.57"/>
  </r>
  <r>
    <x v="421"/>
    <x v="0"/>
    <s v="2023-2024"/>
    <x v="0"/>
    <x v="33"/>
    <x v="4"/>
    <x v="4"/>
    <n v="3280"/>
    <x v="0"/>
    <x v="8"/>
    <x v="4"/>
    <x v="4"/>
    <n v="504.09"/>
  </r>
  <r>
    <x v="260"/>
    <x v="1"/>
    <s v="2023-2024"/>
    <x v="0"/>
    <x v="4"/>
    <x v="1"/>
    <x v="1"/>
    <n v="2154"/>
    <x v="0"/>
    <x v="4"/>
    <x v="1"/>
    <x v="1"/>
    <n v="504.9"/>
  </r>
  <r>
    <x v="528"/>
    <x v="1"/>
    <s v="2022-2023"/>
    <x v="0"/>
    <x v="20"/>
    <x v="4"/>
    <x v="4"/>
    <n v="3429"/>
    <x v="0"/>
    <x v="8"/>
    <x v="0"/>
    <x v="0"/>
    <n v="504.95000000000005"/>
  </r>
  <r>
    <x v="648"/>
    <x v="1"/>
    <s v="2023-2024"/>
    <x v="0"/>
    <x v="13"/>
    <x v="1"/>
    <x v="1"/>
    <n v="2480"/>
    <x v="0"/>
    <x v="1"/>
    <x v="3"/>
    <x v="3"/>
    <n v="506.49000000000007"/>
  </r>
  <r>
    <x v="40"/>
    <x v="0"/>
    <s v="2023-2024"/>
    <x v="0"/>
    <x v="12"/>
    <x v="3"/>
    <x v="3"/>
    <n v="4068"/>
    <x v="0"/>
    <x v="10"/>
    <x v="4"/>
    <x v="4"/>
    <n v="506.61"/>
  </r>
  <r>
    <x v="259"/>
    <x v="2"/>
    <s v="2024-2025"/>
    <x v="0"/>
    <x v="70"/>
    <x v="4"/>
    <x v="4"/>
    <n v="3400"/>
    <x v="0"/>
    <x v="8"/>
    <x v="5"/>
    <x v="5"/>
    <n v="507.3"/>
  </r>
  <r>
    <x v="350"/>
    <x v="1"/>
    <s v="2022-2023"/>
    <x v="0"/>
    <x v="33"/>
    <x v="4"/>
    <x v="4"/>
    <n v="3280"/>
    <x v="0"/>
    <x v="8"/>
    <x v="2"/>
    <x v="2"/>
    <n v="507.41999999999996"/>
  </r>
  <r>
    <x v="302"/>
    <x v="0"/>
    <s v="2024-2025"/>
    <x v="0"/>
    <x v="86"/>
    <x v="0"/>
    <x v="0"/>
    <n v="6725"/>
    <x v="0"/>
    <x v="20"/>
    <x v="4"/>
    <x v="4"/>
    <n v="507.79"/>
  </r>
  <r>
    <x v="325"/>
    <x v="1"/>
    <s v="2023-2024"/>
    <x v="0"/>
    <x v="16"/>
    <x v="0"/>
    <x v="0"/>
    <n v="6030"/>
    <x v="0"/>
    <x v="0"/>
    <x v="7"/>
    <x v="7"/>
    <n v="508.53000000000003"/>
  </r>
  <r>
    <x v="404"/>
    <x v="1"/>
    <s v="2022-2023"/>
    <x v="0"/>
    <x v="72"/>
    <x v="4"/>
    <x v="4"/>
    <n v="3931"/>
    <x v="0"/>
    <x v="16"/>
    <x v="5"/>
    <x v="5"/>
    <n v="510.02000000000004"/>
  </r>
  <r>
    <x v="687"/>
    <x v="0"/>
    <s v="2023-2024"/>
    <x v="1"/>
    <x v="40"/>
    <x v="4"/>
    <x v="4"/>
    <n v="3353"/>
    <x v="0"/>
    <x v="8"/>
    <x v="9"/>
    <x v="9"/>
    <n v="510.05"/>
  </r>
  <r>
    <x v="553"/>
    <x v="2"/>
    <s v="2024-2025"/>
    <x v="1"/>
    <x v="93"/>
    <x v="4"/>
    <x v="4"/>
    <n v="3915"/>
    <x v="0"/>
    <x v="16"/>
    <x v="7"/>
    <x v="7"/>
    <n v="510.09"/>
  </r>
  <r>
    <x v="379"/>
    <x v="2"/>
    <s v="2024-2025"/>
    <x v="0"/>
    <x v="23"/>
    <x v="1"/>
    <x v="1"/>
    <n v="2650"/>
    <x v="0"/>
    <x v="11"/>
    <x v="3"/>
    <x v="3"/>
    <n v="510.34"/>
  </r>
  <r>
    <x v="420"/>
    <x v="1"/>
    <s v="2022-2023"/>
    <x v="1"/>
    <x v="11"/>
    <x v="5"/>
    <x v="5"/>
    <n v="7010"/>
    <x v="0"/>
    <x v="9"/>
    <x v="4"/>
    <x v="4"/>
    <n v="510.4"/>
  </r>
  <r>
    <x v="496"/>
    <x v="2"/>
    <s v="2024-2025"/>
    <x v="0"/>
    <x v="87"/>
    <x v="2"/>
    <x v="2"/>
    <n v="2609"/>
    <x v="0"/>
    <x v="2"/>
    <x v="9"/>
    <x v="9"/>
    <n v="510.53"/>
  </r>
  <r>
    <x v="430"/>
    <x v="0"/>
    <s v="2023-2024"/>
    <x v="0"/>
    <x v="54"/>
    <x v="4"/>
    <x v="4"/>
    <n v="3030"/>
    <x v="0"/>
    <x v="7"/>
    <x v="9"/>
    <x v="9"/>
    <n v="510.80000000000007"/>
  </r>
  <r>
    <x v="45"/>
    <x v="0"/>
    <s v="2023-2024"/>
    <x v="0"/>
    <x v="47"/>
    <x v="1"/>
    <x v="1"/>
    <n v="2101"/>
    <x v="0"/>
    <x v="4"/>
    <x v="2"/>
    <x v="2"/>
    <n v="511.24"/>
  </r>
  <r>
    <x v="570"/>
    <x v="0"/>
    <s v="2023-2024"/>
    <x v="0"/>
    <x v="61"/>
    <x v="6"/>
    <x v="6"/>
    <n v="5343"/>
    <x v="0"/>
    <x v="18"/>
    <x v="0"/>
    <x v="0"/>
    <n v="511.34000000000003"/>
  </r>
  <r>
    <x v="557"/>
    <x v="0"/>
    <s v="2023-2024"/>
    <x v="0"/>
    <x v="53"/>
    <x v="3"/>
    <x v="3"/>
    <n v="4119"/>
    <x v="0"/>
    <x v="10"/>
    <x v="3"/>
    <x v="3"/>
    <n v="512.78"/>
  </r>
  <r>
    <x v="380"/>
    <x v="0"/>
    <s v="2024-2025"/>
    <x v="0"/>
    <x v="23"/>
    <x v="1"/>
    <x v="1"/>
    <n v="2650"/>
    <x v="0"/>
    <x v="11"/>
    <x v="6"/>
    <x v="6"/>
    <n v="514.15"/>
  </r>
  <r>
    <x v="569"/>
    <x v="1"/>
    <s v="2023-2024"/>
    <x v="0"/>
    <x v="73"/>
    <x v="6"/>
    <x v="6"/>
    <n v="5607"/>
    <x v="0"/>
    <x v="18"/>
    <x v="7"/>
    <x v="7"/>
    <n v="514.5"/>
  </r>
  <r>
    <x v="408"/>
    <x v="1"/>
    <s v="2022-2023"/>
    <x v="0"/>
    <x v="94"/>
    <x v="5"/>
    <x v="5"/>
    <n v="7250"/>
    <x v="0"/>
    <x v="9"/>
    <x v="5"/>
    <x v="5"/>
    <n v="514.98"/>
  </r>
  <r>
    <x v="67"/>
    <x v="2"/>
    <s v="2024-2025"/>
    <x v="0"/>
    <x v="36"/>
    <x v="4"/>
    <x v="4"/>
    <n v="3148"/>
    <x v="0"/>
    <x v="6"/>
    <x v="7"/>
    <x v="7"/>
    <n v="515.17000000000007"/>
  </r>
  <r>
    <x v="345"/>
    <x v="1"/>
    <s v="2023-2024"/>
    <x v="1"/>
    <x v="44"/>
    <x v="4"/>
    <x v="4"/>
    <n v="3977"/>
    <x v="0"/>
    <x v="16"/>
    <x v="3"/>
    <x v="3"/>
    <n v="516.29999999999995"/>
  </r>
  <r>
    <x v="470"/>
    <x v="0"/>
    <s v="2024-2025"/>
    <x v="0"/>
    <x v="34"/>
    <x v="4"/>
    <x v="4"/>
    <n v="3018"/>
    <x v="0"/>
    <x v="7"/>
    <x v="2"/>
    <x v="2"/>
    <n v="517.26"/>
  </r>
  <r>
    <x v="187"/>
    <x v="1"/>
    <s v="2023-2024"/>
    <x v="0"/>
    <x v="19"/>
    <x v="1"/>
    <x v="1"/>
    <n v="2800"/>
    <x v="0"/>
    <x v="11"/>
    <x v="3"/>
    <x v="3"/>
    <n v="518.5"/>
  </r>
  <r>
    <x v="695"/>
    <x v="0"/>
    <s v="2024-2025"/>
    <x v="1"/>
    <x v="88"/>
    <x v="6"/>
    <x v="6"/>
    <n v="5011"/>
    <x v="0"/>
    <x v="13"/>
    <x v="7"/>
    <x v="7"/>
    <n v="519.22"/>
  </r>
  <r>
    <x v="161"/>
    <x v="0"/>
    <s v="2023-2024"/>
    <x v="0"/>
    <x v="27"/>
    <x v="4"/>
    <x v="4"/>
    <n v="3066"/>
    <x v="0"/>
    <x v="7"/>
    <x v="0"/>
    <x v="0"/>
    <n v="519.43000000000006"/>
  </r>
  <r>
    <x v="532"/>
    <x v="1"/>
    <s v="2022-2023"/>
    <x v="1"/>
    <x v="93"/>
    <x v="4"/>
    <x v="4"/>
    <n v="3915"/>
    <x v="0"/>
    <x v="16"/>
    <x v="1"/>
    <x v="1"/>
    <n v="520.21999999999991"/>
  </r>
  <r>
    <x v="599"/>
    <x v="2"/>
    <s v="2024-2025"/>
    <x v="0"/>
    <x v="60"/>
    <x v="1"/>
    <x v="1"/>
    <n v="2541"/>
    <x v="0"/>
    <x v="2"/>
    <x v="3"/>
    <x v="3"/>
    <n v="521.34999999999991"/>
  </r>
  <r>
    <x v="629"/>
    <x v="1"/>
    <s v="2022-2023"/>
    <x v="0"/>
    <x v="10"/>
    <x v="4"/>
    <x v="4"/>
    <n v="3551"/>
    <x v="0"/>
    <x v="8"/>
    <x v="3"/>
    <x v="3"/>
    <n v="521.3900000000001"/>
  </r>
  <r>
    <x v="315"/>
    <x v="0"/>
    <s v="2023-2024"/>
    <x v="0"/>
    <x v="15"/>
    <x v="1"/>
    <x v="1"/>
    <n v="2020"/>
    <x v="0"/>
    <x v="5"/>
    <x v="1"/>
    <x v="1"/>
    <n v="521.62999999999988"/>
  </r>
  <r>
    <x v="241"/>
    <x v="0"/>
    <s v="2023-2024"/>
    <x v="0"/>
    <x v="4"/>
    <x v="1"/>
    <x v="1"/>
    <n v="2154"/>
    <x v="0"/>
    <x v="4"/>
    <x v="4"/>
    <x v="4"/>
    <n v="521.81999999999994"/>
  </r>
  <r>
    <x v="449"/>
    <x v="0"/>
    <s v="2024-2025"/>
    <x v="1"/>
    <x v="25"/>
    <x v="4"/>
    <x v="4"/>
    <n v="3550"/>
    <x v="0"/>
    <x v="8"/>
    <x v="3"/>
    <x v="3"/>
    <n v="521.99"/>
  </r>
  <r>
    <x v="427"/>
    <x v="0"/>
    <s v="2023-2024"/>
    <x v="0"/>
    <x v="90"/>
    <x v="3"/>
    <x v="3"/>
    <n v="4700"/>
    <x v="0"/>
    <x v="17"/>
    <x v="4"/>
    <x v="4"/>
    <n v="522.95000000000005"/>
  </r>
  <r>
    <x v="379"/>
    <x v="2"/>
    <s v="2024-2025"/>
    <x v="0"/>
    <x v="77"/>
    <x v="5"/>
    <x v="5"/>
    <n v="7018"/>
    <x v="0"/>
    <x v="9"/>
    <x v="1"/>
    <x v="1"/>
    <n v="523.21"/>
  </r>
  <r>
    <x v="14"/>
    <x v="0"/>
    <s v="2023-2024"/>
    <x v="0"/>
    <x v="84"/>
    <x v="3"/>
    <x v="3"/>
    <n v="4215"/>
    <x v="0"/>
    <x v="3"/>
    <x v="9"/>
    <x v="9"/>
    <n v="523.76"/>
  </r>
  <r>
    <x v="143"/>
    <x v="2"/>
    <s v="2024-2025"/>
    <x v="0"/>
    <x v="86"/>
    <x v="0"/>
    <x v="0"/>
    <n v="6725"/>
    <x v="0"/>
    <x v="20"/>
    <x v="0"/>
    <x v="0"/>
    <n v="523.91000000000008"/>
  </r>
  <r>
    <x v="530"/>
    <x v="1"/>
    <s v="2023-2024"/>
    <x v="0"/>
    <x v="83"/>
    <x v="0"/>
    <x v="0"/>
    <n v="6052"/>
    <x v="0"/>
    <x v="0"/>
    <x v="7"/>
    <x v="7"/>
    <n v="525.13"/>
  </r>
  <r>
    <x v="648"/>
    <x v="1"/>
    <s v="2023-2024"/>
    <x v="0"/>
    <x v="62"/>
    <x v="0"/>
    <x v="0"/>
    <n v="6112"/>
    <x v="0"/>
    <x v="14"/>
    <x v="4"/>
    <x v="4"/>
    <n v="525.1400000000001"/>
  </r>
  <r>
    <x v="261"/>
    <x v="1"/>
    <s v="2022-2023"/>
    <x v="0"/>
    <x v="52"/>
    <x v="3"/>
    <x v="3"/>
    <n v="4053"/>
    <x v="0"/>
    <x v="10"/>
    <x v="9"/>
    <x v="9"/>
    <n v="525.38000000000011"/>
  </r>
  <r>
    <x v="499"/>
    <x v="0"/>
    <s v="2024-2025"/>
    <x v="0"/>
    <x v="91"/>
    <x v="1"/>
    <x v="1"/>
    <n v="2064"/>
    <x v="0"/>
    <x v="5"/>
    <x v="4"/>
    <x v="4"/>
    <n v="525.5"/>
  </r>
  <r>
    <x v="208"/>
    <x v="0"/>
    <s v="2023-2024"/>
    <x v="0"/>
    <x v="62"/>
    <x v="0"/>
    <x v="0"/>
    <n v="6112"/>
    <x v="0"/>
    <x v="14"/>
    <x v="1"/>
    <x v="1"/>
    <n v="525.99"/>
  </r>
  <r>
    <x v="386"/>
    <x v="1"/>
    <s v="2022-2023"/>
    <x v="0"/>
    <x v="1"/>
    <x v="1"/>
    <x v="1"/>
    <n v="2478"/>
    <x v="0"/>
    <x v="1"/>
    <x v="4"/>
    <x v="4"/>
    <n v="526.89"/>
  </r>
  <r>
    <x v="62"/>
    <x v="0"/>
    <s v="2024-2025"/>
    <x v="0"/>
    <x v="59"/>
    <x v="3"/>
    <x v="3"/>
    <n v="4509"/>
    <x v="0"/>
    <x v="3"/>
    <x v="3"/>
    <x v="3"/>
    <n v="528.55999999999995"/>
  </r>
  <r>
    <x v="535"/>
    <x v="1"/>
    <s v="2023-2024"/>
    <x v="0"/>
    <x v="52"/>
    <x v="3"/>
    <x v="3"/>
    <n v="4053"/>
    <x v="0"/>
    <x v="10"/>
    <x v="1"/>
    <x v="1"/>
    <n v="529.62"/>
  </r>
  <r>
    <x v="121"/>
    <x v="0"/>
    <s v="2023-2024"/>
    <x v="0"/>
    <x v="56"/>
    <x v="1"/>
    <x v="1"/>
    <n v="2795"/>
    <x v="0"/>
    <x v="11"/>
    <x v="3"/>
    <x v="3"/>
    <n v="530.09"/>
  </r>
  <r>
    <x v="144"/>
    <x v="1"/>
    <s v="2023-2024"/>
    <x v="0"/>
    <x v="67"/>
    <x v="3"/>
    <x v="3"/>
    <n v="4551"/>
    <x v="0"/>
    <x v="15"/>
    <x v="3"/>
    <x v="3"/>
    <n v="530.36999999999989"/>
  </r>
  <r>
    <x v="249"/>
    <x v="1"/>
    <s v="2022-2023"/>
    <x v="0"/>
    <x v="57"/>
    <x v="6"/>
    <x v="6"/>
    <n v="5082"/>
    <x v="0"/>
    <x v="13"/>
    <x v="9"/>
    <x v="9"/>
    <n v="531.43000000000006"/>
  </r>
  <r>
    <x v="571"/>
    <x v="1"/>
    <s v="2023-2024"/>
    <x v="0"/>
    <x v="13"/>
    <x v="1"/>
    <x v="1"/>
    <n v="2480"/>
    <x v="0"/>
    <x v="1"/>
    <x v="0"/>
    <x v="0"/>
    <n v="532.92000000000007"/>
  </r>
  <r>
    <x v="20"/>
    <x v="0"/>
    <s v="2023-2024"/>
    <x v="0"/>
    <x v="71"/>
    <x v="6"/>
    <x v="6"/>
    <n v="5043"/>
    <x v="0"/>
    <x v="13"/>
    <x v="7"/>
    <x v="7"/>
    <n v="533.44000000000005"/>
  </r>
  <r>
    <x v="318"/>
    <x v="0"/>
    <s v="2023-2024"/>
    <x v="0"/>
    <x v="36"/>
    <x v="4"/>
    <x v="4"/>
    <n v="3148"/>
    <x v="0"/>
    <x v="6"/>
    <x v="2"/>
    <x v="2"/>
    <n v="533.91"/>
  </r>
  <r>
    <x v="225"/>
    <x v="0"/>
    <s v="2023-2024"/>
    <x v="1"/>
    <x v="74"/>
    <x v="1"/>
    <x v="1"/>
    <n v="2485"/>
    <x v="0"/>
    <x v="1"/>
    <x v="4"/>
    <x v="4"/>
    <n v="534.06999999999994"/>
  </r>
  <r>
    <x v="239"/>
    <x v="0"/>
    <s v="2023-2024"/>
    <x v="0"/>
    <x v="43"/>
    <x v="1"/>
    <x v="1"/>
    <n v="2560"/>
    <x v="0"/>
    <x v="2"/>
    <x v="5"/>
    <x v="5"/>
    <n v="534.72"/>
  </r>
  <r>
    <x v="502"/>
    <x v="0"/>
    <s v="2023-2024"/>
    <x v="0"/>
    <x v="69"/>
    <x v="4"/>
    <x v="4"/>
    <n v="3199"/>
    <x v="0"/>
    <x v="6"/>
    <x v="1"/>
    <x v="1"/>
    <n v="534.94999999999993"/>
  </r>
  <r>
    <x v="591"/>
    <x v="2"/>
    <s v="2024-2025"/>
    <x v="0"/>
    <x v="45"/>
    <x v="3"/>
    <x v="3"/>
    <n v="4570"/>
    <x v="0"/>
    <x v="15"/>
    <x v="4"/>
    <x v="4"/>
    <n v="535.02"/>
  </r>
  <r>
    <x v="465"/>
    <x v="1"/>
    <s v="2023-2024"/>
    <x v="1"/>
    <x v="17"/>
    <x v="3"/>
    <x v="3"/>
    <n v="4825"/>
    <x v="0"/>
    <x v="12"/>
    <x v="4"/>
    <x v="4"/>
    <n v="535.56999999999994"/>
  </r>
  <r>
    <x v="275"/>
    <x v="2"/>
    <s v="2024-2025"/>
    <x v="0"/>
    <x v="64"/>
    <x v="1"/>
    <x v="1"/>
    <n v="2350"/>
    <x v="0"/>
    <x v="1"/>
    <x v="2"/>
    <x v="2"/>
    <n v="535.75"/>
  </r>
  <r>
    <x v="612"/>
    <x v="0"/>
    <s v="2024-2025"/>
    <x v="0"/>
    <x v="46"/>
    <x v="3"/>
    <x v="3"/>
    <n v="4740"/>
    <x v="0"/>
    <x v="17"/>
    <x v="9"/>
    <x v="9"/>
    <n v="535.94000000000005"/>
  </r>
  <r>
    <x v="717"/>
    <x v="2"/>
    <s v="2024-2025"/>
    <x v="1"/>
    <x v="8"/>
    <x v="1"/>
    <x v="1"/>
    <n v="2158"/>
    <x v="0"/>
    <x v="4"/>
    <x v="4"/>
    <x v="4"/>
    <n v="536.36"/>
  </r>
  <r>
    <x v="66"/>
    <x v="1"/>
    <s v="2022-2023"/>
    <x v="0"/>
    <x v="19"/>
    <x v="1"/>
    <x v="1"/>
    <n v="2800"/>
    <x v="0"/>
    <x v="11"/>
    <x v="2"/>
    <x v="2"/>
    <n v="536.42000000000007"/>
  </r>
  <r>
    <x v="299"/>
    <x v="1"/>
    <s v="2022-2023"/>
    <x v="0"/>
    <x v="6"/>
    <x v="0"/>
    <x v="0"/>
    <n v="6010"/>
    <x v="0"/>
    <x v="0"/>
    <x v="5"/>
    <x v="5"/>
    <n v="537.05000000000007"/>
  </r>
  <r>
    <x v="335"/>
    <x v="1"/>
    <s v="2022-2023"/>
    <x v="0"/>
    <x v="57"/>
    <x v="6"/>
    <x v="6"/>
    <n v="5082"/>
    <x v="0"/>
    <x v="13"/>
    <x v="0"/>
    <x v="0"/>
    <n v="537.24"/>
  </r>
  <r>
    <x v="402"/>
    <x v="0"/>
    <s v="2023-2024"/>
    <x v="0"/>
    <x v="79"/>
    <x v="6"/>
    <x v="6"/>
    <n v="5290"/>
    <x v="0"/>
    <x v="18"/>
    <x v="9"/>
    <x v="9"/>
    <n v="537.77"/>
  </r>
  <r>
    <x v="621"/>
    <x v="0"/>
    <s v="2023-2024"/>
    <x v="1"/>
    <x v="93"/>
    <x v="4"/>
    <x v="4"/>
    <n v="3915"/>
    <x v="0"/>
    <x v="16"/>
    <x v="5"/>
    <x v="5"/>
    <n v="538.76"/>
  </r>
  <r>
    <x v="435"/>
    <x v="0"/>
    <s v="2023-2024"/>
    <x v="0"/>
    <x v="32"/>
    <x v="6"/>
    <x v="6"/>
    <n v="5169"/>
    <x v="0"/>
    <x v="13"/>
    <x v="0"/>
    <x v="0"/>
    <n v="539.46"/>
  </r>
  <r>
    <x v="86"/>
    <x v="1"/>
    <s v="2022-2023"/>
    <x v="0"/>
    <x v="1"/>
    <x v="1"/>
    <x v="1"/>
    <n v="2478"/>
    <x v="0"/>
    <x v="1"/>
    <x v="7"/>
    <x v="7"/>
    <n v="539.91000000000008"/>
  </r>
  <r>
    <x v="63"/>
    <x v="1"/>
    <s v="2022-2023"/>
    <x v="0"/>
    <x v="80"/>
    <x v="0"/>
    <x v="0"/>
    <n v="6109"/>
    <x v="0"/>
    <x v="14"/>
    <x v="2"/>
    <x v="2"/>
    <n v="540.04"/>
  </r>
  <r>
    <x v="361"/>
    <x v="2"/>
    <s v="2024-2025"/>
    <x v="0"/>
    <x v="15"/>
    <x v="1"/>
    <x v="1"/>
    <n v="2020"/>
    <x v="0"/>
    <x v="5"/>
    <x v="2"/>
    <x v="2"/>
    <n v="540.88"/>
  </r>
  <r>
    <x v="610"/>
    <x v="0"/>
    <s v="2023-2024"/>
    <x v="0"/>
    <x v="58"/>
    <x v="0"/>
    <x v="0"/>
    <n v="6027"/>
    <x v="0"/>
    <x v="0"/>
    <x v="9"/>
    <x v="9"/>
    <n v="541.1400000000001"/>
  </r>
  <r>
    <x v="43"/>
    <x v="1"/>
    <s v="2023-2024"/>
    <x v="0"/>
    <x v="36"/>
    <x v="4"/>
    <x v="4"/>
    <n v="3148"/>
    <x v="0"/>
    <x v="6"/>
    <x v="3"/>
    <x v="3"/>
    <n v="541.25"/>
  </r>
  <r>
    <x v="259"/>
    <x v="2"/>
    <s v="2024-2025"/>
    <x v="0"/>
    <x v="58"/>
    <x v="0"/>
    <x v="0"/>
    <n v="6027"/>
    <x v="0"/>
    <x v="0"/>
    <x v="5"/>
    <x v="5"/>
    <n v="541.59"/>
  </r>
  <r>
    <x v="51"/>
    <x v="0"/>
    <s v="2023-2024"/>
    <x v="0"/>
    <x v="56"/>
    <x v="1"/>
    <x v="1"/>
    <n v="2795"/>
    <x v="0"/>
    <x v="11"/>
    <x v="2"/>
    <x v="2"/>
    <n v="541.61000000000013"/>
  </r>
  <r>
    <x v="707"/>
    <x v="1"/>
    <s v="2023-2024"/>
    <x v="1"/>
    <x v="24"/>
    <x v="1"/>
    <x v="1"/>
    <n v="2120"/>
    <x v="0"/>
    <x v="4"/>
    <x v="1"/>
    <x v="1"/>
    <n v="541.79999999999995"/>
  </r>
  <r>
    <x v="11"/>
    <x v="0"/>
    <s v="2023-2024"/>
    <x v="1"/>
    <x v="29"/>
    <x v="4"/>
    <x v="4"/>
    <n v="3500"/>
    <x v="0"/>
    <x v="8"/>
    <x v="5"/>
    <x v="5"/>
    <n v="543.02"/>
  </r>
  <r>
    <x v="21"/>
    <x v="1"/>
    <s v="2023-2024"/>
    <x v="0"/>
    <x v="33"/>
    <x v="4"/>
    <x v="4"/>
    <n v="3280"/>
    <x v="0"/>
    <x v="8"/>
    <x v="0"/>
    <x v="0"/>
    <n v="544.09"/>
  </r>
  <r>
    <x v="83"/>
    <x v="1"/>
    <s v="2022-2023"/>
    <x v="0"/>
    <x v="5"/>
    <x v="1"/>
    <x v="1"/>
    <n v="2067"/>
    <x v="0"/>
    <x v="5"/>
    <x v="2"/>
    <x v="2"/>
    <n v="544.26"/>
  </r>
  <r>
    <x v="342"/>
    <x v="0"/>
    <s v="2024-2025"/>
    <x v="0"/>
    <x v="57"/>
    <x v="6"/>
    <x v="6"/>
    <n v="5082"/>
    <x v="0"/>
    <x v="13"/>
    <x v="4"/>
    <x v="4"/>
    <n v="546.62"/>
  </r>
  <r>
    <x v="311"/>
    <x v="0"/>
    <s v="2024-2025"/>
    <x v="0"/>
    <x v="44"/>
    <x v="4"/>
    <x v="4"/>
    <n v="3977"/>
    <x v="0"/>
    <x v="16"/>
    <x v="1"/>
    <x v="1"/>
    <n v="547.33000000000004"/>
  </r>
  <r>
    <x v="101"/>
    <x v="2"/>
    <s v="2024-2025"/>
    <x v="0"/>
    <x v="57"/>
    <x v="6"/>
    <x v="6"/>
    <n v="5082"/>
    <x v="0"/>
    <x v="13"/>
    <x v="3"/>
    <x v="3"/>
    <n v="548.43000000000006"/>
  </r>
  <r>
    <x v="149"/>
    <x v="2"/>
    <s v="2024-2025"/>
    <x v="0"/>
    <x v="1"/>
    <x v="1"/>
    <x v="1"/>
    <n v="2478"/>
    <x v="0"/>
    <x v="1"/>
    <x v="4"/>
    <x v="4"/>
    <n v="549.59"/>
  </r>
  <r>
    <x v="574"/>
    <x v="2"/>
    <s v="2024-2025"/>
    <x v="0"/>
    <x v="60"/>
    <x v="1"/>
    <x v="1"/>
    <n v="2541"/>
    <x v="0"/>
    <x v="2"/>
    <x v="6"/>
    <x v="6"/>
    <n v="550.4"/>
  </r>
  <r>
    <x v="34"/>
    <x v="2"/>
    <s v="2024-2025"/>
    <x v="0"/>
    <x v="32"/>
    <x v="6"/>
    <x v="6"/>
    <n v="5169"/>
    <x v="0"/>
    <x v="13"/>
    <x v="4"/>
    <x v="4"/>
    <n v="550.46"/>
  </r>
  <r>
    <x v="334"/>
    <x v="2"/>
    <s v="2024-2025"/>
    <x v="0"/>
    <x v="53"/>
    <x v="3"/>
    <x v="3"/>
    <n v="4119"/>
    <x v="0"/>
    <x v="10"/>
    <x v="5"/>
    <x v="5"/>
    <n v="551.24"/>
  </r>
  <r>
    <x v="386"/>
    <x v="1"/>
    <s v="2022-2023"/>
    <x v="0"/>
    <x v="37"/>
    <x v="1"/>
    <x v="1"/>
    <n v="2750"/>
    <x v="0"/>
    <x v="11"/>
    <x v="9"/>
    <x v="9"/>
    <n v="551.43000000000006"/>
  </r>
  <r>
    <x v="581"/>
    <x v="0"/>
    <s v="2023-2024"/>
    <x v="1"/>
    <x v="29"/>
    <x v="4"/>
    <x v="4"/>
    <n v="3500"/>
    <x v="0"/>
    <x v="8"/>
    <x v="3"/>
    <x v="3"/>
    <n v="551.44000000000005"/>
  </r>
  <r>
    <x v="555"/>
    <x v="2"/>
    <s v="2024-2025"/>
    <x v="0"/>
    <x v="26"/>
    <x v="0"/>
    <x v="0"/>
    <n v="6280"/>
    <x v="0"/>
    <x v="14"/>
    <x v="3"/>
    <x v="3"/>
    <n v="551.75999999999988"/>
  </r>
  <r>
    <x v="429"/>
    <x v="1"/>
    <s v="2023-2024"/>
    <x v="0"/>
    <x v="71"/>
    <x v="6"/>
    <x v="6"/>
    <n v="5043"/>
    <x v="0"/>
    <x v="13"/>
    <x v="4"/>
    <x v="4"/>
    <n v="552.01"/>
  </r>
  <r>
    <x v="247"/>
    <x v="2"/>
    <s v="2024-2025"/>
    <x v="0"/>
    <x v="59"/>
    <x v="3"/>
    <x v="3"/>
    <n v="4509"/>
    <x v="0"/>
    <x v="3"/>
    <x v="3"/>
    <x v="3"/>
    <n v="552.23"/>
  </r>
  <r>
    <x v="58"/>
    <x v="2"/>
    <s v="2024-2025"/>
    <x v="0"/>
    <x v="2"/>
    <x v="2"/>
    <x v="2"/>
    <n v="2617"/>
    <x v="0"/>
    <x v="2"/>
    <x v="4"/>
    <x v="4"/>
    <n v="552.62"/>
  </r>
  <r>
    <x v="643"/>
    <x v="0"/>
    <s v="2023-2024"/>
    <x v="0"/>
    <x v="64"/>
    <x v="1"/>
    <x v="1"/>
    <n v="2350"/>
    <x v="0"/>
    <x v="1"/>
    <x v="2"/>
    <x v="2"/>
    <n v="555.23"/>
  </r>
  <r>
    <x v="156"/>
    <x v="2"/>
    <s v="2024-2025"/>
    <x v="0"/>
    <x v="27"/>
    <x v="4"/>
    <x v="4"/>
    <n v="3066"/>
    <x v="0"/>
    <x v="7"/>
    <x v="3"/>
    <x v="3"/>
    <n v="555.95000000000005"/>
  </r>
  <r>
    <x v="555"/>
    <x v="2"/>
    <s v="2024-2025"/>
    <x v="0"/>
    <x v="73"/>
    <x v="6"/>
    <x v="6"/>
    <n v="5607"/>
    <x v="0"/>
    <x v="18"/>
    <x v="1"/>
    <x v="1"/>
    <n v="559.35"/>
  </r>
  <r>
    <x v="110"/>
    <x v="2"/>
    <s v="2024-2025"/>
    <x v="0"/>
    <x v="62"/>
    <x v="0"/>
    <x v="0"/>
    <n v="6112"/>
    <x v="0"/>
    <x v="14"/>
    <x v="4"/>
    <x v="4"/>
    <n v="560.37"/>
  </r>
  <r>
    <x v="239"/>
    <x v="0"/>
    <s v="2023-2024"/>
    <x v="0"/>
    <x v="5"/>
    <x v="1"/>
    <x v="1"/>
    <n v="2067"/>
    <x v="0"/>
    <x v="5"/>
    <x v="7"/>
    <x v="7"/>
    <n v="561.29"/>
  </r>
  <r>
    <x v="637"/>
    <x v="1"/>
    <s v="2023-2024"/>
    <x v="0"/>
    <x v="45"/>
    <x v="3"/>
    <x v="3"/>
    <n v="4570"/>
    <x v="0"/>
    <x v="15"/>
    <x v="1"/>
    <x v="1"/>
    <n v="561.67000000000007"/>
  </r>
  <r>
    <x v="703"/>
    <x v="0"/>
    <s v="2023-2024"/>
    <x v="0"/>
    <x v="67"/>
    <x v="3"/>
    <x v="3"/>
    <n v="4551"/>
    <x v="0"/>
    <x v="15"/>
    <x v="2"/>
    <x v="2"/>
    <n v="562.51"/>
  </r>
  <r>
    <x v="289"/>
    <x v="1"/>
    <s v="2023-2024"/>
    <x v="0"/>
    <x v="23"/>
    <x v="1"/>
    <x v="1"/>
    <n v="2650"/>
    <x v="0"/>
    <x v="11"/>
    <x v="2"/>
    <x v="2"/>
    <n v="563.32999999999993"/>
  </r>
  <r>
    <x v="461"/>
    <x v="2"/>
    <s v="2024-2025"/>
    <x v="0"/>
    <x v="3"/>
    <x v="3"/>
    <x v="3"/>
    <n v="4220"/>
    <x v="0"/>
    <x v="3"/>
    <x v="1"/>
    <x v="1"/>
    <n v="563.57999999999993"/>
  </r>
  <r>
    <x v="564"/>
    <x v="0"/>
    <s v="2023-2024"/>
    <x v="0"/>
    <x v="55"/>
    <x v="3"/>
    <x v="3"/>
    <n v="4703"/>
    <x v="0"/>
    <x v="17"/>
    <x v="5"/>
    <x v="5"/>
    <n v="565.22"/>
  </r>
  <r>
    <x v="124"/>
    <x v="2"/>
    <s v="2024-2025"/>
    <x v="0"/>
    <x v="52"/>
    <x v="3"/>
    <x v="3"/>
    <n v="4053"/>
    <x v="0"/>
    <x v="10"/>
    <x v="2"/>
    <x v="2"/>
    <n v="565.78"/>
  </r>
  <r>
    <x v="709"/>
    <x v="0"/>
    <s v="2023-2024"/>
    <x v="0"/>
    <x v="52"/>
    <x v="3"/>
    <x v="3"/>
    <n v="4053"/>
    <x v="0"/>
    <x v="10"/>
    <x v="7"/>
    <x v="7"/>
    <n v="566.33000000000015"/>
  </r>
  <r>
    <x v="290"/>
    <x v="0"/>
    <s v="2023-2024"/>
    <x v="1"/>
    <x v="74"/>
    <x v="1"/>
    <x v="1"/>
    <n v="2485"/>
    <x v="0"/>
    <x v="1"/>
    <x v="5"/>
    <x v="5"/>
    <n v="566.74"/>
  </r>
  <r>
    <x v="125"/>
    <x v="2"/>
    <s v="2024-2025"/>
    <x v="0"/>
    <x v="37"/>
    <x v="1"/>
    <x v="1"/>
    <n v="2750"/>
    <x v="0"/>
    <x v="11"/>
    <x v="1"/>
    <x v="1"/>
    <n v="568.37"/>
  </r>
  <r>
    <x v="387"/>
    <x v="2"/>
    <s v="2024-2025"/>
    <x v="0"/>
    <x v="70"/>
    <x v="4"/>
    <x v="4"/>
    <n v="3400"/>
    <x v="0"/>
    <x v="8"/>
    <x v="4"/>
    <x v="4"/>
    <n v="568.63000000000011"/>
  </r>
  <r>
    <x v="51"/>
    <x v="0"/>
    <s v="2023-2024"/>
    <x v="0"/>
    <x v="67"/>
    <x v="3"/>
    <x v="3"/>
    <n v="4551"/>
    <x v="0"/>
    <x v="15"/>
    <x v="2"/>
    <x v="2"/>
    <n v="568.81000000000006"/>
  </r>
  <r>
    <x v="448"/>
    <x v="0"/>
    <s v="2023-2024"/>
    <x v="0"/>
    <x v="72"/>
    <x v="4"/>
    <x v="4"/>
    <n v="3931"/>
    <x v="0"/>
    <x v="16"/>
    <x v="5"/>
    <x v="5"/>
    <n v="568.99"/>
  </r>
  <r>
    <x v="95"/>
    <x v="1"/>
    <s v="2022-2023"/>
    <x v="0"/>
    <x v="19"/>
    <x v="1"/>
    <x v="1"/>
    <n v="2800"/>
    <x v="0"/>
    <x v="11"/>
    <x v="0"/>
    <x v="0"/>
    <n v="569.67000000000007"/>
  </r>
  <r>
    <x v="122"/>
    <x v="1"/>
    <s v="2023-2024"/>
    <x v="0"/>
    <x v="54"/>
    <x v="4"/>
    <x v="4"/>
    <n v="3030"/>
    <x v="0"/>
    <x v="7"/>
    <x v="4"/>
    <x v="4"/>
    <n v="570.93000000000006"/>
  </r>
  <r>
    <x v="653"/>
    <x v="0"/>
    <s v="2024-2025"/>
    <x v="0"/>
    <x v="80"/>
    <x v="0"/>
    <x v="0"/>
    <n v="6109"/>
    <x v="0"/>
    <x v="14"/>
    <x v="0"/>
    <x v="0"/>
    <n v="570.94999999999993"/>
  </r>
  <r>
    <x v="557"/>
    <x v="0"/>
    <s v="2023-2024"/>
    <x v="1"/>
    <x v="93"/>
    <x v="4"/>
    <x v="4"/>
    <n v="3915"/>
    <x v="0"/>
    <x v="16"/>
    <x v="4"/>
    <x v="4"/>
    <n v="571"/>
  </r>
  <r>
    <x v="410"/>
    <x v="1"/>
    <s v="2022-2023"/>
    <x v="0"/>
    <x v="10"/>
    <x v="4"/>
    <x v="4"/>
    <n v="3551"/>
    <x v="0"/>
    <x v="8"/>
    <x v="6"/>
    <x v="6"/>
    <n v="571.45999999999992"/>
  </r>
  <r>
    <x v="72"/>
    <x v="2"/>
    <s v="2024-2025"/>
    <x v="0"/>
    <x v="78"/>
    <x v="1"/>
    <x v="1"/>
    <n v="2141"/>
    <x v="0"/>
    <x v="4"/>
    <x v="9"/>
    <x v="9"/>
    <n v="571.76"/>
  </r>
  <r>
    <x v="321"/>
    <x v="0"/>
    <s v="2024-2025"/>
    <x v="1"/>
    <x v="68"/>
    <x v="7"/>
    <x v="7"/>
    <n v="800"/>
    <x v="0"/>
    <x v="19"/>
    <x v="9"/>
    <x v="9"/>
    <n v="571.99"/>
  </r>
  <r>
    <x v="410"/>
    <x v="1"/>
    <s v="2022-2023"/>
    <x v="0"/>
    <x v="60"/>
    <x v="1"/>
    <x v="1"/>
    <n v="2541"/>
    <x v="0"/>
    <x v="2"/>
    <x v="0"/>
    <x v="0"/>
    <n v="573.83000000000004"/>
  </r>
  <r>
    <x v="603"/>
    <x v="2"/>
    <s v="2024-2025"/>
    <x v="1"/>
    <x v="40"/>
    <x v="4"/>
    <x v="4"/>
    <n v="3353"/>
    <x v="0"/>
    <x v="8"/>
    <x v="2"/>
    <x v="2"/>
    <n v="574.99"/>
  </r>
  <r>
    <x v="101"/>
    <x v="2"/>
    <s v="2024-2025"/>
    <x v="0"/>
    <x v="72"/>
    <x v="4"/>
    <x v="4"/>
    <n v="3931"/>
    <x v="0"/>
    <x v="16"/>
    <x v="9"/>
    <x v="9"/>
    <n v="574.99"/>
  </r>
  <r>
    <x v="542"/>
    <x v="2"/>
    <s v="2024-2025"/>
    <x v="0"/>
    <x v="27"/>
    <x v="4"/>
    <x v="4"/>
    <n v="3066"/>
    <x v="0"/>
    <x v="7"/>
    <x v="2"/>
    <x v="2"/>
    <n v="575.21"/>
  </r>
  <r>
    <x v="408"/>
    <x v="1"/>
    <s v="2022-2023"/>
    <x v="0"/>
    <x v="63"/>
    <x v="1"/>
    <x v="1"/>
    <n v="2015"/>
    <x v="0"/>
    <x v="5"/>
    <x v="3"/>
    <x v="3"/>
    <n v="575.43000000000006"/>
  </r>
  <r>
    <x v="60"/>
    <x v="0"/>
    <s v="2023-2024"/>
    <x v="1"/>
    <x v="75"/>
    <x v="0"/>
    <x v="0"/>
    <n v="6450"/>
    <x v="0"/>
    <x v="20"/>
    <x v="5"/>
    <x v="5"/>
    <n v="575.44000000000005"/>
  </r>
  <r>
    <x v="570"/>
    <x v="0"/>
    <s v="2023-2024"/>
    <x v="0"/>
    <x v="1"/>
    <x v="1"/>
    <x v="1"/>
    <n v="2478"/>
    <x v="0"/>
    <x v="1"/>
    <x v="0"/>
    <x v="0"/>
    <n v="576.19000000000005"/>
  </r>
  <r>
    <x v="303"/>
    <x v="1"/>
    <s v="2023-2024"/>
    <x v="0"/>
    <x v="70"/>
    <x v="4"/>
    <x v="4"/>
    <n v="3400"/>
    <x v="0"/>
    <x v="8"/>
    <x v="1"/>
    <x v="1"/>
    <n v="576.84"/>
  </r>
  <r>
    <x v="523"/>
    <x v="1"/>
    <s v="2022-2023"/>
    <x v="0"/>
    <x v="25"/>
    <x v="4"/>
    <x v="4"/>
    <n v="3550"/>
    <x v="0"/>
    <x v="8"/>
    <x v="1"/>
    <x v="1"/>
    <n v="577.16999999999996"/>
  </r>
  <r>
    <x v="211"/>
    <x v="2"/>
    <s v="2024-2025"/>
    <x v="0"/>
    <x v="61"/>
    <x v="6"/>
    <x v="6"/>
    <n v="5343"/>
    <x v="0"/>
    <x v="18"/>
    <x v="4"/>
    <x v="4"/>
    <n v="577.27"/>
  </r>
  <r>
    <x v="212"/>
    <x v="0"/>
    <s v="2023-2024"/>
    <x v="0"/>
    <x v="90"/>
    <x v="3"/>
    <x v="3"/>
    <n v="4700"/>
    <x v="0"/>
    <x v="17"/>
    <x v="4"/>
    <x v="4"/>
    <n v="578.91000000000008"/>
  </r>
  <r>
    <x v="597"/>
    <x v="0"/>
    <s v="2023-2024"/>
    <x v="0"/>
    <x v="20"/>
    <x v="4"/>
    <x v="4"/>
    <n v="3429"/>
    <x v="0"/>
    <x v="8"/>
    <x v="9"/>
    <x v="9"/>
    <n v="579.8900000000001"/>
  </r>
  <r>
    <x v="633"/>
    <x v="1"/>
    <s v="2023-2024"/>
    <x v="1"/>
    <x v="11"/>
    <x v="5"/>
    <x v="5"/>
    <n v="7010"/>
    <x v="0"/>
    <x v="9"/>
    <x v="5"/>
    <x v="5"/>
    <n v="580.65"/>
  </r>
  <r>
    <x v="364"/>
    <x v="2"/>
    <s v="2024-2025"/>
    <x v="0"/>
    <x v="83"/>
    <x v="0"/>
    <x v="0"/>
    <n v="6052"/>
    <x v="0"/>
    <x v="0"/>
    <x v="1"/>
    <x v="1"/>
    <n v="580.80000000000007"/>
  </r>
  <r>
    <x v="618"/>
    <x v="1"/>
    <s v="2023-2024"/>
    <x v="1"/>
    <x v="89"/>
    <x v="4"/>
    <x v="4"/>
    <n v="3136"/>
    <x v="0"/>
    <x v="6"/>
    <x v="0"/>
    <x v="0"/>
    <n v="581.9"/>
  </r>
  <r>
    <x v="601"/>
    <x v="0"/>
    <s v="2024-2025"/>
    <x v="1"/>
    <x v="25"/>
    <x v="4"/>
    <x v="4"/>
    <n v="3550"/>
    <x v="0"/>
    <x v="8"/>
    <x v="7"/>
    <x v="7"/>
    <n v="583.53"/>
  </r>
  <r>
    <x v="131"/>
    <x v="1"/>
    <s v="2022-2023"/>
    <x v="0"/>
    <x v="15"/>
    <x v="1"/>
    <x v="1"/>
    <n v="2020"/>
    <x v="0"/>
    <x v="5"/>
    <x v="7"/>
    <x v="7"/>
    <n v="584.04"/>
  </r>
  <r>
    <x v="579"/>
    <x v="0"/>
    <s v="2023-2024"/>
    <x v="0"/>
    <x v="70"/>
    <x v="4"/>
    <x v="4"/>
    <n v="3400"/>
    <x v="0"/>
    <x v="8"/>
    <x v="0"/>
    <x v="0"/>
    <n v="584.13"/>
  </r>
  <r>
    <x v="321"/>
    <x v="0"/>
    <s v="2024-2025"/>
    <x v="1"/>
    <x v="34"/>
    <x v="4"/>
    <x v="4"/>
    <n v="3018"/>
    <x v="0"/>
    <x v="7"/>
    <x v="1"/>
    <x v="1"/>
    <n v="584.95999999999992"/>
  </r>
  <r>
    <x v="0"/>
    <x v="0"/>
    <s v="2023-2024"/>
    <x v="0"/>
    <x v="86"/>
    <x v="0"/>
    <x v="0"/>
    <n v="6725"/>
    <x v="0"/>
    <x v="20"/>
    <x v="4"/>
    <x v="4"/>
    <n v="588"/>
  </r>
  <r>
    <x v="454"/>
    <x v="0"/>
    <s v="2024-2025"/>
    <x v="1"/>
    <x v="89"/>
    <x v="4"/>
    <x v="4"/>
    <n v="3136"/>
    <x v="0"/>
    <x v="6"/>
    <x v="9"/>
    <x v="9"/>
    <n v="589.81999999999994"/>
  </r>
  <r>
    <x v="50"/>
    <x v="0"/>
    <s v="2023-2024"/>
    <x v="0"/>
    <x v="39"/>
    <x v="0"/>
    <x v="0"/>
    <n v="6330"/>
    <x v="0"/>
    <x v="14"/>
    <x v="8"/>
    <x v="8"/>
    <n v="591.76"/>
  </r>
  <r>
    <x v="98"/>
    <x v="2"/>
    <s v="2024-2025"/>
    <x v="0"/>
    <x v="31"/>
    <x v="1"/>
    <x v="1"/>
    <n v="2116"/>
    <x v="0"/>
    <x v="4"/>
    <x v="7"/>
    <x v="7"/>
    <n v="592.05999999999995"/>
  </r>
  <r>
    <x v="596"/>
    <x v="0"/>
    <s v="2023-2024"/>
    <x v="0"/>
    <x v="41"/>
    <x v="5"/>
    <x v="5"/>
    <n v="7320"/>
    <x v="0"/>
    <x v="9"/>
    <x v="5"/>
    <x v="5"/>
    <n v="592.30999999999995"/>
  </r>
  <r>
    <x v="269"/>
    <x v="1"/>
    <s v="2023-2024"/>
    <x v="0"/>
    <x v="53"/>
    <x v="3"/>
    <x v="3"/>
    <n v="4119"/>
    <x v="0"/>
    <x v="10"/>
    <x v="3"/>
    <x v="3"/>
    <n v="592.80999999999995"/>
  </r>
  <r>
    <x v="118"/>
    <x v="1"/>
    <s v="2023-2024"/>
    <x v="1"/>
    <x v="89"/>
    <x v="4"/>
    <x v="4"/>
    <n v="3136"/>
    <x v="0"/>
    <x v="6"/>
    <x v="3"/>
    <x v="3"/>
    <n v="593.6"/>
  </r>
  <r>
    <x v="163"/>
    <x v="0"/>
    <s v="2024-2025"/>
    <x v="0"/>
    <x v="7"/>
    <x v="4"/>
    <x v="4"/>
    <n v="3175"/>
    <x v="0"/>
    <x v="6"/>
    <x v="9"/>
    <x v="9"/>
    <n v="594.3900000000001"/>
  </r>
  <r>
    <x v="379"/>
    <x v="2"/>
    <s v="2024-2025"/>
    <x v="1"/>
    <x v="29"/>
    <x v="4"/>
    <x v="4"/>
    <n v="3500"/>
    <x v="0"/>
    <x v="8"/>
    <x v="0"/>
    <x v="0"/>
    <n v="594.49"/>
  </r>
  <r>
    <x v="180"/>
    <x v="1"/>
    <s v="2023-2024"/>
    <x v="0"/>
    <x v="9"/>
    <x v="4"/>
    <x v="4"/>
    <n v="3076"/>
    <x v="0"/>
    <x v="7"/>
    <x v="3"/>
    <x v="3"/>
    <n v="595.03"/>
  </r>
  <r>
    <x v="16"/>
    <x v="1"/>
    <s v="2022-2023"/>
    <x v="0"/>
    <x v="5"/>
    <x v="1"/>
    <x v="1"/>
    <n v="2067"/>
    <x v="0"/>
    <x v="5"/>
    <x v="8"/>
    <x v="8"/>
    <n v="595.94000000000005"/>
  </r>
  <r>
    <x v="718"/>
    <x v="0"/>
    <s v="2023-2024"/>
    <x v="0"/>
    <x v="73"/>
    <x v="6"/>
    <x v="6"/>
    <n v="5607"/>
    <x v="0"/>
    <x v="18"/>
    <x v="4"/>
    <x v="4"/>
    <n v="596.99"/>
  </r>
  <r>
    <x v="386"/>
    <x v="1"/>
    <s v="2022-2023"/>
    <x v="0"/>
    <x v="66"/>
    <x v="3"/>
    <x v="3"/>
    <n v="4883"/>
    <x v="0"/>
    <x v="12"/>
    <x v="5"/>
    <x v="5"/>
    <n v="597.02"/>
  </r>
  <r>
    <x v="137"/>
    <x v="2"/>
    <s v="2024-2025"/>
    <x v="1"/>
    <x v="56"/>
    <x v="1"/>
    <x v="1"/>
    <n v="2795"/>
    <x v="0"/>
    <x v="11"/>
    <x v="7"/>
    <x v="7"/>
    <n v="597.21"/>
  </r>
  <r>
    <x v="620"/>
    <x v="1"/>
    <s v="2023-2024"/>
    <x v="0"/>
    <x v="66"/>
    <x v="3"/>
    <x v="3"/>
    <n v="4883"/>
    <x v="0"/>
    <x v="12"/>
    <x v="4"/>
    <x v="4"/>
    <n v="597.24"/>
  </r>
  <r>
    <x v="193"/>
    <x v="2"/>
    <s v="2024-2025"/>
    <x v="0"/>
    <x v="6"/>
    <x v="0"/>
    <x v="0"/>
    <n v="6010"/>
    <x v="0"/>
    <x v="0"/>
    <x v="9"/>
    <x v="9"/>
    <n v="598.03"/>
  </r>
  <r>
    <x v="335"/>
    <x v="1"/>
    <s v="2022-2023"/>
    <x v="0"/>
    <x v="43"/>
    <x v="1"/>
    <x v="1"/>
    <n v="2560"/>
    <x v="0"/>
    <x v="2"/>
    <x v="7"/>
    <x v="7"/>
    <n v="598.1"/>
  </r>
  <r>
    <x v="707"/>
    <x v="1"/>
    <s v="2023-2024"/>
    <x v="0"/>
    <x v="19"/>
    <x v="1"/>
    <x v="1"/>
    <n v="2800"/>
    <x v="0"/>
    <x v="11"/>
    <x v="7"/>
    <x v="7"/>
    <n v="598.52"/>
  </r>
  <r>
    <x v="384"/>
    <x v="1"/>
    <s v="2022-2023"/>
    <x v="0"/>
    <x v="37"/>
    <x v="1"/>
    <x v="1"/>
    <n v="2750"/>
    <x v="0"/>
    <x v="11"/>
    <x v="9"/>
    <x v="9"/>
    <n v="598.92999999999995"/>
  </r>
  <r>
    <x v="166"/>
    <x v="0"/>
    <s v="2024-2025"/>
    <x v="0"/>
    <x v="39"/>
    <x v="0"/>
    <x v="0"/>
    <n v="6330"/>
    <x v="0"/>
    <x v="14"/>
    <x v="3"/>
    <x v="3"/>
    <n v="599.03"/>
  </r>
  <r>
    <x v="527"/>
    <x v="1"/>
    <s v="2022-2023"/>
    <x v="0"/>
    <x v="56"/>
    <x v="1"/>
    <x v="1"/>
    <n v="2795"/>
    <x v="0"/>
    <x v="11"/>
    <x v="4"/>
    <x v="4"/>
    <n v="600.72"/>
  </r>
  <r>
    <x v="34"/>
    <x v="2"/>
    <s v="2024-2025"/>
    <x v="0"/>
    <x v="7"/>
    <x v="4"/>
    <x v="4"/>
    <n v="3175"/>
    <x v="0"/>
    <x v="6"/>
    <x v="2"/>
    <x v="2"/>
    <n v="600.96"/>
  </r>
  <r>
    <x v="90"/>
    <x v="2"/>
    <s v="2024-2025"/>
    <x v="0"/>
    <x v="2"/>
    <x v="2"/>
    <x v="2"/>
    <n v="2617"/>
    <x v="0"/>
    <x v="2"/>
    <x v="5"/>
    <x v="5"/>
    <n v="601.51"/>
  </r>
  <r>
    <x v="224"/>
    <x v="1"/>
    <s v="2023-2024"/>
    <x v="0"/>
    <x v="93"/>
    <x v="4"/>
    <x v="4"/>
    <n v="3915"/>
    <x v="0"/>
    <x v="16"/>
    <x v="7"/>
    <x v="7"/>
    <n v="602.69999999999993"/>
  </r>
  <r>
    <x v="383"/>
    <x v="0"/>
    <s v="2023-2024"/>
    <x v="0"/>
    <x v="20"/>
    <x v="4"/>
    <x v="4"/>
    <n v="3429"/>
    <x v="0"/>
    <x v="8"/>
    <x v="3"/>
    <x v="3"/>
    <n v="603.43000000000006"/>
  </r>
  <r>
    <x v="42"/>
    <x v="0"/>
    <s v="2024-2025"/>
    <x v="0"/>
    <x v="58"/>
    <x v="0"/>
    <x v="0"/>
    <n v="6027"/>
    <x v="0"/>
    <x v="0"/>
    <x v="1"/>
    <x v="1"/>
    <n v="604.06000000000006"/>
  </r>
  <r>
    <x v="503"/>
    <x v="0"/>
    <s v="2023-2024"/>
    <x v="1"/>
    <x v="0"/>
    <x v="0"/>
    <x v="0"/>
    <n v="6021"/>
    <x v="0"/>
    <x v="0"/>
    <x v="1"/>
    <x v="1"/>
    <n v="604.12"/>
  </r>
  <r>
    <x v="618"/>
    <x v="1"/>
    <s v="2023-2024"/>
    <x v="0"/>
    <x v="31"/>
    <x v="1"/>
    <x v="1"/>
    <n v="2116"/>
    <x v="0"/>
    <x v="4"/>
    <x v="6"/>
    <x v="6"/>
    <n v="604.28"/>
  </r>
  <r>
    <x v="540"/>
    <x v="2"/>
    <s v="2024-2025"/>
    <x v="0"/>
    <x v="61"/>
    <x v="6"/>
    <x v="6"/>
    <n v="5343"/>
    <x v="0"/>
    <x v="18"/>
    <x v="5"/>
    <x v="5"/>
    <n v="604.49000000000012"/>
  </r>
  <r>
    <x v="137"/>
    <x v="2"/>
    <s v="2024-2025"/>
    <x v="0"/>
    <x v="60"/>
    <x v="1"/>
    <x v="1"/>
    <n v="2541"/>
    <x v="0"/>
    <x v="2"/>
    <x v="9"/>
    <x v="9"/>
    <n v="605.54000000000008"/>
  </r>
  <r>
    <x v="355"/>
    <x v="0"/>
    <s v="2023-2024"/>
    <x v="1"/>
    <x v="68"/>
    <x v="7"/>
    <x v="7"/>
    <n v="800"/>
    <x v="0"/>
    <x v="19"/>
    <x v="7"/>
    <x v="7"/>
    <n v="605.63000000000011"/>
  </r>
  <r>
    <x v="631"/>
    <x v="2"/>
    <s v="2024-2025"/>
    <x v="1"/>
    <x v="46"/>
    <x v="3"/>
    <x v="3"/>
    <n v="4740"/>
    <x v="0"/>
    <x v="17"/>
    <x v="9"/>
    <x v="9"/>
    <n v="605.91999999999996"/>
  </r>
  <r>
    <x v="73"/>
    <x v="1"/>
    <s v="2023-2024"/>
    <x v="0"/>
    <x v="31"/>
    <x v="1"/>
    <x v="1"/>
    <n v="2116"/>
    <x v="0"/>
    <x v="4"/>
    <x v="3"/>
    <x v="3"/>
    <n v="606.07999999999993"/>
  </r>
  <r>
    <x v="174"/>
    <x v="0"/>
    <s v="2024-2025"/>
    <x v="0"/>
    <x v="28"/>
    <x v="1"/>
    <x v="1"/>
    <n v="2830"/>
    <x v="0"/>
    <x v="11"/>
    <x v="3"/>
    <x v="3"/>
    <n v="606.91"/>
  </r>
  <r>
    <x v="260"/>
    <x v="1"/>
    <s v="2023-2024"/>
    <x v="0"/>
    <x v="9"/>
    <x v="4"/>
    <x v="4"/>
    <n v="3076"/>
    <x v="0"/>
    <x v="7"/>
    <x v="5"/>
    <x v="5"/>
    <n v="606.92999999999995"/>
  </r>
  <r>
    <x v="147"/>
    <x v="0"/>
    <s v="2023-2024"/>
    <x v="0"/>
    <x v="83"/>
    <x v="0"/>
    <x v="0"/>
    <n v="6052"/>
    <x v="0"/>
    <x v="0"/>
    <x v="4"/>
    <x v="4"/>
    <n v="608.13"/>
  </r>
  <r>
    <x v="431"/>
    <x v="0"/>
    <s v="2023-2024"/>
    <x v="0"/>
    <x v="64"/>
    <x v="1"/>
    <x v="1"/>
    <n v="2350"/>
    <x v="0"/>
    <x v="1"/>
    <x v="3"/>
    <x v="3"/>
    <n v="608.35"/>
  </r>
  <r>
    <x v="146"/>
    <x v="2"/>
    <s v="2024-2025"/>
    <x v="1"/>
    <x v="72"/>
    <x v="4"/>
    <x v="4"/>
    <n v="3931"/>
    <x v="0"/>
    <x v="16"/>
    <x v="4"/>
    <x v="4"/>
    <n v="609.24"/>
  </r>
  <r>
    <x v="73"/>
    <x v="1"/>
    <s v="2023-2024"/>
    <x v="0"/>
    <x v="71"/>
    <x v="6"/>
    <x v="6"/>
    <n v="5043"/>
    <x v="0"/>
    <x v="13"/>
    <x v="1"/>
    <x v="1"/>
    <n v="609.69000000000005"/>
  </r>
  <r>
    <x v="114"/>
    <x v="0"/>
    <s v="2023-2024"/>
    <x v="0"/>
    <x v="23"/>
    <x v="1"/>
    <x v="1"/>
    <n v="2650"/>
    <x v="0"/>
    <x v="11"/>
    <x v="3"/>
    <x v="3"/>
    <n v="610.64999999999986"/>
  </r>
  <r>
    <x v="129"/>
    <x v="0"/>
    <s v="2023-2024"/>
    <x v="0"/>
    <x v="2"/>
    <x v="2"/>
    <x v="2"/>
    <n v="2617"/>
    <x v="0"/>
    <x v="2"/>
    <x v="3"/>
    <x v="3"/>
    <n v="611.34"/>
  </r>
  <r>
    <x v="425"/>
    <x v="2"/>
    <s v="2024-2025"/>
    <x v="1"/>
    <x v="21"/>
    <x v="3"/>
    <x v="3"/>
    <n v="4012"/>
    <x v="0"/>
    <x v="10"/>
    <x v="9"/>
    <x v="9"/>
    <n v="611.49999999999989"/>
  </r>
  <r>
    <x v="291"/>
    <x v="2"/>
    <s v="2024-2025"/>
    <x v="0"/>
    <x v="82"/>
    <x v="3"/>
    <x v="3"/>
    <n v="4655"/>
    <x v="0"/>
    <x v="17"/>
    <x v="4"/>
    <x v="4"/>
    <n v="611.59"/>
  </r>
  <r>
    <x v="329"/>
    <x v="0"/>
    <s v="2023-2024"/>
    <x v="0"/>
    <x v="52"/>
    <x v="3"/>
    <x v="3"/>
    <n v="4053"/>
    <x v="0"/>
    <x v="10"/>
    <x v="2"/>
    <x v="2"/>
    <n v="612.31999999999994"/>
  </r>
  <r>
    <x v="667"/>
    <x v="0"/>
    <s v="2023-2024"/>
    <x v="1"/>
    <x v="14"/>
    <x v="1"/>
    <x v="1"/>
    <n v="2790"/>
    <x v="0"/>
    <x v="11"/>
    <x v="2"/>
    <x v="2"/>
    <n v="612.41999999999996"/>
  </r>
  <r>
    <x v="245"/>
    <x v="0"/>
    <s v="2023-2024"/>
    <x v="0"/>
    <x v="77"/>
    <x v="5"/>
    <x v="5"/>
    <n v="7018"/>
    <x v="0"/>
    <x v="9"/>
    <x v="4"/>
    <x v="4"/>
    <n v="612.62"/>
  </r>
  <r>
    <x v="603"/>
    <x v="2"/>
    <s v="2024-2025"/>
    <x v="0"/>
    <x v="12"/>
    <x v="3"/>
    <x v="3"/>
    <n v="4068"/>
    <x v="0"/>
    <x v="10"/>
    <x v="2"/>
    <x v="2"/>
    <n v="615.93000000000006"/>
  </r>
  <r>
    <x v="506"/>
    <x v="0"/>
    <s v="2023-2024"/>
    <x v="1"/>
    <x v="88"/>
    <x v="6"/>
    <x v="6"/>
    <n v="5011"/>
    <x v="0"/>
    <x v="13"/>
    <x v="5"/>
    <x v="5"/>
    <n v="616.6400000000001"/>
  </r>
  <r>
    <x v="712"/>
    <x v="0"/>
    <s v="2023-2024"/>
    <x v="1"/>
    <x v="81"/>
    <x v="3"/>
    <x v="3"/>
    <n v="4680"/>
    <x v="0"/>
    <x v="17"/>
    <x v="9"/>
    <x v="9"/>
    <n v="616.92000000000007"/>
  </r>
  <r>
    <x v="466"/>
    <x v="2"/>
    <s v="2024-2025"/>
    <x v="0"/>
    <x v="49"/>
    <x v="4"/>
    <x v="4"/>
    <n v="3134"/>
    <x v="0"/>
    <x v="6"/>
    <x v="9"/>
    <x v="9"/>
    <n v="617.74"/>
  </r>
  <r>
    <x v="525"/>
    <x v="2"/>
    <s v="2024-2025"/>
    <x v="1"/>
    <x v="68"/>
    <x v="7"/>
    <x v="7"/>
    <n v="800"/>
    <x v="0"/>
    <x v="19"/>
    <x v="6"/>
    <x v="6"/>
    <n v="617.93000000000006"/>
  </r>
  <r>
    <x v="578"/>
    <x v="2"/>
    <s v="2024-2025"/>
    <x v="1"/>
    <x v="38"/>
    <x v="3"/>
    <x v="3"/>
    <n v="4802"/>
    <x v="0"/>
    <x v="12"/>
    <x v="4"/>
    <x v="4"/>
    <n v="618.4"/>
  </r>
  <r>
    <x v="193"/>
    <x v="2"/>
    <s v="2024-2025"/>
    <x v="0"/>
    <x v="91"/>
    <x v="1"/>
    <x v="1"/>
    <n v="2064"/>
    <x v="0"/>
    <x v="5"/>
    <x v="4"/>
    <x v="4"/>
    <n v="621.74"/>
  </r>
  <r>
    <x v="596"/>
    <x v="0"/>
    <s v="2023-2024"/>
    <x v="0"/>
    <x v="67"/>
    <x v="3"/>
    <x v="3"/>
    <n v="4551"/>
    <x v="0"/>
    <x v="15"/>
    <x v="1"/>
    <x v="1"/>
    <n v="623.13"/>
  </r>
  <r>
    <x v="212"/>
    <x v="0"/>
    <s v="2023-2024"/>
    <x v="0"/>
    <x v="39"/>
    <x v="0"/>
    <x v="0"/>
    <n v="6330"/>
    <x v="0"/>
    <x v="14"/>
    <x v="5"/>
    <x v="5"/>
    <n v="623.51"/>
  </r>
  <r>
    <x v="361"/>
    <x v="2"/>
    <s v="2024-2025"/>
    <x v="0"/>
    <x v="16"/>
    <x v="0"/>
    <x v="0"/>
    <n v="6030"/>
    <x v="0"/>
    <x v="0"/>
    <x v="3"/>
    <x v="3"/>
    <n v="623.54999999999995"/>
  </r>
  <r>
    <x v="697"/>
    <x v="1"/>
    <s v="2023-2024"/>
    <x v="0"/>
    <x v="16"/>
    <x v="0"/>
    <x v="0"/>
    <n v="6030"/>
    <x v="0"/>
    <x v="0"/>
    <x v="0"/>
    <x v="0"/>
    <n v="624.29"/>
  </r>
  <r>
    <x v="383"/>
    <x v="0"/>
    <s v="2023-2024"/>
    <x v="0"/>
    <x v="35"/>
    <x v="3"/>
    <x v="3"/>
    <n v="4558"/>
    <x v="0"/>
    <x v="15"/>
    <x v="5"/>
    <x v="5"/>
    <n v="624.81000000000006"/>
  </r>
  <r>
    <x v="355"/>
    <x v="0"/>
    <s v="2023-2024"/>
    <x v="0"/>
    <x v="77"/>
    <x v="5"/>
    <x v="5"/>
    <n v="7018"/>
    <x v="0"/>
    <x v="9"/>
    <x v="1"/>
    <x v="1"/>
    <n v="625.03"/>
  </r>
  <r>
    <x v="589"/>
    <x v="0"/>
    <s v="2023-2024"/>
    <x v="0"/>
    <x v="66"/>
    <x v="3"/>
    <x v="3"/>
    <n v="4883"/>
    <x v="0"/>
    <x v="12"/>
    <x v="0"/>
    <x v="0"/>
    <n v="625.29"/>
  </r>
  <r>
    <x v="438"/>
    <x v="1"/>
    <s v="2022-2023"/>
    <x v="0"/>
    <x v="3"/>
    <x v="3"/>
    <x v="3"/>
    <n v="4220"/>
    <x v="0"/>
    <x v="3"/>
    <x v="7"/>
    <x v="7"/>
    <n v="625.7700000000001"/>
  </r>
  <r>
    <x v="465"/>
    <x v="1"/>
    <s v="2023-2024"/>
    <x v="1"/>
    <x v="88"/>
    <x v="6"/>
    <x v="6"/>
    <n v="5011"/>
    <x v="0"/>
    <x v="13"/>
    <x v="1"/>
    <x v="1"/>
    <n v="626.12"/>
  </r>
  <r>
    <x v="271"/>
    <x v="1"/>
    <s v="2023-2024"/>
    <x v="0"/>
    <x v="59"/>
    <x v="3"/>
    <x v="3"/>
    <n v="4509"/>
    <x v="0"/>
    <x v="3"/>
    <x v="2"/>
    <x v="2"/>
    <n v="627.13000000000011"/>
  </r>
  <r>
    <x v="249"/>
    <x v="1"/>
    <s v="2022-2023"/>
    <x v="0"/>
    <x v="45"/>
    <x v="3"/>
    <x v="3"/>
    <n v="4570"/>
    <x v="0"/>
    <x v="15"/>
    <x v="9"/>
    <x v="9"/>
    <n v="627.5100000000001"/>
  </r>
  <r>
    <x v="268"/>
    <x v="0"/>
    <s v="2023-2024"/>
    <x v="0"/>
    <x v="42"/>
    <x v="3"/>
    <x v="3"/>
    <n v="4870"/>
    <x v="0"/>
    <x v="12"/>
    <x v="0"/>
    <x v="0"/>
    <n v="627.57999999999993"/>
  </r>
  <r>
    <x v="242"/>
    <x v="1"/>
    <s v="2023-2024"/>
    <x v="0"/>
    <x v="34"/>
    <x v="4"/>
    <x v="4"/>
    <n v="3018"/>
    <x v="0"/>
    <x v="7"/>
    <x v="5"/>
    <x v="5"/>
    <n v="628.27"/>
  </r>
  <r>
    <x v="430"/>
    <x v="0"/>
    <s v="2023-2024"/>
    <x v="0"/>
    <x v="57"/>
    <x v="6"/>
    <x v="6"/>
    <n v="5082"/>
    <x v="0"/>
    <x v="13"/>
    <x v="5"/>
    <x v="5"/>
    <n v="628.34"/>
  </r>
  <r>
    <x v="224"/>
    <x v="1"/>
    <s v="2023-2024"/>
    <x v="0"/>
    <x v="3"/>
    <x v="3"/>
    <x v="3"/>
    <n v="4220"/>
    <x v="0"/>
    <x v="3"/>
    <x v="9"/>
    <x v="9"/>
    <n v="630.22"/>
  </r>
  <r>
    <x v="618"/>
    <x v="1"/>
    <s v="2023-2024"/>
    <x v="0"/>
    <x v="91"/>
    <x v="1"/>
    <x v="1"/>
    <n v="2064"/>
    <x v="0"/>
    <x v="5"/>
    <x v="1"/>
    <x v="1"/>
    <n v="631.07000000000005"/>
  </r>
  <r>
    <x v="266"/>
    <x v="1"/>
    <s v="2023-2024"/>
    <x v="0"/>
    <x v="4"/>
    <x v="1"/>
    <x v="1"/>
    <n v="2154"/>
    <x v="0"/>
    <x v="4"/>
    <x v="2"/>
    <x v="2"/>
    <n v="631.58000000000004"/>
  </r>
  <r>
    <x v="492"/>
    <x v="1"/>
    <s v="2023-2024"/>
    <x v="1"/>
    <x v="21"/>
    <x v="3"/>
    <x v="3"/>
    <n v="4012"/>
    <x v="0"/>
    <x v="10"/>
    <x v="0"/>
    <x v="0"/>
    <n v="632.49"/>
  </r>
  <r>
    <x v="383"/>
    <x v="0"/>
    <s v="2023-2024"/>
    <x v="1"/>
    <x v="68"/>
    <x v="7"/>
    <x v="7"/>
    <n v="800"/>
    <x v="0"/>
    <x v="19"/>
    <x v="3"/>
    <x v="3"/>
    <n v="632.67000000000007"/>
  </r>
  <r>
    <x v="86"/>
    <x v="1"/>
    <s v="2022-2023"/>
    <x v="0"/>
    <x v="48"/>
    <x v="3"/>
    <x v="3"/>
    <n v="4566"/>
    <x v="0"/>
    <x v="15"/>
    <x v="0"/>
    <x v="0"/>
    <n v="632.79"/>
  </r>
  <r>
    <x v="7"/>
    <x v="0"/>
    <s v="2023-2024"/>
    <x v="1"/>
    <x v="68"/>
    <x v="7"/>
    <x v="7"/>
    <n v="800"/>
    <x v="0"/>
    <x v="19"/>
    <x v="5"/>
    <x v="5"/>
    <n v="633.75"/>
  </r>
  <r>
    <x v="489"/>
    <x v="0"/>
    <s v="2023-2024"/>
    <x v="0"/>
    <x v="32"/>
    <x v="6"/>
    <x v="6"/>
    <n v="5169"/>
    <x v="0"/>
    <x v="13"/>
    <x v="1"/>
    <x v="1"/>
    <n v="634"/>
  </r>
  <r>
    <x v="333"/>
    <x v="1"/>
    <s v="2022-2023"/>
    <x v="0"/>
    <x v="86"/>
    <x v="0"/>
    <x v="0"/>
    <n v="6725"/>
    <x v="0"/>
    <x v="20"/>
    <x v="5"/>
    <x v="5"/>
    <n v="635.04"/>
  </r>
  <r>
    <x v="459"/>
    <x v="0"/>
    <s v="2023-2024"/>
    <x v="0"/>
    <x v="13"/>
    <x v="1"/>
    <x v="1"/>
    <n v="2480"/>
    <x v="0"/>
    <x v="1"/>
    <x v="3"/>
    <x v="3"/>
    <n v="635.62"/>
  </r>
  <r>
    <x v="239"/>
    <x v="0"/>
    <s v="2023-2024"/>
    <x v="0"/>
    <x v="76"/>
    <x v="1"/>
    <x v="1"/>
    <n v="2031"/>
    <x v="0"/>
    <x v="5"/>
    <x v="4"/>
    <x v="4"/>
    <n v="636.04"/>
  </r>
  <r>
    <x v="389"/>
    <x v="2"/>
    <s v="2024-2025"/>
    <x v="1"/>
    <x v="14"/>
    <x v="1"/>
    <x v="1"/>
    <n v="2790"/>
    <x v="0"/>
    <x v="11"/>
    <x v="7"/>
    <x v="7"/>
    <n v="636.20000000000005"/>
  </r>
  <r>
    <x v="73"/>
    <x v="1"/>
    <s v="2023-2024"/>
    <x v="1"/>
    <x v="9"/>
    <x v="4"/>
    <x v="4"/>
    <n v="3076"/>
    <x v="0"/>
    <x v="7"/>
    <x v="7"/>
    <x v="7"/>
    <n v="638.16999999999996"/>
  </r>
  <r>
    <x v="236"/>
    <x v="0"/>
    <s v="2023-2024"/>
    <x v="0"/>
    <x v="15"/>
    <x v="1"/>
    <x v="1"/>
    <n v="2020"/>
    <x v="0"/>
    <x v="5"/>
    <x v="8"/>
    <x v="8"/>
    <n v="639.1400000000001"/>
  </r>
  <r>
    <x v="55"/>
    <x v="0"/>
    <s v="2023-2024"/>
    <x v="0"/>
    <x v="37"/>
    <x v="1"/>
    <x v="1"/>
    <n v="2750"/>
    <x v="0"/>
    <x v="11"/>
    <x v="1"/>
    <x v="1"/>
    <n v="639.43000000000006"/>
  </r>
  <r>
    <x v="183"/>
    <x v="0"/>
    <s v="2023-2024"/>
    <x v="0"/>
    <x v="71"/>
    <x v="6"/>
    <x v="6"/>
    <n v="5043"/>
    <x v="0"/>
    <x v="13"/>
    <x v="9"/>
    <x v="9"/>
    <n v="639.89"/>
  </r>
  <r>
    <x v="462"/>
    <x v="1"/>
    <s v="2023-2024"/>
    <x v="0"/>
    <x v="9"/>
    <x v="4"/>
    <x v="4"/>
    <n v="3076"/>
    <x v="0"/>
    <x v="7"/>
    <x v="1"/>
    <x v="1"/>
    <n v="640.40000000000009"/>
  </r>
  <r>
    <x v="429"/>
    <x v="1"/>
    <s v="2023-2024"/>
    <x v="0"/>
    <x v="28"/>
    <x v="1"/>
    <x v="1"/>
    <n v="2830"/>
    <x v="0"/>
    <x v="11"/>
    <x v="7"/>
    <x v="7"/>
    <n v="640.53"/>
  </r>
  <r>
    <x v="152"/>
    <x v="0"/>
    <s v="2023-2024"/>
    <x v="0"/>
    <x v="36"/>
    <x v="4"/>
    <x v="4"/>
    <n v="3148"/>
    <x v="0"/>
    <x v="6"/>
    <x v="3"/>
    <x v="3"/>
    <n v="641.57999999999993"/>
  </r>
  <r>
    <x v="241"/>
    <x v="0"/>
    <s v="2023-2024"/>
    <x v="0"/>
    <x v="84"/>
    <x v="3"/>
    <x v="3"/>
    <n v="4215"/>
    <x v="0"/>
    <x v="3"/>
    <x v="3"/>
    <x v="3"/>
    <n v="641.61"/>
  </r>
  <r>
    <x v="60"/>
    <x v="0"/>
    <s v="2023-2024"/>
    <x v="0"/>
    <x v="4"/>
    <x v="1"/>
    <x v="1"/>
    <n v="2154"/>
    <x v="0"/>
    <x v="4"/>
    <x v="3"/>
    <x v="3"/>
    <n v="641.63"/>
  </r>
  <r>
    <x v="214"/>
    <x v="2"/>
    <s v="2024-2025"/>
    <x v="1"/>
    <x v="34"/>
    <x v="4"/>
    <x v="4"/>
    <n v="3018"/>
    <x v="0"/>
    <x v="7"/>
    <x v="2"/>
    <x v="2"/>
    <n v="642.30000000000007"/>
  </r>
  <r>
    <x v="224"/>
    <x v="1"/>
    <s v="2023-2024"/>
    <x v="0"/>
    <x v="72"/>
    <x v="4"/>
    <x v="4"/>
    <n v="3931"/>
    <x v="0"/>
    <x v="16"/>
    <x v="1"/>
    <x v="1"/>
    <n v="643.35"/>
  </r>
  <r>
    <x v="460"/>
    <x v="1"/>
    <s v="2023-2024"/>
    <x v="0"/>
    <x v="66"/>
    <x v="3"/>
    <x v="3"/>
    <n v="4883"/>
    <x v="0"/>
    <x v="12"/>
    <x v="0"/>
    <x v="0"/>
    <n v="643.77"/>
  </r>
  <r>
    <x v="206"/>
    <x v="2"/>
    <s v="2024-2025"/>
    <x v="1"/>
    <x v="0"/>
    <x v="0"/>
    <x v="0"/>
    <n v="6021"/>
    <x v="0"/>
    <x v="0"/>
    <x v="4"/>
    <x v="4"/>
    <n v="646.71999999999991"/>
  </r>
  <r>
    <x v="492"/>
    <x v="1"/>
    <s v="2023-2024"/>
    <x v="0"/>
    <x v="70"/>
    <x v="4"/>
    <x v="4"/>
    <n v="3400"/>
    <x v="0"/>
    <x v="8"/>
    <x v="9"/>
    <x v="9"/>
    <n v="646.91000000000008"/>
  </r>
  <r>
    <x v="620"/>
    <x v="1"/>
    <s v="2023-2024"/>
    <x v="1"/>
    <x v="95"/>
    <x v="7"/>
    <x v="7"/>
    <n v="870"/>
    <x v="0"/>
    <x v="19"/>
    <x v="0"/>
    <x v="0"/>
    <n v="647.31000000000017"/>
  </r>
  <r>
    <x v="516"/>
    <x v="2"/>
    <s v="2024-2025"/>
    <x v="1"/>
    <x v="85"/>
    <x v="0"/>
    <x v="0"/>
    <n v="6530"/>
    <x v="0"/>
    <x v="20"/>
    <x v="3"/>
    <x v="3"/>
    <n v="648.24"/>
  </r>
  <r>
    <x v="189"/>
    <x v="2"/>
    <s v="2024-2025"/>
    <x v="1"/>
    <x v="65"/>
    <x v="1"/>
    <x v="1"/>
    <n v="2131"/>
    <x v="0"/>
    <x v="4"/>
    <x v="5"/>
    <x v="5"/>
    <n v="649.99"/>
  </r>
  <r>
    <x v="648"/>
    <x v="1"/>
    <s v="2023-2024"/>
    <x v="1"/>
    <x v="68"/>
    <x v="7"/>
    <x v="7"/>
    <n v="800"/>
    <x v="0"/>
    <x v="19"/>
    <x v="2"/>
    <x v="2"/>
    <n v="650.32000000000005"/>
  </r>
  <r>
    <x v="570"/>
    <x v="0"/>
    <s v="2023-2024"/>
    <x v="1"/>
    <x v="35"/>
    <x v="3"/>
    <x v="3"/>
    <n v="4558"/>
    <x v="0"/>
    <x v="15"/>
    <x v="4"/>
    <x v="4"/>
    <n v="650.62"/>
  </r>
  <r>
    <x v="455"/>
    <x v="0"/>
    <s v="2023-2024"/>
    <x v="0"/>
    <x v="51"/>
    <x v="4"/>
    <x v="4"/>
    <n v="3630"/>
    <x v="0"/>
    <x v="16"/>
    <x v="0"/>
    <x v="0"/>
    <n v="651.20000000000005"/>
  </r>
  <r>
    <x v="384"/>
    <x v="1"/>
    <s v="2022-2023"/>
    <x v="0"/>
    <x v="86"/>
    <x v="0"/>
    <x v="0"/>
    <n v="6725"/>
    <x v="0"/>
    <x v="20"/>
    <x v="1"/>
    <x v="1"/>
    <n v="652.07000000000016"/>
  </r>
  <r>
    <x v="117"/>
    <x v="2"/>
    <s v="2024-2025"/>
    <x v="0"/>
    <x v="18"/>
    <x v="6"/>
    <x v="6"/>
    <n v="5168"/>
    <x v="0"/>
    <x v="13"/>
    <x v="4"/>
    <x v="4"/>
    <n v="652.14"/>
  </r>
  <r>
    <x v="220"/>
    <x v="0"/>
    <s v="2023-2024"/>
    <x v="0"/>
    <x v="7"/>
    <x v="4"/>
    <x v="4"/>
    <n v="3175"/>
    <x v="0"/>
    <x v="6"/>
    <x v="3"/>
    <x v="3"/>
    <n v="653.29999999999995"/>
  </r>
  <r>
    <x v="25"/>
    <x v="1"/>
    <s v="2022-2023"/>
    <x v="1"/>
    <x v="96"/>
    <x v="4"/>
    <x v="4"/>
    <n v="3690"/>
    <x v="0"/>
    <x v="16"/>
    <x v="7"/>
    <x v="7"/>
    <n v="653.29999999999995"/>
  </r>
  <r>
    <x v="462"/>
    <x v="1"/>
    <s v="2023-2024"/>
    <x v="0"/>
    <x v="72"/>
    <x v="4"/>
    <x v="4"/>
    <n v="3931"/>
    <x v="0"/>
    <x v="16"/>
    <x v="9"/>
    <x v="9"/>
    <n v="653.88"/>
  </r>
  <r>
    <x v="624"/>
    <x v="2"/>
    <s v="2024-2025"/>
    <x v="1"/>
    <x v="66"/>
    <x v="3"/>
    <x v="3"/>
    <n v="4883"/>
    <x v="0"/>
    <x v="12"/>
    <x v="9"/>
    <x v="9"/>
    <n v="654.07000000000005"/>
  </r>
  <r>
    <x v="29"/>
    <x v="0"/>
    <s v="2024-2025"/>
    <x v="0"/>
    <x v="91"/>
    <x v="1"/>
    <x v="1"/>
    <n v="2064"/>
    <x v="0"/>
    <x v="5"/>
    <x v="9"/>
    <x v="9"/>
    <n v="654.53"/>
  </r>
  <r>
    <x v="0"/>
    <x v="0"/>
    <s v="2023-2024"/>
    <x v="0"/>
    <x v="82"/>
    <x v="3"/>
    <x v="3"/>
    <n v="4655"/>
    <x v="0"/>
    <x v="17"/>
    <x v="5"/>
    <x v="5"/>
    <n v="655.29999999999995"/>
  </r>
  <r>
    <x v="267"/>
    <x v="2"/>
    <s v="2024-2025"/>
    <x v="1"/>
    <x v="35"/>
    <x v="3"/>
    <x v="3"/>
    <n v="4558"/>
    <x v="0"/>
    <x v="15"/>
    <x v="3"/>
    <x v="3"/>
    <n v="655.54"/>
  </r>
  <r>
    <x v="571"/>
    <x v="1"/>
    <s v="2023-2024"/>
    <x v="0"/>
    <x v="44"/>
    <x v="4"/>
    <x v="4"/>
    <n v="3977"/>
    <x v="0"/>
    <x v="16"/>
    <x v="9"/>
    <x v="9"/>
    <n v="655.78"/>
  </r>
  <r>
    <x v="694"/>
    <x v="2"/>
    <s v="2024-2025"/>
    <x v="0"/>
    <x v="90"/>
    <x v="3"/>
    <x v="3"/>
    <n v="4700"/>
    <x v="0"/>
    <x v="17"/>
    <x v="9"/>
    <x v="9"/>
    <n v="655.81"/>
  </r>
  <r>
    <x v="196"/>
    <x v="0"/>
    <s v="2024-2025"/>
    <x v="0"/>
    <x v="54"/>
    <x v="4"/>
    <x v="4"/>
    <n v="3030"/>
    <x v="0"/>
    <x v="7"/>
    <x v="9"/>
    <x v="9"/>
    <n v="658.26"/>
  </r>
  <r>
    <x v="179"/>
    <x v="0"/>
    <s v="2024-2025"/>
    <x v="0"/>
    <x v="19"/>
    <x v="1"/>
    <x v="1"/>
    <n v="2800"/>
    <x v="0"/>
    <x v="11"/>
    <x v="9"/>
    <x v="9"/>
    <n v="658.82999999999993"/>
  </r>
  <r>
    <x v="82"/>
    <x v="2"/>
    <s v="2024-2025"/>
    <x v="0"/>
    <x v="57"/>
    <x v="6"/>
    <x v="6"/>
    <n v="5082"/>
    <x v="0"/>
    <x v="13"/>
    <x v="4"/>
    <x v="4"/>
    <n v="659.45"/>
  </r>
  <r>
    <x v="108"/>
    <x v="1"/>
    <s v="2022-2023"/>
    <x v="0"/>
    <x v="52"/>
    <x v="3"/>
    <x v="3"/>
    <n v="4053"/>
    <x v="0"/>
    <x v="10"/>
    <x v="6"/>
    <x v="6"/>
    <n v="659.70999999999992"/>
  </r>
  <r>
    <x v="633"/>
    <x v="1"/>
    <s v="2023-2024"/>
    <x v="0"/>
    <x v="8"/>
    <x v="1"/>
    <x v="1"/>
    <n v="2158"/>
    <x v="0"/>
    <x v="4"/>
    <x v="3"/>
    <x v="3"/>
    <n v="660.34"/>
  </r>
  <r>
    <x v="120"/>
    <x v="2"/>
    <s v="2024-2025"/>
    <x v="0"/>
    <x v="30"/>
    <x v="4"/>
    <x v="4"/>
    <n v="3131"/>
    <x v="0"/>
    <x v="6"/>
    <x v="9"/>
    <x v="9"/>
    <n v="660.66000000000008"/>
  </r>
  <r>
    <x v="697"/>
    <x v="1"/>
    <s v="2023-2024"/>
    <x v="0"/>
    <x v="76"/>
    <x v="1"/>
    <x v="1"/>
    <n v="2031"/>
    <x v="0"/>
    <x v="5"/>
    <x v="3"/>
    <x v="3"/>
    <n v="661.56000000000006"/>
  </r>
  <r>
    <x v="556"/>
    <x v="0"/>
    <s v="2023-2024"/>
    <x v="0"/>
    <x v="39"/>
    <x v="0"/>
    <x v="0"/>
    <n v="6330"/>
    <x v="0"/>
    <x v="14"/>
    <x v="3"/>
    <x v="3"/>
    <n v="661.89"/>
  </r>
  <r>
    <x v="559"/>
    <x v="0"/>
    <s v="2023-2024"/>
    <x v="1"/>
    <x v="25"/>
    <x v="4"/>
    <x v="4"/>
    <n v="3550"/>
    <x v="0"/>
    <x v="8"/>
    <x v="3"/>
    <x v="3"/>
    <n v="662.09999999999991"/>
  </r>
  <r>
    <x v="594"/>
    <x v="1"/>
    <s v="2022-2023"/>
    <x v="1"/>
    <x v="66"/>
    <x v="3"/>
    <x v="3"/>
    <n v="4883"/>
    <x v="0"/>
    <x v="12"/>
    <x v="3"/>
    <x v="3"/>
    <n v="664.64"/>
  </r>
  <r>
    <x v="76"/>
    <x v="2"/>
    <s v="2024-2025"/>
    <x v="0"/>
    <x v="62"/>
    <x v="0"/>
    <x v="0"/>
    <n v="6112"/>
    <x v="0"/>
    <x v="14"/>
    <x v="0"/>
    <x v="0"/>
    <n v="665.11000000000013"/>
  </r>
  <r>
    <x v="549"/>
    <x v="1"/>
    <s v="2023-2024"/>
    <x v="0"/>
    <x v="72"/>
    <x v="4"/>
    <x v="4"/>
    <n v="3931"/>
    <x v="0"/>
    <x v="16"/>
    <x v="0"/>
    <x v="0"/>
    <n v="665.34"/>
  </r>
  <r>
    <x v="614"/>
    <x v="1"/>
    <s v="2023-2024"/>
    <x v="0"/>
    <x v="42"/>
    <x v="3"/>
    <x v="3"/>
    <n v="4870"/>
    <x v="0"/>
    <x v="12"/>
    <x v="4"/>
    <x v="4"/>
    <n v="665.93000000000006"/>
  </r>
  <r>
    <x v="8"/>
    <x v="0"/>
    <s v="2023-2024"/>
    <x v="1"/>
    <x v="96"/>
    <x v="4"/>
    <x v="4"/>
    <n v="3690"/>
    <x v="0"/>
    <x v="16"/>
    <x v="5"/>
    <x v="5"/>
    <n v="667.46"/>
  </r>
  <r>
    <x v="592"/>
    <x v="1"/>
    <s v="2023-2024"/>
    <x v="0"/>
    <x v="91"/>
    <x v="1"/>
    <x v="1"/>
    <n v="2064"/>
    <x v="0"/>
    <x v="5"/>
    <x v="4"/>
    <x v="4"/>
    <n v="671.42"/>
  </r>
  <r>
    <x v="455"/>
    <x v="0"/>
    <s v="2023-2024"/>
    <x v="0"/>
    <x v="60"/>
    <x v="1"/>
    <x v="1"/>
    <n v="2541"/>
    <x v="0"/>
    <x v="2"/>
    <x v="3"/>
    <x v="3"/>
    <n v="671.75"/>
  </r>
  <r>
    <x v="156"/>
    <x v="2"/>
    <s v="2024-2025"/>
    <x v="1"/>
    <x v="68"/>
    <x v="7"/>
    <x v="7"/>
    <n v="800"/>
    <x v="0"/>
    <x v="19"/>
    <x v="4"/>
    <x v="4"/>
    <n v="672.34999999999991"/>
  </r>
  <r>
    <x v="131"/>
    <x v="1"/>
    <s v="2022-2023"/>
    <x v="0"/>
    <x v="44"/>
    <x v="4"/>
    <x v="4"/>
    <n v="3977"/>
    <x v="0"/>
    <x v="16"/>
    <x v="3"/>
    <x v="3"/>
    <n v="673.7299999999999"/>
  </r>
  <r>
    <x v="715"/>
    <x v="2"/>
    <s v="2024-2025"/>
    <x v="0"/>
    <x v="31"/>
    <x v="1"/>
    <x v="1"/>
    <n v="2116"/>
    <x v="0"/>
    <x v="4"/>
    <x v="3"/>
    <x v="3"/>
    <n v="673.93"/>
  </r>
  <r>
    <x v="523"/>
    <x v="1"/>
    <s v="2022-2023"/>
    <x v="1"/>
    <x v="22"/>
    <x v="1"/>
    <x v="1"/>
    <n v="2539"/>
    <x v="0"/>
    <x v="2"/>
    <x v="4"/>
    <x v="4"/>
    <n v="674.38"/>
  </r>
  <r>
    <x v="667"/>
    <x v="0"/>
    <s v="2023-2024"/>
    <x v="1"/>
    <x v="38"/>
    <x v="3"/>
    <x v="3"/>
    <n v="4802"/>
    <x v="0"/>
    <x v="12"/>
    <x v="9"/>
    <x v="9"/>
    <n v="674.89"/>
  </r>
  <r>
    <x v="427"/>
    <x v="0"/>
    <s v="2023-2024"/>
    <x v="0"/>
    <x v="55"/>
    <x v="3"/>
    <x v="3"/>
    <n v="4703"/>
    <x v="0"/>
    <x v="17"/>
    <x v="9"/>
    <x v="9"/>
    <n v="675.86"/>
  </r>
  <r>
    <x v="685"/>
    <x v="0"/>
    <s v="2023-2024"/>
    <x v="0"/>
    <x v="92"/>
    <x v="3"/>
    <x v="3"/>
    <n v="4305"/>
    <x v="0"/>
    <x v="3"/>
    <x v="9"/>
    <x v="9"/>
    <n v="678.63"/>
  </r>
  <r>
    <x v="284"/>
    <x v="2"/>
    <s v="2024-2025"/>
    <x v="1"/>
    <x v="25"/>
    <x v="4"/>
    <x v="4"/>
    <n v="3550"/>
    <x v="0"/>
    <x v="8"/>
    <x v="7"/>
    <x v="7"/>
    <n v="680.99000000000012"/>
  </r>
  <r>
    <x v="679"/>
    <x v="0"/>
    <s v="2023-2024"/>
    <x v="0"/>
    <x v="59"/>
    <x v="3"/>
    <x v="3"/>
    <n v="4509"/>
    <x v="0"/>
    <x v="3"/>
    <x v="3"/>
    <x v="3"/>
    <n v="682.06999999999994"/>
  </r>
  <r>
    <x v="519"/>
    <x v="2"/>
    <s v="2024-2025"/>
    <x v="0"/>
    <x v="36"/>
    <x v="4"/>
    <x v="4"/>
    <n v="3148"/>
    <x v="0"/>
    <x v="6"/>
    <x v="4"/>
    <x v="4"/>
    <n v="682.81"/>
  </r>
  <r>
    <x v="590"/>
    <x v="0"/>
    <s v="2024-2025"/>
    <x v="0"/>
    <x v="27"/>
    <x v="4"/>
    <x v="4"/>
    <n v="3066"/>
    <x v="0"/>
    <x v="7"/>
    <x v="7"/>
    <x v="7"/>
    <n v="684.44999999999993"/>
  </r>
  <r>
    <x v="663"/>
    <x v="0"/>
    <s v="2023-2024"/>
    <x v="0"/>
    <x v="82"/>
    <x v="3"/>
    <x v="3"/>
    <n v="4655"/>
    <x v="0"/>
    <x v="17"/>
    <x v="1"/>
    <x v="1"/>
    <n v="684.5"/>
  </r>
  <r>
    <x v="122"/>
    <x v="1"/>
    <s v="2023-2024"/>
    <x v="1"/>
    <x v="14"/>
    <x v="1"/>
    <x v="1"/>
    <n v="2790"/>
    <x v="0"/>
    <x v="11"/>
    <x v="7"/>
    <x v="7"/>
    <n v="685.08"/>
  </r>
  <r>
    <x v="571"/>
    <x v="1"/>
    <s v="2023-2024"/>
    <x v="0"/>
    <x v="78"/>
    <x v="1"/>
    <x v="1"/>
    <n v="2141"/>
    <x v="0"/>
    <x v="4"/>
    <x v="4"/>
    <x v="4"/>
    <n v="685.12"/>
  </r>
  <r>
    <x v="311"/>
    <x v="0"/>
    <s v="2024-2025"/>
    <x v="0"/>
    <x v="12"/>
    <x v="3"/>
    <x v="3"/>
    <n v="4068"/>
    <x v="0"/>
    <x v="10"/>
    <x v="7"/>
    <x v="7"/>
    <n v="686.7199999999998"/>
  </r>
  <r>
    <x v="101"/>
    <x v="2"/>
    <s v="2024-2025"/>
    <x v="0"/>
    <x v="26"/>
    <x v="0"/>
    <x v="0"/>
    <n v="6280"/>
    <x v="0"/>
    <x v="14"/>
    <x v="7"/>
    <x v="7"/>
    <n v="686.93000000000006"/>
  </r>
  <r>
    <x v="60"/>
    <x v="0"/>
    <s v="2023-2024"/>
    <x v="1"/>
    <x v="39"/>
    <x v="0"/>
    <x v="0"/>
    <n v="6330"/>
    <x v="0"/>
    <x v="14"/>
    <x v="1"/>
    <x v="1"/>
    <n v="687.45999999999992"/>
  </r>
  <r>
    <x v="273"/>
    <x v="1"/>
    <s v="2023-2024"/>
    <x v="0"/>
    <x v="31"/>
    <x v="1"/>
    <x v="1"/>
    <n v="2116"/>
    <x v="0"/>
    <x v="4"/>
    <x v="3"/>
    <x v="3"/>
    <n v="688.07"/>
  </r>
  <r>
    <x v="93"/>
    <x v="2"/>
    <s v="2024-2025"/>
    <x v="0"/>
    <x v="52"/>
    <x v="3"/>
    <x v="3"/>
    <n v="4053"/>
    <x v="0"/>
    <x v="10"/>
    <x v="7"/>
    <x v="7"/>
    <n v="688.15000000000009"/>
  </r>
  <r>
    <x v="341"/>
    <x v="1"/>
    <s v="2023-2024"/>
    <x v="1"/>
    <x v="34"/>
    <x v="4"/>
    <x v="4"/>
    <n v="3018"/>
    <x v="0"/>
    <x v="7"/>
    <x v="6"/>
    <x v="6"/>
    <n v="690.15000000000009"/>
  </r>
  <r>
    <x v="244"/>
    <x v="0"/>
    <s v="2024-2025"/>
    <x v="0"/>
    <x v="73"/>
    <x v="6"/>
    <x v="6"/>
    <n v="5607"/>
    <x v="0"/>
    <x v="18"/>
    <x v="9"/>
    <x v="9"/>
    <n v="690.91"/>
  </r>
  <r>
    <x v="241"/>
    <x v="0"/>
    <s v="2023-2024"/>
    <x v="0"/>
    <x v="60"/>
    <x v="1"/>
    <x v="1"/>
    <n v="2541"/>
    <x v="0"/>
    <x v="2"/>
    <x v="2"/>
    <x v="2"/>
    <n v="692.31"/>
  </r>
  <r>
    <x v="149"/>
    <x v="2"/>
    <s v="2024-2025"/>
    <x v="1"/>
    <x v="96"/>
    <x v="4"/>
    <x v="4"/>
    <n v="3690"/>
    <x v="0"/>
    <x v="16"/>
    <x v="4"/>
    <x v="4"/>
    <n v="693.95"/>
  </r>
  <r>
    <x v="173"/>
    <x v="0"/>
    <s v="2023-2024"/>
    <x v="0"/>
    <x v="23"/>
    <x v="1"/>
    <x v="1"/>
    <n v="2650"/>
    <x v="0"/>
    <x v="11"/>
    <x v="2"/>
    <x v="2"/>
    <n v="694.9799999999999"/>
  </r>
  <r>
    <x v="592"/>
    <x v="1"/>
    <s v="2023-2024"/>
    <x v="0"/>
    <x v="69"/>
    <x v="4"/>
    <x v="4"/>
    <n v="3199"/>
    <x v="0"/>
    <x v="6"/>
    <x v="6"/>
    <x v="6"/>
    <n v="695.35"/>
  </r>
  <r>
    <x v="121"/>
    <x v="0"/>
    <s v="2023-2024"/>
    <x v="1"/>
    <x v="24"/>
    <x v="1"/>
    <x v="1"/>
    <n v="2120"/>
    <x v="0"/>
    <x v="4"/>
    <x v="5"/>
    <x v="5"/>
    <n v="695.35"/>
  </r>
  <r>
    <x v="198"/>
    <x v="2"/>
    <s v="2024-2025"/>
    <x v="1"/>
    <x v="74"/>
    <x v="1"/>
    <x v="1"/>
    <n v="2485"/>
    <x v="0"/>
    <x v="1"/>
    <x v="4"/>
    <x v="4"/>
    <n v="696.71"/>
  </r>
  <r>
    <x v="58"/>
    <x v="2"/>
    <s v="2024-2025"/>
    <x v="0"/>
    <x v="34"/>
    <x v="4"/>
    <x v="4"/>
    <n v="3018"/>
    <x v="0"/>
    <x v="7"/>
    <x v="3"/>
    <x v="3"/>
    <n v="698.61"/>
  </r>
  <r>
    <x v="717"/>
    <x v="2"/>
    <s v="2024-2025"/>
    <x v="0"/>
    <x v="10"/>
    <x v="4"/>
    <x v="4"/>
    <n v="3551"/>
    <x v="0"/>
    <x v="8"/>
    <x v="4"/>
    <x v="4"/>
    <n v="698.73"/>
  </r>
  <r>
    <x v="327"/>
    <x v="0"/>
    <s v="2024-2025"/>
    <x v="0"/>
    <x v="29"/>
    <x v="4"/>
    <x v="4"/>
    <n v="3500"/>
    <x v="0"/>
    <x v="8"/>
    <x v="9"/>
    <x v="9"/>
    <n v="698.73"/>
  </r>
  <r>
    <x v="156"/>
    <x v="2"/>
    <s v="2024-2025"/>
    <x v="0"/>
    <x v="42"/>
    <x v="3"/>
    <x v="3"/>
    <n v="4870"/>
    <x v="0"/>
    <x v="12"/>
    <x v="9"/>
    <x v="9"/>
    <n v="699.15000000000009"/>
  </r>
  <r>
    <x v="212"/>
    <x v="0"/>
    <s v="2023-2024"/>
    <x v="0"/>
    <x v="67"/>
    <x v="3"/>
    <x v="3"/>
    <n v="4551"/>
    <x v="0"/>
    <x v="15"/>
    <x v="3"/>
    <x v="3"/>
    <n v="699.94999999999993"/>
  </r>
  <r>
    <x v="111"/>
    <x v="0"/>
    <s v="2023-2024"/>
    <x v="0"/>
    <x v="71"/>
    <x v="6"/>
    <x v="6"/>
    <n v="5043"/>
    <x v="0"/>
    <x v="13"/>
    <x v="9"/>
    <x v="9"/>
    <n v="700.16"/>
  </r>
  <r>
    <x v="237"/>
    <x v="0"/>
    <s v="2023-2024"/>
    <x v="0"/>
    <x v="5"/>
    <x v="1"/>
    <x v="1"/>
    <n v="2067"/>
    <x v="0"/>
    <x v="5"/>
    <x v="3"/>
    <x v="3"/>
    <n v="700.37999999999988"/>
  </r>
  <r>
    <x v="27"/>
    <x v="0"/>
    <s v="2023-2024"/>
    <x v="0"/>
    <x v="60"/>
    <x v="1"/>
    <x v="1"/>
    <n v="2541"/>
    <x v="0"/>
    <x v="2"/>
    <x v="7"/>
    <x v="7"/>
    <n v="701.14999999999986"/>
  </r>
  <r>
    <x v="6"/>
    <x v="1"/>
    <s v="2022-2023"/>
    <x v="0"/>
    <x v="13"/>
    <x v="1"/>
    <x v="1"/>
    <n v="2480"/>
    <x v="0"/>
    <x v="1"/>
    <x v="7"/>
    <x v="7"/>
    <n v="701.67000000000007"/>
  </r>
  <r>
    <x v="221"/>
    <x v="0"/>
    <s v="2023-2024"/>
    <x v="0"/>
    <x v="86"/>
    <x v="0"/>
    <x v="0"/>
    <n v="6725"/>
    <x v="0"/>
    <x v="20"/>
    <x v="1"/>
    <x v="1"/>
    <n v="702.32999999999993"/>
  </r>
  <r>
    <x v="93"/>
    <x v="2"/>
    <s v="2024-2025"/>
    <x v="1"/>
    <x v="25"/>
    <x v="4"/>
    <x v="4"/>
    <n v="3550"/>
    <x v="0"/>
    <x v="8"/>
    <x v="3"/>
    <x v="3"/>
    <n v="702.54"/>
  </r>
  <r>
    <x v="548"/>
    <x v="1"/>
    <s v="2022-2023"/>
    <x v="0"/>
    <x v="80"/>
    <x v="0"/>
    <x v="0"/>
    <n v="6109"/>
    <x v="0"/>
    <x v="14"/>
    <x v="1"/>
    <x v="1"/>
    <n v="703.34"/>
  </r>
  <r>
    <x v="425"/>
    <x v="2"/>
    <s v="2024-2025"/>
    <x v="0"/>
    <x v="46"/>
    <x v="3"/>
    <x v="3"/>
    <n v="4740"/>
    <x v="0"/>
    <x v="17"/>
    <x v="4"/>
    <x v="4"/>
    <n v="704.46"/>
  </r>
  <r>
    <x v="428"/>
    <x v="0"/>
    <s v="2024-2025"/>
    <x v="0"/>
    <x v="48"/>
    <x v="3"/>
    <x v="3"/>
    <n v="4566"/>
    <x v="0"/>
    <x v="15"/>
    <x v="5"/>
    <x v="5"/>
    <n v="705.05"/>
  </r>
  <r>
    <x v="499"/>
    <x v="0"/>
    <s v="2024-2025"/>
    <x v="1"/>
    <x v="96"/>
    <x v="4"/>
    <x v="4"/>
    <n v="3690"/>
    <x v="0"/>
    <x v="16"/>
    <x v="4"/>
    <x v="4"/>
    <n v="706.39"/>
  </r>
  <r>
    <x v="109"/>
    <x v="0"/>
    <s v="2023-2024"/>
    <x v="1"/>
    <x v="34"/>
    <x v="4"/>
    <x v="4"/>
    <n v="3018"/>
    <x v="0"/>
    <x v="7"/>
    <x v="2"/>
    <x v="2"/>
    <n v="706.49"/>
  </r>
  <r>
    <x v="671"/>
    <x v="1"/>
    <s v="2023-2024"/>
    <x v="1"/>
    <x v="38"/>
    <x v="3"/>
    <x v="3"/>
    <n v="4802"/>
    <x v="0"/>
    <x v="12"/>
    <x v="1"/>
    <x v="1"/>
    <n v="710.89"/>
  </r>
  <r>
    <x v="687"/>
    <x v="0"/>
    <s v="2023-2024"/>
    <x v="0"/>
    <x v="85"/>
    <x v="0"/>
    <x v="0"/>
    <n v="6530"/>
    <x v="0"/>
    <x v="20"/>
    <x v="2"/>
    <x v="2"/>
    <n v="715"/>
  </r>
  <r>
    <x v="593"/>
    <x v="0"/>
    <s v="2023-2024"/>
    <x v="0"/>
    <x v="49"/>
    <x v="4"/>
    <x v="4"/>
    <n v="3134"/>
    <x v="0"/>
    <x v="6"/>
    <x v="1"/>
    <x v="1"/>
    <n v="715.37"/>
  </r>
  <r>
    <x v="528"/>
    <x v="1"/>
    <s v="2022-2023"/>
    <x v="0"/>
    <x v="31"/>
    <x v="1"/>
    <x v="1"/>
    <n v="2116"/>
    <x v="0"/>
    <x v="4"/>
    <x v="7"/>
    <x v="7"/>
    <n v="715.61999999999989"/>
  </r>
  <r>
    <x v="526"/>
    <x v="2"/>
    <s v="2024-2025"/>
    <x v="1"/>
    <x v="25"/>
    <x v="4"/>
    <x v="4"/>
    <n v="3550"/>
    <x v="0"/>
    <x v="8"/>
    <x v="9"/>
    <x v="9"/>
    <n v="715.88"/>
  </r>
  <r>
    <x v="366"/>
    <x v="1"/>
    <s v="2022-2023"/>
    <x v="0"/>
    <x v="55"/>
    <x v="3"/>
    <x v="3"/>
    <n v="4703"/>
    <x v="0"/>
    <x v="17"/>
    <x v="0"/>
    <x v="0"/>
    <n v="716.45"/>
  </r>
  <r>
    <x v="490"/>
    <x v="0"/>
    <s v="2023-2024"/>
    <x v="0"/>
    <x v="26"/>
    <x v="0"/>
    <x v="0"/>
    <n v="6280"/>
    <x v="0"/>
    <x v="14"/>
    <x v="7"/>
    <x v="7"/>
    <n v="716.67000000000007"/>
  </r>
  <r>
    <x v="178"/>
    <x v="0"/>
    <s v="2024-2025"/>
    <x v="0"/>
    <x v="32"/>
    <x v="6"/>
    <x v="6"/>
    <n v="5169"/>
    <x v="0"/>
    <x v="13"/>
    <x v="4"/>
    <x v="4"/>
    <n v="717.45"/>
  </r>
  <r>
    <x v="92"/>
    <x v="0"/>
    <s v="2023-2024"/>
    <x v="0"/>
    <x v="71"/>
    <x v="6"/>
    <x v="6"/>
    <n v="5043"/>
    <x v="0"/>
    <x v="13"/>
    <x v="9"/>
    <x v="9"/>
    <n v="718.24"/>
  </r>
  <r>
    <x v="463"/>
    <x v="0"/>
    <s v="2023-2024"/>
    <x v="1"/>
    <x v="64"/>
    <x v="1"/>
    <x v="1"/>
    <n v="2350"/>
    <x v="0"/>
    <x v="1"/>
    <x v="3"/>
    <x v="3"/>
    <n v="721.01999999999987"/>
  </r>
  <r>
    <x v="173"/>
    <x v="0"/>
    <s v="2023-2024"/>
    <x v="0"/>
    <x v="73"/>
    <x v="6"/>
    <x v="6"/>
    <n v="5607"/>
    <x v="0"/>
    <x v="18"/>
    <x v="1"/>
    <x v="1"/>
    <n v="721.04"/>
  </r>
  <r>
    <x v="176"/>
    <x v="2"/>
    <s v="2024-2025"/>
    <x v="0"/>
    <x v="4"/>
    <x v="1"/>
    <x v="1"/>
    <n v="2154"/>
    <x v="0"/>
    <x v="4"/>
    <x v="3"/>
    <x v="3"/>
    <n v="721.23"/>
  </r>
  <r>
    <x v="19"/>
    <x v="0"/>
    <s v="2023-2024"/>
    <x v="0"/>
    <x v="19"/>
    <x v="1"/>
    <x v="1"/>
    <n v="2800"/>
    <x v="0"/>
    <x v="11"/>
    <x v="4"/>
    <x v="4"/>
    <n v="721.40000000000009"/>
  </r>
  <r>
    <x v="676"/>
    <x v="1"/>
    <s v="2023-2024"/>
    <x v="0"/>
    <x v="60"/>
    <x v="1"/>
    <x v="1"/>
    <n v="2541"/>
    <x v="0"/>
    <x v="2"/>
    <x v="3"/>
    <x v="3"/>
    <n v="721.7"/>
  </r>
  <r>
    <x v="293"/>
    <x v="0"/>
    <s v="2023-2024"/>
    <x v="0"/>
    <x v="29"/>
    <x v="4"/>
    <x v="4"/>
    <n v="3500"/>
    <x v="0"/>
    <x v="8"/>
    <x v="4"/>
    <x v="4"/>
    <n v="722.32999999999993"/>
  </r>
  <r>
    <x v="564"/>
    <x v="0"/>
    <s v="2023-2024"/>
    <x v="0"/>
    <x v="17"/>
    <x v="3"/>
    <x v="3"/>
    <n v="4825"/>
    <x v="0"/>
    <x v="12"/>
    <x v="9"/>
    <x v="9"/>
    <n v="723.53000000000009"/>
  </r>
  <r>
    <x v="712"/>
    <x v="0"/>
    <s v="2023-2024"/>
    <x v="0"/>
    <x v="18"/>
    <x v="6"/>
    <x v="6"/>
    <n v="5168"/>
    <x v="0"/>
    <x v="13"/>
    <x v="5"/>
    <x v="5"/>
    <n v="724.4"/>
  </r>
  <r>
    <x v="78"/>
    <x v="0"/>
    <s v="2023-2024"/>
    <x v="0"/>
    <x v="94"/>
    <x v="5"/>
    <x v="5"/>
    <n v="7250"/>
    <x v="0"/>
    <x v="9"/>
    <x v="4"/>
    <x v="4"/>
    <n v="724.66000000000008"/>
  </r>
  <r>
    <x v="246"/>
    <x v="2"/>
    <s v="2024-2025"/>
    <x v="0"/>
    <x v="64"/>
    <x v="1"/>
    <x v="1"/>
    <n v="2350"/>
    <x v="0"/>
    <x v="1"/>
    <x v="7"/>
    <x v="7"/>
    <n v="724.67999999999984"/>
  </r>
  <r>
    <x v="668"/>
    <x v="2"/>
    <s v="2024-2025"/>
    <x v="0"/>
    <x v="92"/>
    <x v="3"/>
    <x v="3"/>
    <n v="4305"/>
    <x v="0"/>
    <x v="3"/>
    <x v="9"/>
    <x v="9"/>
    <n v="724.75"/>
  </r>
  <r>
    <x v="282"/>
    <x v="2"/>
    <s v="2024-2025"/>
    <x v="1"/>
    <x v="22"/>
    <x v="1"/>
    <x v="1"/>
    <n v="2539"/>
    <x v="0"/>
    <x v="2"/>
    <x v="1"/>
    <x v="1"/>
    <n v="726.35"/>
  </r>
  <r>
    <x v="562"/>
    <x v="1"/>
    <s v="2022-2023"/>
    <x v="0"/>
    <x v="69"/>
    <x v="4"/>
    <x v="4"/>
    <n v="3199"/>
    <x v="0"/>
    <x v="6"/>
    <x v="3"/>
    <x v="3"/>
    <n v="726.38"/>
  </r>
  <r>
    <x v="241"/>
    <x v="0"/>
    <s v="2023-2024"/>
    <x v="0"/>
    <x v="56"/>
    <x v="1"/>
    <x v="1"/>
    <n v="2795"/>
    <x v="0"/>
    <x v="11"/>
    <x v="7"/>
    <x v="7"/>
    <n v="727.32999999999981"/>
  </r>
  <r>
    <x v="301"/>
    <x v="1"/>
    <s v="2022-2023"/>
    <x v="0"/>
    <x v="28"/>
    <x v="1"/>
    <x v="1"/>
    <n v="2830"/>
    <x v="0"/>
    <x v="11"/>
    <x v="4"/>
    <x v="4"/>
    <n v="728.16000000000008"/>
  </r>
  <r>
    <x v="443"/>
    <x v="1"/>
    <s v="2023-2024"/>
    <x v="0"/>
    <x v="43"/>
    <x v="1"/>
    <x v="1"/>
    <n v="2560"/>
    <x v="0"/>
    <x v="2"/>
    <x v="3"/>
    <x v="3"/>
    <n v="729.09"/>
  </r>
  <r>
    <x v="210"/>
    <x v="0"/>
    <s v="2023-2024"/>
    <x v="0"/>
    <x v="63"/>
    <x v="1"/>
    <x v="1"/>
    <n v="2015"/>
    <x v="0"/>
    <x v="5"/>
    <x v="7"/>
    <x v="7"/>
    <n v="729.36"/>
  </r>
  <r>
    <x v="357"/>
    <x v="0"/>
    <s v="2024-2025"/>
    <x v="0"/>
    <x v="39"/>
    <x v="0"/>
    <x v="0"/>
    <n v="6330"/>
    <x v="0"/>
    <x v="14"/>
    <x v="6"/>
    <x v="6"/>
    <n v="731.02"/>
  </r>
  <r>
    <x v="209"/>
    <x v="2"/>
    <s v="2024-2025"/>
    <x v="0"/>
    <x v="47"/>
    <x v="1"/>
    <x v="1"/>
    <n v="2101"/>
    <x v="0"/>
    <x v="4"/>
    <x v="4"/>
    <x v="4"/>
    <n v="731.57999999999993"/>
  </r>
  <r>
    <x v="633"/>
    <x v="1"/>
    <s v="2023-2024"/>
    <x v="0"/>
    <x v="33"/>
    <x v="4"/>
    <x v="4"/>
    <n v="3280"/>
    <x v="0"/>
    <x v="8"/>
    <x v="0"/>
    <x v="0"/>
    <n v="733.47"/>
  </r>
  <r>
    <x v="678"/>
    <x v="1"/>
    <s v="2023-2024"/>
    <x v="1"/>
    <x v="35"/>
    <x v="3"/>
    <x v="3"/>
    <n v="4558"/>
    <x v="0"/>
    <x v="15"/>
    <x v="2"/>
    <x v="2"/>
    <n v="733.96"/>
  </r>
  <r>
    <x v="74"/>
    <x v="2"/>
    <s v="2024-2025"/>
    <x v="0"/>
    <x v="78"/>
    <x v="1"/>
    <x v="1"/>
    <n v="2141"/>
    <x v="0"/>
    <x v="4"/>
    <x v="0"/>
    <x v="0"/>
    <n v="734.98"/>
  </r>
  <r>
    <x v="720"/>
    <x v="0"/>
    <s v="2023-2024"/>
    <x v="0"/>
    <x v="76"/>
    <x v="1"/>
    <x v="1"/>
    <n v="2031"/>
    <x v="0"/>
    <x v="5"/>
    <x v="7"/>
    <x v="7"/>
    <n v="738.8599999999999"/>
  </r>
  <r>
    <x v="101"/>
    <x v="2"/>
    <s v="2024-2025"/>
    <x v="1"/>
    <x v="24"/>
    <x v="1"/>
    <x v="1"/>
    <n v="2120"/>
    <x v="0"/>
    <x v="4"/>
    <x v="4"/>
    <x v="4"/>
    <n v="739.6099999999999"/>
  </r>
  <r>
    <x v="373"/>
    <x v="0"/>
    <s v="2023-2024"/>
    <x v="0"/>
    <x v="33"/>
    <x v="4"/>
    <x v="4"/>
    <n v="3280"/>
    <x v="0"/>
    <x v="8"/>
    <x v="7"/>
    <x v="7"/>
    <n v="739.65"/>
  </r>
  <r>
    <x v="31"/>
    <x v="1"/>
    <s v="2022-2023"/>
    <x v="0"/>
    <x v="10"/>
    <x v="4"/>
    <x v="4"/>
    <n v="3551"/>
    <x v="0"/>
    <x v="8"/>
    <x v="4"/>
    <x v="4"/>
    <n v="740.32"/>
  </r>
  <r>
    <x v="556"/>
    <x v="0"/>
    <s v="2023-2024"/>
    <x v="0"/>
    <x v="71"/>
    <x v="6"/>
    <x v="6"/>
    <n v="5043"/>
    <x v="0"/>
    <x v="13"/>
    <x v="1"/>
    <x v="1"/>
    <n v="741.28000000000009"/>
  </r>
  <r>
    <x v="356"/>
    <x v="0"/>
    <s v="2023-2024"/>
    <x v="1"/>
    <x v="87"/>
    <x v="2"/>
    <x v="2"/>
    <n v="2609"/>
    <x v="0"/>
    <x v="2"/>
    <x v="9"/>
    <x v="9"/>
    <n v="741.83999999999992"/>
  </r>
  <r>
    <x v="205"/>
    <x v="0"/>
    <s v="2023-2024"/>
    <x v="1"/>
    <x v="68"/>
    <x v="7"/>
    <x v="7"/>
    <n v="800"/>
    <x v="0"/>
    <x v="19"/>
    <x v="3"/>
    <x v="3"/>
    <n v="742.08"/>
  </r>
  <r>
    <x v="307"/>
    <x v="0"/>
    <s v="2023-2024"/>
    <x v="0"/>
    <x v="37"/>
    <x v="1"/>
    <x v="1"/>
    <n v="2750"/>
    <x v="0"/>
    <x v="11"/>
    <x v="4"/>
    <x v="4"/>
    <n v="742.91"/>
  </r>
  <r>
    <x v="255"/>
    <x v="0"/>
    <s v="2023-2024"/>
    <x v="0"/>
    <x v="9"/>
    <x v="4"/>
    <x v="4"/>
    <n v="3076"/>
    <x v="0"/>
    <x v="7"/>
    <x v="4"/>
    <x v="4"/>
    <n v="743.15"/>
  </r>
  <r>
    <x v="183"/>
    <x v="0"/>
    <s v="2023-2024"/>
    <x v="0"/>
    <x v="26"/>
    <x v="0"/>
    <x v="0"/>
    <n v="6280"/>
    <x v="0"/>
    <x v="14"/>
    <x v="3"/>
    <x v="3"/>
    <n v="744.12"/>
  </r>
  <r>
    <x v="79"/>
    <x v="0"/>
    <s v="2023-2024"/>
    <x v="1"/>
    <x v="75"/>
    <x v="0"/>
    <x v="0"/>
    <n v="6450"/>
    <x v="0"/>
    <x v="20"/>
    <x v="9"/>
    <x v="9"/>
    <n v="744.77"/>
  </r>
  <r>
    <x v="174"/>
    <x v="0"/>
    <s v="2024-2025"/>
    <x v="1"/>
    <x v="8"/>
    <x v="1"/>
    <x v="1"/>
    <n v="2158"/>
    <x v="0"/>
    <x v="4"/>
    <x v="9"/>
    <x v="9"/>
    <n v="744.88"/>
  </r>
  <r>
    <x v="159"/>
    <x v="0"/>
    <s v="2023-2024"/>
    <x v="0"/>
    <x v="80"/>
    <x v="0"/>
    <x v="0"/>
    <n v="6109"/>
    <x v="0"/>
    <x v="14"/>
    <x v="4"/>
    <x v="4"/>
    <n v="744.9899999999999"/>
  </r>
  <r>
    <x v="716"/>
    <x v="0"/>
    <s v="2023-2024"/>
    <x v="1"/>
    <x v="35"/>
    <x v="3"/>
    <x v="3"/>
    <n v="4558"/>
    <x v="0"/>
    <x v="15"/>
    <x v="2"/>
    <x v="2"/>
    <n v="745.32"/>
  </r>
  <r>
    <x v="199"/>
    <x v="0"/>
    <s v="2023-2024"/>
    <x v="1"/>
    <x v="8"/>
    <x v="1"/>
    <x v="1"/>
    <n v="2158"/>
    <x v="0"/>
    <x v="4"/>
    <x v="9"/>
    <x v="9"/>
    <n v="746.06"/>
  </r>
  <r>
    <x v="218"/>
    <x v="1"/>
    <s v="2022-2023"/>
    <x v="0"/>
    <x v="84"/>
    <x v="3"/>
    <x v="3"/>
    <n v="4215"/>
    <x v="0"/>
    <x v="3"/>
    <x v="2"/>
    <x v="2"/>
    <n v="747.07"/>
  </r>
  <r>
    <x v="528"/>
    <x v="1"/>
    <s v="2022-2023"/>
    <x v="0"/>
    <x v="53"/>
    <x v="3"/>
    <x v="3"/>
    <n v="4119"/>
    <x v="0"/>
    <x v="10"/>
    <x v="9"/>
    <x v="9"/>
    <n v="747.11"/>
  </r>
  <r>
    <x v="169"/>
    <x v="0"/>
    <s v="2023-2024"/>
    <x v="0"/>
    <x v="62"/>
    <x v="0"/>
    <x v="0"/>
    <n v="6112"/>
    <x v="0"/>
    <x v="14"/>
    <x v="7"/>
    <x v="7"/>
    <n v="747.30000000000007"/>
  </r>
  <r>
    <x v="59"/>
    <x v="0"/>
    <s v="2023-2024"/>
    <x v="0"/>
    <x v="2"/>
    <x v="2"/>
    <x v="2"/>
    <n v="2617"/>
    <x v="0"/>
    <x v="2"/>
    <x v="0"/>
    <x v="0"/>
    <n v="747.34"/>
  </r>
  <r>
    <x v="436"/>
    <x v="2"/>
    <s v="2024-2025"/>
    <x v="0"/>
    <x v="57"/>
    <x v="6"/>
    <x v="6"/>
    <n v="5082"/>
    <x v="0"/>
    <x v="13"/>
    <x v="1"/>
    <x v="1"/>
    <n v="747.42000000000007"/>
  </r>
  <r>
    <x v="134"/>
    <x v="0"/>
    <s v="2024-2025"/>
    <x v="0"/>
    <x v="8"/>
    <x v="1"/>
    <x v="1"/>
    <n v="2158"/>
    <x v="0"/>
    <x v="4"/>
    <x v="4"/>
    <x v="4"/>
    <n v="747.94"/>
  </r>
  <r>
    <x v="44"/>
    <x v="0"/>
    <s v="2023-2024"/>
    <x v="0"/>
    <x v="66"/>
    <x v="3"/>
    <x v="3"/>
    <n v="4883"/>
    <x v="0"/>
    <x v="12"/>
    <x v="1"/>
    <x v="1"/>
    <n v="748.43000000000006"/>
  </r>
  <r>
    <x v="276"/>
    <x v="0"/>
    <s v="2023-2024"/>
    <x v="0"/>
    <x v="90"/>
    <x v="3"/>
    <x v="3"/>
    <n v="4700"/>
    <x v="0"/>
    <x v="17"/>
    <x v="7"/>
    <x v="7"/>
    <n v="749.04"/>
  </r>
  <r>
    <x v="178"/>
    <x v="0"/>
    <s v="2024-2025"/>
    <x v="0"/>
    <x v="37"/>
    <x v="1"/>
    <x v="1"/>
    <n v="2750"/>
    <x v="0"/>
    <x v="11"/>
    <x v="3"/>
    <x v="3"/>
    <n v="749.25"/>
  </r>
  <r>
    <x v="536"/>
    <x v="1"/>
    <s v="2022-2023"/>
    <x v="0"/>
    <x v="12"/>
    <x v="3"/>
    <x v="3"/>
    <n v="4068"/>
    <x v="0"/>
    <x v="10"/>
    <x v="3"/>
    <x v="3"/>
    <n v="749.56"/>
  </r>
  <r>
    <x v="218"/>
    <x v="1"/>
    <s v="2022-2023"/>
    <x v="0"/>
    <x v="46"/>
    <x v="3"/>
    <x v="3"/>
    <n v="4740"/>
    <x v="0"/>
    <x v="17"/>
    <x v="5"/>
    <x v="5"/>
    <n v="749.75"/>
  </r>
  <r>
    <x v="676"/>
    <x v="1"/>
    <s v="2023-2024"/>
    <x v="1"/>
    <x v="89"/>
    <x v="4"/>
    <x v="4"/>
    <n v="3136"/>
    <x v="0"/>
    <x v="6"/>
    <x v="5"/>
    <x v="5"/>
    <n v="750.6"/>
  </r>
  <r>
    <x v="156"/>
    <x v="2"/>
    <s v="2024-2025"/>
    <x v="0"/>
    <x v="40"/>
    <x v="4"/>
    <x v="4"/>
    <n v="3353"/>
    <x v="0"/>
    <x v="8"/>
    <x v="7"/>
    <x v="7"/>
    <n v="751.21"/>
  </r>
  <r>
    <x v="464"/>
    <x v="2"/>
    <s v="2024-2025"/>
    <x v="0"/>
    <x v="23"/>
    <x v="1"/>
    <x v="1"/>
    <n v="2650"/>
    <x v="0"/>
    <x v="11"/>
    <x v="7"/>
    <x v="7"/>
    <n v="756.55000000000007"/>
  </r>
  <r>
    <x v="253"/>
    <x v="0"/>
    <s v="2024-2025"/>
    <x v="1"/>
    <x v="40"/>
    <x v="4"/>
    <x v="4"/>
    <n v="3353"/>
    <x v="0"/>
    <x v="8"/>
    <x v="2"/>
    <x v="2"/>
    <n v="756.94"/>
  </r>
  <r>
    <x v="551"/>
    <x v="0"/>
    <s v="2023-2024"/>
    <x v="0"/>
    <x v="13"/>
    <x v="1"/>
    <x v="1"/>
    <n v="2480"/>
    <x v="0"/>
    <x v="1"/>
    <x v="4"/>
    <x v="4"/>
    <n v="759.59"/>
  </r>
  <r>
    <x v="720"/>
    <x v="0"/>
    <s v="2023-2024"/>
    <x v="0"/>
    <x v="43"/>
    <x v="1"/>
    <x v="1"/>
    <n v="2560"/>
    <x v="0"/>
    <x v="2"/>
    <x v="2"/>
    <x v="2"/>
    <n v="761.5200000000001"/>
  </r>
  <r>
    <x v="409"/>
    <x v="0"/>
    <s v="2023-2024"/>
    <x v="0"/>
    <x v="43"/>
    <x v="1"/>
    <x v="1"/>
    <n v="2560"/>
    <x v="0"/>
    <x v="2"/>
    <x v="3"/>
    <x v="3"/>
    <n v="761.66000000000008"/>
  </r>
  <r>
    <x v="484"/>
    <x v="0"/>
    <s v="2023-2024"/>
    <x v="0"/>
    <x v="33"/>
    <x v="4"/>
    <x v="4"/>
    <n v="3280"/>
    <x v="0"/>
    <x v="8"/>
    <x v="4"/>
    <x v="4"/>
    <n v="762.15000000000009"/>
  </r>
  <r>
    <x v="627"/>
    <x v="2"/>
    <s v="2024-2025"/>
    <x v="0"/>
    <x v="37"/>
    <x v="1"/>
    <x v="1"/>
    <n v="2750"/>
    <x v="0"/>
    <x v="11"/>
    <x v="4"/>
    <x v="4"/>
    <n v="763.2700000000001"/>
  </r>
  <r>
    <x v="140"/>
    <x v="0"/>
    <s v="2024-2025"/>
    <x v="0"/>
    <x v="1"/>
    <x v="1"/>
    <x v="1"/>
    <n v="2478"/>
    <x v="0"/>
    <x v="1"/>
    <x v="9"/>
    <x v="9"/>
    <n v="764.81"/>
  </r>
  <r>
    <x v="13"/>
    <x v="0"/>
    <s v="2023-2024"/>
    <x v="0"/>
    <x v="51"/>
    <x v="4"/>
    <x v="4"/>
    <n v="3630"/>
    <x v="0"/>
    <x v="16"/>
    <x v="9"/>
    <x v="9"/>
    <n v="764.92"/>
  </r>
  <r>
    <x v="437"/>
    <x v="1"/>
    <s v="2023-2024"/>
    <x v="0"/>
    <x v="64"/>
    <x v="1"/>
    <x v="1"/>
    <n v="2350"/>
    <x v="0"/>
    <x v="1"/>
    <x v="1"/>
    <x v="1"/>
    <n v="767.44999999999993"/>
  </r>
  <r>
    <x v="252"/>
    <x v="1"/>
    <s v="2023-2024"/>
    <x v="0"/>
    <x v="94"/>
    <x v="5"/>
    <x v="5"/>
    <n v="7250"/>
    <x v="0"/>
    <x v="9"/>
    <x v="7"/>
    <x v="7"/>
    <n v="768.2"/>
  </r>
  <r>
    <x v="360"/>
    <x v="2"/>
    <s v="2024-2025"/>
    <x v="0"/>
    <x v="13"/>
    <x v="1"/>
    <x v="1"/>
    <n v="2480"/>
    <x v="0"/>
    <x v="1"/>
    <x v="7"/>
    <x v="7"/>
    <n v="769.59"/>
  </r>
  <r>
    <x v="665"/>
    <x v="0"/>
    <s v="2023-2024"/>
    <x v="0"/>
    <x v="7"/>
    <x v="4"/>
    <x v="4"/>
    <n v="3175"/>
    <x v="0"/>
    <x v="6"/>
    <x v="3"/>
    <x v="3"/>
    <n v="769.93"/>
  </r>
  <r>
    <x v="316"/>
    <x v="0"/>
    <s v="2023-2024"/>
    <x v="0"/>
    <x v="69"/>
    <x v="4"/>
    <x v="4"/>
    <n v="3199"/>
    <x v="0"/>
    <x v="6"/>
    <x v="5"/>
    <x v="5"/>
    <n v="770.33999999999992"/>
  </r>
  <r>
    <x v="46"/>
    <x v="2"/>
    <s v="2024-2025"/>
    <x v="0"/>
    <x v="62"/>
    <x v="0"/>
    <x v="0"/>
    <n v="6112"/>
    <x v="0"/>
    <x v="14"/>
    <x v="9"/>
    <x v="9"/>
    <n v="771.18999999999994"/>
  </r>
  <r>
    <x v="136"/>
    <x v="0"/>
    <s v="2024-2025"/>
    <x v="0"/>
    <x v="7"/>
    <x v="4"/>
    <x v="4"/>
    <n v="3175"/>
    <x v="0"/>
    <x v="6"/>
    <x v="2"/>
    <x v="2"/>
    <n v="771.22"/>
  </r>
  <r>
    <x v="290"/>
    <x v="0"/>
    <s v="2023-2024"/>
    <x v="0"/>
    <x v="87"/>
    <x v="2"/>
    <x v="2"/>
    <n v="2609"/>
    <x v="0"/>
    <x v="2"/>
    <x v="5"/>
    <x v="5"/>
    <n v="771.81000000000006"/>
  </r>
  <r>
    <x v="19"/>
    <x v="0"/>
    <s v="2023-2024"/>
    <x v="1"/>
    <x v="22"/>
    <x v="1"/>
    <x v="1"/>
    <n v="2539"/>
    <x v="0"/>
    <x v="2"/>
    <x v="1"/>
    <x v="1"/>
    <n v="773.53"/>
  </r>
  <r>
    <x v="451"/>
    <x v="2"/>
    <s v="2024-2025"/>
    <x v="0"/>
    <x v="78"/>
    <x v="1"/>
    <x v="1"/>
    <n v="2141"/>
    <x v="0"/>
    <x v="4"/>
    <x v="1"/>
    <x v="1"/>
    <n v="776.77"/>
  </r>
  <r>
    <x v="545"/>
    <x v="2"/>
    <s v="2024-2025"/>
    <x v="1"/>
    <x v="65"/>
    <x v="1"/>
    <x v="1"/>
    <n v="2131"/>
    <x v="0"/>
    <x v="4"/>
    <x v="3"/>
    <x v="3"/>
    <n v="777.14"/>
  </r>
  <r>
    <x v="563"/>
    <x v="0"/>
    <s v="2023-2024"/>
    <x v="0"/>
    <x v="73"/>
    <x v="6"/>
    <x v="6"/>
    <n v="5607"/>
    <x v="0"/>
    <x v="18"/>
    <x v="0"/>
    <x v="0"/>
    <n v="777.87"/>
  </r>
  <r>
    <x v="721"/>
    <x v="0"/>
    <s v="2023-2024"/>
    <x v="1"/>
    <x v="85"/>
    <x v="0"/>
    <x v="0"/>
    <n v="6530"/>
    <x v="0"/>
    <x v="20"/>
    <x v="6"/>
    <x v="6"/>
    <n v="778.56000000000006"/>
  </r>
  <r>
    <x v="245"/>
    <x v="0"/>
    <s v="2023-2024"/>
    <x v="0"/>
    <x v="12"/>
    <x v="3"/>
    <x v="3"/>
    <n v="4068"/>
    <x v="0"/>
    <x v="10"/>
    <x v="9"/>
    <x v="9"/>
    <n v="779.41"/>
  </r>
  <r>
    <x v="7"/>
    <x v="0"/>
    <s v="2023-2024"/>
    <x v="0"/>
    <x v="21"/>
    <x v="3"/>
    <x v="3"/>
    <n v="4012"/>
    <x v="0"/>
    <x v="10"/>
    <x v="5"/>
    <x v="5"/>
    <n v="779.49"/>
  </r>
  <r>
    <x v="296"/>
    <x v="0"/>
    <s v="2023-2024"/>
    <x v="0"/>
    <x v="29"/>
    <x v="4"/>
    <x v="4"/>
    <n v="3500"/>
    <x v="0"/>
    <x v="8"/>
    <x v="7"/>
    <x v="7"/>
    <n v="780.21999999999991"/>
  </r>
  <r>
    <x v="168"/>
    <x v="0"/>
    <s v="2023-2024"/>
    <x v="1"/>
    <x v="75"/>
    <x v="0"/>
    <x v="0"/>
    <n v="6450"/>
    <x v="0"/>
    <x v="20"/>
    <x v="0"/>
    <x v="0"/>
    <n v="780.56000000000006"/>
  </r>
  <r>
    <x v="148"/>
    <x v="1"/>
    <s v="2022-2023"/>
    <x v="0"/>
    <x v="54"/>
    <x v="4"/>
    <x v="4"/>
    <n v="3030"/>
    <x v="0"/>
    <x v="7"/>
    <x v="1"/>
    <x v="1"/>
    <n v="786.16000000000008"/>
  </r>
  <r>
    <x v="522"/>
    <x v="0"/>
    <s v="2023-2024"/>
    <x v="0"/>
    <x v="52"/>
    <x v="3"/>
    <x v="3"/>
    <n v="4053"/>
    <x v="0"/>
    <x v="10"/>
    <x v="3"/>
    <x v="3"/>
    <n v="786.38000000000011"/>
  </r>
  <r>
    <x v="288"/>
    <x v="1"/>
    <s v="2022-2023"/>
    <x v="0"/>
    <x v="18"/>
    <x v="6"/>
    <x v="6"/>
    <n v="5168"/>
    <x v="0"/>
    <x v="13"/>
    <x v="9"/>
    <x v="9"/>
    <n v="786.86"/>
  </r>
  <r>
    <x v="437"/>
    <x v="1"/>
    <s v="2023-2024"/>
    <x v="1"/>
    <x v="85"/>
    <x v="0"/>
    <x v="0"/>
    <n v="6530"/>
    <x v="0"/>
    <x v="20"/>
    <x v="7"/>
    <x v="7"/>
    <n v="787.08000000000015"/>
  </r>
  <r>
    <x v="30"/>
    <x v="1"/>
    <s v="2022-2023"/>
    <x v="0"/>
    <x v="26"/>
    <x v="0"/>
    <x v="0"/>
    <n v="6280"/>
    <x v="0"/>
    <x v="14"/>
    <x v="3"/>
    <x v="3"/>
    <n v="787.31999999999994"/>
  </r>
  <r>
    <x v="554"/>
    <x v="0"/>
    <s v="2023-2024"/>
    <x v="0"/>
    <x v="74"/>
    <x v="1"/>
    <x v="1"/>
    <n v="2485"/>
    <x v="0"/>
    <x v="1"/>
    <x v="0"/>
    <x v="0"/>
    <n v="787.88"/>
  </r>
  <r>
    <x v="371"/>
    <x v="2"/>
    <s v="2024-2025"/>
    <x v="0"/>
    <x v="63"/>
    <x v="1"/>
    <x v="1"/>
    <n v="2015"/>
    <x v="0"/>
    <x v="5"/>
    <x v="7"/>
    <x v="7"/>
    <n v="789.65"/>
  </r>
  <r>
    <x v="423"/>
    <x v="1"/>
    <s v="2023-2024"/>
    <x v="1"/>
    <x v="65"/>
    <x v="1"/>
    <x v="1"/>
    <n v="2131"/>
    <x v="0"/>
    <x v="4"/>
    <x v="7"/>
    <x v="7"/>
    <n v="791.38999999999987"/>
  </r>
  <r>
    <x v="593"/>
    <x v="0"/>
    <s v="2023-2024"/>
    <x v="0"/>
    <x v="36"/>
    <x v="4"/>
    <x v="4"/>
    <n v="3148"/>
    <x v="0"/>
    <x v="6"/>
    <x v="7"/>
    <x v="7"/>
    <n v="791.57"/>
  </r>
  <r>
    <x v="409"/>
    <x v="0"/>
    <s v="2023-2024"/>
    <x v="0"/>
    <x v="10"/>
    <x v="4"/>
    <x v="4"/>
    <n v="3551"/>
    <x v="0"/>
    <x v="8"/>
    <x v="4"/>
    <x v="4"/>
    <n v="792.04999999999984"/>
  </r>
  <r>
    <x v="166"/>
    <x v="0"/>
    <s v="2024-2025"/>
    <x v="0"/>
    <x v="67"/>
    <x v="3"/>
    <x v="3"/>
    <n v="4551"/>
    <x v="0"/>
    <x v="15"/>
    <x v="7"/>
    <x v="7"/>
    <n v="795.31000000000006"/>
  </r>
  <r>
    <x v="578"/>
    <x v="2"/>
    <s v="2024-2025"/>
    <x v="0"/>
    <x v="18"/>
    <x v="6"/>
    <x v="6"/>
    <n v="5168"/>
    <x v="0"/>
    <x v="13"/>
    <x v="7"/>
    <x v="7"/>
    <n v="795.65"/>
  </r>
  <r>
    <x v="158"/>
    <x v="0"/>
    <s v="2023-2024"/>
    <x v="1"/>
    <x v="81"/>
    <x v="3"/>
    <x v="3"/>
    <n v="4680"/>
    <x v="0"/>
    <x v="17"/>
    <x v="4"/>
    <x v="4"/>
    <n v="796.52"/>
  </r>
  <r>
    <x v="247"/>
    <x v="2"/>
    <s v="2024-2025"/>
    <x v="0"/>
    <x v="23"/>
    <x v="1"/>
    <x v="1"/>
    <n v="2650"/>
    <x v="0"/>
    <x v="11"/>
    <x v="7"/>
    <x v="7"/>
    <n v="796.76000000000033"/>
  </r>
  <r>
    <x v="234"/>
    <x v="2"/>
    <s v="2024-2025"/>
    <x v="0"/>
    <x v="59"/>
    <x v="3"/>
    <x v="3"/>
    <n v="4509"/>
    <x v="0"/>
    <x v="3"/>
    <x v="3"/>
    <x v="3"/>
    <n v="797.2"/>
  </r>
  <r>
    <x v="342"/>
    <x v="0"/>
    <s v="2024-2025"/>
    <x v="1"/>
    <x v="89"/>
    <x v="4"/>
    <x v="4"/>
    <n v="3136"/>
    <x v="0"/>
    <x v="6"/>
    <x v="4"/>
    <x v="4"/>
    <n v="797.62"/>
  </r>
  <r>
    <x v="345"/>
    <x v="1"/>
    <s v="2023-2024"/>
    <x v="0"/>
    <x v="5"/>
    <x v="1"/>
    <x v="1"/>
    <n v="2067"/>
    <x v="0"/>
    <x v="5"/>
    <x v="6"/>
    <x v="6"/>
    <n v="797.75000000000011"/>
  </r>
  <r>
    <x v="10"/>
    <x v="0"/>
    <s v="2023-2024"/>
    <x v="0"/>
    <x v="47"/>
    <x v="1"/>
    <x v="1"/>
    <n v="2101"/>
    <x v="0"/>
    <x v="4"/>
    <x v="2"/>
    <x v="2"/>
    <n v="798.23"/>
  </r>
  <r>
    <x v="718"/>
    <x v="0"/>
    <s v="2023-2024"/>
    <x v="0"/>
    <x v="19"/>
    <x v="1"/>
    <x v="1"/>
    <n v="2800"/>
    <x v="0"/>
    <x v="11"/>
    <x v="5"/>
    <x v="5"/>
    <n v="798.24"/>
  </r>
  <r>
    <x v="354"/>
    <x v="1"/>
    <s v="2023-2024"/>
    <x v="0"/>
    <x v="92"/>
    <x v="3"/>
    <x v="3"/>
    <n v="4305"/>
    <x v="0"/>
    <x v="3"/>
    <x v="1"/>
    <x v="1"/>
    <n v="798.52"/>
  </r>
  <r>
    <x v="111"/>
    <x v="0"/>
    <s v="2023-2024"/>
    <x v="1"/>
    <x v="4"/>
    <x v="1"/>
    <x v="1"/>
    <n v="2154"/>
    <x v="0"/>
    <x v="4"/>
    <x v="7"/>
    <x v="7"/>
    <n v="799.67"/>
  </r>
  <r>
    <x v="293"/>
    <x v="0"/>
    <s v="2023-2024"/>
    <x v="0"/>
    <x v="56"/>
    <x v="1"/>
    <x v="1"/>
    <n v="2795"/>
    <x v="0"/>
    <x v="11"/>
    <x v="4"/>
    <x v="4"/>
    <n v="800.1"/>
  </r>
  <r>
    <x v="636"/>
    <x v="0"/>
    <s v="2023-2024"/>
    <x v="0"/>
    <x v="36"/>
    <x v="4"/>
    <x v="4"/>
    <n v="3148"/>
    <x v="0"/>
    <x v="6"/>
    <x v="6"/>
    <x v="6"/>
    <n v="800.23"/>
  </r>
  <r>
    <x v="110"/>
    <x v="2"/>
    <s v="2024-2025"/>
    <x v="0"/>
    <x v="93"/>
    <x v="4"/>
    <x v="4"/>
    <n v="3915"/>
    <x v="0"/>
    <x v="16"/>
    <x v="1"/>
    <x v="1"/>
    <n v="801.37"/>
  </r>
  <r>
    <x v="253"/>
    <x v="0"/>
    <s v="2024-2025"/>
    <x v="0"/>
    <x v="26"/>
    <x v="0"/>
    <x v="0"/>
    <n v="6280"/>
    <x v="0"/>
    <x v="14"/>
    <x v="6"/>
    <x v="6"/>
    <n v="801.48000000000013"/>
  </r>
  <r>
    <x v="696"/>
    <x v="1"/>
    <s v="2022-2023"/>
    <x v="0"/>
    <x v="20"/>
    <x v="4"/>
    <x v="4"/>
    <n v="3429"/>
    <x v="0"/>
    <x v="8"/>
    <x v="5"/>
    <x v="5"/>
    <n v="801.68000000000006"/>
  </r>
  <r>
    <x v="482"/>
    <x v="2"/>
    <s v="2024-2025"/>
    <x v="0"/>
    <x v="34"/>
    <x v="4"/>
    <x v="4"/>
    <n v="3018"/>
    <x v="0"/>
    <x v="7"/>
    <x v="7"/>
    <x v="7"/>
    <n v="801.97"/>
  </r>
  <r>
    <x v="163"/>
    <x v="0"/>
    <s v="2024-2025"/>
    <x v="0"/>
    <x v="87"/>
    <x v="2"/>
    <x v="2"/>
    <n v="2609"/>
    <x v="0"/>
    <x v="2"/>
    <x v="4"/>
    <x v="4"/>
    <n v="802.67"/>
  </r>
  <r>
    <x v="142"/>
    <x v="1"/>
    <s v="2023-2024"/>
    <x v="1"/>
    <x v="6"/>
    <x v="0"/>
    <x v="0"/>
    <n v="6010"/>
    <x v="0"/>
    <x v="0"/>
    <x v="4"/>
    <x v="4"/>
    <n v="802.75000000000011"/>
  </r>
  <r>
    <x v="126"/>
    <x v="0"/>
    <s v="2023-2024"/>
    <x v="1"/>
    <x v="35"/>
    <x v="3"/>
    <x v="3"/>
    <n v="4558"/>
    <x v="0"/>
    <x v="15"/>
    <x v="3"/>
    <x v="3"/>
    <n v="803.27"/>
  </r>
  <r>
    <x v="720"/>
    <x v="0"/>
    <s v="2023-2024"/>
    <x v="1"/>
    <x v="96"/>
    <x v="4"/>
    <x v="4"/>
    <n v="3690"/>
    <x v="0"/>
    <x v="16"/>
    <x v="9"/>
    <x v="9"/>
    <n v="803.61999999999989"/>
  </r>
  <r>
    <x v="507"/>
    <x v="0"/>
    <s v="2023-2024"/>
    <x v="0"/>
    <x v="53"/>
    <x v="3"/>
    <x v="3"/>
    <n v="4119"/>
    <x v="0"/>
    <x v="10"/>
    <x v="3"/>
    <x v="3"/>
    <n v="803.81"/>
  </r>
  <r>
    <x v="190"/>
    <x v="1"/>
    <s v="2022-2023"/>
    <x v="0"/>
    <x v="53"/>
    <x v="3"/>
    <x v="3"/>
    <n v="4119"/>
    <x v="0"/>
    <x v="10"/>
    <x v="7"/>
    <x v="7"/>
    <n v="807.66999999999985"/>
  </r>
  <r>
    <x v="625"/>
    <x v="0"/>
    <s v="2024-2025"/>
    <x v="0"/>
    <x v="9"/>
    <x v="4"/>
    <x v="4"/>
    <n v="3076"/>
    <x v="0"/>
    <x v="7"/>
    <x v="9"/>
    <x v="9"/>
    <n v="808.07"/>
  </r>
  <r>
    <x v="56"/>
    <x v="2"/>
    <s v="2024-2025"/>
    <x v="0"/>
    <x v="33"/>
    <x v="4"/>
    <x v="4"/>
    <n v="3280"/>
    <x v="0"/>
    <x v="8"/>
    <x v="3"/>
    <x v="3"/>
    <n v="809.27"/>
  </r>
  <r>
    <x v="258"/>
    <x v="0"/>
    <s v="2023-2024"/>
    <x v="0"/>
    <x v="54"/>
    <x v="4"/>
    <x v="4"/>
    <n v="3030"/>
    <x v="0"/>
    <x v="7"/>
    <x v="1"/>
    <x v="1"/>
    <n v="809.31000000000006"/>
  </r>
  <r>
    <x v="170"/>
    <x v="0"/>
    <s v="2023-2024"/>
    <x v="1"/>
    <x v="40"/>
    <x v="4"/>
    <x v="4"/>
    <n v="3353"/>
    <x v="0"/>
    <x v="8"/>
    <x v="3"/>
    <x v="3"/>
    <n v="809.47"/>
  </r>
  <r>
    <x v="95"/>
    <x v="1"/>
    <s v="2022-2023"/>
    <x v="0"/>
    <x v="46"/>
    <x v="3"/>
    <x v="3"/>
    <n v="4740"/>
    <x v="0"/>
    <x v="17"/>
    <x v="3"/>
    <x v="3"/>
    <n v="811.31"/>
  </r>
  <r>
    <x v="631"/>
    <x v="2"/>
    <s v="2024-2025"/>
    <x v="1"/>
    <x v="11"/>
    <x v="5"/>
    <x v="5"/>
    <n v="7010"/>
    <x v="0"/>
    <x v="9"/>
    <x v="4"/>
    <x v="4"/>
    <n v="812.18999999999994"/>
  </r>
  <r>
    <x v="142"/>
    <x v="1"/>
    <s v="2023-2024"/>
    <x v="0"/>
    <x v="59"/>
    <x v="3"/>
    <x v="3"/>
    <n v="4509"/>
    <x v="0"/>
    <x v="3"/>
    <x v="4"/>
    <x v="4"/>
    <n v="813.89"/>
  </r>
  <r>
    <x v="678"/>
    <x v="1"/>
    <s v="2023-2024"/>
    <x v="0"/>
    <x v="29"/>
    <x v="4"/>
    <x v="4"/>
    <n v="3500"/>
    <x v="0"/>
    <x v="8"/>
    <x v="1"/>
    <x v="1"/>
    <n v="815.31"/>
  </r>
  <r>
    <x v="722"/>
    <x v="0"/>
    <s v="2024-2025"/>
    <x v="0"/>
    <x v="84"/>
    <x v="3"/>
    <x v="3"/>
    <n v="4215"/>
    <x v="0"/>
    <x v="3"/>
    <x v="7"/>
    <x v="7"/>
    <n v="815.60999999999979"/>
  </r>
  <r>
    <x v="712"/>
    <x v="0"/>
    <s v="2023-2024"/>
    <x v="1"/>
    <x v="38"/>
    <x v="3"/>
    <x v="3"/>
    <n v="4802"/>
    <x v="0"/>
    <x v="12"/>
    <x v="4"/>
    <x v="4"/>
    <n v="816.8900000000001"/>
  </r>
  <r>
    <x v="28"/>
    <x v="2"/>
    <s v="2024-2025"/>
    <x v="1"/>
    <x v="39"/>
    <x v="0"/>
    <x v="0"/>
    <n v="6330"/>
    <x v="0"/>
    <x v="14"/>
    <x v="2"/>
    <x v="2"/>
    <n v="816.98000000000013"/>
  </r>
  <r>
    <x v="146"/>
    <x v="2"/>
    <s v="2024-2025"/>
    <x v="0"/>
    <x v="67"/>
    <x v="3"/>
    <x v="3"/>
    <n v="4551"/>
    <x v="0"/>
    <x v="15"/>
    <x v="7"/>
    <x v="7"/>
    <n v="817.61000000000013"/>
  </r>
  <r>
    <x v="63"/>
    <x v="1"/>
    <s v="2022-2023"/>
    <x v="1"/>
    <x v="34"/>
    <x v="4"/>
    <x v="4"/>
    <n v="3018"/>
    <x v="0"/>
    <x v="7"/>
    <x v="9"/>
    <x v="9"/>
    <n v="817.70000000000016"/>
  </r>
  <r>
    <x v="696"/>
    <x v="1"/>
    <s v="2022-2023"/>
    <x v="0"/>
    <x v="52"/>
    <x v="3"/>
    <x v="3"/>
    <n v="4053"/>
    <x v="0"/>
    <x v="10"/>
    <x v="3"/>
    <x v="3"/>
    <n v="818.34"/>
  </r>
  <r>
    <x v="125"/>
    <x v="2"/>
    <s v="2024-2025"/>
    <x v="0"/>
    <x v="77"/>
    <x v="5"/>
    <x v="5"/>
    <n v="7018"/>
    <x v="0"/>
    <x v="9"/>
    <x v="7"/>
    <x v="7"/>
    <n v="819.13"/>
  </r>
  <r>
    <x v="691"/>
    <x v="2"/>
    <s v="2024-2025"/>
    <x v="0"/>
    <x v="5"/>
    <x v="1"/>
    <x v="1"/>
    <n v="2067"/>
    <x v="0"/>
    <x v="5"/>
    <x v="1"/>
    <x v="1"/>
    <n v="819.1400000000001"/>
  </r>
  <r>
    <x v="46"/>
    <x v="2"/>
    <s v="2024-2025"/>
    <x v="0"/>
    <x v="71"/>
    <x v="6"/>
    <x v="6"/>
    <n v="5043"/>
    <x v="0"/>
    <x v="13"/>
    <x v="4"/>
    <x v="4"/>
    <n v="819.16"/>
  </r>
  <r>
    <x v="332"/>
    <x v="0"/>
    <s v="2024-2025"/>
    <x v="0"/>
    <x v="26"/>
    <x v="0"/>
    <x v="0"/>
    <n v="6280"/>
    <x v="0"/>
    <x v="14"/>
    <x v="8"/>
    <x v="8"/>
    <n v="821.3599999999999"/>
  </r>
  <r>
    <x v="172"/>
    <x v="1"/>
    <s v="2022-2023"/>
    <x v="0"/>
    <x v="90"/>
    <x v="3"/>
    <x v="3"/>
    <n v="4700"/>
    <x v="0"/>
    <x v="17"/>
    <x v="9"/>
    <x v="9"/>
    <n v="827.26"/>
  </r>
  <r>
    <x v="74"/>
    <x v="2"/>
    <s v="2024-2025"/>
    <x v="0"/>
    <x v="61"/>
    <x v="6"/>
    <x v="6"/>
    <n v="5343"/>
    <x v="0"/>
    <x v="18"/>
    <x v="1"/>
    <x v="1"/>
    <n v="829.82"/>
  </r>
  <r>
    <x v="279"/>
    <x v="2"/>
    <s v="2024-2025"/>
    <x v="0"/>
    <x v="32"/>
    <x v="6"/>
    <x v="6"/>
    <n v="5169"/>
    <x v="0"/>
    <x v="13"/>
    <x v="9"/>
    <x v="9"/>
    <n v="833.69999999999993"/>
  </r>
  <r>
    <x v="278"/>
    <x v="0"/>
    <s v="2024-2025"/>
    <x v="0"/>
    <x v="67"/>
    <x v="3"/>
    <x v="3"/>
    <n v="4551"/>
    <x v="0"/>
    <x v="15"/>
    <x v="6"/>
    <x v="6"/>
    <n v="833.85"/>
  </r>
  <r>
    <x v="382"/>
    <x v="1"/>
    <s v="2023-2024"/>
    <x v="0"/>
    <x v="16"/>
    <x v="0"/>
    <x v="0"/>
    <n v="6030"/>
    <x v="0"/>
    <x v="0"/>
    <x v="9"/>
    <x v="9"/>
    <n v="833.92"/>
  </r>
  <r>
    <x v="348"/>
    <x v="1"/>
    <s v="2023-2024"/>
    <x v="0"/>
    <x v="1"/>
    <x v="1"/>
    <x v="1"/>
    <n v="2478"/>
    <x v="0"/>
    <x v="1"/>
    <x v="9"/>
    <x v="9"/>
    <n v="837.2700000000001"/>
  </r>
  <r>
    <x v="612"/>
    <x v="0"/>
    <s v="2024-2025"/>
    <x v="0"/>
    <x v="47"/>
    <x v="1"/>
    <x v="1"/>
    <n v="2101"/>
    <x v="0"/>
    <x v="4"/>
    <x v="7"/>
    <x v="7"/>
    <n v="837.6400000000001"/>
  </r>
  <r>
    <x v="283"/>
    <x v="0"/>
    <s v="2023-2024"/>
    <x v="0"/>
    <x v="7"/>
    <x v="4"/>
    <x v="4"/>
    <n v="3175"/>
    <x v="0"/>
    <x v="6"/>
    <x v="3"/>
    <x v="3"/>
    <n v="842.62"/>
  </r>
  <r>
    <x v="450"/>
    <x v="1"/>
    <s v="2023-2024"/>
    <x v="1"/>
    <x v="25"/>
    <x v="4"/>
    <x v="4"/>
    <n v="3550"/>
    <x v="0"/>
    <x v="8"/>
    <x v="4"/>
    <x v="4"/>
    <n v="843.84"/>
  </r>
  <r>
    <x v="496"/>
    <x v="2"/>
    <s v="2024-2025"/>
    <x v="0"/>
    <x v="67"/>
    <x v="3"/>
    <x v="3"/>
    <n v="4551"/>
    <x v="0"/>
    <x v="15"/>
    <x v="4"/>
    <x v="4"/>
    <n v="844.2299999999999"/>
  </r>
  <r>
    <x v="539"/>
    <x v="2"/>
    <s v="2024-2025"/>
    <x v="1"/>
    <x v="56"/>
    <x v="1"/>
    <x v="1"/>
    <n v="2795"/>
    <x v="0"/>
    <x v="11"/>
    <x v="1"/>
    <x v="1"/>
    <n v="844.36"/>
  </r>
  <r>
    <x v="363"/>
    <x v="2"/>
    <s v="2024-2025"/>
    <x v="0"/>
    <x v="53"/>
    <x v="3"/>
    <x v="3"/>
    <n v="4119"/>
    <x v="0"/>
    <x v="10"/>
    <x v="7"/>
    <x v="7"/>
    <n v="845.60000000000014"/>
  </r>
  <r>
    <x v="440"/>
    <x v="0"/>
    <s v="2024-2025"/>
    <x v="0"/>
    <x v="1"/>
    <x v="1"/>
    <x v="1"/>
    <n v="2478"/>
    <x v="0"/>
    <x v="1"/>
    <x v="0"/>
    <x v="0"/>
    <n v="845.82999999999993"/>
  </r>
  <r>
    <x v="258"/>
    <x v="0"/>
    <s v="2023-2024"/>
    <x v="0"/>
    <x v="20"/>
    <x v="4"/>
    <x v="4"/>
    <n v="3429"/>
    <x v="0"/>
    <x v="8"/>
    <x v="4"/>
    <x v="4"/>
    <n v="846.90000000000009"/>
  </r>
  <r>
    <x v="381"/>
    <x v="0"/>
    <s v="2023-2024"/>
    <x v="0"/>
    <x v="23"/>
    <x v="1"/>
    <x v="1"/>
    <n v="2650"/>
    <x v="0"/>
    <x v="11"/>
    <x v="5"/>
    <x v="5"/>
    <n v="847.17"/>
  </r>
  <r>
    <x v="723"/>
    <x v="0"/>
    <s v="2023-2024"/>
    <x v="0"/>
    <x v="25"/>
    <x v="4"/>
    <x v="4"/>
    <n v="3550"/>
    <x v="0"/>
    <x v="8"/>
    <x v="1"/>
    <x v="1"/>
    <n v="848.59"/>
  </r>
  <r>
    <x v="392"/>
    <x v="2"/>
    <s v="2024-2025"/>
    <x v="1"/>
    <x v="17"/>
    <x v="3"/>
    <x v="3"/>
    <n v="4825"/>
    <x v="0"/>
    <x v="12"/>
    <x v="9"/>
    <x v="9"/>
    <n v="848.81999999999994"/>
  </r>
  <r>
    <x v="161"/>
    <x v="0"/>
    <s v="2023-2024"/>
    <x v="0"/>
    <x v="53"/>
    <x v="3"/>
    <x v="3"/>
    <n v="4119"/>
    <x v="0"/>
    <x v="10"/>
    <x v="2"/>
    <x v="2"/>
    <n v="850.43000000000006"/>
  </r>
  <r>
    <x v="609"/>
    <x v="0"/>
    <s v="2023-2024"/>
    <x v="0"/>
    <x v="17"/>
    <x v="3"/>
    <x v="3"/>
    <n v="4825"/>
    <x v="0"/>
    <x v="12"/>
    <x v="1"/>
    <x v="1"/>
    <n v="850.7299999999999"/>
  </r>
  <r>
    <x v="89"/>
    <x v="0"/>
    <s v="2024-2025"/>
    <x v="1"/>
    <x v="21"/>
    <x v="3"/>
    <x v="3"/>
    <n v="4012"/>
    <x v="0"/>
    <x v="10"/>
    <x v="1"/>
    <x v="1"/>
    <n v="852.90000000000009"/>
  </r>
  <r>
    <x v="448"/>
    <x v="0"/>
    <s v="2023-2024"/>
    <x v="1"/>
    <x v="34"/>
    <x v="4"/>
    <x v="4"/>
    <n v="3018"/>
    <x v="0"/>
    <x v="7"/>
    <x v="0"/>
    <x v="0"/>
    <n v="853.53"/>
  </r>
  <r>
    <x v="493"/>
    <x v="1"/>
    <s v="2022-2023"/>
    <x v="0"/>
    <x v="28"/>
    <x v="1"/>
    <x v="1"/>
    <n v="2830"/>
    <x v="0"/>
    <x v="11"/>
    <x v="6"/>
    <x v="6"/>
    <n v="855.37000000000012"/>
  </r>
  <r>
    <x v="198"/>
    <x v="2"/>
    <s v="2024-2025"/>
    <x v="0"/>
    <x v="30"/>
    <x v="4"/>
    <x v="4"/>
    <n v="3131"/>
    <x v="0"/>
    <x v="6"/>
    <x v="4"/>
    <x v="4"/>
    <n v="858.84"/>
  </r>
  <r>
    <x v="323"/>
    <x v="0"/>
    <s v="2023-2024"/>
    <x v="1"/>
    <x v="40"/>
    <x v="4"/>
    <x v="4"/>
    <n v="3353"/>
    <x v="0"/>
    <x v="8"/>
    <x v="7"/>
    <x v="7"/>
    <n v="858.88999999999987"/>
  </r>
  <r>
    <x v="304"/>
    <x v="1"/>
    <s v="2023-2024"/>
    <x v="1"/>
    <x v="95"/>
    <x v="7"/>
    <x v="7"/>
    <n v="870"/>
    <x v="0"/>
    <x v="19"/>
    <x v="9"/>
    <x v="9"/>
    <n v="858.9"/>
  </r>
  <r>
    <x v="629"/>
    <x v="1"/>
    <s v="2022-2023"/>
    <x v="0"/>
    <x v="90"/>
    <x v="3"/>
    <x v="3"/>
    <n v="4700"/>
    <x v="0"/>
    <x v="17"/>
    <x v="5"/>
    <x v="5"/>
    <n v="858.96"/>
  </r>
  <r>
    <x v="54"/>
    <x v="0"/>
    <s v="2023-2024"/>
    <x v="0"/>
    <x v="27"/>
    <x v="4"/>
    <x v="4"/>
    <n v="3066"/>
    <x v="0"/>
    <x v="7"/>
    <x v="3"/>
    <x v="3"/>
    <n v="860.88000000000011"/>
  </r>
  <r>
    <x v="522"/>
    <x v="0"/>
    <s v="2023-2024"/>
    <x v="0"/>
    <x v="73"/>
    <x v="6"/>
    <x v="6"/>
    <n v="5607"/>
    <x v="0"/>
    <x v="18"/>
    <x v="9"/>
    <x v="9"/>
    <n v="861.81999999999994"/>
  </r>
  <r>
    <x v="625"/>
    <x v="0"/>
    <s v="2024-2025"/>
    <x v="0"/>
    <x v="4"/>
    <x v="1"/>
    <x v="1"/>
    <n v="2154"/>
    <x v="0"/>
    <x v="4"/>
    <x v="7"/>
    <x v="7"/>
    <n v="865.65999999999985"/>
  </r>
  <r>
    <x v="678"/>
    <x v="1"/>
    <s v="2023-2024"/>
    <x v="0"/>
    <x v="76"/>
    <x v="1"/>
    <x v="1"/>
    <n v="2031"/>
    <x v="0"/>
    <x v="5"/>
    <x v="3"/>
    <x v="3"/>
    <n v="866.43000000000006"/>
  </r>
  <r>
    <x v="33"/>
    <x v="2"/>
    <s v="2024-2025"/>
    <x v="0"/>
    <x v="16"/>
    <x v="0"/>
    <x v="0"/>
    <n v="6030"/>
    <x v="0"/>
    <x v="0"/>
    <x v="5"/>
    <x v="5"/>
    <n v="866.95"/>
  </r>
  <r>
    <x v="198"/>
    <x v="2"/>
    <s v="2024-2025"/>
    <x v="0"/>
    <x v="67"/>
    <x v="3"/>
    <x v="3"/>
    <n v="4551"/>
    <x v="0"/>
    <x v="15"/>
    <x v="3"/>
    <x v="3"/>
    <n v="869.43000000000006"/>
  </r>
  <r>
    <x v="273"/>
    <x v="1"/>
    <s v="2023-2024"/>
    <x v="1"/>
    <x v="38"/>
    <x v="3"/>
    <x v="3"/>
    <n v="4802"/>
    <x v="0"/>
    <x v="12"/>
    <x v="5"/>
    <x v="5"/>
    <n v="870.44999999999993"/>
  </r>
  <r>
    <x v="619"/>
    <x v="0"/>
    <s v="2023-2024"/>
    <x v="0"/>
    <x v="58"/>
    <x v="0"/>
    <x v="0"/>
    <n v="6027"/>
    <x v="0"/>
    <x v="0"/>
    <x v="4"/>
    <x v="4"/>
    <n v="870.48"/>
  </r>
  <r>
    <x v="379"/>
    <x v="2"/>
    <s v="2024-2025"/>
    <x v="0"/>
    <x v="48"/>
    <x v="3"/>
    <x v="3"/>
    <n v="4566"/>
    <x v="0"/>
    <x v="15"/>
    <x v="0"/>
    <x v="0"/>
    <n v="872.49000000000012"/>
  </r>
  <r>
    <x v="645"/>
    <x v="0"/>
    <s v="2024-2025"/>
    <x v="0"/>
    <x v="84"/>
    <x v="3"/>
    <x v="3"/>
    <n v="4215"/>
    <x v="0"/>
    <x v="3"/>
    <x v="3"/>
    <x v="3"/>
    <n v="872.91000000000008"/>
  </r>
  <r>
    <x v="292"/>
    <x v="0"/>
    <s v="2024-2025"/>
    <x v="0"/>
    <x v="67"/>
    <x v="3"/>
    <x v="3"/>
    <n v="4551"/>
    <x v="0"/>
    <x v="15"/>
    <x v="9"/>
    <x v="9"/>
    <n v="873.34"/>
  </r>
  <r>
    <x v="286"/>
    <x v="0"/>
    <s v="2024-2025"/>
    <x v="1"/>
    <x v="35"/>
    <x v="3"/>
    <x v="3"/>
    <n v="4558"/>
    <x v="0"/>
    <x v="15"/>
    <x v="9"/>
    <x v="9"/>
    <n v="873.59"/>
  </r>
  <r>
    <x v="370"/>
    <x v="2"/>
    <s v="2024-2025"/>
    <x v="0"/>
    <x v="47"/>
    <x v="1"/>
    <x v="1"/>
    <n v="2101"/>
    <x v="0"/>
    <x v="4"/>
    <x v="7"/>
    <x v="7"/>
    <n v="875"/>
  </r>
  <r>
    <x v="492"/>
    <x v="1"/>
    <s v="2023-2024"/>
    <x v="1"/>
    <x v="38"/>
    <x v="3"/>
    <x v="3"/>
    <n v="4802"/>
    <x v="0"/>
    <x v="12"/>
    <x v="4"/>
    <x v="4"/>
    <n v="876.85"/>
  </r>
  <r>
    <x v="269"/>
    <x v="1"/>
    <s v="2023-2024"/>
    <x v="0"/>
    <x v="80"/>
    <x v="0"/>
    <x v="0"/>
    <n v="6109"/>
    <x v="0"/>
    <x v="14"/>
    <x v="9"/>
    <x v="9"/>
    <n v="877.06999999999994"/>
  </r>
  <r>
    <x v="39"/>
    <x v="0"/>
    <s v="2024-2025"/>
    <x v="0"/>
    <x v="76"/>
    <x v="1"/>
    <x v="1"/>
    <n v="2031"/>
    <x v="0"/>
    <x v="5"/>
    <x v="2"/>
    <x v="2"/>
    <n v="878.53"/>
  </r>
  <r>
    <x v="445"/>
    <x v="0"/>
    <s v="2023-2024"/>
    <x v="0"/>
    <x v="82"/>
    <x v="3"/>
    <x v="3"/>
    <n v="4655"/>
    <x v="0"/>
    <x v="17"/>
    <x v="9"/>
    <x v="9"/>
    <n v="879.85"/>
  </r>
  <r>
    <x v="135"/>
    <x v="0"/>
    <s v="2023-2024"/>
    <x v="0"/>
    <x v="37"/>
    <x v="1"/>
    <x v="1"/>
    <n v="2750"/>
    <x v="0"/>
    <x v="11"/>
    <x v="9"/>
    <x v="9"/>
    <n v="879.87"/>
  </r>
  <r>
    <x v="512"/>
    <x v="0"/>
    <s v="2023-2024"/>
    <x v="0"/>
    <x v="72"/>
    <x v="4"/>
    <x v="4"/>
    <n v="3931"/>
    <x v="0"/>
    <x v="16"/>
    <x v="1"/>
    <x v="1"/>
    <n v="882.53"/>
  </r>
  <r>
    <x v="84"/>
    <x v="2"/>
    <s v="2024-2025"/>
    <x v="0"/>
    <x v="35"/>
    <x v="3"/>
    <x v="3"/>
    <n v="4558"/>
    <x v="0"/>
    <x v="15"/>
    <x v="7"/>
    <x v="7"/>
    <n v="882.84"/>
  </r>
  <r>
    <x v="473"/>
    <x v="1"/>
    <s v="2023-2024"/>
    <x v="0"/>
    <x v="30"/>
    <x v="4"/>
    <x v="4"/>
    <n v="3131"/>
    <x v="0"/>
    <x v="6"/>
    <x v="4"/>
    <x v="4"/>
    <n v="884.31999999999994"/>
  </r>
  <r>
    <x v="310"/>
    <x v="0"/>
    <s v="2024-2025"/>
    <x v="0"/>
    <x v="59"/>
    <x v="3"/>
    <x v="3"/>
    <n v="4509"/>
    <x v="0"/>
    <x v="3"/>
    <x v="7"/>
    <x v="7"/>
    <n v="886.66999999999973"/>
  </r>
  <r>
    <x v="596"/>
    <x v="0"/>
    <s v="2023-2024"/>
    <x v="1"/>
    <x v="6"/>
    <x v="0"/>
    <x v="0"/>
    <n v="6010"/>
    <x v="0"/>
    <x v="0"/>
    <x v="1"/>
    <x v="1"/>
    <n v="887.64"/>
  </r>
  <r>
    <x v="698"/>
    <x v="2"/>
    <s v="2024-2025"/>
    <x v="0"/>
    <x v="69"/>
    <x v="4"/>
    <x v="4"/>
    <n v="3199"/>
    <x v="0"/>
    <x v="6"/>
    <x v="3"/>
    <x v="3"/>
    <n v="887.92999999999984"/>
  </r>
  <r>
    <x v="291"/>
    <x v="2"/>
    <s v="2024-2025"/>
    <x v="0"/>
    <x v="61"/>
    <x v="6"/>
    <x v="6"/>
    <n v="5343"/>
    <x v="0"/>
    <x v="18"/>
    <x v="1"/>
    <x v="1"/>
    <n v="888.10000000000014"/>
  </r>
  <r>
    <x v="91"/>
    <x v="0"/>
    <s v="2023-2024"/>
    <x v="0"/>
    <x v="19"/>
    <x v="1"/>
    <x v="1"/>
    <n v="2800"/>
    <x v="0"/>
    <x v="11"/>
    <x v="8"/>
    <x v="8"/>
    <n v="891.40000000000009"/>
  </r>
  <r>
    <x v="661"/>
    <x v="0"/>
    <s v="2023-2024"/>
    <x v="0"/>
    <x v="60"/>
    <x v="1"/>
    <x v="1"/>
    <n v="2541"/>
    <x v="0"/>
    <x v="2"/>
    <x v="3"/>
    <x v="3"/>
    <n v="892.11000000000013"/>
  </r>
  <r>
    <x v="333"/>
    <x v="1"/>
    <s v="2022-2023"/>
    <x v="0"/>
    <x v="77"/>
    <x v="5"/>
    <x v="5"/>
    <n v="7018"/>
    <x v="0"/>
    <x v="9"/>
    <x v="0"/>
    <x v="0"/>
    <n v="893.23"/>
  </r>
  <r>
    <x v="634"/>
    <x v="1"/>
    <s v="2023-2024"/>
    <x v="0"/>
    <x v="66"/>
    <x v="3"/>
    <x v="3"/>
    <n v="4883"/>
    <x v="0"/>
    <x v="12"/>
    <x v="9"/>
    <x v="9"/>
    <n v="893.95"/>
  </r>
  <r>
    <x v="328"/>
    <x v="2"/>
    <s v="2024-2025"/>
    <x v="0"/>
    <x v="2"/>
    <x v="2"/>
    <x v="2"/>
    <n v="2617"/>
    <x v="0"/>
    <x v="2"/>
    <x v="5"/>
    <x v="5"/>
    <n v="893.98999999999978"/>
  </r>
  <r>
    <x v="161"/>
    <x v="0"/>
    <s v="2023-2024"/>
    <x v="0"/>
    <x v="15"/>
    <x v="1"/>
    <x v="1"/>
    <n v="2020"/>
    <x v="0"/>
    <x v="5"/>
    <x v="9"/>
    <x v="9"/>
    <n v="894.97"/>
  </r>
  <r>
    <x v="633"/>
    <x v="1"/>
    <s v="2023-2024"/>
    <x v="1"/>
    <x v="44"/>
    <x v="4"/>
    <x v="4"/>
    <n v="3977"/>
    <x v="0"/>
    <x v="16"/>
    <x v="4"/>
    <x v="4"/>
    <n v="895.24"/>
  </r>
  <r>
    <x v="18"/>
    <x v="0"/>
    <s v="2023-2024"/>
    <x v="0"/>
    <x v="85"/>
    <x v="0"/>
    <x v="0"/>
    <n v="6530"/>
    <x v="0"/>
    <x v="20"/>
    <x v="3"/>
    <x v="3"/>
    <n v="895.92000000000007"/>
  </r>
  <r>
    <x v="708"/>
    <x v="1"/>
    <s v="2022-2023"/>
    <x v="0"/>
    <x v="10"/>
    <x v="4"/>
    <x v="4"/>
    <n v="3551"/>
    <x v="0"/>
    <x v="8"/>
    <x v="2"/>
    <x v="2"/>
    <n v="896.08"/>
  </r>
  <r>
    <x v="469"/>
    <x v="1"/>
    <s v="2023-2024"/>
    <x v="0"/>
    <x v="76"/>
    <x v="1"/>
    <x v="1"/>
    <n v="2031"/>
    <x v="0"/>
    <x v="5"/>
    <x v="4"/>
    <x v="4"/>
    <n v="898.7"/>
  </r>
  <r>
    <x v="182"/>
    <x v="1"/>
    <s v="2023-2024"/>
    <x v="1"/>
    <x v="0"/>
    <x v="0"/>
    <x v="0"/>
    <n v="6021"/>
    <x v="0"/>
    <x v="0"/>
    <x v="9"/>
    <x v="9"/>
    <n v="898.84"/>
  </r>
  <r>
    <x v="711"/>
    <x v="2"/>
    <s v="2024-2025"/>
    <x v="0"/>
    <x v="91"/>
    <x v="1"/>
    <x v="1"/>
    <n v="2064"/>
    <x v="0"/>
    <x v="5"/>
    <x v="9"/>
    <x v="9"/>
    <n v="898.8599999999999"/>
  </r>
  <r>
    <x v="69"/>
    <x v="0"/>
    <s v="2023-2024"/>
    <x v="1"/>
    <x v="66"/>
    <x v="3"/>
    <x v="3"/>
    <n v="4883"/>
    <x v="0"/>
    <x v="12"/>
    <x v="9"/>
    <x v="9"/>
    <n v="899.55"/>
  </r>
  <r>
    <x v="688"/>
    <x v="0"/>
    <s v="2023-2024"/>
    <x v="1"/>
    <x v="25"/>
    <x v="4"/>
    <x v="4"/>
    <n v="3550"/>
    <x v="0"/>
    <x v="8"/>
    <x v="2"/>
    <x v="2"/>
    <n v="901.28999999999985"/>
  </r>
  <r>
    <x v="713"/>
    <x v="2"/>
    <s v="2024-2025"/>
    <x v="0"/>
    <x v="84"/>
    <x v="3"/>
    <x v="3"/>
    <n v="4215"/>
    <x v="0"/>
    <x v="3"/>
    <x v="6"/>
    <x v="6"/>
    <n v="902.49"/>
  </r>
  <r>
    <x v="357"/>
    <x v="0"/>
    <s v="2024-2025"/>
    <x v="0"/>
    <x v="7"/>
    <x v="4"/>
    <x v="4"/>
    <n v="3175"/>
    <x v="0"/>
    <x v="6"/>
    <x v="9"/>
    <x v="9"/>
    <n v="903.78"/>
  </r>
  <r>
    <x v="143"/>
    <x v="2"/>
    <s v="2024-2025"/>
    <x v="1"/>
    <x v="25"/>
    <x v="4"/>
    <x v="4"/>
    <n v="3550"/>
    <x v="0"/>
    <x v="8"/>
    <x v="8"/>
    <x v="8"/>
    <n v="903.89"/>
  </r>
  <r>
    <x v="721"/>
    <x v="0"/>
    <s v="2023-2024"/>
    <x v="0"/>
    <x v="43"/>
    <x v="1"/>
    <x v="1"/>
    <n v="2560"/>
    <x v="0"/>
    <x v="2"/>
    <x v="2"/>
    <x v="2"/>
    <n v="903.99"/>
  </r>
  <r>
    <x v="292"/>
    <x v="0"/>
    <s v="2024-2025"/>
    <x v="1"/>
    <x v="44"/>
    <x v="4"/>
    <x v="4"/>
    <n v="3977"/>
    <x v="0"/>
    <x v="16"/>
    <x v="0"/>
    <x v="0"/>
    <n v="906.07999999999993"/>
  </r>
  <r>
    <x v="508"/>
    <x v="0"/>
    <s v="2024-2025"/>
    <x v="1"/>
    <x v="85"/>
    <x v="0"/>
    <x v="0"/>
    <n v="6530"/>
    <x v="0"/>
    <x v="20"/>
    <x v="3"/>
    <x v="3"/>
    <n v="908.5100000000001"/>
  </r>
  <r>
    <x v="77"/>
    <x v="1"/>
    <s v="2022-2023"/>
    <x v="0"/>
    <x v="90"/>
    <x v="3"/>
    <x v="3"/>
    <n v="4700"/>
    <x v="0"/>
    <x v="17"/>
    <x v="0"/>
    <x v="0"/>
    <n v="912.27"/>
  </r>
  <r>
    <x v="288"/>
    <x v="1"/>
    <s v="2022-2023"/>
    <x v="0"/>
    <x v="3"/>
    <x v="3"/>
    <x v="3"/>
    <n v="4220"/>
    <x v="0"/>
    <x v="3"/>
    <x v="7"/>
    <x v="7"/>
    <n v="915.31999999999982"/>
  </r>
  <r>
    <x v="324"/>
    <x v="0"/>
    <s v="2024-2025"/>
    <x v="0"/>
    <x v="47"/>
    <x v="1"/>
    <x v="1"/>
    <n v="2101"/>
    <x v="0"/>
    <x v="4"/>
    <x v="9"/>
    <x v="9"/>
    <n v="915.68"/>
  </r>
  <r>
    <x v="209"/>
    <x v="2"/>
    <s v="2024-2025"/>
    <x v="0"/>
    <x v="80"/>
    <x v="0"/>
    <x v="0"/>
    <n v="6109"/>
    <x v="0"/>
    <x v="14"/>
    <x v="9"/>
    <x v="9"/>
    <n v="915.68000000000006"/>
  </r>
  <r>
    <x v="597"/>
    <x v="0"/>
    <s v="2023-2024"/>
    <x v="0"/>
    <x v="19"/>
    <x v="1"/>
    <x v="1"/>
    <n v="2800"/>
    <x v="0"/>
    <x v="11"/>
    <x v="6"/>
    <x v="6"/>
    <n v="915.76"/>
  </r>
  <r>
    <x v="18"/>
    <x v="0"/>
    <s v="2023-2024"/>
    <x v="0"/>
    <x v="43"/>
    <x v="1"/>
    <x v="1"/>
    <n v="2560"/>
    <x v="0"/>
    <x v="2"/>
    <x v="7"/>
    <x v="7"/>
    <n v="918.01999999999975"/>
  </r>
  <r>
    <x v="315"/>
    <x v="0"/>
    <s v="2023-2024"/>
    <x v="1"/>
    <x v="96"/>
    <x v="4"/>
    <x v="4"/>
    <n v="3690"/>
    <x v="0"/>
    <x v="16"/>
    <x v="9"/>
    <x v="9"/>
    <n v="918.2399999999999"/>
  </r>
  <r>
    <x v="634"/>
    <x v="1"/>
    <s v="2023-2024"/>
    <x v="1"/>
    <x v="91"/>
    <x v="1"/>
    <x v="1"/>
    <n v="2064"/>
    <x v="0"/>
    <x v="5"/>
    <x v="1"/>
    <x v="1"/>
    <n v="918.24"/>
  </r>
  <r>
    <x v="46"/>
    <x v="2"/>
    <s v="2024-2025"/>
    <x v="0"/>
    <x v="36"/>
    <x v="4"/>
    <x v="4"/>
    <n v="3148"/>
    <x v="0"/>
    <x v="6"/>
    <x v="3"/>
    <x v="3"/>
    <n v="920.17000000000007"/>
  </r>
  <r>
    <x v="441"/>
    <x v="0"/>
    <s v="2023-2024"/>
    <x v="0"/>
    <x v="43"/>
    <x v="1"/>
    <x v="1"/>
    <n v="2560"/>
    <x v="0"/>
    <x v="2"/>
    <x v="3"/>
    <x v="3"/>
    <n v="921.45999999999992"/>
  </r>
  <r>
    <x v="628"/>
    <x v="0"/>
    <s v="2024-2025"/>
    <x v="0"/>
    <x v="47"/>
    <x v="1"/>
    <x v="1"/>
    <n v="2101"/>
    <x v="0"/>
    <x v="4"/>
    <x v="3"/>
    <x v="3"/>
    <n v="921.67"/>
  </r>
  <r>
    <x v="519"/>
    <x v="2"/>
    <s v="2024-2025"/>
    <x v="0"/>
    <x v="28"/>
    <x v="1"/>
    <x v="1"/>
    <n v="2830"/>
    <x v="0"/>
    <x v="11"/>
    <x v="1"/>
    <x v="1"/>
    <n v="922.07"/>
  </r>
  <r>
    <x v="4"/>
    <x v="0"/>
    <s v="2023-2024"/>
    <x v="1"/>
    <x v="68"/>
    <x v="7"/>
    <x v="7"/>
    <n v="800"/>
    <x v="0"/>
    <x v="19"/>
    <x v="2"/>
    <x v="2"/>
    <n v="922.41"/>
  </r>
  <r>
    <x v="466"/>
    <x v="2"/>
    <s v="2024-2025"/>
    <x v="0"/>
    <x v="5"/>
    <x v="1"/>
    <x v="1"/>
    <n v="2067"/>
    <x v="0"/>
    <x v="5"/>
    <x v="3"/>
    <x v="3"/>
    <n v="924.90000000000009"/>
  </r>
  <r>
    <x v="644"/>
    <x v="0"/>
    <s v="2024-2025"/>
    <x v="1"/>
    <x v="68"/>
    <x v="7"/>
    <x v="7"/>
    <n v="800"/>
    <x v="0"/>
    <x v="19"/>
    <x v="4"/>
    <x v="4"/>
    <n v="926.19999999999993"/>
  </r>
  <r>
    <x v="124"/>
    <x v="2"/>
    <s v="2024-2025"/>
    <x v="0"/>
    <x v="5"/>
    <x v="1"/>
    <x v="1"/>
    <n v="2067"/>
    <x v="0"/>
    <x v="5"/>
    <x v="7"/>
    <x v="7"/>
    <n v="928.56000000000017"/>
  </r>
  <r>
    <x v="268"/>
    <x v="0"/>
    <s v="2023-2024"/>
    <x v="0"/>
    <x v="27"/>
    <x v="4"/>
    <x v="4"/>
    <n v="3066"/>
    <x v="0"/>
    <x v="7"/>
    <x v="7"/>
    <x v="7"/>
    <n v="928.68999999999983"/>
  </r>
  <r>
    <x v="455"/>
    <x v="0"/>
    <s v="2023-2024"/>
    <x v="0"/>
    <x v="57"/>
    <x v="6"/>
    <x v="6"/>
    <n v="5082"/>
    <x v="0"/>
    <x v="13"/>
    <x v="1"/>
    <x v="1"/>
    <n v="929.83"/>
  </r>
  <r>
    <x v="624"/>
    <x v="2"/>
    <s v="2024-2025"/>
    <x v="0"/>
    <x v="36"/>
    <x v="4"/>
    <x v="4"/>
    <n v="3148"/>
    <x v="0"/>
    <x v="6"/>
    <x v="9"/>
    <x v="9"/>
    <n v="931.80999999999972"/>
  </r>
  <r>
    <x v="630"/>
    <x v="0"/>
    <s v="2023-2024"/>
    <x v="0"/>
    <x v="25"/>
    <x v="4"/>
    <x v="4"/>
    <n v="3550"/>
    <x v="0"/>
    <x v="8"/>
    <x v="6"/>
    <x v="6"/>
    <n v="931.83999999999992"/>
  </r>
  <r>
    <x v="411"/>
    <x v="1"/>
    <s v="2023-2024"/>
    <x v="1"/>
    <x v="39"/>
    <x v="0"/>
    <x v="0"/>
    <n v="6330"/>
    <x v="0"/>
    <x v="14"/>
    <x v="2"/>
    <x v="2"/>
    <n v="932.92000000000007"/>
  </r>
  <r>
    <x v="494"/>
    <x v="2"/>
    <s v="2024-2025"/>
    <x v="0"/>
    <x v="23"/>
    <x v="1"/>
    <x v="1"/>
    <n v="2650"/>
    <x v="0"/>
    <x v="11"/>
    <x v="9"/>
    <x v="9"/>
    <n v="933.93999999999994"/>
  </r>
  <r>
    <x v="530"/>
    <x v="1"/>
    <s v="2023-2024"/>
    <x v="0"/>
    <x v="76"/>
    <x v="1"/>
    <x v="1"/>
    <n v="2031"/>
    <x v="0"/>
    <x v="5"/>
    <x v="4"/>
    <x v="4"/>
    <n v="934.16"/>
  </r>
  <r>
    <x v="656"/>
    <x v="1"/>
    <s v="2023-2024"/>
    <x v="0"/>
    <x v="31"/>
    <x v="1"/>
    <x v="1"/>
    <n v="2116"/>
    <x v="0"/>
    <x v="4"/>
    <x v="8"/>
    <x v="8"/>
    <n v="935.17"/>
  </r>
  <r>
    <x v="351"/>
    <x v="0"/>
    <s v="2024-2025"/>
    <x v="0"/>
    <x v="94"/>
    <x v="5"/>
    <x v="5"/>
    <n v="7250"/>
    <x v="0"/>
    <x v="9"/>
    <x v="1"/>
    <x v="1"/>
    <n v="939.82999999999993"/>
  </r>
  <r>
    <x v="305"/>
    <x v="0"/>
    <s v="2023-2024"/>
    <x v="1"/>
    <x v="34"/>
    <x v="4"/>
    <x v="4"/>
    <n v="3018"/>
    <x v="0"/>
    <x v="7"/>
    <x v="3"/>
    <x v="3"/>
    <n v="940.20999999999992"/>
  </r>
  <r>
    <x v="651"/>
    <x v="0"/>
    <s v="2024-2025"/>
    <x v="0"/>
    <x v="4"/>
    <x v="1"/>
    <x v="1"/>
    <n v="2154"/>
    <x v="0"/>
    <x v="4"/>
    <x v="8"/>
    <x v="8"/>
    <n v="940.69999999999993"/>
  </r>
  <r>
    <x v="641"/>
    <x v="0"/>
    <s v="2023-2024"/>
    <x v="0"/>
    <x v="17"/>
    <x v="3"/>
    <x v="3"/>
    <n v="4825"/>
    <x v="0"/>
    <x v="12"/>
    <x v="1"/>
    <x v="1"/>
    <n v="940.89"/>
  </r>
  <r>
    <x v="432"/>
    <x v="0"/>
    <s v="2023-2024"/>
    <x v="0"/>
    <x v="43"/>
    <x v="1"/>
    <x v="1"/>
    <n v="2560"/>
    <x v="0"/>
    <x v="2"/>
    <x v="9"/>
    <x v="9"/>
    <n v="941.62"/>
  </r>
  <r>
    <x v="270"/>
    <x v="0"/>
    <s v="2024-2025"/>
    <x v="1"/>
    <x v="85"/>
    <x v="0"/>
    <x v="0"/>
    <n v="6530"/>
    <x v="0"/>
    <x v="20"/>
    <x v="4"/>
    <x v="4"/>
    <n v="942.92"/>
  </r>
  <r>
    <x v="611"/>
    <x v="0"/>
    <s v="2023-2024"/>
    <x v="0"/>
    <x v="32"/>
    <x v="6"/>
    <x v="6"/>
    <n v="5169"/>
    <x v="0"/>
    <x v="13"/>
    <x v="1"/>
    <x v="1"/>
    <n v="942.95"/>
  </r>
  <r>
    <x v="357"/>
    <x v="0"/>
    <s v="2024-2025"/>
    <x v="1"/>
    <x v="24"/>
    <x v="1"/>
    <x v="1"/>
    <n v="2120"/>
    <x v="0"/>
    <x v="4"/>
    <x v="1"/>
    <x v="1"/>
    <n v="943.72"/>
  </r>
  <r>
    <x v="344"/>
    <x v="1"/>
    <s v="2022-2023"/>
    <x v="0"/>
    <x v="9"/>
    <x v="4"/>
    <x v="4"/>
    <n v="3076"/>
    <x v="0"/>
    <x v="7"/>
    <x v="3"/>
    <x v="3"/>
    <n v="945.3"/>
  </r>
  <r>
    <x v="95"/>
    <x v="1"/>
    <s v="2022-2023"/>
    <x v="0"/>
    <x v="28"/>
    <x v="1"/>
    <x v="1"/>
    <n v="2830"/>
    <x v="0"/>
    <x v="11"/>
    <x v="6"/>
    <x v="6"/>
    <n v="946.79000000000008"/>
  </r>
  <r>
    <x v="476"/>
    <x v="1"/>
    <s v="2022-2023"/>
    <x v="0"/>
    <x v="30"/>
    <x v="4"/>
    <x v="4"/>
    <n v="3131"/>
    <x v="0"/>
    <x v="6"/>
    <x v="5"/>
    <x v="5"/>
    <n v="948.54"/>
  </r>
  <r>
    <x v="362"/>
    <x v="0"/>
    <s v="2023-2024"/>
    <x v="0"/>
    <x v="65"/>
    <x v="1"/>
    <x v="1"/>
    <n v="2131"/>
    <x v="0"/>
    <x v="4"/>
    <x v="9"/>
    <x v="9"/>
    <n v="948.81"/>
  </r>
  <r>
    <x v="544"/>
    <x v="0"/>
    <s v="2023-2024"/>
    <x v="0"/>
    <x v="56"/>
    <x v="1"/>
    <x v="1"/>
    <n v="2795"/>
    <x v="0"/>
    <x v="11"/>
    <x v="8"/>
    <x v="8"/>
    <n v="951.57"/>
  </r>
  <r>
    <x v="526"/>
    <x v="2"/>
    <s v="2024-2025"/>
    <x v="0"/>
    <x v="39"/>
    <x v="0"/>
    <x v="0"/>
    <n v="6330"/>
    <x v="0"/>
    <x v="14"/>
    <x v="7"/>
    <x v="7"/>
    <n v="951.83999999999958"/>
  </r>
  <r>
    <x v="229"/>
    <x v="1"/>
    <s v="2022-2023"/>
    <x v="0"/>
    <x v="52"/>
    <x v="3"/>
    <x v="3"/>
    <n v="4053"/>
    <x v="0"/>
    <x v="10"/>
    <x v="8"/>
    <x v="8"/>
    <n v="951.94"/>
  </r>
  <r>
    <x v="214"/>
    <x v="2"/>
    <s v="2024-2025"/>
    <x v="0"/>
    <x v="53"/>
    <x v="3"/>
    <x v="3"/>
    <n v="4119"/>
    <x v="0"/>
    <x v="10"/>
    <x v="3"/>
    <x v="3"/>
    <n v="954.63999999999987"/>
  </r>
  <r>
    <x v="509"/>
    <x v="0"/>
    <s v="2023-2024"/>
    <x v="0"/>
    <x v="49"/>
    <x v="4"/>
    <x v="4"/>
    <n v="3134"/>
    <x v="0"/>
    <x v="6"/>
    <x v="4"/>
    <x v="4"/>
    <n v="956.9"/>
  </r>
  <r>
    <x v="391"/>
    <x v="2"/>
    <s v="2024-2025"/>
    <x v="0"/>
    <x v="59"/>
    <x v="3"/>
    <x v="3"/>
    <n v="4509"/>
    <x v="0"/>
    <x v="3"/>
    <x v="7"/>
    <x v="7"/>
    <n v="963.69000000000028"/>
  </r>
  <r>
    <x v="567"/>
    <x v="0"/>
    <s v="2024-2025"/>
    <x v="0"/>
    <x v="81"/>
    <x v="3"/>
    <x v="3"/>
    <n v="4680"/>
    <x v="0"/>
    <x v="17"/>
    <x v="1"/>
    <x v="1"/>
    <n v="965.06"/>
  </r>
  <r>
    <x v="186"/>
    <x v="2"/>
    <s v="2024-2025"/>
    <x v="0"/>
    <x v="35"/>
    <x v="3"/>
    <x v="3"/>
    <n v="4558"/>
    <x v="0"/>
    <x v="15"/>
    <x v="7"/>
    <x v="7"/>
    <n v="965.93999999999971"/>
  </r>
  <r>
    <x v="147"/>
    <x v="0"/>
    <s v="2023-2024"/>
    <x v="0"/>
    <x v="36"/>
    <x v="4"/>
    <x v="4"/>
    <n v="3148"/>
    <x v="0"/>
    <x v="6"/>
    <x v="2"/>
    <x v="2"/>
    <n v="966.86000000000013"/>
  </r>
  <r>
    <x v="138"/>
    <x v="2"/>
    <s v="2024-2025"/>
    <x v="0"/>
    <x v="58"/>
    <x v="0"/>
    <x v="0"/>
    <n v="6027"/>
    <x v="0"/>
    <x v="0"/>
    <x v="0"/>
    <x v="0"/>
    <n v="967.21"/>
  </r>
  <r>
    <x v="26"/>
    <x v="1"/>
    <s v="2023-2024"/>
    <x v="0"/>
    <x v="13"/>
    <x v="1"/>
    <x v="1"/>
    <n v="2480"/>
    <x v="0"/>
    <x v="1"/>
    <x v="2"/>
    <x v="2"/>
    <n v="972.04000000000008"/>
  </r>
  <r>
    <x v="99"/>
    <x v="0"/>
    <s v="2023-2024"/>
    <x v="0"/>
    <x v="51"/>
    <x v="4"/>
    <x v="4"/>
    <n v="3630"/>
    <x v="0"/>
    <x v="16"/>
    <x v="5"/>
    <x v="5"/>
    <n v="975.37000000000012"/>
  </r>
  <r>
    <x v="354"/>
    <x v="1"/>
    <s v="2023-2024"/>
    <x v="1"/>
    <x v="65"/>
    <x v="1"/>
    <x v="1"/>
    <n v="2131"/>
    <x v="0"/>
    <x v="4"/>
    <x v="4"/>
    <x v="4"/>
    <n v="975.42000000000007"/>
  </r>
  <r>
    <x v="295"/>
    <x v="0"/>
    <s v="2023-2024"/>
    <x v="0"/>
    <x v="1"/>
    <x v="1"/>
    <x v="1"/>
    <n v="2478"/>
    <x v="0"/>
    <x v="1"/>
    <x v="5"/>
    <x v="5"/>
    <n v="975.51999999999987"/>
  </r>
  <r>
    <x v="24"/>
    <x v="0"/>
    <s v="2024-2025"/>
    <x v="0"/>
    <x v="74"/>
    <x v="1"/>
    <x v="1"/>
    <n v="2485"/>
    <x v="0"/>
    <x v="1"/>
    <x v="1"/>
    <x v="1"/>
    <n v="976.41"/>
  </r>
  <r>
    <x v="345"/>
    <x v="1"/>
    <s v="2023-2024"/>
    <x v="0"/>
    <x v="20"/>
    <x v="4"/>
    <x v="4"/>
    <n v="3429"/>
    <x v="0"/>
    <x v="8"/>
    <x v="1"/>
    <x v="1"/>
    <n v="977.03"/>
  </r>
  <r>
    <x v="479"/>
    <x v="2"/>
    <s v="2024-2025"/>
    <x v="1"/>
    <x v="7"/>
    <x v="4"/>
    <x v="4"/>
    <n v="3175"/>
    <x v="0"/>
    <x v="6"/>
    <x v="7"/>
    <x v="7"/>
    <n v="977.4899999999999"/>
  </r>
  <r>
    <x v="575"/>
    <x v="0"/>
    <s v="2023-2024"/>
    <x v="0"/>
    <x v="39"/>
    <x v="0"/>
    <x v="0"/>
    <n v="6330"/>
    <x v="0"/>
    <x v="14"/>
    <x v="3"/>
    <x v="3"/>
    <n v="979.46"/>
  </r>
  <r>
    <x v="24"/>
    <x v="0"/>
    <s v="2024-2025"/>
    <x v="0"/>
    <x v="47"/>
    <x v="1"/>
    <x v="1"/>
    <n v="2101"/>
    <x v="0"/>
    <x v="4"/>
    <x v="3"/>
    <x v="3"/>
    <n v="979.83999999999992"/>
  </r>
  <r>
    <x v="393"/>
    <x v="0"/>
    <s v="2023-2024"/>
    <x v="0"/>
    <x v="58"/>
    <x v="0"/>
    <x v="0"/>
    <n v="6027"/>
    <x v="0"/>
    <x v="0"/>
    <x v="9"/>
    <x v="9"/>
    <n v="981.68000000000006"/>
  </r>
  <r>
    <x v="501"/>
    <x v="1"/>
    <s v="2022-2023"/>
    <x v="0"/>
    <x v="69"/>
    <x v="4"/>
    <x v="4"/>
    <n v="3199"/>
    <x v="0"/>
    <x v="6"/>
    <x v="3"/>
    <x v="3"/>
    <n v="981.79000000000008"/>
  </r>
  <r>
    <x v="42"/>
    <x v="0"/>
    <s v="2024-2025"/>
    <x v="0"/>
    <x v="69"/>
    <x v="4"/>
    <x v="4"/>
    <n v="3199"/>
    <x v="0"/>
    <x v="6"/>
    <x v="2"/>
    <x v="2"/>
    <n v="982.18999999999983"/>
  </r>
  <r>
    <x v="294"/>
    <x v="1"/>
    <s v="2022-2023"/>
    <x v="0"/>
    <x v="42"/>
    <x v="3"/>
    <x v="3"/>
    <n v="4870"/>
    <x v="0"/>
    <x v="12"/>
    <x v="1"/>
    <x v="1"/>
    <n v="983.55000000000007"/>
  </r>
  <r>
    <x v="574"/>
    <x v="2"/>
    <s v="2024-2025"/>
    <x v="1"/>
    <x v="31"/>
    <x v="1"/>
    <x v="1"/>
    <n v="2116"/>
    <x v="0"/>
    <x v="4"/>
    <x v="9"/>
    <x v="9"/>
    <n v="983.78"/>
  </r>
  <r>
    <x v="299"/>
    <x v="1"/>
    <s v="2022-2023"/>
    <x v="0"/>
    <x v="82"/>
    <x v="3"/>
    <x v="3"/>
    <n v="4655"/>
    <x v="0"/>
    <x v="17"/>
    <x v="0"/>
    <x v="0"/>
    <n v="983.98"/>
  </r>
  <r>
    <x v="613"/>
    <x v="2"/>
    <s v="2024-2025"/>
    <x v="0"/>
    <x v="28"/>
    <x v="1"/>
    <x v="1"/>
    <n v="2830"/>
    <x v="0"/>
    <x v="11"/>
    <x v="4"/>
    <x v="4"/>
    <n v="984.29"/>
  </r>
  <r>
    <x v="689"/>
    <x v="1"/>
    <s v="2023-2024"/>
    <x v="0"/>
    <x v="8"/>
    <x v="1"/>
    <x v="1"/>
    <n v="2158"/>
    <x v="0"/>
    <x v="4"/>
    <x v="5"/>
    <x v="5"/>
    <n v="984.48"/>
  </r>
  <r>
    <x v="470"/>
    <x v="0"/>
    <s v="2024-2025"/>
    <x v="0"/>
    <x v="43"/>
    <x v="1"/>
    <x v="1"/>
    <n v="2560"/>
    <x v="0"/>
    <x v="2"/>
    <x v="0"/>
    <x v="0"/>
    <n v="986.02"/>
  </r>
  <r>
    <x v="485"/>
    <x v="2"/>
    <s v="2024-2025"/>
    <x v="0"/>
    <x v="82"/>
    <x v="3"/>
    <x v="3"/>
    <n v="4655"/>
    <x v="0"/>
    <x v="17"/>
    <x v="9"/>
    <x v="9"/>
    <n v="988.03"/>
  </r>
  <r>
    <x v="446"/>
    <x v="2"/>
    <s v="2024-2025"/>
    <x v="0"/>
    <x v="10"/>
    <x v="4"/>
    <x v="4"/>
    <n v="3551"/>
    <x v="0"/>
    <x v="8"/>
    <x v="3"/>
    <x v="3"/>
    <n v="989.2"/>
  </r>
  <r>
    <x v="497"/>
    <x v="0"/>
    <s v="2023-2024"/>
    <x v="0"/>
    <x v="37"/>
    <x v="1"/>
    <x v="1"/>
    <n v="2750"/>
    <x v="0"/>
    <x v="11"/>
    <x v="0"/>
    <x v="0"/>
    <n v="990.40000000000009"/>
  </r>
  <r>
    <x v="178"/>
    <x v="0"/>
    <s v="2024-2025"/>
    <x v="0"/>
    <x v="7"/>
    <x v="4"/>
    <x v="4"/>
    <n v="3175"/>
    <x v="0"/>
    <x v="6"/>
    <x v="7"/>
    <x v="7"/>
    <n v="991.14999999999975"/>
  </r>
  <r>
    <x v="426"/>
    <x v="2"/>
    <s v="2024-2025"/>
    <x v="1"/>
    <x v="38"/>
    <x v="3"/>
    <x v="3"/>
    <n v="4802"/>
    <x v="0"/>
    <x v="12"/>
    <x v="9"/>
    <x v="9"/>
    <n v="991.59"/>
  </r>
  <r>
    <x v="430"/>
    <x v="0"/>
    <s v="2023-2024"/>
    <x v="0"/>
    <x v="21"/>
    <x v="3"/>
    <x v="3"/>
    <n v="4012"/>
    <x v="0"/>
    <x v="10"/>
    <x v="4"/>
    <x v="4"/>
    <n v="995.30000000000007"/>
  </r>
  <r>
    <x v="82"/>
    <x v="2"/>
    <s v="2024-2025"/>
    <x v="1"/>
    <x v="34"/>
    <x v="4"/>
    <x v="4"/>
    <n v="3018"/>
    <x v="0"/>
    <x v="7"/>
    <x v="4"/>
    <x v="4"/>
    <n v="995.43"/>
  </r>
  <r>
    <x v="58"/>
    <x v="2"/>
    <s v="2024-2025"/>
    <x v="0"/>
    <x v="24"/>
    <x v="1"/>
    <x v="1"/>
    <n v="2120"/>
    <x v="0"/>
    <x v="4"/>
    <x v="9"/>
    <x v="9"/>
    <n v="1002.6700000000001"/>
  </r>
  <r>
    <x v="601"/>
    <x v="0"/>
    <s v="2024-2025"/>
    <x v="0"/>
    <x v="41"/>
    <x v="5"/>
    <x v="5"/>
    <n v="7320"/>
    <x v="0"/>
    <x v="9"/>
    <x v="9"/>
    <x v="9"/>
    <n v="1003.5"/>
  </r>
  <r>
    <x v="688"/>
    <x v="0"/>
    <s v="2023-2024"/>
    <x v="0"/>
    <x v="93"/>
    <x v="4"/>
    <x v="4"/>
    <n v="3915"/>
    <x v="0"/>
    <x v="16"/>
    <x v="4"/>
    <x v="4"/>
    <n v="1005.53"/>
  </r>
  <r>
    <x v="271"/>
    <x v="1"/>
    <s v="2023-2024"/>
    <x v="0"/>
    <x v="3"/>
    <x v="3"/>
    <x v="3"/>
    <n v="4220"/>
    <x v="0"/>
    <x v="3"/>
    <x v="0"/>
    <x v="0"/>
    <n v="1006.6500000000001"/>
  </r>
  <r>
    <x v="396"/>
    <x v="0"/>
    <s v="2023-2024"/>
    <x v="1"/>
    <x v="40"/>
    <x v="4"/>
    <x v="4"/>
    <n v="3353"/>
    <x v="0"/>
    <x v="8"/>
    <x v="9"/>
    <x v="9"/>
    <n v="1007.1499999999999"/>
  </r>
  <r>
    <x v="178"/>
    <x v="0"/>
    <s v="2024-2025"/>
    <x v="0"/>
    <x v="83"/>
    <x v="0"/>
    <x v="0"/>
    <n v="6052"/>
    <x v="0"/>
    <x v="0"/>
    <x v="0"/>
    <x v="0"/>
    <n v="1007.7"/>
  </r>
  <r>
    <x v="181"/>
    <x v="0"/>
    <s v="2024-2025"/>
    <x v="1"/>
    <x v="6"/>
    <x v="0"/>
    <x v="0"/>
    <n v="6010"/>
    <x v="0"/>
    <x v="0"/>
    <x v="0"/>
    <x v="0"/>
    <n v="1010.25"/>
  </r>
  <r>
    <x v="138"/>
    <x v="2"/>
    <s v="2024-2025"/>
    <x v="1"/>
    <x v="35"/>
    <x v="3"/>
    <x v="3"/>
    <n v="4558"/>
    <x v="0"/>
    <x v="15"/>
    <x v="4"/>
    <x v="4"/>
    <n v="1013.1399999999999"/>
  </r>
  <r>
    <x v="167"/>
    <x v="2"/>
    <s v="2024-2025"/>
    <x v="0"/>
    <x v="26"/>
    <x v="0"/>
    <x v="0"/>
    <n v="6280"/>
    <x v="0"/>
    <x v="14"/>
    <x v="4"/>
    <x v="4"/>
    <n v="1013.6600000000001"/>
  </r>
  <r>
    <x v="493"/>
    <x v="1"/>
    <s v="2022-2023"/>
    <x v="0"/>
    <x v="69"/>
    <x v="4"/>
    <x v="4"/>
    <n v="3199"/>
    <x v="0"/>
    <x v="6"/>
    <x v="2"/>
    <x v="2"/>
    <n v="1014.3299999999999"/>
  </r>
  <r>
    <x v="295"/>
    <x v="0"/>
    <s v="2023-2024"/>
    <x v="0"/>
    <x v="71"/>
    <x v="6"/>
    <x v="6"/>
    <n v="5043"/>
    <x v="0"/>
    <x v="13"/>
    <x v="5"/>
    <x v="5"/>
    <n v="1017.76"/>
  </r>
  <r>
    <x v="374"/>
    <x v="1"/>
    <s v="2023-2024"/>
    <x v="0"/>
    <x v="15"/>
    <x v="1"/>
    <x v="1"/>
    <n v="2020"/>
    <x v="0"/>
    <x v="5"/>
    <x v="0"/>
    <x v="0"/>
    <n v="1021.88"/>
  </r>
  <r>
    <x v="54"/>
    <x v="0"/>
    <s v="2023-2024"/>
    <x v="1"/>
    <x v="11"/>
    <x v="5"/>
    <x v="5"/>
    <n v="7010"/>
    <x v="0"/>
    <x v="9"/>
    <x v="1"/>
    <x v="1"/>
    <n v="1024.46"/>
  </r>
  <r>
    <x v="337"/>
    <x v="0"/>
    <s v="2023-2024"/>
    <x v="0"/>
    <x v="50"/>
    <x v="4"/>
    <x v="4"/>
    <n v="3179"/>
    <x v="0"/>
    <x v="6"/>
    <x v="1"/>
    <x v="1"/>
    <n v="1024.8800000000001"/>
  </r>
  <r>
    <x v="545"/>
    <x v="2"/>
    <s v="2024-2025"/>
    <x v="0"/>
    <x v="2"/>
    <x v="2"/>
    <x v="2"/>
    <n v="2617"/>
    <x v="0"/>
    <x v="2"/>
    <x v="4"/>
    <x v="4"/>
    <n v="1025.23"/>
  </r>
  <r>
    <x v="493"/>
    <x v="1"/>
    <s v="2022-2023"/>
    <x v="1"/>
    <x v="14"/>
    <x v="1"/>
    <x v="1"/>
    <n v="2790"/>
    <x v="0"/>
    <x v="11"/>
    <x v="4"/>
    <x v="4"/>
    <n v="1028.55"/>
  </r>
  <r>
    <x v="604"/>
    <x v="2"/>
    <s v="2024-2025"/>
    <x v="0"/>
    <x v="78"/>
    <x v="1"/>
    <x v="1"/>
    <n v="2141"/>
    <x v="0"/>
    <x v="4"/>
    <x v="4"/>
    <x v="4"/>
    <n v="1029.47"/>
  </r>
  <r>
    <x v="670"/>
    <x v="0"/>
    <s v="2024-2025"/>
    <x v="0"/>
    <x v="59"/>
    <x v="3"/>
    <x v="3"/>
    <n v="4509"/>
    <x v="0"/>
    <x v="3"/>
    <x v="2"/>
    <x v="2"/>
    <n v="1034.22"/>
  </r>
  <r>
    <x v="542"/>
    <x v="2"/>
    <s v="2024-2025"/>
    <x v="0"/>
    <x v="20"/>
    <x v="4"/>
    <x v="4"/>
    <n v="3429"/>
    <x v="0"/>
    <x v="8"/>
    <x v="1"/>
    <x v="1"/>
    <n v="1034.95"/>
  </r>
  <r>
    <x v="634"/>
    <x v="1"/>
    <s v="2023-2024"/>
    <x v="0"/>
    <x v="45"/>
    <x v="3"/>
    <x v="3"/>
    <n v="4570"/>
    <x v="0"/>
    <x v="15"/>
    <x v="0"/>
    <x v="0"/>
    <n v="1037.0300000000002"/>
  </r>
  <r>
    <x v="612"/>
    <x v="0"/>
    <s v="2024-2025"/>
    <x v="0"/>
    <x v="15"/>
    <x v="1"/>
    <x v="1"/>
    <n v="2020"/>
    <x v="0"/>
    <x v="5"/>
    <x v="4"/>
    <x v="4"/>
    <n v="1040.9100000000001"/>
  </r>
  <r>
    <x v="241"/>
    <x v="0"/>
    <s v="2023-2024"/>
    <x v="0"/>
    <x v="84"/>
    <x v="3"/>
    <x v="3"/>
    <n v="4215"/>
    <x v="0"/>
    <x v="3"/>
    <x v="0"/>
    <x v="0"/>
    <n v="1043.78"/>
  </r>
  <r>
    <x v="452"/>
    <x v="0"/>
    <s v="2023-2024"/>
    <x v="0"/>
    <x v="85"/>
    <x v="0"/>
    <x v="0"/>
    <n v="6530"/>
    <x v="0"/>
    <x v="20"/>
    <x v="0"/>
    <x v="0"/>
    <n v="1045.5699999999997"/>
  </r>
  <r>
    <x v="563"/>
    <x v="0"/>
    <s v="2023-2024"/>
    <x v="0"/>
    <x v="27"/>
    <x v="4"/>
    <x v="4"/>
    <n v="3066"/>
    <x v="0"/>
    <x v="7"/>
    <x v="2"/>
    <x v="2"/>
    <n v="1047.31"/>
  </r>
  <r>
    <x v="103"/>
    <x v="1"/>
    <s v="2022-2023"/>
    <x v="0"/>
    <x v="3"/>
    <x v="3"/>
    <x v="3"/>
    <n v="4220"/>
    <x v="0"/>
    <x v="3"/>
    <x v="4"/>
    <x v="4"/>
    <n v="1047.9899999999998"/>
  </r>
  <r>
    <x v="375"/>
    <x v="0"/>
    <s v="2023-2024"/>
    <x v="0"/>
    <x v="19"/>
    <x v="1"/>
    <x v="1"/>
    <n v="2800"/>
    <x v="0"/>
    <x v="11"/>
    <x v="6"/>
    <x v="6"/>
    <n v="1048.3099999999997"/>
  </r>
  <r>
    <x v="685"/>
    <x v="0"/>
    <s v="2023-2024"/>
    <x v="0"/>
    <x v="33"/>
    <x v="4"/>
    <x v="4"/>
    <n v="3280"/>
    <x v="0"/>
    <x v="8"/>
    <x v="4"/>
    <x v="4"/>
    <n v="1049.07"/>
  </r>
  <r>
    <x v="688"/>
    <x v="0"/>
    <s v="2023-2024"/>
    <x v="0"/>
    <x v="7"/>
    <x v="4"/>
    <x v="4"/>
    <n v="3175"/>
    <x v="0"/>
    <x v="6"/>
    <x v="4"/>
    <x v="4"/>
    <n v="1050.08"/>
  </r>
  <r>
    <x v="651"/>
    <x v="0"/>
    <s v="2024-2025"/>
    <x v="1"/>
    <x v="65"/>
    <x v="1"/>
    <x v="1"/>
    <n v="2131"/>
    <x v="0"/>
    <x v="4"/>
    <x v="1"/>
    <x v="1"/>
    <n v="1053.53"/>
  </r>
  <r>
    <x v="177"/>
    <x v="1"/>
    <s v="2022-2023"/>
    <x v="0"/>
    <x v="49"/>
    <x v="4"/>
    <x v="4"/>
    <n v="3134"/>
    <x v="0"/>
    <x v="6"/>
    <x v="0"/>
    <x v="0"/>
    <n v="1058.18"/>
  </r>
  <r>
    <x v="408"/>
    <x v="1"/>
    <s v="2022-2023"/>
    <x v="0"/>
    <x v="83"/>
    <x v="0"/>
    <x v="0"/>
    <n v="6052"/>
    <x v="0"/>
    <x v="0"/>
    <x v="9"/>
    <x v="9"/>
    <n v="1059.79"/>
  </r>
  <r>
    <x v="436"/>
    <x v="2"/>
    <s v="2024-2025"/>
    <x v="1"/>
    <x v="74"/>
    <x v="1"/>
    <x v="1"/>
    <n v="2485"/>
    <x v="0"/>
    <x v="1"/>
    <x v="9"/>
    <x v="9"/>
    <n v="1059.8399999999999"/>
  </r>
  <r>
    <x v="382"/>
    <x v="1"/>
    <s v="2023-2024"/>
    <x v="1"/>
    <x v="64"/>
    <x v="1"/>
    <x v="1"/>
    <n v="2350"/>
    <x v="0"/>
    <x v="1"/>
    <x v="3"/>
    <x v="3"/>
    <n v="1063.3899999999999"/>
  </r>
  <r>
    <x v="181"/>
    <x v="0"/>
    <s v="2024-2025"/>
    <x v="0"/>
    <x v="59"/>
    <x v="3"/>
    <x v="3"/>
    <n v="4509"/>
    <x v="0"/>
    <x v="3"/>
    <x v="9"/>
    <x v="9"/>
    <n v="1065.18"/>
  </r>
  <r>
    <x v="565"/>
    <x v="1"/>
    <s v="2023-2024"/>
    <x v="0"/>
    <x v="84"/>
    <x v="3"/>
    <x v="3"/>
    <n v="4215"/>
    <x v="0"/>
    <x v="3"/>
    <x v="3"/>
    <x v="3"/>
    <n v="1065.98"/>
  </r>
  <r>
    <x v="434"/>
    <x v="0"/>
    <s v="2023-2024"/>
    <x v="0"/>
    <x v="39"/>
    <x v="0"/>
    <x v="0"/>
    <n v="6330"/>
    <x v="0"/>
    <x v="14"/>
    <x v="1"/>
    <x v="1"/>
    <n v="1066.8999999999999"/>
  </r>
  <r>
    <x v="662"/>
    <x v="2"/>
    <s v="2024-2025"/>
    <x v="0"/>
    <x v="76"/>
    <x v="1"/>
    <x v="1"/>
    <n v="2031"/>
    <x v="0"/>
    <x v="5"/>
    <x v="3"/>
    <x v="3"/>
    <n v="1067.18"/>
  </r>
  <r>
    <x v="671"/>
    <x v="1"/>
    <s v="2023-2024"/>
    <x v="0"/>
    <x v="13"/>
    <x v="1"/>
    <x v="1"/>
    <n v="2480"/>
    <x v="0"/>
    <x v="1"/>
    <x v="9"/>
    <x v="9"/>
    <n v="1068.93"/>
  </r>
  <r>
    <x v="34"/>
    <x v="2"/>
    <s v="2024-2025"/>
    <x v="1"/>
    <x v="22"/>
    <x v="1"/>
    <x v="1"/>
    <n v="2539"/>
    <x v="0"/>
    <x v="2"/>
    <x v="9"/>
    <x v="9"/>
    <n v="1070.0999999999999"/>
  </r>
  <r>
    <x v="20"/>
    <x v="0"/>
    <s v="2023-2024"/>
    <x v="0"/>
    <x v="42"/>
    <x v="3"/>
    <x v="3"/>
    <n v="4870"/>
    <x v="0"/>
    <x v="12"/>
    <x v="4"/>
    <x v="4"/>
    <n v="1072.78"/>
  </r>
  <r>
    <x v="636"/>
    <x v="0"/>
    <s v="2023-2024"/>
    <x v="0"/>
    <x v="35"/>
    <x v="3"/>
    <x v="3"/>
    <n v="4558"/>
    <x v="0"/>
    <x v="15"/>
    <x v="8"/>
    <x v="8"/>
    <n v="1076.07"/>
  </r>
  <r>
    <x v="484"/>
    <x v="0"/>
    <s v="2023-2024"/>
    <x v="0"/>
    <x v="55"/>
    <x v="3"/>
    <x v="3"/>
    <n v="4703"/>
    <x v="0"/>
    <x v="17"/>
    <x v="4"/>
    <x v="4"/>
    <n v="1077.06"/>
  </r>
  <r>
    <x v="655"/>
    <x v="0"/>
    <s v="2023-2024"/>
    <x v="0"/>
    <x v="5"/>
    <x v="1"/>
    <x v="1"/>
    <n v="2067"/>
    <x v="0"/>
    <x v="5"/>
    <x v="3"/>
    <x v="3"/>
    <n v="1077.3699999999999"/>
  </r>
  <r>
    <x v="314"/>
    <x v="0"/>
    <s v="2023-2024"/>
    <x v="0"/>
    <x v="62"/>
    <x v="0"/>
    <x v="0"/>
    <n v="6112"/>
    <x v="0"/>
    <x v="14"/>
    <x v="9"/>
    <x v="9"/>
    <n v="1079.81"/>
  </r>
  <r>
    <x v="20"/>
    <x v="0"/>
    <s v="2023-2024"/>
    <x v="0"/>
    <x v="93"/>
    <x v="4"/>
    <x v="4"/>
    <n v="3915"/>
    <x v="0"/>
    <x v="16"/>
    <x v="0"/>
    <x v="0"/>
    <n v="1080.56"/>
  </r>
  <r>
    <x v="359"/>
    <x v="0"/>
    <s v="2023-2024"/>
    <x v="0"/>
    <x v="74"/>
    <x v="1"/>
    <x v="1"/>
    <n v="2485"/>
    <x v="0"/>
    <x v="1"/>
    <x v="1"/>
    <x v="1"/>
    <n v="1084.98"/>
  </r>
  <r>
    <x v="655"/>
    <x v="0"/>
    <s v="2023-2024"/>
    <x v="0"/>
    <x v="25"/>
    <x v="4"/>
    <x v="4"/>
    <n v="3550"/>
    <x v="0"/>
    <x v="8"/>
    <x v="4"/>
    <x v="4"/>
    <n v="1085.72"/>
  </r>
  <r>
    <x v="685"/>
    <x v="0"/>
    <s v="2023-2024"/>
    <x v="0"/>
    <x v="24"/>
    <x v="1"/>
    <x v="1"/>
    <n v="2120"/>
    <x v="0"/>
    <x v="4"/>
    <x v="0"/>
    <x v="0"/>
    <n v="1088.4699999999998"/>
  </r>
  <r>
    <x v="508"/>
    <x v="0"/>
    <s v="2024-2025"/>
    <x v="0"/>
    <x v="61"/>
    <x v="6"/>
    <x v="6"/>
    <n v="5343"/>
    <x v="0"/>
    <x v="18"/>
    <x v="9"/>
    <x v="9"/>
    <n v="1088.77"/>
  </r>
  <r>
    <x v="721"/>
    <x v="0"/>
    <s v="2023-2024"/>
    <x v="0"/>
    <x v="18"/>
    <x v="6"/>
    <x v="6"/>
    <n v="5168"/>
    <x v="0"/>
    <x v="13"/>
    <x v="1"/>
    <x v="1"/>
    <n v="1089.1500000000001"/>
  </r>
  <r>
    <x v="136"/>
    <x v="0"/>
    <s v="2024-2025"/>
    <x v="1"/>
    <x v="38"/>
    <x v="3"/>
    <x v="3"/>
    <n v="4802"/>
    <x v="0"/>
    <x v="12"/>
    <x v="4"/>
    <x v="4"/>
    <n v="1090.05"/>
  </r>
  <r>
    <x v="675"/>
    <x v="2"/>
    <s v="2024-2025"/>
    <x v="1"/>
    <x v="22"/>
    <x v="1"/>
    <x v="1"/>
    <n v="2539"/>
    <x v="0"/>
    <x v="2"/>
    <x v="4"/>
    <x v="4"/>
    <n v="1091.2200000000003"/>
  </r>
  <r>
    <x v="343"/>
    <x v="0"/>
    <s v="2024-2025"/>
    <x v="1"/>
    <x v="14"/>
    <x v="1"/>
    <x v="1"/>
    <n v="2790"/>
    <x v="0"/>
    <x v="11"/>
    <x v="5"/>
    <x v="5"/>
    <n v="1093.4399999999998"/>
  </r>
  <r>
    <x v="592"/>
    <x v="1"/>
    <s v="2023-2024"/>
    <x v="0"/>
    <x v="53"/>
    <x v="3"/>
    <x v="3"/>
    <n v="4119"/>
    <x v="0"/>
    <x v="10"/>
    <x v="8"/>
    <x v="8"/>
    <n v="1093.68"/>
  </r>
  <r>
    <x v="577"/>
    <x v="0"/>
    <s v="2024-2025"/>
    <x v="0"/>
    <x v="84"/>
    <x v="3"/>
    <x v="3"/>
    <n v="4215"/>
    <x v="0"/>
    <x v="3"/>
    <x v="3"/>
    <x v="3"/>
    <n v="1094.07"/>
  </r>
  <r>
    <x v="401"/>
    <x v="2"/>
    <s v="2024-2025"/>
    <x v="1"/>
    <x v="0"/>
    <x v="0"/>
    <x v="0"/>
    <n v="6021"/>
    <x v="0"/>
    <x v="0"/>
    <x v="9"/>
    <x v="9"/>
    <n v="1095.78"/>
  </r>
  <r>
    <x v="665"/>
    <x v="0"/>
    <s v="2023-2024"/>
    <x v="0"/>
    <x v="36"/>
    <x v="4"/>
    <x v="4"/>
    <n v="3148"/>
    <x v="0"/>
    <x v="6"/>
    <x v="1"/>
    <x v="1"/>
    <n v="1096.19"/>
  </r>
  <r>
    <x v="721"/>
    <x v="0"/>
    <s v="2023-2024"/>
    <x v="0"/>
    <x v="69"/>
    <x v="4"/>
    <x v="4"/>
    <n v="3199"/>
    <x v="0"/>
    <x v="6"/>
    <x v="3"/>
    <x v="3"/>
    <n v="1099.27"/>
  </r>
  <r>
    <x v="17"/>
    <x v="0"/>
    <s v="2023-2024"/>
    <x v="0"/>
    <x v="88"/>
    <x v="6"/>
    <x v="6"/>
    <n v="5011"/>
    <x v="0"/>
    <x v="13"/>
    <x v="1"/>
    <x v="1"/>
    <n v="1100.4099999999999"/>
  </r>
  <r>
    <x v="516"/>
    <x v="2"/>
    <s v="2024-2025"/>
    <x v="0"/>
    <x v="54"/>
    <x v="4"/>
    <x v="4"/>
    <n v="3030"/>
    <x v="0"/>
    <x v="7"/>
    <x v="0"/>
    <x v="0"/>
    <n v="1101.0899999999999"/>
  </r>
  <r>
    <x v="37"/>
    <x v="2"/>
    <s v="2024-2025"/>
    <x v="0"/>
    <x v="83"/>
    <x v="0"/>
    <x v="0"/>
    <n v="6052"/>
    <x v="0"/>
    <x v="0"/>
    <x v="9"/>
    <x v="9"/>
    <n v="1105.31"/>
  </r>
  <r>
    <x v="505"/>
    <x v="1"/>
    <s v="2023-2024"/>
    <x v="0"/>
    <x v="5"/>
    <x v="1"/>
    <x v="1"/>
    <n v="2067"/>
    <x v="0"/>
    <x v="5"/>
    <x v="3"/>
    <x v="3"/>
    <n v="1105.97"/>
  </r>
  <r>
    <x v="369"/>
    <x v="0"/>
    <s v="2024-2025"/>
    <x v="0"/>
    <x v="84"/>
    <x v="3"/>
    <x v="3"/>
    <n v="4215"/>
    <x v="0"/>
    <x v="3"/>
    <x v="4"/>
    <x v="4"/>
    <n v="1106.07"/>
  </r>
  <r>
    <x v="493"/>
    <x v="1"/>
    <s v="2022-2023"/>
    <x v="0"/>
    <x v="30"/>
    <x v="4"/>
    <x v="4"/>
    <n v="3131"/>
    <x v="0"/>
    <x v="6"/>
    <x v="1"/>
    <x v="1"/>
    <n v="1107.77"/>
  </r>
  <r>
    <x v="385"/>
    <x v="1"/>
    <s v="2022-2023"/>
    <x v="1"/>
    <x v="39"/>
    <x v="0"/>
    <x v="0"/>
    <n v="6330"/>
    <x v="0"/>
    <x v="14"/>
    <x v="3"/>
    <x v="3"/>
    <n v="1111.06"/>
  </r>
  <r>
    <x v="57"/>
    <x v="0"/>
    <s v="2023-2024"/>
    <x v="0"/>
    <x v="86"/>
    <x v="0"/>
    <x v="0"/>
    <n v="6725"/>
    <x v="0"/>
    <x v="20"/>
    <x v="9"/>
    <x v="9"/>
    <n v="1115.3800000000001"/>
  </r>
  <r>
    <x v="87"/>
    <x v="0"/>
    <s v="2023-2024"/>
    <x v="0"/>
    <x v="28"/>
    <x v="1"/>
    <x v="1"/>
    <n v="2830"/>
    <x v="0"/>
    <x v="11"/>
    <x v="8"/>
    <x v="8"/>
    <n v="1115.45"/>
  </r>
  <r>
    <x v="620"/>
    <x v="1"/>
    <s v="2023-2024"/>
    <x v="0"/>
    <x v="3"/>
    <x v="3"/>
    <x v="3"/>
    <n v="4220"/>
    <x v="0"/>
    <x v="3"/>
    <x v="5"/>
    <x v="5"/>
    <n v="1115.72"/>
  </r>
  <r>
    <x v="26"/>
    <x v="1"/>
    <s v="2023-2024"/>
    <x v="0"/>
    <x v="63"/>
    <x v="1"/>
    <x v="1"/>
    <n v="2015"/>
    <x v="0"/>
    <x v="5"/>
    <x v="2"/>
    <x v="2"/>
    <n v="1115.99"/>
  </r>
  <r>
    <x v="658"/>
    <x v="2"/>
    <s v="2024-2025"/>
    <x v="0"/>
    <x v="17"/>
    <x v="3"/>
    <x v="3"/>
    <n v="4825"/>
    <x v="0"/>
    <x v="12"/>
    <x v="0"/>
    <x v="0"/>
    <n v="1119.6600000000001"/>
  </r>
  <r>
    <x v="112"/>
    <x v="0"/>
    <s v="2024-2025"/>
    <x v="1"/>
    <x v="75"/>
    <x v="0"/>
    <x v="0"/>
    <n v="6450"/>
    <x v="0"/>
    <x v="20"/>
    <x v="4"/>
    <x v="4"/>
    <n v="1120.5"/>
  </r>
  <r>
    <x v="670"/>
    <x v="0"/>
    <s v="2024-2025"/>
    <x v="0"/>
    <x v="73"/>
    <x v="6"/>
    <x v="6"/>
    <n v="5607"/>
    <x v="0"/>
    <x v="18"/>
    <x v="4"/>
    <x v="4"/>
    <n v="1120.9100000000001"/>
  </r>
  <r>
    <x v="79"/>
    <x v="0"/>
    <s v="2023-2024"/>
    <x v="0"/>
    <x v="1"/>
    <x v="1"/>
    <x v="1"/>
    <n v="2478"/>
    <x v="0"/>
    <x v="1"/>
    <x v="4"/>
    <x v="4"/>
    <n v="1123.33"/>
  </r>
  <r>
    <x v="336"/>
    <x v="0"/>
    <s v="2023-2024"/>
    <x v="1"/>
    <x v="95"/>
    <x v="7"/>
    <x v="7"/>
    <n v="870"/>
    <x v="0"/>
    <x v="19"/>
    <x v="4"/>
    <x v="4"/>
    <n v="1124.42"/>
  </r>
  <r>
    <x v="319"/>
    <x v="0"/>
    <s v="2024-2025"/>
    <x v="1"/>
    <x v="65"/>
    <x v="1"/>
    <x v="1"/>
    <n v="2131"/>
    <x v="0"/>
    <x v="4"/>
    <x v="0"/>
    <x v="0"/>
    <n v="1126.3499999999999"/>
  </r>
  <r>
    <x v="145"/>
    <x v="0"/>
    <s v="2023-2024"/>
    <x v="0"/>
    <x v="82"/>
    <x v="3"/>
    <x v="3"/>
    <n v="4655"/>
    <x v="0"/>
    <x v="17"/>
    <x v="9"/>
    <x v="9"/>
    <n v="1127.54"/>
  </r>
  <r>
    <x v="519"/>
    <x v="2"/>
    <s v="2024-2025"/>
    <x v="0"/>
    <x v="32"/>
    <x v="6"/>
    <x v="6"/>
    <n v="5169"/>
    <x v="0"/>
    <x v="13"/>
    <x v="0"/>
    <x v="0"/>
    <n v="1130.8800000000001"/>
  </r>
  <r>
    <x v="73"/>
    <x v="1"/>
    <s v="2023-2024"/>
    <x v="0"/>
    <x v="79"/>
    <x v="6"/>
    <x v="6"/>
    <n v="5290"/>
    <x v="0"/>
    <x v="18"/>
    <x v="4"/>
    <x v="4"/>
    <n v="1131.2800000000002"/>
  </r>
  <r>
    <x v="133"/>
    <x v="1"/>
    <s v="2022-2023"/>
    <x v="0"/>
    <x v="69"/>
    <x v="4"/>
    <x v="4"/>
    <n v="3199"/>
    <x v="0"/>
    <x v="6"/>
    <x v="7"/>
    <x v="7"/>
    <n v="1131.7300000000002"/>
  </r>
  <r>
    <x v="411"/>
    <x v="1"/>
    <s v="2023-2024"/>
    <x v="0"/>
    <x v="15"/>
    <x v="1"/>
    <x v="1"/>
    <n v="2020"/>
    <x v="0"/>
    <x v="5"/>
    <x v="6"/>
    <x v="6"/>
    <n v="1133.6300000000001"/>
  </r>
  <r>
    <x v="439"/>
    <x v="0"/>
    <s v="2023-2024"/>
    <x v="0"/>
    <x v="37"/>
    <x v="1"/>
    <x v="1"/>
    <n v="2750"/>
    <x v="0"/>
    <x v="11"/>
    <x v="5"/>
    <x v="5"/>
    <n v="1135.1099999999999"/>
  </r>
  <r>
    <x v="450"/>
    <x v="1"/>
    <s v="2023-2024"/>
    <x v="1"/>
    <x v="22"/>
    <x v="1"/>
    <x v="1"/>
    <n v="2539"/>
    <x v="0"/>
    <x v="2"/>
    <x v="5"/>
    <x v="5"/>
    <n v="1135.7600000000002"/>
  </r>
  <r>
    <x v="648"/>
    <x v="1"/>
    <s v="2023-2024"/>
    <x v="0"/>
    <x v="41"/>
    <x v="5"/>
    <x v="5"/>
    <n v="7320"/>
    <x v="0"/>
    <x v="9"/>
    <x v="1"/>
    <x v="1"/>
    <n v="1136.53"/>
  </r>
  <r>
    <x v="252"/>
    <x v="1"/>
    <s v="2023-2024"/>
    <x v="0"/>
    <x v="47"/>
    <x v="1"/>
    <x v="1"/>
    <n v="2101"/>
    <x v="0"/>
    <x v="4"/>
    <x v="3"/>
    <x v="3"/>
    <n v="1137.77"/>
  </r>
  <r>
    <x v="184"/>
    <x v="2"/>
    <s v="2024-2025"/>
    <x v="0"/>
    <x v="36"/>
    <x v="4"/>
    <x v="4"/>
    <n v="3148"/>
    <x v="0"/>
    <x v="6"/>
    <x v="1"/>
    <x v="1"/>
    <n v="1138.04"/>
  </r>
  <r>
    <x v="306"/>
    <x v="2"/>
    <s v="2024-2025"/>
    <x v="1"/>
    <x v="14"/>
    <x v="1"/>
    <x v="1"/>
    <n v="2790"/>
    <x v="0"/>
    <x v="11"/>
    <x v="0"/>
    <x v="0"/>
    <n v="1138.8799999999999"/>
  </r>
  <r>
    <x v="611"/>
    <x v="0"/>
    <s v="2023-2024"/>
    <x v="0"/>
    <x v="50"/>
    <x v="4"/>
    <x v="4"/>
    <n v="3179"/>
    <x v="0"/>
    <x v="6"/>
    <x v="9"/>
    <x v="9"/>
    <n v="1139.74"/>
  </r>
  <r>
    <x v="723"/>
    <x v="0"/>
    <s v="2023-2024"/>
    <x v="0"/>
    <x v="77"/>
    <x v="5"/>
    <x v="5"/>
    <n v="7018"/>
    <x v="0"/>
    <x v="9"/>
    <x v="4"/>
    <x v="4"/>
    <n v="1140.44"/>
  </r>
  <r>
    <x v="569"/>
    <x v="1"/>
    <s v="2023-2024"/>
    <x v="0"/>
    <x v="78"/>
    <x v="1"/>
    <x v="1"/>
    <n v="2141"/>
    <x v="0"/>
    <x v="4"/>
    <x v="4"/>
    <x v="4"/>
    <n v="1141.2800000000002"/>
  </r>
  <r>
    <x v="445"/>
    <x v="0"/>
    <s v="2023-2024"/>
    <x v="0"/>
    <x v="60"/>
    <x v="1"/>
    <x v="1"/>
    <n v="2541"/>
    <x v="0"/>
    <x v="2"/>
    <x v="2"/>
    <x v="2"/>
    <n v="1141.6099999999999"/>
  </r>
  <r>
    <x v="62"/>
    <x v="0"/>
    <s v="2024-2025"/>
    <x v="0"/>
    <x v="61"/>
    <x v="6"/>
    <x v="6"/>
    <n v="5343"/>
    <x v="0"/>
    <x v="18"/>
    <x v="0"/>
    <x v="0"/>
    <n v="1150.03"/>
  </r>
  <r>
    <x v="618"/>
    <x v="1"/>
    <s v="2023-2024"/>
    <x v="0"/>
    <x v="87"/>
    <x v="2"/>
    <x v="2"/>
    <n v="2609"/>
    <x v="0"/>
    <x v="2"/>
    <x v="0"/>
    <x v="0"/>
    <n v="1150.03"/>
  </r>
  <r>
    <x v="676"/>
    <x v="1"/>
    <s v="2023-2024"/>
    <x v="0"/>
    <x v="78"/>
    <x v="1"/>
    <x v="1"/>
    <n v="2141"/>
    <x v="0"/>
    <x v="4"/>
    <x v="5"/>
    <x v="5"/>
    <n v="1151.5899999999999"/>
  </r>
  <r>
    <x v="309"/>
    <x v="0"/>
    <s v="2023-2024"/>
    <x v="1"/>
    <x v="34"/>
    <x v="4"/>
    <x v="4"/>
    <n v="3018"/>
    <x v="0"/>
    <x v="7"/>
    <x v="1"/>
    <x v="1"/>
    <n v="1152.6500000000001"/>
  </r>
  <r>
    <x v="591"/>
    <x v="2"/>
    <s v="2024-2025"/>
    <x v="0"/>
    <x v="84"/>
    <x v="3"/>
    <x v="3"/>
    <n v="4215"/>
    <x v="0"/>
    <x v="3"/>
    <x v="4"/>
    <x v="4"/>
    <n v="1158.8400000000001"/>
  </r>
  <r>
    <x v="190"/>
    <x v="1"/>
    <s v="2022-2023"/>
    <x v="0"/>
    <x v="69"/>
    <x v="4"/>
    <x v="4"/>
    <n v="3199"/>
    <x v="0"/>
    <x v="6"/>
    <x v="6"/>
    <x v="6"/>
    <n v="1159.49"/>
  </r>
  <r>
    <x v="720"/>
    <x v="0"/>
    <s v="2023-2024"/>
    <x v="0"/>
    <x v="92"/>
    <x v="3"/>
    <x v="3"/>
    <n v="4305"/>
    <x v="0"/>
    <x v="3"/>
    <x v="0"/>
    <x v="0"/>
    <n v="1163.9799999999998"/>
  </r>
  <r>
    <x v="688"/>
    <x v="0"/>
    <s v="2023-2024"/>
    <x v="0"/>
    <x v="27"/>
    <x v="4"/>
    <x v="4"/>
    <n v="3066"/>
    <x v="0"/>
    <x v="7"/>
    <x v="4"/>
    <x v="4"/>
    <n v="1167.53"/>
  </r>
  <r>
    <x v="238"/>
    <x v="2"/>
    <s v="2024-2025"/>
    <x v="0"/>
    <x v="9"/>
    <x v="4"/>
    <x v="4"/>
    <n v="3076"/>
    <x v="0"/>
    <x v="7"/>
    <x v="6"/>
    <x v="6"/>
    <n v="1167.8700000000003"/>
  </r>
  <r>
    <x v="62"/>
    <x v="0"/>
    <s v="2024-2025"/>
    <x v="0"/>
    <x v="12"/>
    <x v="3"/>
    <x v="3"/>
    <n v="4068"/>
    <x v="0"/>
    <x v="10"/>
    <x v="3"/>
    <x v="3"/>
    <n v="1171.06"/>
  </r>
  <r>
    <x v="666"/>
    <x v="2"/>
    <s v="2024-2025"/>
    <x v="0"/>
    <x v="81"/>
    <x v="3"/>
    <x v="3"/>
    <n v="4680"/>
    <x v="0"/>
    <x v="17"/>
    <x v="9"/>
    <x v="9"/>
    <n v="1173.55"/>
  </r>
  <r>
    <x v="570"/>
    <x v="0"/>
    <s v="2023-2024"/>
    <x v="0"/>
    <x v="53"/>
    <x v="3"/>
    <x v="3"/>
    <n v="4119"/>
    <x v="0"/>
    <x v="10"/>
    <x v="4"/>
    <x v="4"/>
    <n v="1174.28"/>
  </r>
  <r>
    <x v="342"/>
    <x v="0"/>
    <s v="2024-2025"/>
    <x v="0"/>
    <x v="18"/>
    <x v="6"/>
    <x v="6"/>
    <n v="5168"/>
    <x v="0"/>
    <x v="13"/>
    <x v="9"/>
    <x v="9"/>
    <n v="1174.5700000000002"/>
  </r>
  <r>
    <x v="523"/>
    <x v="1"/>
    <s v="2022-2023"/>
    <x v="0"/>
    <x v="33"/>
    <x v="4"/>
    <x v="4"/>
    <n v="3280"/>
    <x v="0"/>
    <x v="8"/>
    <x v="5"/>
    <x v="5"/>
    <n v="1175.0899999999999"/>
  </r>
  <r>
    <x v="317"/>
    <x v="0"/>
    <s v="2024-2025"/>
    <x v="0"/>
    <x v="59"/>
    <x v="3"/>
    <x v="3"/>
    <n v="4509"/>
    <x v="0"/>
    <x v="3"/>
    <x v="4"/>
    <x v="4"/>
    <n v="1175.1600000000001"/>
  </r>
  <r>
    <x v="36"/>
    <x v="2"/>
    <s v="2024-2025"/>
    <x v="0"/>
    <x v="72"/>
    <x v="4"/>
    <x v="4"/>
    <n v="3931"/>
    <x v="0"/>
    <x v="16"/>
    <x v="9"/>
    <x v="9"/>
    <n v="1178.76"/>
  </r>
  <r>
    <x v="507"/>
    <x v="0"/>
    <s v="2023-2024"/>
    <x v="0"/>
    <x v="28"/>
    <x v="1"/>
    <x v="1"/>
    <n v="2830"/>
    <x v="0"/>
    <x v="11"/>
    <x v="0"/>
    <x v="0"/>
    <n v="1180.1300000000001"/>
  </r>
  <r>
    <x v="333"/>
    <x v="1"/>
    <s v="2022-2023"/>
    <x v="1"/>
    <x v="21"/>
    <x v="3"/>
    <x v="3"/>
    <n v="4012"/>
    <x v="0"/>
    <x v="10"/>
    <x v="9"/>
    <x v="9"/>
    <n v="1180.27"/>
  </r>
  <r>
    <x v="158"/>
    <x v="0"/>
    <s v="2023-2024"/>
    <x v="0"/>
    <x v="10"/>
    <x v="4"/>
    <x v="4"/>
    <n v="3551"/>
    <x v="0"/>
    <x v="8"/>
    <x v="8"/>
    <x v="8"/>
    <n v="1184.68"/>
  </r>
  <r>
    <x v="385"/>
    <x v="1"/>
    <s v="2022-2023"/>
    <x v="0"/>
    <x v="85"/>
    <x v="0"/>
    <x v="0"/>
    <n v="6530"/>
    <x v="0"/>
    <x v="20"/>
    <x v="4"/>
    <x v="4"/>
    <n v="1188.6799999999998"/>
  </r>
  <r>
    <x v="36"/>
    <x v="2"/>
    <s v="2024-2025"/>
    <x v="1"/>
    <x v="40"/>
    <x v="4"/>
    <x v="4"/>
    <n v="3353"/>
    <x v="0"/>
    <x v="8"/>
    <x v="3"/>
    <x v="3"/>
    <n v="1189.83"/>
  </r>
  <r>
    <x v="491"/>
    <x v="0"/>
    <s v="2024-2025"/>
    <x v="0"/>
    <x v="16"/>
    <x v="0"/>
    <x v="0"/>
    <n v="6030"/>
    <x v="0"/>
    <x v="0"/>
    <x v="4"/>
    <x v="4"/>
    <n v="1190.6799999999998"/>
  </r>
  <r>
    <x v="477"/>
    <x v="1"/>
    <s v="2022-2023"/>
    <x v="0"/>
    <x v="56"/>
    <x v="1"/>
    <x v="1"/>
    <n v="2795"/>
    <x v="0"/>
    <x v="11"/>
    <x v="3"/>
    <x v="3"/>
    <n v="1191.03"/>
  </r>
  <r>
    <x v="190"/>
    <x v="1"/>
    <s v="2022-2023"/>
    <x v="1"/>
    <x v="38"/>
    <x v="3"/>
    <x v="3"/>
    <n v="4802"/>
    <x v="0"/>
    <x v="12"/>
    <x v="1"/>
    <x v="1"/>
    <n v="1191.32"/>
  </r>
  <r>
    <x v="157"/>
    <x v="2"/>
    <s v="2024-2025"/>
    <x v="0"/>
    <x v="23"/>
    <x v="1"/>
    <x v="1"/>
    <n v="2650"/>
    <x v="0"/>
    <x v="11"/>
    <x v="8"/>
    <x v="8"/>
    <n v="1191.7600000000002"/>
  </r>
  <r>
    <x v="483"/>
    <x v="0"/>
    <s v="2024-2025"/>
    <x v="0"/>
    <x v="13"/>
    <x v="1"/>
    <x v="1"/>
    <n v="2480"/>
    <x v="0"/>
    <x v="1"/>
    <x v="3"/>
    <x v="3"/>
    <n v="1194.6299999999999"/>
  </r>
  <r>
    <x v="172"/>
    <x v="1"/>
    <s v="2022-2023"/>
    <x v="1"/>
    <x v="65"/>
    <x v="1"/>
    <x v="1"/>
    <n v="2131"/>
    <x v="0"/>
    <x v="4"/>
    <x v="1"/>
    <x v="1"/>
    <n v="1198.1999999999998"/>
  </r>
  <r>
    <x v="664"/>
    <x v="0"/>
    <s v="2023-2024"/>
    <x v="0"/>
    <x v="36"/>
    <x v="4"/>
    <x v="4"/>
    <n v="3148"/>
    <x v="0"/>
    <x v="6"/>
    <x v="6"/>
    <x v="6"/>
    <n v="1198.24"/>
  </r>
  <r>
    <x v="545"/>
    <x v="2"/>
    <s v="2024-2025"/>
    <x v="0"/>
    <x v="12"/>
    <x v="3"/>
    <x v="3"/>
    <n v="4068"/>
    <x v="0"/>
    <x v="10"/>
    <x v="8"/>
    <x v="8"/>
    <n v="1199.75"/>
  </r>
  <r>
    <x v="297"/>
    <x v="2"/>
    <s v="2024-2025"/>
    <x v="0"/>
    <x v="36"/>
    <x v="4"/>
    <x v="4"/>
    <n v="3148"/>
    <x v="0"/>
    <x v="6"/>
    <x v="3"/>
    <x v="3"/>
    <n v="1203.6600000000001"/>
  </r>
  <r>
    <x v="673"/>
    <x v="2"/>
    <s v="2024-2025"/>
    <x v="0"/>
    <x v="55"/>
    <x v="3"/>
    <x v="3"/>
    <n v="4703"/>
    <x v="0"/>
    <x v="17"/>
    <x v="0"/>
    <x v="0"/>
    <n v="1207.02"/>
  </r>
  <r>
    <x v="63"/>
    <x v="1"/>
    <s v="2022-2023"/>
    <x v="0"/>
    <x v="12"/>
    <x v="3"/>
    <x v="3"/>
    <n v="4068"/>
    <x v="0"/>
    <x v="10"/>
    <x v="3"/>
    <x v="3"/>
    <n v="1207.94"/>
  </r>
  <r>
    <x v="482"/>
    <x v="2"/>
    <s v="2024-2025"/>
    <x v="0"/>
    <x v="12"/>
    <x v="3"/>
    <x v="3"/>
    <n v="4068"/>
    <x v="0"/>
    <x v="10"/>
    <x v="6"/>
    <x v="6"/>
    <n v="1209.1500000000001"/>
  </r>
  <r>
    <x v="136"/>
    <x v="0"/>
    <s v="2024-2025"/>
    <x v="1"/>
    <x v="22"/>
    <x v="1"/>
    <x v="1"/>
    <n v="2539"/>
    <x v="0"/>
    <x v="2"/>
    <x v="0"/>
    <x v="0"/>
    <n v="1211.1400000000001"/>
  </r>
  <r>
    <x v="391"/>
    <x v="2"/>
    <s v="2024-2025"/>
    <x v="0"/>
    <x v="36"/>
    <x v="4"/>
    <x v="4"/>
    <n v="3148"/>
    <x v="0"/>
    <x v="6"/>
    <x v="3"/>
    <x v="3"/>
    <n v="1211.68"/>
  </r>
  <r>
    <x v="226"/>
    <x v="0"/>
    <s v="2023-2024"/>
    <x v="0"/>
    <x v="26"/>
    <x v="0"/>
    <x v="0"/>
    <n v="6280"/>
    <x v="0"/>
    <x v="14"/>
    <x v="2"/>
    <x v="2"/>
    <n v="1212.0899999999999"/>
  </r>
  <r>
    <x v="483"/>
    <x v="0"/>
    <s v="2024-2025"/>
    <x v="0"/>
    <x v="43"/>
    <x v="1"/>
    <x v="1"/>
    <n v="2560"/>
    <x v="0"/>
    <x v="2"/>
    <x v="1"/>
    <x v="1"/>
    <n v="1212.42"/>
  </r>
  <r>
    <x v="669"/>
    <x v="1"/>
    <s v="2023-2024"/>
    <x v="0"/>
    <x v="16"/>
    <x v="0"/>
    <x v="0"/>
    <n v="6030"/>
    <x v="0"/>
    <x v="0"/>
    <x v="9"/>
    <x v="9"/>
    <n v="1213.28"/>
  </r>
  <r>
    <x v="321"/>
    <x v="0"/>
    <s v="2024-2025"/>
    <x v="1"/>
    <x v="14"/>
    <x v="1"/>
    <x v="1"/>
    <n v="2790"/>
    <x v="0"/>
    <x v="11"/>
    <x v="9"/>
    <x v="9"/>
    <n v="1214.6100000000001"/>
  </r>
  <r>
    <x v="163"/>
    <x v="0"/>
    <s v="2024-2025"/>
    <x v="0"/>
    <x v="3"/>
    <x v="3"/>
    <x v="3"/>
    <n v="4220"/>
    <x v="0"/>
    <x v="3"/>
    <x v="9"/>
    <x v="9"/>
    <n v="1215.47"/>
  </r>
  <r>
    <x v="199"/>
    <x v="0"/>
    <s v="2023-2024"/>
    <x v="1"/>
    <x v="34"/>
    <x v="4"/>
    <x v="4"/>
    <n v="3018"/>
    <x v="0"/>
    <x v="7"/>
    <x v="3"/>
    <x v="3"/>
    <n v="1217.6699999999998"/>
  </r>
  <r>
    <x v="368"/>
    <x v="2"/>
    <s v="2024-2025"/>
    <x v="0"/>
    <x v="26"/>
    <x v="0"/>
    <x v="0"/>
    <n v="6280"/>
    <x v="0"/>
    <x v="14"/>
    <x v="4"/>
    <x v="4"/>
    <n v="1219.3799999999999"/>
  </r>
  <r>
    <x v="157"/>
    <x v="2"/>
    <s v="2024-2025"/>
    <x v="0"/>
    <x v="26"/>
    <x v="0"/>
    <x v="0"/>
    <n v="6280"/>
    <x v="0"/>
    <x v="14"/>
    <x v="0"/>
    <x v="0"/>
    <n v="1224.49"/>
  </r>
  <r>
    <x v="42"/>
    <x v="0"/>
    <s v="2024-2025"/>
    <x v="0"/>
    <x v="42"/>
    <x v="3"/>
    <x v="3"/>
    <n v="4870"/>
    <x v="0"/>
    <x v="12"/>
    <x v="0"/>
    <x v="0"/>
    <n v="1233.97"/>
  </r>
  <r>
    <x v="544"/>
    <x v="0"/>
    <s v="2023-2024"/>
    <x v="0"/>
    <x v="81"/>
    <x v="3"/>
    <x v="3"/>
    <n v="4680"/>
    <x v="0"/>
    <x v="17"/>
    <x v="1"/>
    <x v="1"/>
    <n v="1235.45"/>
  </r>
  <r>
    <x v="472"/>
    <x v="0"/>
    <s v="2023-2024"/>
    <x v="0"/>
    <x v="60"/>
    <x v="1"/>
    <x v="1"/>
    <n v="2541"/>
    <x v="0"/>
    <x v="2"/>
    <x v="6"/>
    <x v="6"/>
    <n v="1238.4000000000001"/>
  </r>
  <r>
    <x v="358"/>
    <x v="1"/>
    <s v="2023-2024"/>
    <x v="0"/>
    <x v="4"/>
    <x v="1"/>
    <x v="1"/>
    <n v="2154"/>
    <x v="0"/>
    <x v="4"/>
    <x v="6"/>
    <x v="6"/>
    <n v="1239.77"/>
  </r>
  <r>
    <x v="441"/>
    <x v="0"/>
    <s v="2023-2024"/>
    <x v="0"/>
    <x v="88"/>
    <x v="6"/>
    <x v="6"/>
    <n v="5011"/>
    <x v="0"/>
    <x v="13"/>
    <x v="4"/>
    <x v="4"/>
    <n v="1242.19"/>
  </r>
  <r>
    <x v="724"/>
    <x v="1"/>
    <s v="2023-2024"/>
    <x v="0"/>
    <x v="41"/>
    <x v="5"/>
    <x v="5"/>
    <n v="7320"/>
    <x v="0"/>
    <x v="9"/>
    <x v="9"/>
    <x v="9"/>
    <n v="1243.44"/>
  </r>
  <r>
    <x v="541"/>
    <x v="0"/>
    <s v="2023-2024"/>
    <x v="0"/>
    <x v="53"/>
    <x v="3"/>
    <x v="3"/>
    <n v="4119"/>
    <x v="0"/>
    <x v="10"/>
    <x v="6"/>
    <x v="6"/>
    <n v="1245.8799999999999"/>
  </r>
  <r>
    <x v="721"/>
    <x v="0"/>
    <s v="2023-2024"/>
    <x v="1"/>
    <x v="68"/>
    <x v="7"/>
    <x v="7"/>
    <n v="800"/>
    <x v="0"/>
    <x v="19"/>
    <x v="0"/>
    <x v="0"/>
    <n v="1248.6600000000001"/>
  </r>
  <r>
    <x v="165"/>
    <x v="0"/>
    <s v="2024-2025"/>
    <x v="0"/>
    <x v="53"/>
    <x v="3"/>
    <x v="3"/>
    <n v="4119"/>
    <x v="0"/>
    <x v="10"/>
    <x v="6"/>
    <x v="6"/>
    <n v="1249.0400000000002"/>
  </r>
  <r>
    <x v="698"/>
    <x v="2"/>
    <s v="2024-2025"/>
    <x v="1"/>
    <x v="14"/>
    <x v="1"/>
    <x v="1"/>
    <n v="2790"/>
    <x v="0"/>
    <x v="11"/>
    <x v="1"/>
    <x v="1"/>
    <n v="1250.54"/>
  </r>
  <r>
    <x v="53"/>
    <x v="0"/>
    <s v="2023-2024"/>
    <x v="0"/>
    <x v="15"/>
    <x v="1"/>
    <x v="1"/>
    <n v="2020"/>
    <x v="0"/>
    <x v="5"/>
    <x v="4"/>
    <x v="4"/>
    <n v="1252.6200000000001"/>
  </r>
  <r>
    <x v="43"/>
    <x v="1"/>
    <s v="2023-2024"/>
    <x v="1"/>
    <x v="31"/>
    <x v="1"/>
    <x v="1"/>
    <n v="2116"/>
    <x v="0"/>
    <x v="4"/>
    <x v="4"/>
    <x v="4"/>
    <n v="1253.29"/>
  </r>
  <r>
    <x v="463"/>
    <x v="0"/>
    <s v="2023-2024"/>
    <x v="1"/>
    <x v="63"/>
    <x v="1"/>
    <x v="1"/>
    <n v="2015"/>
    <x v="0"/>
    <x v="5"/>
    <x v="4"/>
    <x v="4"/>
    <n v="1254.3599999999999"/>
  </r>
  <r>
    <x v="629"/>
    <x v="1"/>
    <s v="2022-2023"/>
    <x v="1"/>
    <x v="24"/>
    <x v="1"/>
    <x v="1"/>
    <n v="2120"/>
    <x v="0"/>
    <x v="4"/>
    <x v="9"/>
    <x v="9"/>
    <n v="1254.73"/>
  </r>
  <r>
    <x v="383"/>
    <x v="0"/>
    <s v="2023-2024"/>
    <x v="0"/>
    <x v="49"/>
    <x v="4"/>
    <x v="4"/>
    <n v="3134"/>
    <x v="0"/>
    <x v="6"/>
    <x v="9"/>
    <x v="9"/>
    <n v="1254.78"/>
  </r>
  <r>
    <x v="391"/>
    <x v="2"/>
    <s v="2024-2025"/>
    <x v="0"/>
    <x v="43"/>
    <x v="1"/>
    <x v="1"/>
    <n v="2560"/>
    <x v="0"/>
    <x v="2"/>
    <x v="3"/>
    <x v="3"/>
    <n v="1257.97"/>
  </r>
  <r>
    <x v="233"/>
    <x v="1"/>
    <s v="2023-2024"/>
    <x v="1"/>
    <x v="69"/>
    <x v="4"/>
    <x v="4"/>
    <n v="3199"/>
    <x v="0"/>
    <x v="6"/>
    <x v="7"/>
    <x v="7"/>
    <n v="1261.9399999999996"/>
  </r>
  <r>
    <x v="587"/>
    <x v="0"/>
    <s v="2024-2025"/>
    <x v="1"/>
    <x v="14"/>
    <x v="1"/>
    <x v="1"/>
    <n v="2790"/>
    <x v="0"/>
    <x v="11"/>
    <x v="9"/>
    <x v="9"/>
    <n v="1266.28"/>
  </r>
  <r>
    <x v="604"/>
    <x v="2"/>
    <s v="2024-2025"/>
    <x v="0"/>
    <x v="12"/>
    <x v="3"/>
    <x v="3"/>
    <n v="4068"/>
    <x v="0"/>
    <x v="10"/>
    <x v="4"/>
    <x v="4"/>
    <n v="1267.02"/>
  </r>
  <r>
    <x v="395"/>
    <x v="1"/>
    <s v="2023-2024"/>
    <x v="0"/>
    <x v="83"/>
    <x v="0"/>
    <x v="0"/>
    <n v="6052"/>
    <x v="0"/>
    <x v="0"/>
    <x v="9"/>
    <x v="9"/>
    <n v="1267.2700000000002"/>
  </r>
  <r>
    <x v="55"/>
    <x v="0"/>
    <s v="2023-2024"/>
    <x v="0"/>
    <x v="87"/>
    <x v="2"/>
    <x v="2"/>
    <n v="2609"/>
    <x v="0"/>
    <x v="2"/>
    <x v="9"/>
    <x v="9"/>
    <n v="1268.5500000000002"/>
  </r>
  <r>
    <x v="580"/>
    <x v="0"/>
    <s v="2023-2024"/>
    <x v="0"/>
    <x v="74"/>
    <x v="1"/>
    <x v="1"/>
    <n v="2485"/>
    <x v="0"/>
    <x v="1"/>
    <x v="9"/>
    <x v="9"/>
    <n v="1268.6399999999999"/>
  </r>
  <r>
    <x v="725"/>
    <x v="0"/>
    <s v="2023-2024"/>
    <x v="0"/>
    <x v="42"/>
    <x v="3"/>
    <x v="3"/>
    <n v="4870"/>
    <x v="0"/>
    <x v="12"/>
    <x v="9"/>
    <x v="9"/>
    <n v="1269.76"/>
  </r>
  <r>
    <x v="341"/>
    <x v="1"/>
    <s v="2023-2024"/>
    <x v="0"/>
    <x v="69"/>
    <x v="4"/>
    <x v="4"/>
    <n v="3199"/>
    <x v="0"/>
    <x v="6"/>
    <x v="9"/>
    <x v="9"/>
    <n v="1270.9699999999998"/>
  </r>
  <r>
    <x v="302"/>
    <x v="0"/>
    <s v="2024-2025"/>
    <x v="0"/>
    <x v="43"/>
    <x v="1"/>
    <x v="1"/>
    <n v="2560"/>
    <x v="0"/>
    <x v="2"/>
    <x v="6"/>
    <x v="6"/>
    <n v="1271.2"/>
  </r>
  <r>
    <x v="276"/>
    <x v="0"/>
    <s v="2023-2024"/>
    <x v="1"/>
    <x v="29"/>
    <x v="4"/>
    <x v="4"/>
    <n v="3500"/>
    <x v="0"/>
    <x v="8"/>
    <x v="9"/>
    <x v="9"/>
    <n v="1271.7399999999998"/>
  </r>
  <r>
    <x v="643"/>
    <x v="0"/>
    <s v="2023-2024"/>
    <x v="0"/>
    <x v="96"/>
    <x v="4"/>
    <x v="4"/>
    <n v="3690"/>
    <x v="0"/>
    <x v="16"/>
    <x v="1"/>
    <x v="1"/>
    <n v="1274.1300000000001"/>
  </r>
  <r>
    <x v="462"/>
    <x v="1"/>
    <s v="2023-2024"/>
    <x v="0"/>
    <x v="28"/>
    <x v="1"/>
    <x v="1"/>
    <n v="2830"/>
    <x v="0"/>
    <x v="11"/>
    <x v="2"/>
    <x v="2"/>
    <n v="1276.3699999999999"/>
  </r>
  <r>
    <x v="144"/>
    <x v="1"/>
    <s v="2023-2024"/>
    <x v="0"/>
    <x v="27"/>
    <x v="4"/>
    <x v="4"/>
    <n v="3066"/>
    <x v="0"/>
    <x v="7"/>
    <x v="2"/>
    <x v="2"/>
    <n v="1281.54"/>
  </r>
  <r>
    <x v="690"/>
    <x v="1"/>
    <s v="2022-2023"/>
    <x v="0"/>
    <x v="20"/>
    <x v="4"/>
    <x v="4"/>
    <n v="3429"/>
    <x v="0"/>
    <x v="8"/>
    <x v="9"/>
    <x v="9"/>
    <n v="1285.48"/>
  </r>
  <r>
    <x v="725"/>
    <x v="0"/>
    <s v="2023-2024"/>
    <x v="0"/>
    <x v="56"/>
    <x v="1"/>
    <x v="1"/>
    <n v="2795"/>
    <x v="0"/>
    <x v="11"/>
    <x v="4"/>
    <x v="4"/>
    <n v="1290.23"/>
  </r>
  <r>
    <x v="540"/>
    <x v="2"/>
    <s v="2024-2025"/>
    <x v="0"/>
    <x v="10"/>
    <x v="4"/>
    <x v="4"/>
    <n v="3551"/>
    <x v="0"/>
    <x v="8"/>
    <x v="4"/>
    <x v="4"/>
    <n v="1291.3399999999999"/>
  </r>
  <r>
    <x v="134"/>
    <x v="0"/>
    <s v="2024-2025"/>
    <x v="1"/>
    <x v="68"/>
    <x v="7"/>
    <x v="7"/>
    <n v="800"/>
    <x v="0"/>
    <x v="19"/>
    <x v="2"/>
    <x v="2"/>
    <n v="1292.26"/>
  </r>
  <r>
    <x v="553"/>
    <x v="2"/>
    <s v="2024-2025"/>
    <x v="0"/>
    <x v="63"/>
    <x v="1"/>
    <x v="1"/>
    <n v="2015"/>
    <x v="0"/>
    <x v="5"/>
    <x v="6"/>
    <x v="6"/>
    <n v="1294.3400000000001"/>
  </r>
  <r>
    <x v="38"/>
    <x v="0"/>
    <s v="2023-2024"/>
    <x v="0"/>
    <x v="94"/>
    <x v="5"/>
    <x v="5"/>
    <n v="7250"/>
    <x v="0"/>
    <x v="9"/>
    <x v="1"/>
    <x v="1"/>
    <n v="1294.73"/>
  </r>
  <r>
    <x v="283"/>
    <x v="0"/>
    <s v="2023-2024"/>
    <x v="0"/>
    <x v="39"/>
    <x v="0"/>
    <x v="0"/>
    <n v="6330"/>
    <x v="0"/>
    <x v="14"/>
    <x v="8"/>
    <x v="8"/>
    <n v="1298.8799999999999"/>
  </r>
  <r>
    <x v="17"/>
    <x v="0"/>
    <s v="2023-2024"/>
    <x v="0"/>
    <x v="10"/>
    <x v="4"/>
    <x v="4"/>
    <n v="3551"/>
    <x v="0"/>
    <x v="8"/>
    <x v="0"/>
    <x v="0"/>
    <n v="1298.9299999999998"/>
  </r>
  <r>
    <x v="198"/>
    <x v="2"/>
    <s v="2024-2025"/>
    <x v="0"/>
    <x v="12"/>
    <x v="3"/>
    <x v="3"/>
    <n v="4068"/>
    <x v="0"/>
    <x v="10"/>
    <x v="4"/>
    <x v="4"/>
    <n v="1301.8"/>
  </r>
  <r>
    <x v="608"/>
    <x v="2"/>
    <s v="2024-2025"/>
    <x v="0"/>
    <x v="23"/>
    <x v="1"/>
    <x v="1"/>
    <n v="2650"/>
    <x v="0"/>
    <x v="11"/>
    <x v="3"/>
    <x v="3"/>
    <n v="1306.3"/>
  </r>
  <r>
    <x v="696"/>
    <x v="1"/>
    <s v="2022-2023"/>
    <x v="0"/>
    <x v="76"/>
    <x v="1"/>
    <x v="1"/>
    <n v="2031"/>
    <x v="0"/>
    <x v="5"/>
    <x v="6"/>
    <x v="6"/>
    <n v="1308.1899999999998"/>
  </r>
  <r>
    <x v="589"/>
    <x v="0"/>
    <s v="2023-2024"/>
    <x v="0"/>
    <x v="52"/>
    <x v="3"/>
    <x v="3"/>
    <n v="4053"/>
    <x v="0"/>
    <x v="10"/>
    <x v="0"/>
    <x v="0"/>
    <n v="1314.9799999999998"/>
  </r>
  <r>
    <x v="533"/>
    <x v="1"/>
    <s v="2023-2024"/>
    <x v="0"/>
    <x v="69"/>
    <x v="4"/>
    <x v="4"/>
    <n v="3199"/>
    <x v="0"/>
    <x v="6"/>
    <x v="3"/>
    <x v="3"/>
    <n v="1315.8399999999997"/>
  </r>
  <r>
    <x v="233"/>
    <x v="1"/>
    <s v="2023-2024"/>
    <x v="0"/>
    <x v="8"/>
    <x v="1"/>
    <x v="1"/>
    <n v="2158"/>
    <x v="0"/>
    <x v="4"/>
    <x v="1"/>
    <x v="1"/>
    <n v="1316.53"/>
  </r>
  <r>
    <x v="493"/>
    <x v="1"/>
    <s v="2022-2023"/>
    <x v="0"/>
    <x v="4"/>
    <x v="1"/>
    <x v="1"/>
    <n v="2154"/>
    <x v="0"/>
    <x v="4"/>
    <x v="4"/>
    <x v="4"/>
    <n v="1316.56"/>
  </r>
  <r>
    <x v="571"/>
    <x v="1"/>
    <s v="2023-2024"/>
    <x v="0"/>
    <x v="59"/>
    <x v="3"/>
    <x v="3"/>
    <n v="4509"/>
    <x v="0"/>
    <x v="3"/>
    <x v="4"/>
    <x v="4"/>
    <n v="1316.6"/>
  </r>
  <r>
    <x v="226"/>
    <x v="0"/>
    <s v="2023-2024"/>
    <x v="0"/>
    <x v="10"/>
    <x v="4"/>
    <x v="4"/>
    <n v="3551"/>
    <x v="0"/>
    <x v="8"/>
    <x v="3"/>
    <x v="3"/>
    <n v="1317.65"/>
  </r>
  <r>
    <x v="344"/>
    <x v="1"/>
    <s v="2022-2023"/>
    <x v="0"/>
    <x v="20"/>
    <x v="4"/>
    <x v="4"/>
    <n v="3429"/>
    <x v="0"/>
    <x v="8"/>
    <x v="0"/>
    <x v="0"/>
    <n v="1318.03"/>
  </r>
  <r>
    <x v="13"/>
    <x v="0"/>
    <s v="2023-2024"/>
    <x v="0"/>
    <x v="15"/>
    <x v="1"/>
    <x v="1"/>
    <n v="2020"/>
    <x v="0"/>
    <x v="5"/>
    <x v="4"/>
    <x v="4"/>
    <n v="1322.81"/>
  </r>
  <r>
    <x v="561"/>
    <x v="0"/>
    <s v="2023-2024"/>
    <x v="0"/>
    <x v="25"/>
    <x v="4"/>
    <x v="4"/>
    <n v="3550"/>
    <x v="0"/>
    <x v="8"/>
    <x v="2"/>
    <x v="2"/>
    <n v="1322.8999999999999"/>
  </r>
  <r>
    <x v="676"/>
    <x v="1"/>
    <s v="2023-2024"/>
    <x v="0"/>
    <x v="45"/>
    <x v="3"/>
    <x v="3"/>
    <n v="4570"/>
    <x v="0"/>
    <x v="15"/>
    <x v="9"/>
    <x v="9"/>
    <n v="1324.48"/>
  </r>
  <r>
    <x v="330"/>
    <x v="0"/>
    <s v="2023-2024"/>
    <x v="0"/>
    <x v="32"/>
    <x v="6"/>
    <x v="6"/>
    <n v="5169"/>
    <x v="0"/>
    <x v="13"/>
    <x v="9"/>
    <x v="9"/>
    <n v="1325.69"/>
  </r>
  <r>
    <x v="647"/>
    <x v="0"/>
    <s v="2023-2024"/>
    <x v="0"/>
    <x v="56"/>
    <x v="1"/>
    <x v="1"/>
    <n v="2795"/>
    <x v="0"/>
    <x v="11"/>
    <x v="6"/>
    <x v="6"/>
    <n v="1327.69"/>
  </r>
  <r>
    <x v="618"/>
    <x v="1"/>
    <s v="2023-2024"/>
    <x v="0"/>
    <x v="67"/>
    <x v="3"/>
    <x v="3"/>
    <n v="4551"/>
    <x v="0"/>
    <x v="15"/>
    <x v="4"/>
    <x v="4"/>
    <n v="1331.67"/>
  </r>
  <r>
    <x v="91"/>
    <x v="0"/>
    <s v="2023-2024"/>
    <x v="0"/>
    <x v="56"/>
    <x v="1"/>
    <x v="1"/>
    <n v="2795"/>
    <x v="0"/>
    <x v="11"/>
    <x v="3"/>
    <x v="3"/>
    <n v="1331.9500000000003"/>
  </r>
  <r>
    <x v="487"/>
    <x v="0"/>
    <s v="2023-2024"/>
    <x v="0"/>
    <x v="67"/>
    <x v="3"/>
    <x v="3"/>
    <n v="4551"/>
    <x v="0"/>
    <x v="15"/>
    <x v="4"/>
    <x v="4"/>
    <n v="1334.1699999999998"/>
  </r>
  <r>
    <x v="668"/>
    <x v="2"/>
    <s v="2024-2025"/>
    <x v="0"/>
    <x v="50"/>
    <x v="4"/>
    <x v="4"/>
    <n v="3179"/>
    <x v="0"/>
    <x v="6"/>
    <x v="9"/>
    <x v="9"/>
    <n v="1335.4099999999999"/>
  </r>
  <r>
    <x v="550"/>
    <x v="0"/>
    <s v="2023-2024"/>
    <x v="0"/>
    <x v="85"/>
    <x v="0"/>
    <x v="0"/>
    <n v="6530"/>
    <x v="0"/>
    <x v="20"/>
    <x v="3"/>
    <x v="3"/>
    <n v="1335.7900000000002"/>
  </r>
  <r>
    <x v="442"/>
    <x v="1"/>
    <s v="2022-2023"/>
    <x v="0"/>
    <x v="2"/>
    <x v="2"/>
    <x v="2"/>
    <n v="2617"/>
    <x v="0"/>
    <x v="2"/>
    <x v="7"/>
    <x v="7"/>
    <n v="1340.7800000000002"/>
  </r>
  <r>
    <x v="187"/>
    <x v="1"/>
    <s v="2023-2024"/>
    <x v="1"/>
    <x v="91"/>
    <x v="1"/>
    <x v="1"/>
    <n v="2064"/>
    <x v="0"/>
    <x v="5"/>
    <x v="9"/>
    <x v="9"/>
    <n v="1340.9499999999998"/>
  </r>
  <r>
    <x v="638"/>
    <x v="0"/>
    <s v="2023-2024"/>
    <x v="0"/>
    <x v="11"/>
    <x v="5"/>
    <x v="5"/>
    <n v="7010"/>
    <x v="0"/>
    <x v="9"/>
    <x v="0"/>
    <x v="0"/>
    <n v="1343.96"/>
  </r>
  <r>
    <x v="454"/>
    <x v="0"/>
    <s v="2024-2025"/>
    <x v="0"/>
    <x v="16"/>
    <x v="0"/>
    <x v="0"/>
    <n v="6030"/>
    <x v="0"/>
    <x v="0"/>
    <x v="9"/>
    <x v="9"/>
    <n v="1344.5700000000002"/>
  </r>
  <r>
    <x v="686"/>
    <x v="1"/>
    <s v="2022-2023"/>
    <x v="0"/>
    <x v="88"/>
    <x v="6"/>
    <x v="6"/>
    <n v="5011"/>
    <x v="0"/>
    <x v="13"/>
    <x v="0"/>
    <x v="0"/>
    <n v="1347.3"/>
  </r>
  <r>
    <x v="69"/>
    <x v="0"/>
    <s v="2023-2024"/>
    <x v="0"/>
    <x v="57"/>
    <x v="6"/>
    <x v="6"/>
    <n v="5082"/>
    <x v="0"/>
    <x v="13"/>
    <x v="9"/>
    <x v="9"/>
    <n v="1348.18"/>
  </r>
  <r>
    <x v="160"/>
    <x v="0"/>
    <s v="2024-2025"/>
    <x v="0"/>
    <x v="11"/>
    <x v="5"/>
    <x v="5"/>
    <n v="7010"/>
    <x v="0"/>
    <x v="9"/>
    <x v="1"/>
    <x v="1"/>
    <n v="1349.51"/>
  </r>
  <r>
    <x v="439"/>
    <x v="0"/>
    <s v="2023-2024"/>
    <x v="0"/>
    <x v="96"/>
    <x v="4"/>
    <x v="4"/>
    <n v="3690"/>
    <x v="0"/>
    <x v="16"/>
    <x v="1"/>
    <x v="1"/>
    <n v="1352.06"/>
  </r>
  <r>
    <x v="333"/>
    <x v="1"/>
    <s v="2022-2023"/>
    <x v="0"/>
    <x v="59"/>
    <x v="3"/>
    <x v="3"/>
    <n v="4509"/>
    <x v="0"/>
    <x v="3"/>
    <x v="3"/>
    <x v="3"/>
    <n v="1354.21"/>
  </r>
  <r>
    <x v="341"/>
    <x v="1"/>
    <s v="2023-2024"/>
    <x v="1"/>
    <x v="64"/>
    <x v="1"/>
    <x v="1"/>
    <n v="2350"/>
    <x v="0"/>
    <x v="1"/>
    <x v="4"/>
    <x v="4"/>
    <n v="1354.81"/>
  </r>
  <r>
    <x v="432"/>
    <x v="0"/>
    <s v="2023-2024"/>
    <x v="0"/>
    <x v="15"/>
    <x v="1"/>
    <x v="1"/>
    <n v="2020"/>
    <x v="0"/>
    <x v="5"/>
    <x v="4"/>
    <x v="4"/>
    <n v="1357.43"/>
  </r>
  <r>
    <x v="558"/>
    <x v="0"/>
    <s v="2024-2025"/>
    <x v="0"/>
    <x v="84"/>
    <x v="3"/>
    <x v="3"/>
    <n v="4215"/>
    <x v="0"/>
    <x v="3"/>
    <x v="4"/>
    <x v="4"/>
    <n v="1361.63"/>
  </r>
  <r>
    <x v="577"/>
    <x v="0"/>
    <s v="2024-2025"/>
    <x v="0"/>
    <x v="23"/>
    <x v="1"/>
    <x v="1"/>
    <n v="2650"/>
    <x v="0"/>
    <x v="11"/>
    <x v="4"/>
    <x v="4"/>
    <n v="1364.0400000000002"/>
  </r>
  <r>
    <x v="211"/>
    <x v="2"/>
    <s v="2024-2025"/>
    <x v="0"/>
    <x v="85"/>
    <x v="0"/>
    <x v="0"/>
    <n v="6530"/>
    <x v="0"/>
    <x v="20"/>
    <x v="4"/>
    <x v="4"/>
    <n v="1369.14"/>
  </r>
  <r>
    <x v="95"/>
    <x v="1"/>
    <s v="2022-2023"/>
    <x v="0"/>
    <x v="74"/>
    <x v="1"/>
    <x v="1"/>
    <n v="2485"/>
    <x v="0"/>
    <x v="1"/>
    <x v="9"/>
    <x v="9"/>
    <n v="1369.3999999999999"/>
  </r>
  <r>
    <x v="28"/>
    <x v="2"/>
    <s v="2024-2025"/>
    <x v="0"/>
    <x v="18"/>
    <x v="6"/>
    <x v="6"/>
    <n v="5168"/>
    <x v="0"/>
    <x v="13"/>
    <x v="1"/>
    <x v="1"/>
    <n v="1372.4099999999999"/>
  </r>
  <r>
    <x v="9"/>
    <x v="0"/>
    <s v="2024-2025"/>
    <x v="0"/>
    <x v="56"/>
    <x v="1"/>
    <x v="1"/>
    <n v="2795"/>
    <x v="0"/>
    <x v="11"/>
    <x v="4"/>
    <x v="4"/>
    <n v="1379.7000000000003"/>
  </r>
  <r>
    <x v="513"/>
    <x v="2"/>
    <s v="2024-2025"/>
    <x v="1"/>
    <x v="34"/>
    <x v="4"/>
    <x v="4"/>
    <n v="3018"/>
    <x v="0"/>
    <x v="7"/>
    <x v="6"/>
    <x v="6"/>
    <n v="1388.12"/>
  </r>
  <r>
    <x v="601"/>
    <x v="0"/>
    <s v="2024-2025"/>
    <x v="0"/>
    <x v="17"/>
    <x v="3"/>
    <x v="3"/>
    <n v="4825"/>
    <x v="0"/>
    <x v="12"/>
    <x v="9"/>
    <x v="9"/>
    <n v="1392.32"/>
  </r>
  <r>
    <x v="197"/>
    <x v="0"/>
    <s v="2023-2024"/>
    <x v="0"/>
    <x v="26"/>
    <x v="0"/>
    <x v="0"/>
    <n v="6280"/>
    <x v="0"/>
    <x v="14"/>
    <x v="4"/>
    <x v="4"/>
    <n v="1404.29"/>
  </r>
  <r>
    <x v="169"/>
    <x v="0"/>
    <s v="2023-2024"/>
    <x v="0"/>
    <x v="10"/>
    <x v="4"/>
    <x v="4"/>
    <n v="3551"/>
    <x v="0"/>
    <x v="8"/>
    <x v="4"/>
    <x v="4"/>
    <n v="1405.2700000000002"/>
  </r>
  <r>
    <x v="492"/>
    <x v="1"/>
    <s v="2023-2024"/>
    <x v="1"/>
    <x v="91"/>
    <x v="1"/>
    <x v="1"/>
    <n v="2064"/>
    <x v="0"/>
    <x v="5"/>
    <x v="3"/>
    <x v="3"/>
    <n v="1406.6399999999999"/>
  </r>
  <r>
    <x v="125"/>
    <x v="2"/>
    <s v="2024-2025"/>
    <x v="0"/>
    <x v="69"/>
    <x v="4"/>
    <x v="4"/>
    <n v="3199"/>
    <x v="0"/>
    <x v="6"/>
    <x v="0"/>
    <x v="0"/>
    <n v="1409.15"/>
  </r>
  <r>
    <x v="668"/>
    <x v="2"/>
    <s v="2024-2025"/>
    <x v="0"/>
    <x v="28"/>
    <x v="1"/>
    <x v="1"/>
    <n v="2830"/>
    <x v="0"/>
    <x v="11"/>
    <x v="3"/>
    <x v="3"/>
    <n v="1413.3300000000002"/>
  </r>
  <r>
    <x v="108"/>
    <x v="1"/>
    <s v="2022-2023"/>
    <x v="1"/>
    <x v="40"/>
    <x v="4"/>
    <x v="4"/>
    <n v="3353"/>
    <x v="0"/>
    <x v="8"/>
    <x v="8"/>
    <x v="8"/>
    <n v="1413.93"/>
  </r>
  <r>
    <x v="342"/>
    <x v="0"/>
    <s v="2024-2025"/>
    <x v="0"/>
    <x v="81"/>
    <x v="3"/>
    <x v="3"/>
    <n v="4680"/>
    <x v="0"/>
    <x v="17"/>
    <x v="0"/>
    <x v="0"/>
    <n v="1414.1299999999999"/>
  </r>
  <r>
    <x v="570"/>
    <x v="0"/>
    <s v="2023-2024"/>
    <x v="1"/>
    <x v="34"/>
    <x v="4"/>
    <x v="4"/>
    <n v="3018"/>
    <x v="0"/>
    <x v="7"/>
    <x v="0"/>
    <x v="0"/>
    <n v="1415.48"/>
  </r>
  <r>
    <x v="638"/>
    <x v="0"/>
    <s v="2023-2024"/>
    <x v="1"/>
    <x v="75"/>
    <x v="0"/>
    <x v="0"/>
    <n v="6450"/>
    <x v="0"/>
    <x v="20"/>
    <x v="0"/>
    <x v="0"/>
    <n v="1416.15"/>
  </r>
  <r>
    <x v="356"/>
    <x v="0"/>
    <s v="2023-2024"/>
    <x v="0"/>
    <x v="46"/>
    <x v="3"/>
    <x v="3"/>
    <n v="4740"/>
    <x v="0"/>
    <x v="17"/>
    <x v="0"/>
    <x v="0"/>
    <n v="1419.4699999999996"/>
  </r>
  <r>
    <x v="47"/>
    <x v="2"/>
    <s v="2024-2025"/>
    <x v="0"/>
    <x v="9"/>
    <x v="4"/>
    <x v="4"/>
    <n v="3076"/>
    <x v="0"/>
    <x v="7"/>
    <x v="4"/>
    <x v="4"/>
    <n v="1419.69"/>
  </r>
  <r>
    <x v="290"/>
    <x v="0"/>
    <s v="2023-2024"/>
    <x v="1"/>
    <x v="34"/>
    <x v="4"/>
    <x v="4"/>
    <n v="3018"/>
    <x v="0"/>
    <x v="7"/>
    <x v="4"/>
    <x v="4"/>
    <n v="1421.04"/>
  </r>
  <r>
    <x v="532"/>
    <x v="1"/>
    <s v="2022-2023"/>
    <x v="0"/>
    <x v="15"/>
    <x v="1"/>
    <x v="1"/>
    <n v="2020"/>
    <x v="0"/>
    <x v="5"/>
    <x v="3"/>
    <x v="3"/>
    <n v="1425.63"/>
  </r>
  <r>
    <x v="256"/>
    <x v="0"/>
    <s v="2023-2024"/>
    <x v="0"/>
    <x v="51"/>
    <x v="4"/>
    <x v="4"/>
    <n v="3630"/>
    <x v="0"/>
    <x v="16"/>
    <x v="1"/>
    <x v="1"/>
    <n v="1425.6599999999999"/>
  </r>
  <r>
    <x v="405"/>
    <x v="2"/>
    <s v="2024-2025"/>
    <x v="0"/>
    <x v="12"/>
    <x v="3"/>
    <x v="3"/>
    <n v="4068"/>
    <x v="0"/>
    <x v="10"/>
    <x v="4"/>
    <x v="4"/>
    <n v="1426.21"/>
  </r>
  <r>
    <x v="11"/>
    <x v="0"/>
    <s v="2023-2024"/>
    <x v="1"/>
    <x v="63"/>
    <x v="1"/>
    <x v="1"/>
    <n v="2015"/>
    <x v="0"/>
    <x v="5"/>
    <x v="0"/>
    <x v="0"/>
    <n v="1428.9"/>
  </r>
  <r>
    <x v="215"/>
    <x v="2"/>
    <s v="2024-2025"/>
    <x v="1"/>
    <x v="64"/>
    <x v="1"/>
    <x v="1"/>
    <n v="2350"/>
    <x v="0"/>
    <x v="1"/>
    <x v="3"/>
    <x v="3"/>
    <n v="1430.29"/>
  </r>
  <r>
    <x v="269"/>
    <x v="1"/>
    <s v="2023-2024"/>
    <x v="0"/>
    <x v="11"/>
    <x v="5"/>
    <x v="5"/>
    <n v="7010"/>
    <x v="0"/>
    <x v="9"/>
    <x v="9"/>
    <x v="9"/>
    <n v="1431.45"/>
  </r>
  <r>
    <x v="185"/>
    <x v="0"/>
    <s v="2023-2024"/>
    <x v="0"/>
    <x v="20"/>
    <x v="4"/>
    <x v="4"/>
    <n v="3429"/>
    <x v="0"/>
    <x v="8"/>
    <x v="9"/>
    <x v="9"/>
    <n v="1434.67"/>
  </r>
  <r>
    <x v="725"/>
    <x v="0"/>
    <s v="2023-2024"/>
    <x v="1"/>
    <x v="66"/>
    <x v="3"/>
    <x v="3"/>
    <n v="4883"/>
    <x v="0"/>
    <x v="12"/>
    <x v="1"/>
    <x v="1"/>
    <n v="1434.96"/>
  </r>
  <r>
    <x v="234"/>
    <x v="2"/>
    <s v="2024-2025"/>
    <x v="1"/>
    <x v="64"/>
    <x v="1"/>
    <x v="1"/>
    <n v="2350"/>
    <x v="0"/>
    <x v="1"/>
    <x v="9"/>
    <x v="9"/>
    <n v="1437.5700000000002"/>
  </r>
  <r>
    <x v="271"/>
    <x v="1"/>
    <s v="2023-2024"/>
    <x v="0"/>
    <x v="9"/>
    <x v="4"/>
    <x v="4"/>
    <n v="3076"/>
    <x v="0"/>
    <x v="7"/>
    <x v="5"/>
    <x v="5"/>
    <n v="1438.7499999999998"/>
  </r>
  <r>
    <x v="289"/>
    <x v="1"/>
    <s v="2023-2024"/>
    <x v="0"/>
    <x v="26"/>
    <x v="0"/>
    <x v="0"/>
    <n v="6280"/>
    <x v="0"/>
    <x v="14"/>
    <x v="3"/>
    <x v="3"/>
    <n v="1441.91"/>
  </r>
  <r>
    <x v="504"/>
    <x v="2"/>
    <s v="2024-2025"/>
    <x v="0"/>
    <x v="76"/>
    <x v="1"/>
    <x v="1"/>
    <n v="2031"/>
    <x v="0"/>
    <x v="5"/>
    <x v="4"/>
    <x v="4"/>
    <n v="1442.9899999999998"/>
  </r>
  <r>
    <x v="278"/>
    <x v="0"/>
    <s v="2024-2025"/>
    <x v="0"/>
    <x v="77"/>
    <x v="5"/>
    <x v="5"/>
    <n v="7018"/>
    <x v="0"/>
    <x v="9"/>
    <x v="9"/>
    <x v="9"/>
    <n v="1443.0800000000002"/>
  </r>
  <r>
    <x v="370"/>
    <x v="2"/>
    <s v="2024-2025"/>
    <x v="0"/>
    <x v="4"/>
    <x v="1"/>
    <x v="1"/>
    <n v="2154"/>
    <x v="0"/>
    <x v="4"/>
    <x v="9"/>
    <x v="9"/>
    <n v="1444.28"/>
  </r>
  <r>
    <x v="381"/>
    <x v="0"/>
    <s v="2023-2024"/>
    <x v="0"/>
    <x v="25"/>
    <x v="4"/>
    <x v="4"/>
    <n v="3550"/>
    <x v="0"/>
    <x v="8"/>
    <x v="4"/>
    <x v="4"/>
    <n v="1448.8899999999999"/>
  </r>
  <r>
    <x v="234"/>
    <x v="2"/>
    <s v="2024-2025"/>
    <x v="0"/>
    <x v="67"/>
    <x v="3"/>
    <x v="3"/>
    <n v="4551"/>
    <x v="0"/>
    <x v="15"/>
    <x v="3"/>
    <x v="3"/>
    <n v="1450.49"/>
  </r>
  <r>
    <x v="26"/>
    <x v="1"/>
    <s v="2023-2024"/>
    <x v="1"/>
    <x v="81"/>
    <x v="3"/>
    <x v="3"/>
    <n v="4680"/>
    <x v="0"/>
    <x v="17"/>
    <x v="9"/>
    <x v="9"/>
    <n v="1452.26"/>
  </r>
  <r>
    <x v="113"/>
    <x v="2"/>
    <s v="2024-2025"/>
    <x v="0"/>
    <x v="96"/>
    <x v="4"/>
    <x v="4"/>
    <n v="3690"/>
    <x v="0"/>
    <x v="16"/>
    <x v="9"/>
    <x v="9"/>
    <n v="1458.73"/>
  </r>
  <r>
    <x v="691"/>
    <x v="2"/>
    <s v="2024-2025"/>
    <x v="0"/>
    <x v="30"/>
    <x v="4"/>
    <x v="4"/>
    <n v="3131"/>
    <x v="0"/>
    <x v="6"/>
    <x v="0"/>
    <x v="0"/>
    <n v="1460.24"/>
  </r>
  <r>
    <x v="584"/>
    <x v="1"/>
    <s v="2022-2023"/>
    <x v="0"/>
    <x v="27"/>
    <x v="4"/>
    <x v="4"/>
    <n v="3066"/>
    <x v="0"/>
    <x v="7"/>
    <x v="9"/>
    <x v="9"/>
    <n v="1461.2600000000002"/>
  </r>
  <r>
    <x v="490"/>
    <x v="0"/>
    <s v="2023-2024"/>
    <x v="1"/>
    <x v="64"/>
    <x v="1"/>
    <x v="1"/>
    <n v="2350"/>
    <x v="0"/>
    <x v="1"/>
    <x v="8"/>
    <x v="8"/>
    <n v="1468.24"/>
  </r>
  <r>
    <x v="267"/>
    <x v="2"/>
    <s v="2024-2025"/>
    <x v="0"/>
    <x v="37"/>
    <x v="1"/>
    <x v="1"/>
    <n v="2750"/>
    <x v="0"/>
    <x v="11"/>
    <x v="4"/>
    <x v="4"/>
    <n v="1470.4000000000003"/>
  </r>
  <r>
    <x v="233"/>
    <x v="1"/>
    <s v="2023-2024"/>
    <x v="0"/>
    <x v="62"/>
    <x v="0"/>
    <x v="0"/>
    <n v="6112"/>
    <x v="0"/>
    <x v="14"/>
    <x v="4"/>
    <x v="4"/>
    <n v="1472.9199999999998"/>
  </r>
  <r>
    <x v="581"/>
    <x v="0"/>
    <s v="2023-2024"/>
    <x v="0"/>
    <x v="13"/>
    <x v="1"/>
    <x v="1"/>
    <n v="2480"/>
    <x v="0"/>
    <x v="1"/>
    <x v="4"/>
    <x v="4"/>
    <n v="1473.54"/>
  </r>
  <r>
    <x v="493"/>
    <x v="1"/>
    <s v="2022-2023"/>
    <x v="0"/>
    <x v="5"/>
    <x v="1"/>
    <x v="1"/>
    <n v="2067"/>
    <x v="0"/>
    <x v="5"/>
    <x v="4"/>
    <x v="4"/>
    <n v="1473.64"/>
  </r>
  <r>
    <x v="171"/>
    <x v="1"/>
    <s v="2023-2024"/>
    <x v="0"/>
    <x v="27"/>
    <x v="4"/>
    <x v="4"/>
    <n v="3066"/>
    <x v="0"/>
    <x v="7"/>
    <x v="4"/>
    <x v="4"/>
    <n v="1473.94"/>
  </r>
  <r>
    <x v="504"/>
    <x v="2"/>
    <s v="2024-2025"/>
    <x v="0"/>
    <x v="70"/>
    <x v="4"/>
    <x v="4"/>
    <n v="3400"/>
    <x v="0"/>
    <x v="8"/>
    <x v="4"/>
    <x v="4"/>
    <n v="1474.1"/>
  </r>
  <r>
    <x v="16"/>
    <x v="1"/>
    <s v="2022-2023"/>
    <x v="0"/>
    <x v="27"/>
    <x v="4"/>
    <x v="4"/>
    <n v="3066"/>
    <x v="0"/>
    <x v="7"/>
    <x v="8"/>
    <x v="8"/>
    <n v="1474.3000000000002"/>
  </r>
  <r>
    <x v="183"/>
    <x v="0"/>
    <s v="2023-2024"/>
    <x v="0"/>
    <x v="47"/>
    <x v="1"/>
    <x v="1"/>
    <n v="2101"/>
    <x v="0"/>
    <x v="4"/>
    <x v="4"/>
    <x v="4"/>
    <n v="1475.4399999999998"/>
  </r>
  <r>
    <x v="35"/>
    <x v="0"/>
    <s v="2023-2024"/>
    <x v="0"/>
    <x v="47"/>
    <x v="1"/>
    <x v="1"/>
    <n v="2101"/>
    <x v="0"/>
    <x v="4"/>
    <x v="8"/>
    <x v="8"/>
    <n v="1477.34"/>
  </r>
  <r>
    <x v="222"/>
    <x v="2"/>
    <s v="2024-2025"/>
    <x v="0"/>
    <x v="7"/>
    <x v="4"/>
    <x v="4"/>
    <n v="3175"/>
    <x v="0"/>
    <x v="6"/>
    <x v="8"/>
    <x v="8"/>
    <n v="1480.54"/>
  </r>
  <r>
    <x v="393"/>
    <x v="0"/>
    <s v="2023-2024"/>
    <x v="0"/>
    <x v="10"/>
    <x v="4"/>
    <x v="4"/>
    <n v="3551"/>
    <x v="0"/>
    <x v="8"/>
    <x v="5"/>
    <x v="5"/>
    <n v="1482.9900000000002"/>
  </r>
  <r>
    <x v="630"/>
    <x v="0"/>
    <s v="2023-2024"/>
    <x v="0"/>
    <x v="43"/>
    <x v="1"/>
    <x v="1"/>
    <n v="2560"/>
    <x v="0"/>
    <x v="2"/>
    <x v="6"/>
    <x v="6"/>
    <n v="1484.6099999999997"/>
  </r>
  <r>
    <x v="533"/>
    <x v="1"/>
    <s v="2023-2024"/>
    <x v="0"/>
    <x v="7"/>
    <x v="4"/>
    <x v="4"/>
    <n v="3175"/>
    <x v="0"/>
    <x v="6"/>
    <x v="3"/>
    <x v="3"/>
    <n v="1485.79"/>
  </r>
  <r>
    <x v="500"/>
    <x v="1"/>
    <s v="2022-2023"/>
    <x v="0"/>
    <x v="85"/>
    <x v="0"/>
    <x v="0"/>
    <n v="6530"/>
    <x v="0"/>
    <x v="20"/>
    <x v="4"/>
    <x v="4"/>
    <n v="1487.17"/>
  </r>
  <r>
    <x v="256"/>
    <x v="0"/>
    <s v="2023-2024"/>
    <x v="0"/>
    <x v="59"/>
    <x v="3"/>
    <x v="3"/>
    <n v="4509"/>
    <x v="0"/>
    <x v="3"/>
    <x v="0"/>
    <x v="0"/>
    <n v="1490.0799999999997"/>
  </r>
  <r>
    <x v="647"/>
    <x v="0"/>
    <s v="2023-2024"/>
    <x v="0"/>
    <x v="58"/>
    <x v="0"/>
    <x v="0"/>
    <n v="6027"/>
    <x v="0"/>
    <x v="0"/>
    <x v="9"/>
    <x v="9"/>
    <n v="1490.72"/>
  </r>
  <r>
    <x v="88"/>
    <x v="0"/>
    <s v="2024-2025"/>
    <x v="1"/>
    <x v="64"/>
    <x v="1"/>
    <x v="1"/>
    <n v="2350"/>
    <x v="0"/>
    <x v="1"/>
    <x v="4"/>
    <x v="4"/>
    <n v="1491.2399999999998"/>
  </r>
  <r>
    <x v="10"/>
    <x v="0"/>
    <s v="2023-2024"/>
    <x v="1"/>
    <x v="64"/>
    <x v="1"/>
    <x v="1"/>
    <n v="2350"/>
    <x v="0"/>
    <x v="1"/>
    <x v="4"/>
    <x v="4"/>
    <n v="1492.09"/>
  </r>
  <r>
    <x v="422"/>
    <x v="0"/>
    <s v="2024-2025"/>
    <x v="0"/>
    <x v="27"/>
    <x v="4"/>
    <x v="4"/>
    <n v="3066"/>
    <x v="0"/>
    <x v="7"/>
    <x v="4"/>
    <x v="4"/>
    <n v="1493.2400000000002"/>
  </r>
  <r>
    <x v="636"/>
    <x v="0"/>
    <s v="2023-2024"/>
    <x v="1"/>
    <x v="63"/>
    <x v="1"/>
    <x v="1"/>
    <n v="2015"/>
    <x v="0"/>
    <x v="5"/>
    <x v="4"/>
    <x v="4"/>
    <n v="1497.97"/>
  </r>
  <r>
    <x v="170"/>
    <x v="0"/>
    <s v="2023-2024"/>
    <x v="1"/>
    <x v="89"/>
    <x v="4"/>
    <x v="4"/>
    <n v="3136"/>
    <x v="0"/>
    <x v="6"/>
    <x v="0"/>
    <x v="0"/>
    <n v="1500.08"/>
  </r>
  <r>
    <x v="317"/>
    <x v="0"/>
    <s v="2024-2025"/>
    <x v="0"/>
    <x v="51"/>
    <x v="4"/>
    <x v="4"/>
    <n v="3630"/>
    <x v="0"/>
    <x v="16"/>
    <x v="4"/>
    <x v="4"/>
    <n v="1501.3999999999999"/>
  </r>
  <r>
    <x v="690"/>
    <x v="1"/>
    <s v="2022-2023"/>
    <x v="0"/>
    <x v="76"/>
    <x v="1"/>
    <x v="1"/>
    <n v="2031"/>
    <x v="0"/>
    <x v="5"/>
    <x v="5"/>
    <x v="5"/>
    <n v="1513.3800000000006"/>
  </r>
  <r>
    <x v="616"/>
    <x v="0"/>
    <s v="2023-2024"/>
    <x v="0"/>
    <x v="49"/>
    <x v="4"/>
    <x v="4"/>
    <n v="3134"/>
    <x v="0"/>
    <x v="6"/>
    <x v="4"/>
    <x v="4"/>
    <n v="1513.91"/>
  </r>
  <r>
    <x v="416"/>
    <x v="0"/>
    <s v="2023-2024"/>
    <x v="0"/>
    <x v="15"/>
    <x v="1"/>
    <x v="1"/>
    <n v="2020"/>
    <x v="0"/>
    <x v="5"/>
    <x v="7"/>
    <x v="7"/>
    <n v="1517.0400000000022"/>
  </r>
  <r>
    <x v="438"/>
    <x v="1"/>
    <s v="2022-2023"/>
    <x v="0"/>
    <x v="52"/>
    <x v="3"/>
    <x v="3"/>
    <n v="4053"/>
    <x v="0"/>
    <x v="10"/>
    <x v="4"/>
    <x v="4"/>
    <n v="1519.16"/>
  </r>
  <r>
    <x v="250"/>
    <x v="0"/>
    <s v="2023-2024"/>
    <x v="0"/>
    <x v="94"/>
    <x v="5"/>
    <x v="5"/>
    <n v="7250"/>
    <x v="0"/>
    <x v="9"/>
    <x v="9"/>
    <x v="9"/>
    <n v="1522.7399999999998"/>
  </r>
  <r>
    <x v="459"/>
    <x v="0"/>
    <s v="2023-2024"/>
    <x v="0"/>
    <x v="85"/>
    <x v="0"/>
    <x v="0"/>
    <n v="6530"/>
    <x v="0"/>
    <x v="20"/>
    <x v="9"/>
    <x v="9"/>
    <n v="1532.53"/>
  </r>
  <r>
    <x v="596"/>
    <x v="0"/>
    <s v="2023-2024"/>
    <x v="1"/>
    <x v="63"/>
    <x v="1"/>
    <x v="1"/>
    <n v="2015"/>
    <x v="0"/>
    <x v="5"/>
    <x v="3"/>
    <x v="3"/>
    <n v="1540.18"/>
  </r>
  <r>
    <x v="566"/>
    <x v="0"/>
    <s v="2024-2025"/>
    <x v="0"/>
    <x v="10"/>
    <x v="4"/>
    <x v="4"/>
    <n v="3551"/>
    <x v="0"/>
    <x v="8"/>
    <x v="9"/>
    <x v="9"/>
    <n v="1548.9099999999999"/>
  </r>
  <r>
    <x v="111"/>
    <x v="0"/>
    <s v="2023-2024"/>
    <x v="0"/>
    <x v="59"/>
    <x v="3"/>
    <x v="3"/>
    <n v="4509"/>
    <x v="0"/>
    <x v="3"/>
    <x v="8"/>
    <x v="8"/>
    <n v="1550.3300000000002"/>
  </r>
  <r>
    <x v="247"/>
    <x v="2"/>
    <s v="2024-2025"/>
    <x v="1"/>
    <x v="31"/>
    <x v="1"/>
    <x v="1"/>
    <n v="2116"/>
    <x v="0"/>
    <x v="4"/>
    <x v="3"/>
    <x v="3"/>
    <n v="1552.36"/>
  </r>
  <r>
    <x v="217"/>
    <x v="0"/>
    <s v="2024-2025"/>
    <x v="1"/>
    <x v="38"/>
    <x v="3"/>
    <x v="3"/>
    <n v="4802"/>
    <x v="0"/>
    <x v="12"/>
    <x v="0"/>
    <x v="0"/>
    <n v="1552.4099999999996"/>
  </r>
  <r>
    <x v="435"/>
    <x v="0"/>
    <s v="2023-2024"/>
    <x v="0"/>
    <x v="26"/>
    <x v="0"/>
    <x v="0"/>
    <n v="6280"/>
    <x v="0"/>
    <x v="14"/>
    <x v="5"/>
    <x v="5"/>
    <n v="1554.86"/>
  </r>
  <r>
    <x v="726"/>
    <x v="1"/>
    <s v="2023-2024"/>
    <x v="0"/>
    <x v="51"/>
    <x v="4"/>
    <x v="4"/>
    <n v="3630"/>
    <x v="0"/>
    <x v="16"/>
    <x v="1"/>
    <x v="1"/>
    <n v="1564.75"/>
  </r>
  <r>
    <x v="648"/>
    <x v="1"/>
    <s v="2023-2024"/>
    <x v="0"/>
    <x v="68"/>
    <x v="7"/>
    <x v="7"/>
    <n v="800"/>
    <x v="0"/>
    <x v="19"/>
    <x v="5"/>
    <x v="5"/>
    <n v="1571.03"/>
  </r>
  <r>
    <x v="185"/>
    <x v="0"/>
    <s v="2023-2024"/>
    <x v="0"/>
    <x v="9"/>
    <x v="4"/>
    <x v="4"/>
    <n v="3076"/>
    <x v="0"/>
    <x v="7"/>
    <x v="4"/>
    <x v="4"/>
    <n v="1572.1400000000003"/>
  </r>
  <r>
    <x v="678"/>
    <x v="1"/>
    <s v="2023-2024"/>
    <x v="0"/>
    <x v="13"/>
    <x v="1"/>
    <x v="1"/>
    <n v="2480"/>
    <x v="0"/>
    <x v="1"/>
    <x v="4"/>
    <x v="4"/>
    <n v="1574.01"/>
  </r>
  <r>
    <x v="279"/>
    <x v="2"/>
    <s v="2024-2025"/>
    <x v="1"/>
    <x v="95"/>
    <x v="7"/>
    <x v="7"/>
    <n v="870"/>
    <x v="0"/>
    <x v="19"/>
    <x v="4"/>
    <x v="4"/>
    <n v="1574.3799999999999"/>
  </r>
  <r>
    <x v="11"/>
    <x v="0"/>
    <s v="2023-2024"/>
    <x v="0"/>
    <x v="71"/>
    <x v="6"/>
    <x v="6"/>
    <n v="5043"/>
    <x v="0"/>
    <x v="13"/>
    <x v="0"/>
    <x v="0"/>
    <n v="1576.86"/>
  </r>
  <r>
    <x v="490"/>
    <x v="0"/>
    <s v="2023-2024"/>
    <x v="0"/>
    <x v="88"/>
    <x v="6"/>
    <x v="6"/>
    <n v="5011"/>
    <x v="0"/>
    <x v="13"/>
    <x v="9"/>
    <x v="9"/>
    <n v="1587.5"/>
  </r>
  <r>
    <x v="578"/>
    <x v="2"/>
    <s v="2024-2025"/>
    <x v="0"/>
    <x v="43"/>
    <x v="1"/>
    <x v="1"/>
    <n v="2560"/>
    <x v="0"/>
    <x v="2"/>
    <x v="4"/>
    <x v="4"/>
    <n v="1590.76"/>
  </r>
  <r>
    <x v="417"/>
    <x v="2"/>
    <s v="2024-2025"/>
    <x v="0"/>
    <x v="51"/>
    <x v="4"/>
    <x v="4"/>
    <n v="3630"/>
    <x v="0"/>
    <x v="16"/>
    <x v="9"/>
    <x v="9"/>
    <n v="1591.8200000000004"/>
  </r>
  <r>
    <x v="266"/>
    <x v="1"/>
    <s v="2023-2024"/>
    <x v="0"/>
    <x v="61"/>
    <x v="6"/>
    <x v="6"/>
    <n v="5343"/>
    <x v="0"/>
    <x v="18"/>
    <x v="4"/>
    <x v="4"/>
    <n v="1596.6399999999999"/>
  </r>
  <r>
    <x v="367"/>
    <x v="0"/>
    <s v="2023-2024"/>
    <x v="1"/>
    <x v="35"/>
    <x v="3"/>
    <x v="3"/>
    <n v="4558"/>
    <x v="0"/>
    <x v="15"/>
    <x v="4"/>
    <x v="4"/>
    <n v="1599.8400000000004"/>
  </r>
  <r>
    <x v="308"/>
    <x v="1"/>
    <s v="2023-2024"/>
    <x v="1"/>
    <x v="31"/>
    <x v="1"/>
    <x v="1"/>
    <n v="2116"/>
    <x v="0"/>
    <x v="4"/>
    <x v="4"/>
    <x v="4"/>
    <n v="1599.9899999999998"/>
  </r>
  <r>
    <x v="108"/>
    <x v="1"/>
    <s v="2022-2023"/>
    <x v="0"/>
    <x v="56"/>
    <x v="1"/>
    <x v="1"/>
    <n v="2795"/>
    <x v="0"/>
    <x v="11"/>
    <x v="5"/>
    <x v="5"/>
    <n v="1601.73"/>
  </r>
  <r>
    <x v="343"/>
    <x v="0"/>
    <s v="2024-2025"/>
    <x v="0"/>
    <x v="9"/>
    <x v="4"/>
    <x v="4"/>
    <n v="3076"/>
    <x v="0"/>
    <x v="7"/>
    <x v="8"/>
    <x v="8"/>
    <n v="1606.3"/>
  </r>
  <r>
    <x v="8"/>
    <x v="0"/>
    <s v="2023-2024"/>
    <x v="0"/>
    <x v="5"/>
    <x v="1"/>
    <x v="1"/>
    <n v="2067"/>
    <x v="0"/>
    <x v="5"/>
    <x v="0"/>
    <x v="0"/>
    <n v="1607.1399999999999"/>
  </r>
  <r>
    <x v="602"/>
    <x v="0"/>
    <s v="2023-2024"/>
    <x v="0"/>
    <x v="3"/>
    <x v="3"/>
    <x v="3"/>
    <n v="4220"/>
    <x v="0"/>
    <x v="3"/>
    <x v="9"/>
    <x v="9"/>
    <n v="1610.69"/>
  </r>
  <r>
    <x v="233"/>
    <x v="1"/>
    <s v="2023-2024"/>
    <x v="0"/>
    <x v="9"/>
    <x v="4"/>
    <x v="4"/>
    <n v="3076"/>
    <x v="0"/>
    <x v="7"/>
    <x v="0"/>
    <x v="0"/>
    <n v="1612.65"/>
  </r>
  <r>
    <x v="406"/>
    <x v="2"/>
    <s v="2024-2025"/>
    <x v="0"/>
    <x v="52"/>
    <x v="3"/>
    <x v="3"/>
    <n v="4053"/>
    <x v="0"/>
    <x v="10"/>
    <x v="5"/>
    <x v="5"/>
    <n v="1613.2200000000003"/>
  </r>
  <r>
    <x v="313"/>
    <x v="0"/>
    <s v="2023-2024"/>
    <x v="0"/>
    <x v="77"/>
    <x v="5"/>
    <x v="5"/>
    <n v="7018"/>
    <x v="0"/>
    <x v="9"/>
    <x v="9"/>
    <x v="9"/>
    <n v="1613.69"/>
  </r>
  <r>
    <x v="350"/>
    <x v="1"/>
    <s v="2022-2023"/>
    <x v="1"/>
    <x v="39"/>
    <x v="0"/>
    <x v="0"/>
    <n v="6330"/>
    <x v="0"/>
    <x v="14"/>
    <x v="7"/>
    <x v="7"/>
    <n v="1618.07"/>
  </r>
  <r>
    <x v="164"/>
    <x v="1"/>
    <s v="2022-2023"/>
    <x v="1"/>
    <x v="0"/>
    <x v="0"/>
    <x v="0"/>
    <n v="6021"/>
    <x v="0"/>
    <x v="0"/>
    <x v="9"/>
    <x v="9"/>
    <n v="1624.77"/>
  </r>
  <r>
    <x v="147"/>
    <x v="0"/>
    <s v="2023-2024"/>
    <x v="0"/>
    <x v="41"/>
    <x v="5"/>
    <x v="5"/>
    <n v="7320"/>
    <x v="0"/>
    <x v="9"/>
    <x v="9"/>
    <x v="9"/>
    <n v="1626.0800000000002"/>
  </r>
  <r>
    <x v="453"/>
    <x v="0"/>
    <s v="2023-2024"/>
    <x v="0"/>
    <x v="23"/>
    <x v="1"/>
    <x v="1"/>
    <n v="2650"/>
    <x v="0"/>
    <x v="11"/>
    <x v="4"/>
    <x v="4"/>
    <n v="1627.1999999999998"/>
  </r>
  <r>
    <x v="719"/>
    <x v="0"/>
    <s v="2024-2025"/>
    <x v="0"/>
    <x v="18"/>
    <x v="6"/>
    <x v="6"/>
    <n v="5168"/>
    <x v="0"/>
    <x v="13"/>
    <x v="4"/>
    <x v="4"/>
    <n v="1630.7900000000002"/>
  </r>
  <r>
    <x v="684"/>
    <x v="2"/>
    <s v="2024-2025"/>
    <x v="0"/>
    <x v="67"/>
    <x v="3"/>
    <x v="3"/>
    <n v="4551"/>
    <x v="0"/>
    <x v="15"/>
    <x v="8"/>
    <x v="8"/>
    <n v="1636.1100000000001"/>
  </r>
  <r>
    <x v="306"/>
    <x v="2"/>
    <s v="2024-2025"/>
    <x v="1"/>
    <x v="31"/>
    <x v="1"/>
    <x v="1"/>
    <n v="2116"/>
    <x v="0"/>
    <x v="4"/>
    <x v="0"/>
    <x v="0"/>
    <n v="1637.24"/>
  </r>
  <r>
    <x v="482"/>
    <x v="2"/>
    <s v="2024-2025"/>
    <x v="0"/>
    <x v="8"/>
    <x v="1"/>
    <x v="1"/>
    <n v="2158"/>
    <x v="0"/>
    <x v="4"/>
    <x v="0"/>
    <x v="0"/>
    <n v="1642.0000000000002"/>
  </r>
  <r>
    <x v="434"/>
    <x v="0"/>
    <s v="2023-2024"/>
    <x v="0"/>
    <x v="33"/>
    <x v="4"/>
    <x v="4"/>
    <n v="3280"/>
    <x v="0"/>
    <x v="8"/>
    <x v="1"/>
    <x v="1"/>
    <n v="1644.0900000000001"/>
  </r>
  <r>
    <x v="618"/>
    <x v="1"/>
    <s v="2023-2024"/>
    <x v="0"/>
    <x v="18"/>
    <x v="6"/>
    <x v="6"/>
    <n v="5168"/>
    <x v="0"/>
    <x v="13"/>
    <x v="0"/>
    <x v="0"/>
    <n v="1647.6399999999996"/>
  </r>
  <r>
    <x v="132"/>
    <x v="0"/>
    <s v="2023-2024"/>
    <x v="0"/>
    <x v="25"/>
    <x v="4"/>
    <x v="4"/>
    <n v="3550"/>
    <x v="0"/>
    <x v="8"/>
    <x v="3"/>
    <x v="3"/>
    <n v="1650.06"/>
  </r>
  <r>
    <x v="476"/>
    <x v="1"/>
    <s v="2022-2023"/>
    <x v="0"/>
    <x v="67"/>
    <x v="3"/>
    <x v="3"/>
    <n v="4551"/>
    <x v="0"/>
    <x v="15"/>
    <x v="0"/>
    <x v="0"/>
    <n v="1653.3899999999994"/>
  </r>
  <r>
    <x v="651"/>
    <x v="0"/>
    <s v="2024-2025"/>
    <x v="0"/>
    <x v="84"/>
    <x v="3"/>
    <x v="3"/>
    <n v="4215"/>
    <x v="0"/>
    <x v="3"/>
    <x v="8"/>
    <x v="8"/>
    <n v="1655.8599999999997"/>
  </r>
  <r>
    <x v="189"/>
    <x v="2"/>
    <s v="2024-2025"/>
    <x v="0"/>
    <x v="56"/>
    <x v="1"/>
    <x v="1"/>
    <n v="2795"/>
    <x v="0"/>
    <x v="11"/>
    <x v="9"/>
    <x v="9"/>
    <n v="1659.3600000000001"/>
  </r>
  <r>
    <x v="714"/>
    <x v="0"/>
    <s v="2023-2024"/>
    <x v="1"/>
    <x v="95"/>
    <x v="7"/>
    <x v="7"/>
    <n v="870"/>
    <x v="0"/>
    <x v="19"/>
    <x v="9"/>
    <x v="9"/>
    <n v="1666.6100000000001"/>
  </r>
  <r>
    <x v="627"/>
    <x v="2"/>
    <s v="2024-2025"/>
    <x v="0"/>
    <x v="33"/>
    <x v="4"/>
    <x v="4"/>
    <n v="3280"/>
    <x v="0"/>
    <x v="8"/>
    <x v="1"/>
    <x v="1"/>
    <n v="1668.9800000000002"/>
  </r>
  <r>
    <x v="4"/>
    <x v="0"/>
    <s v="2023-2024"/>
    <x v="1"/>
    <x v="63"/>
    <x v="1"/>
    <x v="1"/>
    <n v="2015"/>
    <x v="0"/>
    <x v="5"/>
    <x v="9"/>
    <x v="9"/>
    <n v="1676.7599999999998"/>
  </r>
  <r>
    <x v="493"/>
    <x v="1"/>
    <s v="2022-2023"/>
    <x v="1"/>
    <x v="35"/>
    <x v="3"/>
    <x v="3"/>
    <n v="4558"/>
    <x v="0"/>
    <x v="15"/>
    <x v="0"/>
    <x v="0"/>
    <n v="1678.2399999999998"/>
  </r>
  <r>
    <x v="617"/>
    <x v="2"/>
    <s v="2024-2025"/>
    <x v="0"/>
    <x v="13"/>
    <x v="1"/>
    <x v="1"/>
    <n v="2480"/>
    <x v="0"/>
    <x v="1"/>
    <x v="4"/>
    <x v="4"/>
    <n v="1679.6999999999998"/>
  </r>
  <r>
    <x v="603"/>
    <x v="2"/>
    <s v="2024-2025"/>
    <x v="0"/>
    <x v="42"/>
    <x v="3"/>
    <x v="3"/>
    <n v="4870"/>
    <x v="0"/>
    <x v="12"/>
    <x v="9"/>
    <x v="9"/>
    <n v="1681.4099999999999"/>
  </r>
  <r>
    <x v="385"/>
    <x v="1"/>
    <s v="2022-2023"/>
    <x v="1"/>
    <x v="63"/>
    <x v="1"/>
    <x v="1"/>
    <n v="2015"/>
    <x v="0"/>
    <x v="5"/>
    <x v="4"/>
    <x v="4"/>
    <n v="1685.24"/>
  </r>
  <r>
    <x v="499"/>
    <x v="0"/>
    <s v="2024-2025"/>
    <x v="0"/>
    <x v="56"/>
    <x v="1"/>
    <x v="1"/>
    <n v="2795"/>
    <x v="0"/>
    <x v="11"/>
    <x v="4"/>
    <x v="4"/>
    <n v="1685.32"/>
  </r>
  <r>
    <x v="677"/>
    <x v="0"/>
    <s v="2023-2024"/>
    <x v="0"/>
    <x v="29"/>
    <x v="4"/>
    <x v="4"/>
    <n v="3500"/>
    <x v="0"/>
    <x v="8"/>
    <x v="4"/>
    <x v="4"/>
    <n v="1694"/>
  </r>
  <r>
    <x v="252"/>
    <x v="1"/>
    <s v="2023-2024"/>
    <x v="1"/>
    <x v="6"/>
    <x v="0"/>
    <x v="0"/>
    <n v="6010"/>
    <x v="0"/>
    <x v="0"/>
    <x v="9"/>
    <x v="9"/>
    <n v="1695.33"/>
  </r>
  <r>
    <x v="76"/>
    <x v="2"/>
    <s v="2024-2025"/>
    <x v="1"/>
    <x v="39"/>
    <x v="0"/>
    <x v="0"/>
    <n v="6330"/>
    <x v="0"/>
    <x v="14"/>
    <x v="9"/>
    <x v="9"/>
    <n v="1696.4499999999998"/>
  </r>
  <r>
    <x v="617"/>
    <x v="2"/>
    <s v="2024-2025"/>
    <x v="0"/>
    <x v="67"/>
    <x v="3"/>
    <x v="3"/>
    <n v="4551"/>
    <x v="0"/>
    <x v="15"/>
    <x v="4"/>
    <x v="4"/>
    <n v="1700.33"/>
  </r>
  <r>
    <x v="566"/>
    <x v="0"/>
    <s v="2024-2025"/>
    <x v="0"/>
    <x v="60"/>
    <x v="1"/>
    <x v="1"/>
    <n v="2541"/>
    <x v="0"/>
    <x v="2"/>
    <x v="4"/>
    <x v="4"/>
    <n v="1704.66"/>
  </r>
  <r>
    <x v="159"/>
    <x v="0"/>
    <s v="2023-2024"/>
    <x v="0"/>
    <x v="13"/>
    <x v="1"/>
    <x v="1"/>
    <n v="2480"/>
    <x v="0"/>
    <x v="1"/>
    <x v="9"/>
    <x v="9"/>
    <n v="1710.4299999999998"/>
  </r>
  <r>
    <x v="380"/>
    <x v="0"/>
    <s v="2024-2025"/>
    <x v="1"/>
    <x v="24"/>
    <x v="1"/>
    <x v="1"/>
    <n v="2120"/>
    <x v="0"/>
    <x v="4"/>
    <x v="9"/>
    <x v="9"/>
    <n v="1712.8899999999999"/>
  </r>
  <r>
    <x v="192"/>
    <x v="1"/>
    <s v="2022-2023"/>
    <x v="0"/>
    <x v="69"/>
    <x v="4"/>
    <x v="4"/>
    <n v="3199"/>
    <x v="0"/>
    <x v="6"/>
    <x v="2"/>
    <x v="2"/>
    <n v="1717.0900000000004"/>
  </r>
  <r>
    <x v="727"/>
    <x v="2"/>
    <s v="2024-2025"/>
    <x v="1"/>
    <x v="34"/>
    <x v="4"/>
    <x v="4"/>
    <n v="3018"/>
    <x v="0"/>
    <x v="7"/>
    <x v="4"/>
    <x v="4"/>
    <n v="1719.85"/>
  </r>
  <r>
    <x v="495"/>
    <x v="2"/>
    <s v="2024-2025"/>
    <x v="1"/>
    <x v="34"/>
    <x v="4"/>
    <x v="4"/>
    <n v="3018"/>
    <x v="0"/>
    <x v="7"/>
    <x v="3"/>
    <x v="3"/>
    <n v="1721.62"/>
  </r>
  <r>
    <x v="376"/>
    <x v="1"/>
    <s v="2022-2023"/>
    <x v="0"/>
    <x v="6"/>
    <x v="0"/>
    <x v="0"/>
    <n v="6010"/>
    <x v="0"/>
    <x v="0"/>
    <x v="9"/>
    <x v="9"/>
    <n v="1722.97"/>
  </r>
  <r>
    <x v="513"/>
    <x v="2"/>
    <s v="2024-2025"/>
    <x v="0"/>
    <x v="60"/>
    <x v="1"/>
    <x v="1"/>
    <n v="2541"/>
    <x v="0"/>
    <x v="2"/>
    <x v="4"/>
    <x v="4"/>
    <n v="1724.36"/>
  </r>
  <r>
    <x v="176"/>
    <x v="2"/>
    <s v="2024-2025"/>
    <x v="0"/>
    <x v="26"/>
    <x v="0"/>
    <x v="0"/>
    <n v="6280"/>
    <x v="0"/>
    <x v="14"/>
    <x v="4"/>
    <x v="4"/>
    <n v="1724.3700000000001"/>
  </r>
  <r>
    <x v="496"/>
    <x v="2"/>
    <s v="2024-2025"/>
    <x v="0"/>
    <x v="86"/>
    <x v="0"/>
    <x v="0"/>
    <n v="6725"/>
    <x v="0"/>
    <x v="20"/>
    <x v="0"/>
    <x v="0"/>
    <n v="1725.2199999999998"/>
  </r>
  <r>
    <x v="616"/>
    <x v="0"/>
    <s v="2023-2024"/>
    <x v="0"/>
    <x v="80"/>
    <x v="0"/>
    <x v="0"/>
    <n v="6109"/>
    <x v="0"/>
    <x v="14"/>
    <x v="0"/>
    <x v="0"/>
    <n v="1726.45"/>
  </r>
  <r>
    <x v="287"/>
    <x v="0"/>
    <s v="2023-2024"/>
    <x v="1"/>
    <x v="64"/>
    <x v="1"/>
    <x v="1"/>
    <n v="2350"/>
    <x v="0"/>
    <x v="1"/>
    <x v="6"/>
    <x v="6"/>
    <n v="1739.97"/>
  </r>
  <r>
    <x v="493"/>
    <x v="1"/>
    <s v="2022-2023"/>
    <x v="0"/>
    <x v="5"/>
    <x v="1"/>
    <x v="1"/>
    <n v="2067"/>
    <x v="0"/>
    <x v="5"/>
    <x v="9"/>
    <x v="9"/>
    <n v="1741.8"/>
  </r>
  <r>
    <x v="541"/>
    <x v="0"/>
    <s v="2023-2024"/>
    <x v="1"/>
    <x v="40"/>
    <x v="4"/>
    <x v="4"/>
    <n v="3353"/>
    <x v="0"/>
    <x v="8"/>
    <x v="4"/>
    <x v="4"/>
    <n v="1744.54"/>
  </r>
  <r>
    <x v="58"/>
    <x v="2"/>
    <s v="2024-2025"/>
    <x v="0"/>
    <x v="60"/>
    <x v="1"/>
    <x v="1"/>
    <n v="2541"/>
    <x v="0"/>
    <x v="2"/>
    <x v="3"/>
    <x v="3"/>
    <n v="1745.6"/>
  </r>
  <r>
    <x v="85"/>
    <x v="2"/>
    <s v="2024-2025"/>
    <x v="1"/>
    <x v="0"/>
    <x v="0"/>
    <x v="0"/>
    <n v="6021"/>
    <x v="0"/>
    <x v="0"/>
    <x v="0"/>
    <x v="0"/>
    <n v="1746.3400000000001"/>
  </r>
  <r>
    <x v="9"/>
    <x v="0"/>
    <s v="2024-2025"/>
    <x v="0"/>
    <x v="92"/>
    <x v="3"/>
    <x v="3"/>
    <n v="4305"/>
    <x v="0"/>
    <x v="3"/>
    <x v="4"/>
    <x v="4"/>
    <n v="1751.7700000000002"/>
  </r>
  <r>
    <x v="302"/>
    <x v="0"/>
    <s v="2024-2025"/>
    <x v="0"/>
    <x v="56"/>
    <x v="1"/>
    <x v="1"/>
    <n v="2795"/>
    <x v="0"/>
    <x v="11"/>
    <x v="0"/>
    <x v="0"/>
    <n v="1754.39"/>
  </r>
  <r>
    <x v="588"/>
    <x v="0"/>
    <s v="2023-2024"/>
    <x v="0"/>
    <x v="4"/>
    <x v="1"/>
    <x v="1"/>
    <n v="2154"/>
    <x v="0"/>
    <x v="4"/>
    <x v="3"/>
    <x v="3"/>
    <n v="1761.7900000000002"/>
  </r>
  <r>
    <x v="47"/>
    <x v="2"/>
    <s v="2024-2025"/>
    <x v="0"/>
    <x v="46"/>
    <x v="3"/>
    <x v="3"/>
    <n v="4740"/>
    <x v="0"/>
    <x v="17"/>
    <x v="9"/>
    <x v="9"/>
    <n v="1764.82"/>
  </r>
  <r>
    <x v="616"/>
    <x v="0"/>
    <s v="2023-2024"/>
    <x v="1"/>
    <x v="39"/>
    <x v="0"/>
    <x v="0"/>
    <n v="6330"/>
    <x v="0"/>
    <x v="14"/>
    <x v="4"/>
    <x v="4"/>
    <n v="1765.1"/>
  </r>
  <r>
    <x v="16"/>
    <x v="1"/>
    <s v="2022-2023"/>
    <x v="0"/>
    <x v="41"/>
    <x v="5"/>
    <x v="5"/>
    <n v="7320"/>
    <x v="0"/>
    <x v="9"/>
    <x v="0"/>
    <x v="0"/>
    <n v="1765.4799999999993"/>
  </r>
  <r>
    <x v="5"/>
    <x v="0"/>
    <s v="2023-2024"/>
    <x v="0"/>
    <x v="49"/>
    <x v="4"/>
    <x v="4"/>
    <n v="3134"/>
    <x v="0"/>
    <x v="6"/>
    <x v="4"/>
    <x v="4"/>
    <n v="1774.84"/>
  </r>
  <r>
    <x v="604"/>
    <x v="2"/>
    <s v="2024-2025"/>
    <x v="0"/>
    <x v="27"/>
    <x v="4"/>
    <x v="4"/>
    <n v="3066"/>
    <x v="0"/>
    <x v="7"/>
    <x v="3"/>
    <x v="3"/>
    <n v="1778.2000000000003"/>
  </r>
  <r>
    <x v="564"/>
    <x v="0"/>
    <s v="2023-2024"/>
    <x v="0"/>
    <x v="28"/>
    <x v="1"/>
    <x v="1"/>
    <n v="2830"/>
    <x v="0"/>
    <x v="11"/>
    <x v="9"/>
    <x v="9"/>
    <n v="1780.1200000000001"/>
  </r>
  <r>
    <x v="372"/>
    <x v="0"/>
    <s v="2023-2024"/>
    <x v="1"/>
    <x v="88"/>
    <x v="6"/>
    <x v="6"/>
    <n v="5011"/>
    <x v="0"/>
    <x v="13"/>
    <x v="9"/>
    <x v="9"/>
    <n v="1784.0700000000002"/>
  </r>
  <r>
    <x v="42"/>
    <x v="0"/>
    <s v="2024-2025"/>
    <x v="0"/>
    <x v="76"/>
    <x v="1"/>
    <x v="1"/>
    <n v="2031"/>
    <x v="0"/>
    <x v="5"/>
    <x v="0"/>
    <x v="0"/>
    <n v="1789.2100000000003"/>
  </r>
  <r>
    <x v="226"/>
    <x v="0"/>
    <s v="2023-2024"/>
    <x v="1"/>
    <x v="31"/>
    <x v="1"/>
    <x v="1"/>
    <n v="2116"/>
    <x v="0"/>
    <x v="4"/>
    <x v="5"/>
    <x v="5"/>
    <n v="1791.0299999999997"/>
  </r>
  <r>
    <x v="198"/>
    <x v="2"/>
    <s v="2024-2025"/>
    <x v="0"/>
    <x v="23"/>
    <x v="1"/>
    <x v="1"/>
    <n v="2650"/>
    <x v="0"/>
    <x v="11"/>
    <x v="0"/>
    <x v="0"/>
    <n v="1791.4500000000003"/>
  </r>
  <r>
    <x v="361"/>
    <x v="2"/>
    <s v="2024-2025"/>
    <x v="1"/>
    <x v="91"/>
    <x v="1"/>
    <x v="1"/>
    <n v="2064"/>
    <x v="0"/>
    <x v="5"/>
    <x v="5"/>
    <x v="5"/>
    <n v="1793.64"/>
  </r>
  <r>
    <x v="271"/>
    <x v="1"/>
    <s v="2023-2024"/>
    <x v="0"/>
    <x v="12"/>
    <x v="3"/>
    <x v="3"/>
    <n v="4068"/>
    <x v="0"/>
    <x v="10"/>
    <x v="7"/>
    <x v="7"/>
    <n v="1803.82"/>
  </r>
  <r>
    <x v="491"/>
    <x v="0"/>
    <s v="2024-2025"/>
    <x v="0"/>
    <x v="36"/>
    <x v="4"/>
    <x v="4"/>
    <n v="3148"/>
    <x v="0"/>
    <x v="6"/>
    <x v="4"/>
    <x v="4"/>
    <n v="1807.66"/>
  </r>
  <r>
    <x v="693"/>
    <x v="0"/>
    <s v="2023-2024"/>
    <x v="0"/>
    <x v="76"/>
    <x v="1"/>
    <x v="1"/>
    <n v="2031"/>
    <x v="0"/>
    <x v="5"/>
    <x v="8"/>
    <x v="8"/>
    <n v="1809.2499999999998"/>
  </r>
  <r>
    <x v="606"/>
    <x v="0"/>
    <s v="2023-2024"/>
    <x v="1"/>
    <x v="64"/>
    <x v="1"/>
    <x v="1"/>
    <n v="2350"/>
    <x v="0"/>
    <x v="1"/>
    <x v="7"/>
    <x v="7"/>
    <n v="1810.51"/>
  </r>
  <r>
    <x v="194"/>
    <x v="2"/>
    <s v="2024-2025"/>
    <x v="0"/>
    <x v="7"/>
    <x v="4"/>
    <x v="4"/>
    <n v="3175"/>
    <x v="0"/>
    <x v="6"/>
    <x v="4"/>
    <x v="4"/>
    <n v="1817.0900000000001"/>
  </r>
  <r>
    <x v="658"/>
    <x v="2"/>
    <s v="2024-2025"/>
    <x v="0"/>
    <x v="33"/>
    <x v="4"/>
    <x v="4"/>
    <n v="3280"/>
    <x v="0"/>
    <x v="8"/>
    <x v="9"/>
    <x v="9"/>
    <n v="1821.3399999999997"/>
  </r>
  <r>
    <x v="35"/>
    <x v="0"/>
    <s v="2023-2024"/>
    <x v="0"/>
    <x v="36"/>
    <x v="4"/>
    <x v="4"/>
    <n v="3148"/>
    <x v="0"/>
    <x v="6"/>
    <x v="4"/>
    <x v="4"/>
    <n v="1821.5799999999997"/>
  </r>
  <r>
    <x v="413"/>
    <x v="2"/>
    <s v="2024-2025"/>
    <x v="0"/>
    <x v="78"/>
    <x v="1"/>
    <x v="1"/>
    <n v="2141"/>
    <x v="0"/>
    <x v="4"/>
    <x v="9"/>
    <x v="9"/>
    <n v="1825.67"/>
  </r>
  <r>
    <x v="572"/>
    <x v="0"/>
    <s v="2023-2024"/>
    <x v="0"/>
    <x v="47"/>
    <x v="1"/>
    <x v="1"/>
    <n v="2101"/>
    <x v="0"/>
    <x v="4"/>
    <x v="0"/>
    <x v="0"/>
    <n v="1826.9199999999998"/>
  </r>
  <r>
    <x v="339"/>
    <x v="2"/>
    <s v="2024-2025"/>
    <x v="0"/>
    <x v="9"/>
    <x v="4"/>
    <x v="4"/>
    <n v="3076"/>
    <x v="0"/>
    <x v="7"/>
    <x v="4"/>
    <x v="4"/>
    <n v="1828.1499999999999"/>
  </r>
  <r>
    <x v="546"/>
    <x v="2"/>
    <s v="2024-2025"/>
    <x v="0"/>
    <x v="45"/>
    <x v="3"/>
    <x v="3"/>
    <n v="4570"/>
    <x v="0"/>
    <x v="15"/>
    <x v="4"/>
    <x v="4"/>
    <n v="1836.5"/>
  </r>
  <r>
    <x v="58"/>
    <x v="2"/>
    <s v="2024-2025"/>
    <x v="0"/>
    <x v="90"/>
    <x v="3"/>
    <x v="3"/>
    <n v="4700"/>
    <x v="0"/>
    <x v="17"/>
    <x v="4"/>
    <x v="4"/>
    <n v="1839.3799999999997"/>
  </r>
  <r>
    <x v="201"/>
    <x v="1"/>
    <s v="2022-2023"/>
    <x v="0"/>
    <x v="85"/>
    <x v="0"/>
    <x v="0"/>
    <n v="6530"/>
    <x v="0"/>
    <x v="20"/>
    <x v="2"/>
    <x v="2"/>
    <n v="1849.1499999999999"/>
  </r>
  <r>
    <x v="406"/>
    <x v="2"/>
    <s v="2024-2025"/>
    <x v="0"/>
    <x v="47"/>
    <x v="1"/>
    <x v="1"/>
    <n v="2101"/>
    <x v="0"/>
    <x v="4"/>
    <x v="4"/>
    <x v="4"/>
    <n v="1851.43"/>
  </r>
  <r>
    <x v="237"/>
    <x v="0"/>
    <s v="2023-2024"/>
    <x v="1"/>
    <x v="11"/>
    <x v="5"/>
    <x v="5"/>
    <n v="7010"/>
    <x v="0"/>
    <x v="9"/>
    <x v="9"/>
    <x v="9"/>
    <n v="1853.17"/>
  </r>
  <r>
    <x v="565"/>
    <x v="1"/>
    <s v="2023-2024"/>
    <x v="0"/>
    <x v="50"/>
    <x v="4"/>
    <x v="4"/>
    <n v="3179"/>
    <x v="0"/>
    <x v="6"/>
    <x v="4"/>
    <x v="4"/>
    <n v="1854.48"/>
  </r>
  <r>
    <x v="298"/>
    <x v="1"/>
    <s v="2023-2024"/>
    <x v="1"/>
    <x v="75"/>
    <x v="0"/>
    <x v="0"/>
    <n v="6450"/>
    <x v="0"/>
    <x v="20"/>
    <x v="9"/>
    <x v="9"/>
    <n v="1857.1200000000001"/>
  </r>
  <r>
    <x v="429"/>
    <x v="1"/>
    <s v="2023-2024"/>
    <x v="0"/>
    <x v="85"/>
    <x v="0"/>
    <x v="0"/>
    <n v="6530"/>
    <x v="0"/>
    <x v="20"/>
    <x v="8"/>
    <x v="8"/>
    <n v="1859.42"/>
  </r>
  <r>
    <x v="140"/>
    <x v="0"/>
    <s v="2024-2025"/>
    <x v="0"/>
    <x v="27"/>
    <x v="4"/>
    <x v="4"/>
    <n v="3066"/>
    <x v="0"/>
    <x v="7"/>
    <x v="5"/>
    <x v="5"/>
    <n v="1870.0700000000002"/>
  </r>
  <r>
    <x v="324"/>
    <x v="0"/>
    <s v="2024-2025"/>
    <x v="1"/>
    <x v="39"/>
    <x v="0"/>
    <x v="0"/>
    <n v="6330"/>
    <x v="0"/>
    <x v="14"/>
    <x v="4"/>
    <x v="4"/>
    <n v="1870.51"/>
  </r>
  <r>
    <x v="120"/>
    <x v="2"/>
    <s v="2024-2025"/>
    <x v="0"/>
    <x v="37"/>
    <x v="1"/>
    <x v="1"/>
    <n v="2750"/>
    <x v="0"/>
    <x v="11"/>
    <x v="4"/>
    <x v="4"/>
    <n v="1872.8100000000002"/>
  </r>
  <r>
    <x v="697"/>
    <x v="1"/>
    <s v="2023-2024"/>
    <x v="0"/>
    <x v="50"/>
    <x v="4"/>
    <x v="4"/>
    <n v="3179"/>
    <x v="0"/>
    <x v="6"/>
    <x v="0"/>
    <x v="0"/>
    <n v="1878.0900000000001"/>
  </r>
  <r>
    <x v="10"/>
    <x v="0"/>
    <s v="2023-2024"/>
    <x v="0"/>
    <x v="52"/>
    <x v="3"/>
    <x v="3"/>
    <n v="4053"/>
    <x v="0"/>
    <x v="10"/>
    <x v="3"/>
    <x v="3"/>
    <n v="1882.03"/>
  </r>
  <r>
    <x v="357"/>
    <x v="0"/>
    <s v="2024-2025"/>
    <x v="0"/>
    <x v="78"/>
    <x v="1"/>
    <x v="1"/>
    <n v="2141"/>
    <x v="0"/>
    <x v="4"/>
    <x v="9"/>
    <x v="9"/>
    <n v="1884.95"/>
  </r>
  <r>
    <x v="205"/>
    <x v="0"/>
    <s v="2023-2024"/>
    <x v="0"/>
    <x v="74"/>
    <x v="1"/>
    <x v="1"/>
    <n v="2485"/>
    <x v="0"/>
    <x v="1"/>
    <x v="0"/>
    <x v="0"/>
    <n v="1888.4100000000003"/>
  </r>
  <r>
    <x v="686"/>
    <x v="1"/>
    <s v="2022-2023"/>
    <x v="0"/>
    <x v="28"/>
    <x v="1"/>
    <x v="1"/>
    <n v="2830"/>
    <x v="0"/>
    <x v="11"/>
    <x v="5"/>
    <x v="5"/>
    <n v="1890.1700000000008"/>
  </r>
  <r>
    <x v="92"/>
    <x v="0"/>
    <s v="2023-2024"/>
    <x v="1"/>
    <x v="65"/>
    <x v="1"/>
    <x v="1"/>
    <n v="2131"/>
    <x v="0"/>
    <x v="4"/>
    <x v="4"/>
    <x v="4"/>
    <n v="1892.6399999999999"/>
  </r>
  <r>
    <x v="381"/>
    <x v="0"/>
    <s v="2023-2024"/>
    <x v="0"/>
    <x v="67"/>
    <x v="3"/>
    <x v="3"/>
    <n v="4551"/>
    <x v="0"/>
    <x v="15"/>
    <x v="5"/>
    <x v="5"/>
    <n v="1893.1000000000008"/>
  </r>
  <r>
    <x v="162"/>
    <x v="1"/>
    <s v="2023-2024"/>
    <x v="0"/>
    <x v="2"/>
    <x v="2"/>
    <x v="2"/>
    <n v="2617"/>
    <x v="0"/>
    <x v="2"/>
    <x v="9"/>
    <x v="9"/>
    <n v="1905.38"/>
  </r>
  <r>
    <x v="707"/>
    <x v="1"/>
    <s v="2023-2024"/>
    <x v="0"/>
    <x v="7"/>
    <x v="4"/>
    <x v="4"/>
    <n v="3175"/>
    <x v="0"/>
    <x v="6"/>
    <x v="0"/>
    <x v="0"/>
    <n v="1905.3900000000003"/>
  </r>
  <r>
    <x v="183"/>
    <x v="0"/>
    <s v="2023-2024"/>
    <x v="0"/>
    <x v="54"/>
    <x v="4"/>
    <x v="4"/>
    <n v="3030"/>
    <x v="0"/>
    <x v="7"/>
    <x v="4"/>
    <x v="4"/>
    <n v="1906.3600000000001"/>
  </r>
  <r>
    <x v="259"/>
    <x v="2"/>
    <s v="2024-2025"/>
    <x v="0"/>
    <x v="21"/>
    <x v="3"/>
    <x v="3"/>
    <n v="4012"/>
    <x v="0"/>
    <x v="10"/>
    <x v="9"/>
    <x v="9"/>
    <n v="1913.18"/>
  </r>
  <r>
    <x v="494"/>
    <x v="2"/>
    <s v="2024-2025"/>
    <x v="0"/>
    <x v="51"/>
    <x v="4"/>
    <x v="4"/>
    <n v="3630"/>
    <x v="0"/>
    <x v="16"/>
    <x v="0"/>
    <x v="0"/>
    <n v="1921.9499999999998"/>
  </r>
  <r>
    <x v="122"/>
    <x v="1"/>
    <s v="2023-2024"/>
    <x v="0"/>
    <x v="53"/>
    <x v="3"/>
    <x v="3"/>
    <n v="4119"/>
    <x v="0"/>
    <x v="10"/>
    <x v="4"/>
    <x v="4"/>
    <n v="1925.47"/>
  </r>
  <r>
    <x v="442"/>
    <x v="1"/>
    <s v="2022-2023"/>
    <x v="0"/>
    <x v="29"/>
    <x v="4"/>
    <x v="4"/>
    <n v="3500"/>
    <x v="0"/>
    <x v="8"/>
    <x v="0"/>
    <x v="0"/>
    <n v="1927.9600000000003"/>
  </r>
  <r>
    <x v="414"/>
    <x v="0"/>
    <s v="2023-2024"/>
    <x v="0"/>
    <x v="25"/>
    <x v="4"/>
    <x v="4"/>
    <n v="3550"/>
    <x v="0"/>
    <x v="8"/>
    <x v="0"/>
    <x v="0"/>
    <n v="1930.6699999999998"/>
  </r>
  <r>
    <x v="233"/>
    <x v="1"/>
    <s v="2023-2024"/>
    <x v="1"/>
    <x v="22"/>
    <x v="1"/>
    <x v="1"/>
    <n v="2539"/>
    <x v="0"/>
    <x v="2"/>
    <x v="9"/>
    <x v="9"/>
    <n v="1933.56"/>
  </r>
  <r>
    <x v="100"/>
    <x v="0"/>
    <s v="2023-2024"/>
    <x v="0"/>
    <x v="12"/>
    <x v="3"/>
    <x v="3"/>
    <n v="4068"/>
    <x v="0"/>
    <x v="10"/>
    <x v="4"/>
    <x v="4"/>
    <n v="1942.3200000000002"/>
  </r>
  <r>
    <x v="459"/>
    <x v="0"/>
    <s v="2023-2024"/>
    <x v="0"/>
    <x v="94"/>
    <x v="5"/>
    <x v="5"/>
    <n v="7250"/>
    <x v="0"/>
    <x v="9"/>
    <x v="0"/>
    <x v="0"/>
    <n v="1944.79"/>
  </r>
  <r>
    <x v="118"/>
    <x v="1"/>
    <s v="2023-2024"/>
    <x v="0"/>
    <x v="19"/>
    <x v="1"/>
    <x v="1"/>
    <n v="2800"/>
    <x v="0"/>
    <x v="11"/>
    <x v="4"/>
    <x v="4"/>
    <n v="1945.35"/>
  </r>
  <r>
    <x v="612"/>
    <x v="0"/>
    <s v="2024-2025"/>
    <x v="0"/>
    <x v="48"/>
    <x v="3"/>
    <x v="3"/>
    <n v="4566"/>
    <x v="0"/>
    <x v="15"/>
    <x v="4"/>
    <x v="4"/>
    <n v="1948.58"/>
  </r>
  <r>
    <x v="424"/>
    <x v="0"/>
    <s v="2023-2024"/>
    <x v="0"/>
    <x v="33"/>
    <x v="4"/>
    <x v="4"/>
    <n v="3280"/>
    <x v="0"/>
    <x v="8"/>
    <x v="9"/>
    <x v="9"/>
    <n v="1952.6000000000001"/>
  </r>
  <r>
    <x v="721"/>
    <x v="0"/>
    <s v="2023-2024"/>
    <x v="0"/>
    <x v="4"/>
    <x v="1"/>
    <x v="1"/>
    <n v="2154"/>
    <x v="0"/>
    <x v="4"/>
    <x v="9"/>
    <x v="9"/>
    <n v="1956.56"/>
  </r>
  <r>
    <x v="536"/>
    <x v="1"/>
    <s v="2022-2023"/>
    <x v="0"/>
    <x v="68"/>
    <x v="7"/>
    <x v="7"/>
    <n v="800"/>
    <x v="0"/>
    <x v="19"/>
    <x v="4"/>
    <x v="4"/>
    <n v="1956.58"/>
  </r>
  <r>
    <x v="727"/>
    <x v="2"/>
    <s v="2024-2025"/>
    <x v="0"/>
    <x v="23"/>
    <x v="1"/>
    <x v="1"/>
    <n v="2650"/>
    <x v="0"/>
    <x v="11"/>
    <x v="4"/>
    <x v="4"/>
    <n v="1970.0800000000002"/>
  </r>
  <r>
    <x v="681"/>
    <x v="2"/>
    <s v="2024-2025"/>
    <x v="0"/>
    <x v="36"/>
    <x v="4"/>
    <x v="4"/>
    <n v="3148"/>
    <x v="0"/>
    <x v="6"/>
    <x v="0"/>
    <x v="0"/>
    <n v="1970.7899999999995"/>
  </r>
  <r>
    <x v="276"/>
    <x v="0"/>
    <s v="2023-2024"/>
    <x v="1"/>
    <x v="34"/>
    <x v="4"/>
    <x v="4"/>
    <n v="3018"/>
    <x v="0"/>
    <x v="7"/>
    <x v="8"/>
    <x v="8"/>
    <n v="1985.2800000000002"/>
  </r>
  <r>
    <x v="499"/>
    <x v="0"/>
    <s v="2024-2025"/>
    <x v="1"/>
    <x v="22"/>
    <x v="1"/>
    <x v="1"/>
    <n v="2539"/>
    <x v="0"/>
    <x v="2"/>
    <x v="4"/>
    <x v="4"/>
    <n v="1987.97"/>
  </r>
  <r>
    <x v="465"/>
    <x v="1"/>
    <s v="2023-2024"/>
    <x v="1"/>
    <x v="66"/>
    <x v="3"/>
    <x v="3"/>
    <n v="4883"/>
    <x v="0"/>
    <x v="12"/>
    <x v="0"/>
    <x v="0"/>
    <n v="1998.7800000000004"/>
  </r>
  <r>
    <x v="328"/>
    <x v="2"/>
    <s v="2024-2025"/>
    <x v="0"/>
    <x v="23"/>
    <x v="1"/>
    <x v="1"/>
    <n v="2650"/>
    <x v="0"/>
    <x v="11"/>
    <x v="3"/>
    <x v="3"/>
    <n v="2003.5599999999995"/>
  </r>
  <r>
    <x v="272"/>
    <x v="1"/>
    <s v="2023-2024"/>
    <x v="0"/>
    <x v="68"/>
    <x v="7"/>
    <x v="7"/>
    <n v="800"/>
    <x v="0"/>
    <x v="19"/>
    <x v="3"/>
    <x v="3"/>
    <n v="2004.58"/>
  </r>
  <r>
    <x v="550"/>
    <x v="0"/>
    <s v="2023-2024"/>
    <x v="0"/>
    <x v="5"/>
    <x v="1"/>
    <x v="1"/>
    <n v="2067"/>
    <x v="0"/>
    <x v="5"/>
    <x v="4"/>
    <x v="4"/>
    <n v="2005.3999999999999"/>
  </r>
  <r>
    <x v="714"/>
    <x v="0"/>
    <s v="2023-2024"/>
    <x v="0"/>
    <x v="2"/>
    <x v="2"/>
    <x v="2"/>
    <n v="2617"/>
    <x v="0"/>
    <x v="2"/>
    <x v="9"/>
    <x v="9"/>
    <n v="2006.2800000000002"/>
  </r>
  <r>
    <x v="702"/>
    <x v="0"/>
    <s v="2023-2024"/>
    <x v="0"/>
    <x v="19"/>
    <x v="1"/>
    <x v="1"/>
    <n v="2800"/>
    <x v="0"/>
    <x v="11"/>
    <x v="5"/>
    <x v="5"/>
    <n v="2011.12"/>
  </r>
  <r>
    <x v="249"/>
    <x v="1"/>
    <s v="2022-2023"/>
    <x v="0"/>
    <x v="8"/>
    <x v="1"/>
    <x v="1"/>
    <n v="2158"/>
    <x v="0"/>
    <x v="4"/>
    <x v="9"/>
    <x v="9"/>
    <n v="2013.6899999999998"/>
  </r>
  <r>
    <x v="339"/>
    <x v="2"/>
    <s v="2024-2025"/>
    <x v="1"/>
    <x v="63"/>
    <x v="1"/>
    <x v="1"/>
    <n v="2015"/>
    <x v="0"/>
    <x v="5"/>
    <x v="5"/>
    <x v="5"/>
    <n v="2017.0000000000005"/>
  </r>
  <r>
    <x v="309"/>
    <x v="0"/>
    <s v="2023-2024"/>
    <x v="1"/>
    <x v="39"/>
    <x v="0"/>
    <x v="0"/>
    <n v="6330"/>
    <x v="0"/>
    <x v="14"/>
    <x v="0"/>
    <x v="0"/>
    <n v="2022.7499999999995"/>
  </r>
  <r>
    <x v="41"/>
    <x v="1"/>
    <s v="2022-2023"/>
    <x v="0"/>
    <x v="67"/>
    <x v="3"/>
    <x v="3"/>
    <n v="4551"/>
    <x v="0"/>
    <x v="15"/>
    <x v="3"/>
    <x v="3"/>
    <n v="2026.4899999999998"/>
  </r>
  <r>
    <x v="226"/>
    <x v="0"/>
    <s v="2023-2024"/>
    <x v="0"/>
    <x v="59"/>
    <x v="3"/>
    <x v="3"/>
    <n v="4509"/>
    <x v="0"/>
    <x v="3"/>
    <x v="4"/>
    <x v="4"/>
    <n v="2028.3"/>
  </r>
  <r>
    <x v="572"/>
    <x v="0"/>
    <s v="2023-2024"/>
    <x v="0"/>
    <x v="53"/>
    <x v="3"/>
    <x v="3"/>
    <n v="4119"/>
    <x v="0"/>
    <x v="10"/>
    <x v="3"/>
    <x v="3"/>
    <n v="2031.5599999999997"/>
  </r>
  <r>
    <x v="491"/>
    <x v="0"/>
    <s v="2024-2025"/>
    <x v="0"/>
    <x v="2"/>
    <x v="2"/>
    <x v="2"/>
    <n v="2617"/>
    <x v="0"/>
    <x v="2"/>
    <x v="7"/>
    <x v="7"/>
    <n v="2032.0600000000009"/>
  </r>
  <r>
    <x v="215"/>
    <x v="2"/>
    <s v="2024-2025"/>
    <x v="0"/>
    <x v="57"/>
    <x v="6"/>
    <x v="6"/>
    <n v="5082"/>
    <x v="0"/>
    <x v="13"/>
    <x v="9"/>
    <x v="9"/>
    <n v="2034.7"/>
  </r>
  <r>
    <x v="430"/>
    <x v="0"/>
    <s v="2023-2024"/>
    <x v="0"/>
    <x v="36"/>
    <x v="4"/>
    <x v="4"/>
    <n v="3148"/>
    <x v="0"/>
    <x v="6"/>
    <x v="4"/>
    <x v="4"/>
    <n v="2036.75"/>
  </r>
  <r>
    <x v="713"/>
    <x v="2"/>
    <s v="2024-2025"/>
    <x v="1"/>
    <x v="40"/>
    <x v="4"/>
    <x v="4"/>
    <n v="3353"/>
    <x v="0"/>
    <x v="8"/>
    <x v="4"/>
    <x v="4"/>
    <n v="2037.5700000000002"/>
  </r>
  <r>
    <x v="172"/>
    <x v="1"/>
    <s v="2022-2023"/>
    <x v="1"/>
    <x v="40"/>
    <x v="4"/>
    <x v="4"/>
    <n v="3353"/>
    <x v="0"/>
    <x v="8"/>
    <x v="0"/>
    <x v="0"/>
    <n v="2043.5500000000002"/>
  </r>
  <r>
    <x v="311"/>
    <x v="0"/>
    <s v="2024-2025"/>
    <x v="1"/>
    <x v="27"/>
    <x v="4"/>
    <x v="4"/>
    <n v="3066"/>
    <x v="0"/>
    <x v="7"/>
    <x v="0"/>
    <x v="0"/>
    <n v="2046.0099999999998"/>
  </r>
  <r>
    <x v="356"/>
    <x v="0"/>
    <s v="2023-2024"/>
    <x v="0"/>
    <x v="43"/>
    <x v="1"/>
    <x v="1"/>
    <n v="2560"/>
    <x v="0"/>
    <x v="2"/>
    <x v="3"/>
    <x v="3"/>
    <n v="2050.27"/>
  </r>
  <r>
    <x v="706"/>
    <x v="1"/>
    <s v="2022-2023"/>
    <x v="1"/>
    <x v="34"/>
    <x v="4"/>
    <x v="4"/>
    <n v="3018"/>
    <x v="0"/>
    <x v="7"/>
    <x v="5"/>
    <x v="5"/>
    <n v="2052.5300000000007"/>
  </r>
  <r>
    <x v="103"/>
    <x v="1"/>
    <s v="2022-2023"/>
    <x v="0"/>
    <x v="40"/>
    <x v="4"/>
    <x v="4"/>
    <n v="3353"/>
    <x v="0"/>
    <x v="8"/>
    <x v="5"/>
    <x v="5"/>
    <n v="2054.2000000000003"/>
  </r>
  <r>
    <x v="688"/>
    <x v="0"/>
    <s v="2023-2024"/>
    <x v="0"/>
    <x v="52"/>
    <x v="3"/>
    <x v="3"/>
    <n v="4053"/>
    <x v="0"/>
    <x v="10"/>
    <x v="4"/>
    <x v="4"/>
    <n v="2064.2299999999996"/>
  </r>
  <r>
    <x v="199"/>
    <x v="0"/>
    <s v="2023-2024"/>
    <x v="0"/>
    <x v="25"/>
    <x v="4"/>
    <x v="4"/>
    <n v="3550"/>
    <x v="0"/>
    <x v="8"/>
    <x v="4"/>
    <x v="4"/>
    <n v="2070.02"/>
  </r>
  <r>
    <x v="226"/>
    <x v="0"/>
    <s v="2023-2024"/>
    <x v="0"/>
    <x v="19"/>
    <x v="1"/>
    <x v="1"/>
    <n v="2800"/>
    <x v="0"/>
    <x v="11"/>
    <x v="3"/>
    <x v="3"/>
    <n v="2075.1999999999998"/>
  </r>
  <r>
    <x v="303"/>
    <x v="1"/>
    <s v="2023-2024"/>
    <x v="1"/>
    <x v="65"/>
    <x v="1"/>
    <x v="1"/>
    <n v="2131"/>
    <x v="0"/>
    <x v="4"/>
    <x v="0"/>
    <x v="0"/>
    <n v="2075.67"/>
  </r>
  <r>
    <x v="31"/>
    <x v="1"/>
    <s v="2022-2023"/>
    <x v="0"/>
    <x v="55"/>
    <x v="3"/>
    <x v="3"/>
    <n v="4703"/>
    <x v="0"/>
    <x v="17"/>
    <x v="4"/>
    <x v="4"/>
    <n v="2078.84"/>
  </r>
  <r>
    <x v="622"/>
    <x v="0"/>
    <s v="2023-2024"/>
    <x v="0"/>
    <x v="36"/>
    <x v="4"/>
    <x v="4"/>
    <n v="3148"/>
    <x v="0"/>
    <x v="6"/>
    <x v="8"/>
    <x v="8"/>
    <n v="2084.89"/>
  </r>
  <r>
    <x v="6"/>
    <x v="1"/>
    <s v="2022-2023"/>
    <x v="0"/>
    <x v="78"/>
    <x v="1"/>
    <x v="1"/>
    <n v="2141"/>
    <x v="0"/>
    <x v="4"/>
    <x v="0"/>
    <x v="0"/>
    <n v="2088.8900000000003"/>
  </r>
  <r>
    <x v="61"/>
    <x v="1"/>
    <s v="2023-2024"/>
    <x v="0"/>
    <x v="21"/>
    <x v="3"/>
    <x v="3"/>
    <n v="4012"/>
    <x v="0"/>
    <x v="10"/>
    <x v="1"/>
    <x v="1"/>
    <n v="2096.44"/>
  </r>
  <r>
    <x v="464"/>
    <x v="2"/>
    <s v="2024-2025"/>
    <x v="1"/>
    <x v="31"/>
    <x v="1"/>
    <x v="1"/>
    <n v="2116"/>
    <x v="0"/>
    <x v="4"/>
    <x v="4"/>
    <x v="4"/>
    <n v="2100.3100000000004"/>
  </r>
  <r>
    <x v="548"/>
    <x v="1"/>
    <s v="2022-2023"/>
    <x v="0"/>
    <x v="15"/>
    <x v="1"/>
    <x v="1"/>
    <n v="2020"/>
    <x v="0"/>
    <x v="5"/>
    <x v="5"/>
    <x v="5"/>
    <n v="2102.9300000000007"/>
  </r>
  <r>
    <x v="537"/>
    <x v="1"/>
    <s v="2022-2023"/>
    <x v="0"/>
    <x v="53"/>
    <x v="3"/>
    <x v="3"/>
    <n v="4119"/>
    <x v="0"/>
    <x v="10"/>
    <x v="5"/>
    <x v="5"/>
    <n v="2104.5300000000007"/>
  </r>
  <r>
    <x v="292"/>
    <x v="0"/>
    <s v="2024-2025"/>
    <x v="0"/>
    <x v="69"/>
    <x v="4"/>
    <x v="4"/>
    <n v="3199"/>
    <x v="0"/>
    <x v="6"/>
    <x v="4"/>
    <x v="4"/>
    <n v="2109.84"/>
  </r>
  <r>
    <x v="243"/>
    <x v="2"/>
    <s v="2024-2025"/>
    <x v="0"/>
    <x v="12"/>
    <x v="3"/>
    <x v="3"/>
    <n v="4068"/>
    <x v="0"/>
    <x v="10"/>
    <x v="0"/>
    <x v="0"/>
    <n v="2111.92"/>
  </r>
  <r>
    <x v="570"/>
    <x v="0"/>
    <s v="2023-2024"/>
    <x v="1"/>
    <x v="40"/>
    <x v="4"/>
    <x v="4"/>
    <n v="3353"/>
    <x v="0"/>
    <x v="8"/>
    <x v="4"/>
    <x v="4"/>
    <n v="2117.17"/>
  </r>
  <r>
    <x v="726"/>
    <x v="1"/>
    <s v="2023-2024"/>
    <x v="0"/>
    <x v="47"/>
    <x v="1"/>
    <x v="1"/>
    <n v="2101"/>
    <x v="0"/>
    <x v="4"/>
    <x v="4"/>
    <x v="4"/>
    <n v="2121.4"/>
  </r>
  <r>
    <x v="230"/>
    <x v="1"/>
    <s v="2023-2024"/>
    <x v="0"/>
    <x v="84"/>
    <x v="3"/>
    <x v="3"/>
    <n v="4215"/>
    <x v="0"/>
    <x v="3"/>
    <x v="5"/>
    <x v="5"/>
    <n v="2139.3100000000004"/>
  </r>
  <r>
    <x v="137"/>
    <x v="2"/>
    <s v="2024-2025"/>
    <x v="0"/>
    <x v="81"/>
    <x v="3"/>
    <x v="3"/>
    <n v="4680"/>
    <x v="0"/>
    <x v="17"/>
    <x v="4"/>
    <x v="4"/>
    <n v="2140.92"/>
  </r>
  <r>
    <x v="276"/>
    <x v="0"/>
    <s v="2023-2024"/>
    <x v="0"/>
    <x v="40"/>
    <x v="4"/>
    <x v="4"/>
    <n v="3353"/>
    <x v="0"/>
    <x v="8"/>
    <x v="3"/>
    <x v="3"/>
    <n v="2150.0699999999997"/>
  </r>
  <r>
    <x v="483"/>
    <x v="0"/>
    <s v="2024-2025"/>
    <x v="1"/>
    <x v="63"/>
    <x v="1"/>
    <x v="1"/>
    <n v="2015"/>
    <x v="0"/>
    <x v="5"/>
    <x v="9"/>
    <x v="9"/>
    <n v="2150.67"/>
  </r>
  <r>
    <x v="179"/>
    <x v="0"/>
    <s v="2024-2025"/>
    <x v="0"/>
    <x v="33"/>
    <x v="4"/>
    <x v="4"/>
    <n v="3280"/>
    <x v="0"/>
    <x v="8"/>
    <x v="9"/>
    <x v="9"/>
    <n v="2151.63"/>
  </r>
  <r>
    <x v="235"/>
    <x v="1"/>
    <s v="2022-2023"/>
    <x v="0"/>
    <x v="43"/>
    <x v="1"/>
    <x v="1"/>
    <n v="2560"/>
    <x v="0"/>
    <x v="2"/>
    <x v="4"/>
    <x v="4"/>
    <n v="2156.38"/>
  </r>
  <r>
    <x v="332"/>
    <x v="0"/>
    <s v="2024-2025"/>
    <x v="1"/>
    <x v="64"/>
    <x v="1"/>
    <x v="1"/>
    <n v="2350"/>
    <x v="0"/>
    <x v="1"/>
    <x v="4"/>
    <x v="4"/>
    <n v="2156.83"/>
  </r>
  <r>
    <x v="594"/>
    <x v="1"/>
    <s v="2022-2023"/>
    <x v="0"/>
    <x v="41"/>
    <x v="5"/>
    <x v="5"/>
    <n v="7320"/>
    <x v="0"/>
    <x v="9"/>
    <x v="4"/>
    <x v="4"/>
    <n v="2156.9399999999996"/>
  </r>
  <r>
    <x v="119"/>
    <x v="0"/>
    <s v="2023-2024"/>
    <x v="0"/>
    <x v="28"/>
    <x v="1"/>
    <x v="1"/>
    <n v="2830"/>
    <x v="0"/>
    <x v="11"/>
    <x v="4"/>
    <x v="4"/>
    <n v="2169.37"/>
  </r>
  <r>
    <x v="320"/>
    <x v="2"/>
    <s v="2024-2025"/>
    <x v="0"/>
    <x v="60"/>
    <x v="1"/>
    <x v="1"/>
    <n v="2541"/>
    <x v="0"/>
    <x v="2"/>
    <x v="5"/>
    <x v="5"/>
    <n v="2171.88"/>
  </r>
  <r>
    <x v="458"/>
    <x v="2"/>
    <s v="2024-2025"/>
    <x v="0"/>
    <x v="1"/>
    <x v="1"/>
    <x v="1"/>
    <n v="2478"/>
    <x v="0"/>
    <x v="1"/>
    <x v="9"/>
    <x v="9"/>
    <n v="2181.59"/>
  </r>
  <r>
    <x v="243"/>
    <x v="2"/>
    <s v="2024-2025"/>
    <x v="1"/>
    <x v="0"/>
    <x v="0"/>
    <x v="0"/>
    <n v="6021"/>
    <x v="0"/>
    <x v="0"/>
    <x v="4"/>
    <x v="4"/>
    <n v="2190.23"/>
  </r>
  <r>
    <x v="215"/>
    <x v="2"/>
    <s v="2024-2025"/>
    <x v="0"/>
    <x v="60"/>
    <x v="1"/>
    <x v="1"/>
    <n v="2541"/>
    <x v="0"/>
    <x v="2"/>
    <x v="9"/>
    <x v="9"/>
    <n v="2200.87"/>
  </r>
  <r>
    <x v="444"/>
    <x v="0"/>
    <s v="2023-2024"/>
    <x v="0"/>
    <x v="25"/>
    <x v="4"/>
    <x v="4"/>
    <n v="3550"/>
    <x v="0"/>
    <x v="8"/>
    <x v="5"/>
    <x v="5"/>
    <n v="2202.71"/>
  </r>
  <r>
    <x v="563"/>
    <x v="0"/>
    <s v="2023-2024"/>
    <x v="0"/>
    <x v="15"/>
    <x v="1"/>
    <x v="1"/>
    <n v="2020"/>
    <x v="0"/>
    <x v="5"/>
    <x v="7"/>
    <x v="7"/>
    <n v="2210.1600000000008"/>
  </r>
  <r>
    <x v="105"/>
    <x v="0"/>
    <s v="2023-2024"/>
    <x v="0"/>
    <x v="68"/>
    <x v="7"/>
    <x v="7"/>
    <n v="800"/>
    <x v="0"/>
    <x v="19"/>
    <x v="4"/>
    <x v="4"/>
    <n v="2210.5899999999997"/>
  </r>
  <r>
    <x v="3"/>
    <x v="0"/>
    <s v="2024-2025"/>
    <x v="0"/>
    <x v="59"/>
    <x v="3"/>
    <x v="3"/>
    <n v="4509"/>
    <x v="0"/>
    <x v="3"/>
    <x v="5"/>
    <x v="5"/>
    <n v="2217.2600000000007"/>
  </r>
  <r>
    <x v="342"/>
    <x v="0"/>
    <s v="2024-2025"/>
    <x v="0"/>
    <x v="35"/>
    <x v="3"/>
    <x v="3"/>
    <n v="4558"/>
    <x v="0"/>
    <x v="15"/>
    <x v="3"/>
    <x v="3"/>
    <n v="2248.13"/>
  </r>
  <r>
    <x v="602"/>
    <x v="0"/>
    <s v="2023-2024"/>
    <x v="0"/>
    <x v="73"/>
    <x v="6"/>
    <x v="6"/>
    <n v="5607"/>
    <x v="0"/>
    <x v="18"/>
    <x v="4"/>
    <x v="4"/>
    <n v="2257.4"/>
  </r>
  <r>
    <x v="129"/>
    <x v="0"/>
    <s v="2023-2024"/>
    <x v="0"/>
    <x v="52"/>
    <x v="3"/>
    <x v="3"/>
    <n v="4053"/>
    <x v="0"/>
    <x v="10"/>
    <x v="4"/>
    <x v="4"/>
    <n v="2265.1299999999997"/>
  </r>
  <r>
    <x v="396"/>
    <x v="0"/>
    <s v="2023-2024"/>
    <x v="0"/>
    <x v="7"/>
    <x v="4"/>
    <x v="4"/>
    <n v="3175"/>
    <x v="0"/>
    <x v="6"/>
    <x v="5"/>
    <x v="5"/>
    <n v="2268.6199999999994"/>
  </r>
  <r>
    <x v="381"/>
    <x v="0"/>
    <s v="2023-2024"/>
    <x v="0"/>
    <x v="82"/>
    <x v="3"/>
    <x v="3"/>
    <n v="4655"/>
    <x v="0"/>
    <x v="17"/>
    <x v="4"/>
    <x v="4"/>
    <n v="2275"/>
  </r>
  <r>
    <x v="505"/>
    <x v="1"/>
    <s v="2023-2024"/>
    <x v="0"/>
    <x v="8"/>
    <x v="1"/>
    <x v="1"/>
    <n v="2158"/>
    <x v="0"/>
    <x v="4"/>
    <x v="1"/>
    <x v="1"/>
    <n v="2283.9499999999998"/>
  </r>
  <r>
    <x v="720"/>
    <x v="0"/>
    <s v="2023-2024"/>
    <x v="0"/>
    <x v="44"/>
    <x v="4"/>
    <x v="4"/>
    <n v="3977"/>
    <x v="0"/>
    <x v="16"/>
    <x v="4"/>
    <x v="4"/>
    <n v="2302.0500000000002"/>
  </r>
  <r>
    <x v="276"/>
    <x v="0"/>
    <s v="2023-2024"/>
    <x v="0"/>
    <x v="5"/>
    <x v="1"/>
    <x v="1"/>
    <n v="2067"/>
    <x v="0"/>
    <x v="5"/>
    <x v="9"/>
    <x v="9"/>
    <n v="2324.2400000000002"/>
  </r>
  <r>
    <x v="460"/>
    <x v="1"/>
    <s v="2023-2024"/>
    <x v="0"/>
    <x v="36"/>
    <x v="4"/>
    <x v="4"/>
    <n v="3148"/>
    <x v="0"/>
    <x v="6"/>
    <x v="5"/>
    <x v="5"/>
    <n v="2327.4299999999998"/>
  </r>
  <r>
    <x v="666"/>
    <x v="2"/>
    <s v="2024-2025"/>
    <x v="0"/>
    <x v="9"/>
    <x v="4"/>
    <x v="4"/>
    <n v="3076"/>
    <x v="0"/>
    <x v="7"/>
    <x v="3"/>
    <x v="3"/>
    <n v="2327.5600000000004"/>
  </r>
  <r>
    <x v="651"/>
    <x v="0"/>
    <s v="2024-2025"/>
    <x v="0"/>
    <x v="15"/>
    <x v="1"/>
    <x v="1"/>
    <n v="2020"/>
    <x v="0"/>
    <x v="5"/>
    <x v="4"/>
    <x v="4"/>
    <n v="2329.8199999999997"/>
  </r>
  <r>
    <x v="335"/>
    <x v="1"/>
    <s v="2022-2023"/>
    <x v="0"/>
    <x v="43"/>
    <x v="1"/>
    <x v="1"/>
    <n v="2560"/>
    <x v="0"/>
    <x v="2"/>
    <x v="0"/>
    <x v="0"/>
    <n v="2330.86"/>
  </r>
  <r>
    <x v="480"/>
    <x v="0"/>
    <s v="2024-2025"/>
    <x v="0"/>
    <x v="72"/>
    <x v="4"/>
    <x v="4"/>
    <n v="3931"/>
    <x v="0"/>
    <x v="16"/>
    <x v="4"/>
    <x v="4"/>
    <n v="2333.7799999999997"/>
  </r>
  <r>
    <x v="477"/>
    <x v="1"/>
    <s v="2022-2023"/>
    <x v="1"/>
    <x v="31"/>
    <x v="1"/>
    <x v="1"/>
    <n v="2116"/>
    <x v="0"/>
    <x v="4"/>
    <x v="7"/>
    <x v="7"/>
    <n v="2342.4600000000005"/>
  </r>
  <r>
    <x v="168"/>
    <x v="0"/>
    <s v="2023-2024"/>
    <x v="1"/>
    <x v="64"/>
    <x v="1"/>
    <x v="1"/>
    <n v="2350"/>
    <x v="0"/>
    <x v="1"/>
    <x v="0"/>
    <x v="0"/>
    <n v="2346.41"/>
  </r>
  <r>
    <x v="409"/>
    <x v="0"/>
    <s v="2023-2024"/>
    <x v="1"/>
    <x v="27"/>
    <x v="4"/>
    <x v="4"/>
    <n v="3066"/>
    <x v="0"/>
    <x v="7"/>
    <x v="4"/>
    <x v="4"/>
    <n v="2351.94"/>
  </r>
  <r>
    <x v="174"/>
    <x v="0"/>
    <s v="2024-2025"/>
    <x v="1"/>
    <x v="14"/>
    <x v="1"/>
    <x v="1"/>
    <n v="2790"/>
    <x v="0"/>
    <x v="11"/>
    <x v="0"/>
    <x v="0"/>
    <n v="2356.7299999999996"/>
  </r>
  <r>
    <x v="725"/>
    <x v="0"/>
    <s v="2023-2024"/>
    <x v="0"/>
    <x v="59"/>
    <x v="3"/>
    <x v="3"/>
    <n v="4509"/>
    <x v="0"/>
    <x v="3"/>
    <x v="9"/>
    <x v="9"/>
    <n v="2366.3100000000004"/>
  </r>
  <r>
    <x v="356"/>
    <x v="0"/>
    <s v="2023-2024"/>
    <x v="0"/>
    <x v="42"/>
    <x v="3"/>
    <x v="3"/>
    <n v="4870"/>
    <x v="0"/>
    <x v="12"/>
    <x v="4"/>
    <x v="4"/>
    <n v="2367.54"/>
  </r>
  <r>
    <x v="72"/>
    <x v="2"/>
    <s v="2024-2025"/>
    <x v="0"/>
    <x v="51"/>
    <x v="4"/>
    <x v="4"/>
    <n v="3630"/>
    <x v="0"/>
    <x v="16"/>
    <x v="4"/>
    <x v="4"/>
    <n v="2385.3700000000003"/>
  </r>
  <r>
    <x v="471"/>
    <x v="2"/>
    <s v="2024-2025"/>
    <x v="0"/>
    <x v="57"/>
    <x v="6"/>
    <x v="6"/>
    <n v="5082"/>
    <x v="0"/>
    <x v="13"/>
    <x v="4"/>
    <x v="4"/>
    <n v="2390.21"/>
  </r>
  <r>
    <x v="109"/>
    <x v="0"/>
    <s v="2023-2024"/>
    <x v="0"/>
    <x v="60"/>
    <x v="1"/>
    <x v="1"/>
    <n v="2541"/>
    <x v="0"/>
    <x v="2"/>
    <x v="4"/>
    <x v="4"/>
    <n v="2394.2199999999993"/>
  </r>
  <r>
    <x v="533"/>
    <x v="1"/>
    <s v="2023-2024"/>
    <x v="0"/>
    <x v="84"/>
    <x v="3"/>
    <x v="3"/>
    <n v="4215"/>
    <x v="0"/>
    <x v="3"/>
    <x v="4"/>
    <x v="4"/>
    <n v="2400.2299999999996"/>
  </r>
  <r>
    <x v="258"/>
    <x v="0"/>
    <s v="2023-2024"/>
    <x v="1"/>
    <x v="91"/>
    <x v="1"/>
    <x v="1"/>
    <n v="2064"/>
    <x v="0"/>
    <x v="5"/>
    <x v="0"/>
    <x v="0"/>
    <n v="2406.17"/>
  </r>
  <r>
    <x v="648"/>
    <x v="1"/>
    <s v="2023-2024"/>
    <x v="1"/>
    <x v="35"/>
    <x v="3"/>
    <x v="3"/>
    <n v="4558"/>
    <x v="0"/>
    <x v="15"/>
    <x v="4"/>
    <x v="4"/>
    <n v="2414.8599999999997"/>
  </r>
  <r>
    <x v="242"/>
    <x v="1"/>
    <s v="2023-2024"/>
    <x v="0"/>
    <x v="85"/>
    <x v="0"/>
    <x v="0"/>
    <n v="6530"/>
    <x v="0"/>
    <x v="20"/>
    <x v="5"/>
    <x v="5"/>
    <n v="2416.1600000000008"/>
  </r>
  <r>
    <x v="453"/>
    <x v="0"/>
    <s v="2023-2024"/>
    <x v="0"/>
    <x v="79"/>
    <x v="6"/>
    <x v="6"/>
    <n v="5290"/>
    <x v="0"/>
    <x v="18"/>
    <x v="4"/>
    <x v="4"/>
    <n v="2439.5699999999993"/>
  </r>
  <r>
    <x v="352"/>
    <x v="0"/>
    <s v="2023-2024"/>
    <x v="1"/>
    <x v="35"/>
    <x v="3"/>
    <x v="3"/>
    <n v="4558"/>
    <x v="0"/>
    <x v="15"/>
    <x v="5"/>
    <x v="5"/>
    <n v="2440.4200000000014"/>
  </r>
  <r>
    <x v="681"/>
    <x v="2"/>
    <s v="2024-2025"/>
    <x v="0"/>
    <x v="57"/>
    <x v="6"/>
    <x v="6"/>
    <n v="5082"/>
    <x v="0"/>
    <x v="13"/>
    <x v="0"/>
    <x v="0"/>
    <n v="2452.8799999999997"/>
  </r>
  <r>
    <x v="608"/>
    <x v="2"/>
    <s v="2024-2025"/>
    <x v="0"/>
    <x v="13"/>
    <x v="1"/>
    <x v="1"/>
    <n v="2480"/>
    <x v="0"/>
    <x v="1"/>
    <x v="8"/>
    <x v="8"/>
    <n v="2463.4100000000003"/>
  </r>
  <r>
    <x v="314"/>
    <x v="0"/>
    <s v="2023-2024"/>
    <x v="1"/>
    <x v="31"/>
    <x v="1"/>
    <x v="1"/>
    <n v="2116"/>
    <x v="0"/>
    <x v="4"/>
    <x v="7"/>
    <x v="7"/>
    <n v="2482.550000000002"/>
  </r>
  <r>
    <x v="352"/>
    <x v="0"/>
    <s v="2023-2024"/>
    <x v="0"/>
    <x v="43"/>
    <x v="1"/>
    <x v="1"/>
    <n v="2560"/>
    <x v="0"/>
    <x v="2"/>
    <x v="8"/>
    <x v="8"/>
    <n v="2485.3600000000006"/>
  </r>
  <r>
    <x v="432"/>
    <x v="0"/>
    <s v="2023-2024"/>
    <x v="0"/>
    <x v="9"/>
    <x v="4"/>
    <x v="4"/>
    <n v="3076"/>
    <x v="0"/>
    <x v="7"/>
    <x v="7"/>
    <x v="7"/>
    <n v="2485.4400000000028"/>
  </r>
  <r>
    <x v="323"/>
    <x v="0"/>
    <s v="2023-2024"/>
    <x v="0"/>
    <x v="23"/>
    <x v="1"/>
    <x v="1"/>
    <n v="2650"/>
    <x v="0"/>
    <x v="11"/>
    <x v="5"/>
    <x v="5"/>
    <n v="2494.33"/>
  </r>
  <r>
    <x v="402"/>
    <x v="0"/>
    <s v="2023-2024"/>
    <x v="0"/>
    <x v="7"/>
    <x v="4"/>
    <x v="4"/>
    <n v="3175"/>
    <x v="0"/>
    <x v="6"/>
    <x v="3"/>
    <x v="3"/>
    <n v="2494.4300000000003"/>
  </r>
  <r>
    <x v="75"/>
    <x v="2"/>
    <s v="2024-2025"/>
    <x v="0"/>
    <x v="12"/>
    <x v="3"/>
    <x v="3"/>
    <n v="4068"/>
    <x v="0"/>
    <x v="10"/>
    <x v="9"/>
    <x v="9"/>
    <n v="2507.75"/>
  </r>
  <r>
    <x v="210"/>
    <x v="0"/>
    <s v="2023-2024"/>
    <x v="1"/>
    <x v="66"/>
    <x v="3"/>
    <x v="3"/>
    <n v="4883"/>
    <x v="0"/>
    <x v="12"/>
    <x v="4"/>
    <x v="4"/>
    <n v="2528.04"/>
  </r>
  <r>
    <x v="236"/>
    <x v="0"/>
    <s v="2023-2024"/>
    <x v="0"/>
    <x v="15"/>
    <x v="1"/>
    <x v="1"/>
    <n v="2020"/>
    <x v="0"/>
    <x v="5"/>
    <x v="9"/>
    <x v="9"/>
    <n v="2537.39"/>
  </r>
  <r>
    <x v="607"/>
    <x v="0"/>
    <s v="2023-2024"/>
    <x v="0"/>
    <x v="15"/>
    <x v="1"/>
    <x v="1"/>
    <n v="2020"/>
    <x v="0"/>
    <x v="5"/>
    <x v="1"/>
    <x v="1"/>
    <n v="2537.63"/>
  </r>
  <r>
    <x v="662"/>
    <x v="2"/>
    <s v="2024-2025"/>
    <x v="1"/>
    <x v="65"/>
    <x v="1"/>
    <x v="1"/>
    <n v="2131"/>
    <x v="0"/>
    <x v="4"/>
    <x v="9"/>
    <x v="9"/>
    <n v="2544.1800000000003"/>
  </r>
  <r>
    <x v="120"/>
    <x v="2"/>
    <s v="2024-2025"/>
    <x v="0"/>
    <x v="53"/>
    <x v="3"/>
    <x v="3"/>
    <n v="4119"/>
    <x v="0"/>
    <x v="10"/>
    <x v="0"/>
    <x v="0"/>
    <n v="2545.48"/>
  </r>
  <r>
    <x v="476"/>
    <x v="1"/>
    <s v="2022-2023"/>
    <x v="0"/>
    <x v="12"/>
    <x v="3"/>
    <x v="3"/>
    <n v="4068"/>
    <x v="0"/>
    <x v="10"/>
    <x v="5"/>
    <x v="5"/>
    <n v="2547.4100000000003"/>
  </r>
  <r>
    <x v="358"/>
    <x v="1"/>
    <s v="2023-2024"/>
    <x v="0"/>
    <x v="13"/>
    <x v="1"/>
    <x v="1"/>
    <n v="2480"/>
    <x v="0"/>
    <x v="1"/>
    <x v="5"/>
    <x v="5"/>
    <n v="2554.5700000000006"/>
  </r>
  <r>
    <x v="135"/>
    <x v="0"/>
    <s v="2023-2024"/>
    <x v="0"/>
    <x v="46"/>
    <x v="3"/>
    <x v="3"/>
    <n v="4740"/>
    <x v="0"/>
    <x v="17"/>
    <x v="4"/>
    <x v="4"/>
    <n v="2556.1799999999998"/>
  </r>
  <r>
    <x v="296"/>
    <x v="0"/>
    <s v="2023-2024"/>
    <x v="0"/>
    <x v="7"/>
    <x v="4"/>
    <x v="4"/>
    <n v="3175"/>
    <x v="0"/>
    <x v="6"/>
    <x v="4"/>
    <x v="4"/>
    <n v="2558.73"/>
  </r>
  <r>
    <x v="414"/>
    <x v="0"/>
    <s v="2023-2024"/>
    <x v="0"/>
    <x v="30"/>
    <x v="4"/>
    <x v="4"/>
    <n v="3131"/>
    <x v="0"/>
    <x v="6"/>
    <x v="4"/>
    <x v="4"/>
    <n v="2560.0500000000002"/>
  </r>
  <r>
    <x v="641"/>
    <x v="0"/>
    <s v="2023-2024"/>
    <x v="0"/>
    <x v="96"/>
    <x v="4"/>
    <x v="4"/>
    <n v="3690"/>
    <x v="0"/>
    <x v="16"/>
    <x v="0"/>
    <x v="0"/>
    <n v="2567.6099999999992"/>
  </r>
  <r>
    <x v="395"/>
    <x v="1"/>
    <s v="2023-2024"/>
    <x v="0"/>
    <x v="15"/>
    <x v="1"/>
    <x v="1"/>
    <n v="2020"/>
    <x v="0"/>
    <x v="5"/>
    <x v="0"/>
    <x v="0"/>
    <n v="2570.690000000001"/>
  </r>
  <r>
    <x v="106"/>
    <x v="0"/>
    <s v="2023-2024"/>
    <x v="0"/>
    <x v="17"/>
    <x v="3"/>
    <x v="3"/>
    <n v="4825"/>
    <x v="0"/>
    <x v="12"/>
    <x v="4"/>
    <x v="4"/>
    <n v="2571.8999999999992"/>
  </r>
  <r>
    <x v="616"/>
    <x v="0"/>
    <s v="2023-2024"/>
    <x v="0"/>
    <x v="19"/>
    <x v="1"/>
    <x v="1"/>
    <n v="2800"/>
    <x v="0"/>
    <x v="11"/>
    <x v="4"/>
    <x v="4"/>
    <n v="2576.2599999999998"/>
  </r>
  <r>
    <x v="355"/>
    <x v="0"/>
    <s v="2023-2024"/>
    <x v="0"/>
    <x v="19"/>
    <x v="1"/>
    <x v="1"/>
    <n v="2800"/>
    <x v="0"/>
    <x v="11"/>
    <x v="7"/>
    <x v="7"/>
    <n v="2593.0200000000018"/>
  </r>
  <r>
    <x v="210"/>
    <x v="0"/>
    <s v="2023-2024"/>
    <x v="0"/>
    <x v="84"/>
    <x v="3"/>
    <x v="3"/>
    <n v="4215"/>
    <x v="0"/>
    <x v="3"/>
    <x v="7"/>
    <x v="7"/>
    <n v="2601.7200000000016"/>
  </r>
  <r>
    <x v="433"/>
    <x v="0"/>
    <s v="2023-2024"/>
    <x v="1"/>
    <x v="39"/>
    <x v="0"/>
    <x v="0"/>
    <n v="6330"/>
    <x v="0"/>
    <x v="14"/>
    <x v="4"/>
    <x v="4"/>
    <n v="2604.84"/>
  </r>
  <r>
    <x v="543"/>
    <x v="0"/>
    <s v="2023-2024"/>
    <x v="0"/>
    <x v="60"/>
    <x v="1"/>
    <x v="1"/>
    <n v="2541"/>
    <x v="0"/>
    <x v="2"/>
    <x v="4"/>
    <x v="4"/>
    <n v="2608.59"/>
  </r>
  <r>
    <x v="279"/>
    <x v="2"/>
    <s v="2024-2025"/>
    <x v="0"/>
    <x v="69"/>
    <x v="4"/>
    <x v="4"/>
    <n v="3199"/>
    <x v="0"/>
    <x v="6"/>
    <x v="3"/>
    <x v="3"/>
    <n v="2614.2999999999997"/>
  </r>
  <r>
    <x v="112"/>
    <x v="0"/>
    <s v="2024-2025"/>
    <x v="0"/>
    <x v="28"/>
    <x v="1"/>
    <x v="1"/>
    <n v="2830"/>
    <x v="0"/>
    <x v="11"/>
    <x v="4"/>
    <x v="4"/>
    <n v="2621.51"/>
  </r>
  <r>
    <x v="689"/>
    <x v="1"/>
    <s v="2023-2024"/>
    <x v="0"/>
    <x v="93"/>
    <x v="4"/>
    <x v="4"/>
    <n v="3915"/>
    <x v="0"/>
    <x v="16"/>
    <x v="4"/>
    <x v="4"/>
    <n v="2625.1799999999989"/>
  </r>
  <r>
    <x v="581"/>
    <x v="0"/>
    <s v="2023-2024"/>
    <x v="0"/>
    <x v="10"/>
    <x v="4"/>
    <x v="4"/>
    <n v="3551"/>
    <x v="0"/>
    <x v="8"/>
    <x v="7"/>
    <x v="7"/>
    <n v="2628.3700000000044"/>
  </r>
  <r>
    <x v="63"/>
    <x v="1"/>
    <s v="2022-2023"/>
    <x v="0"/>
    <x v="53"/>
    <x v="3"/>
    <x v="3"/>
    <n v="4119"/>
    <x v="0"/>
    <x v="10"/>
    <x v="4"/>
    <x v="4"/>
    <n v="2631.58"/>
  </r>
  <r>
    <x v="463"/>
    <x v="0"/>
    <s v="2023-2024"/>
    <x v="0"/>
    <x v="21"/>
    <x v="3"/>
    <x v="3"/>
    <n v="4012"/>
    <x v="0"/>
    <x v="10"/>
    <x v="0"/>
    <x v="0"/>
    <n v="2653.0699999999993"/>
  </r>
  <r>
    <x v="603"/>
    <x v="2"/>
    <s v="2024-2025"/>
    <x v="0"/>
    <x v="68"/>
    <x v="7"/>
    <x v="7"/>
    <n v="800"/>
    <x v="0"/>
    <x v="19"/>
    <x v="9"/>
    <x v="9"/>
    <n v="2654.02"/>
  </r>
  <r>
    <x v="621"/>
    <x v="0"/>
    <s v="2023-2024"/>
    <x v="0"/>
    <x v="89"/>
    <x v="4"/>
    <x v="4"/>
    <n v="3136"/>
    <x v="0"/>
    <x v="6"/>
    <x v="4"/>
    <x v="4"/>
    <n v="2657.48"/>
  </r>
  <r>
    <x v="270"/>
    <x v="0"/>
    <s v="2024-2025"/>
    <x v="0"/>
    <x v="53"/>
    <x v="3"/>
    <x v="3"/>
    <n v="4119"/>
    <x v="0"/>
    <x v="10"/>
    <x v="4"/>
    <x v="4"/>
    <n v="2670.66"/>
  </r>
  <r>
    <x v="645"/>
    <x v="0"/>
    <s v="2024-2025"/>
    <x v="0"/>
    <x v="5"/>
    <x v="1"/>
    <x v="1"/>
    <n v="2067"/>
    <x v="0"/>
    <x v="5"/>
    <x v="4"/>
    <x v="4"/>
    <n v="2677.43"/>
  </r>
  <r>
    <x v="612"/>
    <x v="0"/>
    <s v="2024-2025"/>
    <x v="0"/>
    <x v="8"/>
    <x v="1"/>
    <x v="1"/>
    <n v="2158"/>
    <x v="0"/>
    <x v="4"/>
    <x v="4"/>
    <x v="4"/>
    <n v="2682.1099999999997"/>
  </r>
  <r>
    <x v="688"/>
    <x v="0"/>
    <s v="2023-2024"/>
    <x v="0"/>
    <x v="69"/>
    <x v="4"/>
    <x v="4"/>
    <n v="3199"/>
    <x v="0"/>
    <x v="6"/>
    <x v="4"/>
    <x v="4"/>
    <n v="2682.17"/>
  </r>
  <r>
    <x v="133"/>
    <x v="1"/>
    <s v="2022-2023"/>
    <x v="0"/>
    <x v="69"/>
    <x v="4"/>
    <x v="4"/>
    <n v="3199"/>
    <x v="0"/>
    <x v="6"/>
    <x v="8"/>
    <x v="8"/>
    <n v="2690.3299999999995"/>
  </r>
  <r>
    <x v="310"/>
    <x v="0"/>
    <s v="2024-2025"/>
    <x v="0"/>
    <x v="7"/>
    <x v="4"/>
    <x v="4"/>
    <n v="3175"/>
    <x v="0"/>
    <x v="6"/>
    <x v="4"/>
    <x v="4"/>
    <n v="2692.99"/>
  </r>
  <r>
    <x v="115"/>
    <x v="0"/>
    <s v="2023-2024"/>
    <x v="0"/>
    <x v="4"/>
    <x v="1"/>
    <x v="1"/>
    <n v="2154"/>
    <x v="0"/>
    <x v="4"/>
    <x v="4"/>
    <x v="4"/>
    <n v="2699.6499999999996"/>
  </r>
  <r>
    <x v="715"/>
    <x v="2"/>
    <s v="2024-2025"/>
    <x v="0"/>
    <x v="40"/>
    <x v="4"/>
    <x v="4"/>
    <n v="3353"/>
    <x v="0"/>
    <x v="8"/>
    <x v="4"/>
    <x v="4"/>
    <n v="2709.6000000000008"/>
  </r>
  <r>
    <x v="24"/>
    <x v="0"/>
    <s v="2024-2025"/>
    <x v="0"/>
    <x v="47"/>
    <x v="1"/>
    <x v="1"/>
    <n v="2101"/>
    <x v="0"/>
    <x v="4"/>
    <x v="9"/>
    <x v="9"/>
    <n v="2715.92"/>
  </r>
  <r>
    <x v="288"/>
    <x v="1"/>
    <s v="2022-2023"/>
    <x v="0"/>
    <x v="5"/>
    <x v="1"/>
    <x v="1"/>
    <n v="2067"/>
    <x v="0"/>
    <x v="5"/>
    <x v="4"/>
    <x v="4"/>
    <n v="2741.97"/>
  </r>
  <r>
    <x v="110"/>
    <x v="2"/>
    <s v="2024-2025"/>
    <x v="0"/>
    <x v="9"/>
    <x v="4"/>
    <x v="4"/>
    <n v="3076"/>
    <x v="0"/>
    <x v="7"/>
    <x v="7"/>
    <x v="7"/>
    <n v="2752.150000000001"/>
  </r>
  <r>
    <x v="268"/>
    <x v="0"/>
    <s v="2023-2024"/>
    <x v="0"/>
    <x v="4"/>
    <x v="1"/>
    <x v="1"/>
    <n v="2154"/>
    <x v="0"/>
    <x v="4"/>
    <x v="0"/>
    <x v="0"/>
    <n v="2754.4399999999996"/>
  </r>
  <r>
    <x v="568"/>
    <x v="2"/>
    <s v="2024-2025"/>
    <x v="0"/>
    <x v="23"/>
    <x v="1"/>
    <x v="1"/>
    <n v="2650"/>
    <x v="0"/>
    <x v="11"/>
    <x v="4"/>
    <x v="4"/>
    <n v="2774.3700000000008"/>
  </r>
  <r>
    <x v="282"/>
    <x v="2"/>
    <s v="2024-2025"/>
    <x v="0"/>
    <x v="23"/>
    <x v="1"/>
    <x v="1"/>
    <n v="2650"/>
    <x v="0"/>
    <x v="11"/>
    <x v="7"/>
    <x v="7"/>
    <n v="2807.3000000000015"/>
  </r>
  <r>
    <x v="662"/>
    <x v="2"/>
    <s v="2024-2025"/>
    <x v="0"/>
    <x v="68"/>
    <x v="7"/>
    <x v="7"/>
    <n v="800"/>
    <x v="0"/>
    <x v="19"/>
    <x v="7"/>
    <x v="7"/>
    <n v="2809.2600000000025"/>
  </r>
  <r>
    <x v="728"/>
    <x v="2"/>
    <s v="2024-2025"/>
    <x v="1"/>
    <x v="35"/>
    <x v="3"/>
    <x v="3"/>
    <n v="4558"/>
    <x v="0"/>
    <x v="15"/>
    <x v="9"/>
    <x v="9"/>
    <n v="2825.4700000000003"/>
  </r>
  <r>
    <x v="134"/>
    <x v="0"/>
    <s v="2024-2025"/>
    <x v="0"/>
    <x v="84"/>
    <x v="3"/>
    <x v="3"/>
    <n v="4215"/>
    <x v="0"/>
    <x v="3"/>
    <x v="7"/>
    <x v="7"/>
    <n v="2830.6300000000024"/>
  </r>
  <r>
    <x v="181"/>
    <x v="0"/>
    <s v="2024-2025"/>
    <x v="0"/>
    <x v="19"/>
    <x v="1"/>
    <x v="1"/>
    <n v="2800"/>
    <x v="0"/>
    <x v="11"/>
    <x v="0"/>
    <x v="0"/>
    <n v="2836.6000000000004"/>
  </r>
  <r>
    <x v="435"/>
    <x v="0"/>
    <s v="2023-2024"/>
    <x v="0"/>
    <x v="26"/>
    <x v="0"/>
    <x v="0"/>
    <n v="6280"/>
    <x v="0"/>
    <x v="14"/>
    <x v="0"/>
    <x v="0"/>
    <n v="2839.21"/>
  </r>
  <r>
    <x v="254"/>
    <x v="2"/>
    <s v="2024-2025"/>
    <x v="0"/>
    <x v="2"/>
    <x v="2"/>
    <x v="2"/>
    <n v="2617"/>
    <x v="0"/>
    <x v="2"/>
    <x v="1"/>
    <x v="1"/>
    <n v="2856.0199999999995"/>
  </r>
  <r>
    <x v="303"/>
    <x v="1"/>
    <s v="2023-2024"/>
    <x v="0"/>
    <x v="84"/>
    <x v="3"/>
    <x v="3"/>
    <n v="4215"/>
    <x v="0"/>
    <x v="3"/>
    <x v="0"/>
    <x v="0"/>
    <n v="2866.54"/>
  </r>
  <r>
    <x v="455"/>
    <x v="0"/>
    <s v="2023-2024"/>
    <x v="0"/>
    <x v="33"/>
    <x v="4"/>
    <x v="4"/>
    <n v="3280"/>
    <x v="0"/>
    <x v="8"/>
    <x v="0"/>
    <x v="0"/>
    <n v="2866.8700000000013"/>
  </r>
  <r>
    <x v="167"/>
    <x v="2"/>
    <s v="2024-2025"/>
    <x v="0"/>
    <x v="28"/>
    <x v="1"/>
    <x v="1"/>
    <n v="2830"/>
    <x v="0"/>
    <x v="11"/>
    <x v="7"/>
    <x v="7"/>
    <n v="2869.6000000000035"/>
  </r>
  <r>
    <x v="553"/>
    <x v="2"/>
    <s v="2024-2025"/>
    <x v="0"/>
    <x v="85"/>
    <x v="0"/>
    <x v="0"/>
    <n v="6530"/>
    <x v="0"/>
    <x v="20"/>
    <x v="9"/>
    <x v="9"/>
    <n v="2881.7000000000007"/>
  </r>
  <r>
    <x v="687"/>
    <x v="0"/>
    <s v="2023-2024"/>
    <x v="0"/>
    <x v="94"/>
    <x v="5"/>
    <x v="5"/>
    <n v="7250"/>
    <x v="0"/>
    <x v="9"/>
    <x v="4"/>
    <x v="4"/>
    <n v="2891.7299999999996"/>
  </r>
  <r>
    <x v="590"/>
    <x v="0"/>
    <s v="2024-2025"/>
    <x v="0"/>
    <x v="76"/>
    <x v="1"/>
    <x v="1"/>
    <n v="2031"/>
    <x v="0"/>
    <x v="5"/>
    <x v="7"/>
    <x v="7"/>
    <n v="2892.3000000000011"/>
  </r>
  <r>
    <x v="373"/>
    <x v="0"/>
    <s v="2023-2024"/>
    <x v="0"/>
    <x v="60"/>
    <x v="1"/>
    <x v="1"/>
    <n v="2541"/>
    <x v="0"/>
    <x v="2"/>
    <x v="7"/>
    <x v="7"/>
    <n v="2914.8700000000035"/>
  </r>
  <r>
    <x v="144"/>
    <x v="1"/>
    <s v="2023-2024"/>
    <x v="1"/>
    <x v="75"/>
    <x v="0"/>
    <x v="0"/>
    <n v="6450"/>
    <x v="0"/>
    <x v="20"/>
    <x v="4"/>
    <x v="4"/>
    <n v="2916.7"/>
  </r>
  <r>
    <x v="179"/>
    <x v="0"/>
    <s v="2024-2025"/>
    <x v="1"/>
    <x v="64"/>
    <x v="1"/>
    <x v="1"/>
    <n v="2350"/>
    <x v="0"/>
    <x v="1"/>
    <x v="7"/>
    <x v="7"/>
    <n v="2919.7200000000021"/>
  </r>
  <r>
    <x v="205"/>
    <x v="0"/>
    <s v="2023-2024"/>
    <x v="0"/>
    <x v="90"/>
    <x v="3"/>
    <x v="3"/>
    <n v="4700"/>
    <x v="0"/>
    <x v="17"/>
    <x v="9"/>
    <x v="9"/>
    <n v="2943.69"/>
  </r>
  <r>
    <x v="382"/>
    <x v="1"/>
    <s v="2023-2024"/>
    <x v="0"/>
    <x v="52"/>
    <x v="3"/>
    <x v="3"/>
    <n v="4053"/>
    <x v="0"/>
    <x v="10"/>
    <x v="9"/>
    <x v="9"/>
    <n v="2950.4599999999996"/>
  </r>
  <r>
    <x v="639"/>
    <x v="1"/>
    <s v="2022-2023"/>
    <x v="0"/>
    <x v="26"/>
    <x v="0"/>
    <x v="0"/>
    <n v="6280"/>
    <x v="0"/>
    <x v="14"/>
    <x v="7"/>
    <x v="7"/>
    <n v="2951.1300000000028"/>
  </r>
  <r>
    <x v="691"/>
    <x v="2"/>
    <s v="2024-2025"/>
    <x v="0"/>
    <x v="86"/>
    <x v="0"/>
    <x v="0"/>
    <n v="6725"/>
    <x v="0"/>
    <x v="20"/>
    <x v="4"/>
    <x v="4"/>
    <n v="2957.0199999999995"/>
  </r>
  <r>
    <x v="305"/>
    <x v="0"/>
    <s v="2023-2024"/>
    <x v="1"/>
    <x v="34"/>
    <x v="4"/>
    <x v="4"/>
    <n v="3018"/>
    <x v="0"/>
    <x v="7"/>
    <x v="4"/>
    <x v="4"/>
    <n v="2967.7599999999993"/>
  </r>
  <r>
    <x v="655"/>
    <x v="0"/>
    <s v="2023-2024"/>
    <x v="0"/>
    <x v="28"/>
    <x v="1"/>
    <x v="1"/>
    <n v="2830"/>
    <x v="0"/>
    <x v="11"/>
    <x v="7"/>
    <x v="7"/>
    <n v="2972.070000000002"/>
  </r>
  <r>
    <x v="107"/>
    <x v="1"/>
    <s v="2023-2024"/>
    <x v="1"/>
    <x v="63"/>
    <x v="1"/>
    <x v="1"/>
    <n v="2015"/>
    <x v="0"/>
    <x v="5"/>
    <x v="8"/>
    <x v="8"/>
    <n v="2977.15"/>
  </r>
  <r>
    <x v="147"/>
    <x v="0"/>
    <s v="2023-2024"/>
    <x v="1"/>
    <x v="39"/>
    <x v="0"/>
    <x v="0"/>
    <n v="6330"/>
    <x v="0"/>
    <x v="14"/>
    <x v="9"/>
    <x v="9"/>
    <n v="3026.71"/>
  </r>
  <r>
    <x v="648"/>
    <x v="1"/>
    <s v="2023-2024"/>
    <x v="0"/>
    <x v="83"/>
    <x v="0"/>
    <x v="0"/>
    <n v="6052"/>
    <x v="0"/>
    <x v="0"/>
    <x v="4"/>
    <x v="4"/>
    <n v="3048.1099999999992"/>
  </r>
  <r>
    <x v="464"/>
    <x v="2"/>
    <s v="2024-2025"/>
    <x v="0"/>
    <x v="52"/>
    <x v="3"/>
    <x v="3"/>
    <n v="4053"/>
    <x v="0"/>
    <x v="10"/>
    <x v="0"/>
    <x v="0"/>
    <n v="3050.32"/>
  </r>
  <r>
    <x v="470"/>
    <x v="0"/>
    <s v="2024-2025"/>
    <x v="1"/>
    <x v="34"/>
    <x v="4"/>
    <x v="4"/>
    <n v="3018"/>
    <x v="0"/>
    <x v="7"/>
    <x v="7"/>
    <x v="7"/>
    <n v="3058.6400000000021"/>
  </r>
  <r>
    <x v="457"/>
    <x v="1"/>
    <s v="2023-2024"/>
    <x v="0"/>
    <x v="12"/>
    <x v="3"/>
    <x v="3"/>
    <n v="4068"/>
    <x v="0"/>
    <x v="10"/>
    <x v="4"/>
    <x v="4"/>
    <n v="3061.9299999999994"/>
  </r>
  <r>
    <x v="334"/>
    <x v="2"/>
    <s v="2024-2025"/>
    <x v="0"/>
    <x v="43"/>
    <x v="1"/>
    <x v="1"/>
    <n v="2560"/>
    <x v="0"/>
    <x v="2"/>
    <x v="4"/>
    <x v="4"/>
    <n v="3080.4100000000003"/>
  </r>
  <r>
    <x v="612"/>
    <x v="0"/>
    <s v="2024-2025"/>
    <x v="1"/>
    <x v="63"/>
    <x v="1"/>
    <x v="1"/>
    <n v="2015"/>
    <x v="0"/>
    <x v="5"/>
    <x v="4"/>
    <x v="4"/>
    <n v="3123.46"/>
  </r>
  <r>
    <x v="165"/>
    <x v="0"/>
    <s v="2024-2025"/>
    <x v="0"/>
    <x v="2"/>
    <x v="2"/>
    <x v="2"/>
    <n v="2617"/>
    <x v="0"/>
    <x v="2"/>
    <x v="1"/>
    <x v="1"/>
    <n v="3129.9600000000009"/>
  </r>
  <r>
    <x v="177"/>
    <x v="1"/>
    <s v="2022-2023"/>
    <x v="0"/>
    <x v="60"/>
    <x v="1"/>
    <x v="1"/>
    <n v="2541"/>
    <x v="0"/>
    <x v="2"/>
    <x v="8"/>
    <x v="8"/>
    <n v="3134.8800000000006"/>
  </r>
  <r>
    <x v="573"/>
    <x v="1"/>
    <s v="2022-2023"/>
    <x v="0"/>
    <x v="27"/>
    <x v="4"/>
    <x v="4"/>
    <n v="3066"/>
    <x v="0"/>
    <x v="7"/>
    <x v="9"/>
    <x v="9"/>
    <n v="3137.0400000000004"/>
  </r>
  <r>
    <x v="653"/>
    <x v="0"/>
    <s v="2024-2025"/>
    <x v="0"/>
    <x v="53"/>
    <x v="3"/>
    <x v="3"/>
    <n v="4119"/>
    <x v="0"/>
    <x v="10"/>
    <x v="0"/>
    <x v="0"/>
    <n v="3138.9400000000005"/>
  </r>
  <r>
    <x v="583"/>
    <x v="2"/>
    <s v="2024-2025"/>
    <x v="0"/>
    <x v="5"/>
    <x v="1"/>
    <x v="1"/>
    <n v="2067"/>
    <x v="0"/>
    <x v="5"/>
    <x v="7"/>
    <x v="7"/>
    <n v="3143.5400000000018"/>
  </r>
  <r>
    <x v="453"/>
    <x v="0"/>
    <s v="2023-2024"/>
    <x v="0"/>
    <x v="19"/>
    <x v="1"/>
    <x v="1"/>
    <n v="2800"/>
    <x v="0"/>
    <x v="11"/>
    <x v="4"/>
    <x v="4"/>
    <n v="3157.17"/>
  </r>
  <r>
    <x v="356"/>
    <x v="0"/>
    <s v="2023-2024"/>
    <x v="0"/>
    <x v="56"/>
    <x v="1"/>
    <x v="1"/>
    <n v="2795"/>
    <x v="0"/>
    <x v="11"/>
    <x v="0"/>
    <x v="0"/>
    <n v="3166.3100000000013"/>
  </r>
  <r>
    <x v="534"/>
    <x v="0"/>
    <s v="2023-2024"/>
    <x v="0"/>
    <x v="4"/>
    <x v="1"/>
    <x v="1"/>
    <n v="2154"/>
    <x v="0"/>
    <x v="4"/>
    <x v="4"/>
    <x v="4"/>
    <n v="3180.58"/>
  </r>
  <r>
    <x v="260"/>
    <x v="1"/>
    <s v="2023-2024"/>
    <x v="0"/>
    <x v="28"/>
    <x v="1"/>
    <x v="1"/>
    <n v="2830"/>
    <x v="0"/>
    <x v="11"/>
    <x v="4"/>
    <x v="4"/>
    <n v="3180.7799999999988"/>
  </r>
  <r>
    <x v="485"/>
    <x v="2"/>
    <s v="2024-2025"/>
    <x v="1"/>
    <x v="39"/>
    <x v="0"/>
    <x v="0"/>
    <n v="6330"/>
    <x v="0"/>
    <x v="14"/>
    <x v="5"/>
    <x v="5"/>
    <n v="3186.8500000000008"/>
  </r>
  <r>
    <x v="573"/>
    <x v="1"/>
    <s v="2022-2023"/>
    <x v="0"/>
    <x v="76"/>
    <x v="1"/>
    <x v="1"/>
    <n v="2031"/>
    <x v="0"/>
    <x v="5"/>
    <x v="0"/>
    <x v="0"/>
    <n v="3188.1200000000003"/>
  </r>
  <r>
    <x v="85"/>
    <x v="2"/>
    <s v="2024-2025"/>
    <x v="0"/>
    <x v="61"/>
    <x v="6"/>
    <x v="6"/>
    <n v="5343"/>
    <x v="0"/>
    <x v="18"/>
    <x v="4"/>
    <x v="4"/>
    <n v="3190.32"/>
  </r>
  <r>
    <x v="180"/>
    <x v="1"/>
    <s v="2023-2024"/>
    <x v="0"/>
    <x v="15"/>
    <x v="1"/>
    <x v="1"/>
    <n v="2020"/>
    <x v="0"/>
    <x v="5"/>
    <x v="9"/>
    <x v="9"/>
    <n v="3212.5600000000004"/>
  </r>
  <r>
    <x v="194"/>
    <x v="2"/>
    <s v="2024-2025"/>
    <x v="0"/>
    <x v="47"/>
    <x v="1"/>
    <x v="1"/>
    <n v="2101"/>
    <x v="0"/>
    <x v="4"/>
    <x v="7"/>
    <x v="7"/>
    <n v="3214.7600000000016"/>
  </r>
  <r>
    <x v="91"/>
    <x v="0"/>
    <s v="2023-2024"/>
    <x v="0"/>
    <x v="67"/>
    <x v="3"/>
    <x v="3"/>
    <n v="4551"/>
    <x v="0"/>
    <x v="15"/>
    <x v="7"/>
    <x v="7"/>
    <n v="3229.3500000000026"/>
  </r>
  <r>
    <x v="624"/>
    <x v="2"/>
    <s v="2024-2025"/>
    <x v="0"/>
    <x v="68"/>
    <x v="7"/>
    <x v="7"/>
    <n v="800"/>
    <x v="0"/>
    <x v="19"/>
    <x v="4"/>
    <x v="4"/>
    <n v="3245.1399999999994"/>
  </r>
  <r>
    <x v="26"/>
    <x v="1"/>
    <s v="2023-2024"/>
    <x v="0"/>
    <x v="5"/>
    <x v="1"/>
    <x v="1"/>
    <n v="2067"/>
    <x v="0"/>
    <x v="5"/>
    <x v="9"/>
    <x v="9"/>
    <n v="3248.45"/>
  </r>
  <r>
    <x v="306"/>
    <x v="2"/>
    <s v="2024-2025"/>
    <x v="1"/>
    <x v="64"/>
    <x v="1"/>
    <x v="1"/>
    <n v="2350"/>
    <x v="0"/>
    <x v="1"/>
    <x v="5"/>
    <x v="5"/>
    <n v="3254.7700000000013"/>
  </r>
  <r>
    <x v="183"/>
    <x v="0"/>
    <s v="2023-2024"/>
    <x v="0"/>
    <x v="76"/>
    <x v="1"/>
    <x v="1"/>
    <n v="2031"/>
    <x v="0"/>
    <x v="5"/>
    <x v="7"/>
    <x v="7"/>
    <n v="3257.5000000000032"/>
  </r>
  <r>
    <x v="69"/>
    <x v="0"/>
    <s v="2023-2024"/>
    <x v="0"/>
    <x v="59"/>
    <x v="3"/>
    <x v="3"/>
    <n v="4509"/>
    <x v="0"/>
    <x v="3"/>
    <x v="7"/>
    <x v="7"/>
    <n v="3269.1200000000026"/>
  </r>
  <r>
    <x v="56"/>
    <x v="2"/>
    <s v="2024-2025"/>
    <x v="0"/>
    <x v="26"/>
    <x v="0"/>
    <x v="0"/>
    <n v="6280"/>
    <x v="0"/>
    <x v="14"/>
    <x v="1"/>
    <x v="1"/>
    <n v="3277.93"/>
  </r>
  <r>
    <x v="238"/>
    <x v="2"/>
    <s v="2024-2025"/>
    <x v="0"/>
    <x v="25"/>
    <x v="4"/>
    <x v="4"/>
    <n v="3550"/>
    <x v="0"/>
    <x v="8"/>
    <x v="9"/>
    <x v="9"/>
    <n v="3282.9"/>
  </r>
  <r>
    <x v="154"/>
    <x v="1"/>
    <s v="2022-2023"/>
    <x v="0"/>
    <x v="4"/>
    <x v="1"/>
    <x v="1"/>
    <n v="2154"/>
    <x v="0"/>
    <x v="4"/>
    <x v="5"/>
    <x v="5"/>
    <n v="3296.7100000000009"/>
  </r>
  <r>
    <x v="270"/>
    <x v="0"/>
    <s v="2024-2025"/>
    <x v="0"/>
    <x v="40"/>
    <x v="4"/>
    <x v="4"/>
    <n v="3353"/>
    <x v="0"/>
    <x v="8"/>
    <x v="9"/>
    <x v="9"/>
    <n v="3300.7599999999998"/>
  </r>
  <r>
    <x v="570"/>
    <x v="0"/>
    <s v="2023-2024"/>
    <x v="0"/>
    <x v="13"/>
    <x v="1"/>
    <x v="1"/>
    <n v="2480"/>
    <x v="0"/>
    <x v="1"/>
    <x v="4"/>
    <x v="4"/>
    <n v="3317.3999999999996"/>
  </r>
  <r>
    <x v="696"/>
    <x v="1"/>
    <s v="2022-2023"/>
    <x v="1"/>
    <x v="34"/>
    <x v="4"/>
    <x v="4"/>
    <n v="3018"/>
    <x v="0"/>
    <x v="7"/>
    <x v="0"/>
    <x v="0"/>
    <n v="3326.51"/>
  </r>
  <r>
    <x v="47"/>
    <x v="2"/>
    <s v="2024-2025"/>
    <x v="0"/>
    <x v="77"/>
    <x v="5"/>
    <x v="5"/>
    <n v="7018"/>
    <x v="0"/>
    <x v="9"/>
    <x v="4"/>
    <x v="4"/>
    <n v="3332.7200000000003"/>
  </r>
  <r>
    <x v="661"/>
    <x v="0"/>
    <s v="2023-2024"/>
    <x v="1"/>
    <x v="34"/>
    <x v="4"/>
    <x v="4"/>
    <n v="3018"/>
    <x v="0"/>
    <x v="7"/>
    <x v="7"/>
    <x v="7"/>
    <n v="3341.2700000000009"/>
  </r>
  <r>
    <x v="176"/>
    <x v="2"/>
    <s v="2024-2025"/>
    <x v="0"/>
    <x v="89"/>
    <x v="4"/>
    <x v="4"/>
    <n v="3136"/>
    <x v="0"/>
    <x v="6"/>
    <x v="9"/>
    <x v="9"/>
    <n v="3343.95"/>
  </r>
  <r>
    <x v="652"/>
    <x v="2"/>
    <s v="2024-2025"/>
    <x v="0"/>
    <x v="85"/>
    <x v="0"/>
    <x v="0"/>
    <n v="6530"/>
    <x v="0"/>
    <x v="20"/>
    <x v="7"/>
    <x v="7"/>
    <n v="3344.7700000000013"/>
  </r>
  <r>
    <x v="247"/>
    <x v="2"/>
    <s v="2024-2025"/>
    <x v="0"/>
    <x v="60"/>
    <x v="1"/>
    <x v="1"/>
    <n v="2541"/>
    <x v="0"/>
    <x v="2"/>
    <x v="7"/>
    <x v="7"/>
    <n v="3350.6400000000012"/>
  </r>
  <r>
    <x v="285"/>
    <x v="1"/>
    <s v="2022-2023"/>
    <x v="0"/>
    <x v="84"/>
    <x v="3"/>
    <x v="3"/>
    <n v="4215"/>
    <x v="0"/>
    <x v="3"/>
    <x v="9"/>
    <x v="9"/>
    <n v="3350.8000000000006"/>
  </r>
  <r>
    <x v="724"/>
    <x v="1"/>
    <s v="2023-2024"/>
    <x v="1"/>
    <x v="63"/>
    <x v="1"/>
    <x v="1"/>
    <n v="2015"/>
    <x v="0"/>
    <x v="5"/>
    <x v="7"/>
    <x v="7"/>
    <n v="3351.8200000000033"/>
  </r>
  <r>
    <x v="180"/>
    <x v="1"/>
    <s v="2023-2024"/>
    <x v="0"/>
    <x v="56"/>
    <x v="1"/>
    <x v="1"/>
    <n v="2795"/>
    <x v="0"/>
    <x v="11"/>
    <x v="9"/>
    <x v="9"/>
    <n v="3355.05"/>
  </r>
  <r>
    <x v="100"/>
    <x v="0"/>
    <s v="2023-2024"/>
    <x v="0"/>
    <x v="52"/>
    <x v="3"/>
    <x v="3"/>
    <n v="4053"/>
    <x v="0"/>
    <x v="10"/>
    <x v="7"/>
    <x v="7"/>
    <n v="3372.2800000000025"/>
  </r>
  <r>
    <x v="578"/>
    <x v="2"/>
    <s v="2024-2025"/>
    <x v="0"/>
    <x v="47"/>
    <x v="1"/>
    <x v="1"/>
    <n v="2101"/>
    <x v="0"/>
    <x v="4"/>
    <x v="5"/>
    <x v="5"/>
    <n v="3377.2000000000007"/>
  </r>
  <r>
    <x v="50"/>
    <x v="0"/>
    <s v="2023-2024"/>
    <x v="0"/>
    <x v="26"/>
    <x v="0"/>
    <x v="0"/>
    <n v="6280"/>
    <x v="0"/>
    <x v="14"/>
    <x v="4"/>
    <x v="4"/>
    <n v="3397.3100000000004"/>
  </r>
  <r>
    <x v="125"/>
    <x v="2"/>
    <s v="2024-2025"/>
    <x v="0"/>
    <x v="56"/>
    <x v="1"/>
    <x v="1"/>
    <n v="2795"/>
    <x v="0"/>
    <x v="11"/>
    <x v="7"/>
    <x v="7"/>
    <n v="3399.2300000000018"/>
  </r>
  <r>
    <x v="558"/>
    <x v="0"/>
    <s v="2024-2025"/>
    <x v="0"/>
    <x v="10"/>
    <x v="4"/>
    <x v="4"/>
    <n v="3551"/>
    <x v="0"/>
    <x v="8"/>
    <x v="7"/>
    <x v="7"/>
    <n v="3415.0300000000016"/>
  </r>
  <r>
    <x v="611"/>
    <x v="0"/>
    <s v="2023-2024"/>
    <x v="0"/>
    <x v="11"/>
    <x v="5"/>
    <x v="5"/>
    <n v="7010"/>
    <x v="0"/>
    <x v="9"/>
    <x v="4"/>
    <x v="4"/>
    <n v="3417.23"/>
  </r>
  <r>
    <x v="728"/>
    <x v="2"/>
    <s v="2024-2025"/>
    <x v="0"/>
    <x v="3"/>
    <x v="3"/>
    <x v="3"/>
    <n v="4220"/>
    <x v="0"/>
    <x v="3"/>
    <x v="4"/>
    <x v="4"/>
    <n v="3443.64"/>
  </r>
  <r>
    <x v="278"/>
    <x v="0"/>
    <s v="2024-2025"/>
    <x v="0"/>
    <x v="25"/>
    <x v="4"/>
    <x v="4"/>
    <n v="3550"/>
    <x v="0"/>
    <x v="8"/>
    <x v="7"/>
    <x v="7"/>
    <n v="3453.170000000001"/>
  </r>
  <r>
    <x v="313"/>
    <x v="0"/>
    <s v="2023-2024"/>
    <x v="0"/>
    <x v="69"/>
    <x v="4"/>
    <x v="4"/>
    <n v="3199"/>
    <x v="0"/>
    <x v="6"/>
    <x v="4"/>
    <x v="4"/>
    <n v="3458.11"/>
  </r>
  <r>
    <x v="661"/>
    <x v="0"/>
    <s v="2023-2024"/>
    <x v="0"/>
    <x v="20"/>
    <x v="4"/>
    <x v="4"/>
    <n v="3429"/>
    <x v="0"/>
    <x v="8"/>
    <x v="4"/>
    <x v="4"/>
    <n v="3460.1899999999991"/>
  </r>
  <r>
    <x v="25"/>
    <x v="1"/>
    <s v="2022-2023"/>
    <x v="0"/>
    <x v="13"/>
    <x v="1"/>
    <x v="1"/>
    <n v="2480"/>
    <x v="0"/>
    <x v="1"/>
    <x v="9"/>
    <x v="9"/>
    <n v="3460.9100000000003"/>
  </r>
  <r>
    <x v="402"/>
    <x v="0"/>
    <s v="2023-2024"/>
    <x v="1"/>
    <x v="31"/>
    <x v="1"/>
    <x v="1"/>
    <n v="2116"/>
    <x v="0"/>
    <x v="4"/>
    <x v="9"/>
    <x v="9"/>
    <n v="3464.83"/>
  </r>
  <r>
    <x v="323"/>
    <x v="0"/>
    <s v="2023-2024"/>
    <x v="0"/>
    <x v="13"/>
    <x v="1"/>
    <x v="1"/>
    <n v="2480"/>
    <x v="0"/>
    <x v="1"/>
    <x v="1"/>
    <x v="1"/>
    <n v="3467.9799999999996"/>
  </r>
  <r>
    <x v="337"/>
    <x v="0"/>
    <s v="2023-2024"/>
    <x v="0"/>
    <x v="10"/>
    <x v="4"/>
    <x v="4"/>
    <n v="3551"/>
    <x v="0"/>
    <x v="8"/>
    <x v="1"/>
    <x v="1"/>
    <n v="3473.19"/>
  </r>
  <r>
    <x v="360"/>
    <x v="2"/>
    <s v="2024-2025"/>
    <x v="0"/>
    <x v="85"/>
    <x v="0"/>
    <x v="0"/>
    <n v="6530"/>
    <x v="0"/>
    <x v="20"/>
    <x v="4"/>
    <x v="4"/>
    <n v="3474.51"/>
  </r>
  <r>
    <x v="550"/>
    <x v="0"/>
    <s v="2023-2024"/>
    <x v="0"/>
    <x v="5"/>
    <x v="1"/>
    <x v="1"/>
    <n v="2067"/>
    <x v="0"/>
    <x v="5"/>
    <x v="5"/>
    <x v="5"/>
    <n v="3492.9100000000008"/>
  </r>
  <r>
    <x v="200"/>
    <x v="2"/>
    <s v="2024-2025"/>
    <x v="0"/>
    <x v="32"/>
    <x v="6"/>
    <x v="6"/>
    <n v="5169"/>
    <x v="0"/>
    <x v="13"/>
    <x v="4"/>
    <x v="4"/>
    <n v="3516.87"/>
  </r>
  <r>
    <x v="535"/>
    <x v="1"/>
    <s v="2023-2024"/>
    <x v="0"/>
    <x v="19"/>
    <x v="1"/>
    <x v="1"/>
    <n v="2800"/>
    <x v="0"/>
    <x v="11"/>
    <x v="9"/>
    <x v="9"/>
    <n v="3557.7900000000009"/>
  </r>
  <r>
    <x v="708"/>
    <x v="1"/>
    <s v="2022-2023"/>
    <x v="0"/>
    <x v="9"/>
    <x v="4"/>
    <x v="4"/>
    <n v="3076"/>
    <x v="0"/>
    <x v="7"/>
    <x v="4"/>
    <x v="4"/>
    <n v="3579.119999999999"/>
  </r>
  <r>
    <x v="40"/>
    <x v="0"/>
    <s v="2023-2024"/>
    <x v="0"/>
    <x v="35"/>
    <x v="3"/>
    <x v="3"/>
    <n v="4558"/>
    <x v="0"/>
    <x v="15"/>
    <x v="7"/>
    <x v="7"/>
    <n v="3581.9900000000021"/>
  </r>
  <r>
    <x v="178"/>
    <x v="0"/>
    <s v="2024-2025"/>
    <x v="0"/>
    <x v="53"/>
    <x v="3"/>
    <x v="3"/>
    <n v="4119"/>
    <x v="0"/>
    <x v="10"/>
    <x v="4"/>
    <x v="4"/>
    <n v="3603.14"/>
  </r>
  <r>
    <x v="300"/>
    <x v="2"/>
    <s v="2024-2025"/>
    <x v="0"/>
    <x v="52"/>
    <x v="3"/>
    <x v="3"/>
    <n v="4053"/>
    <x v="0"/>
    <x v="10"/>
    <x v="1"/>
    <x v="1"/>
    <n v="3603.7299999999996"/>
  </r>
  <r>
    <x v="169"/>
    <x v="0"/>
    <s v="2023-2024"/>
    <x v="0"/>
    <x v="52"/>
    <x v="3"/>
    <x v="3"/>
    <n v="4053"/>
    <x v="0"/>
    <x v="10"/>
    <x v="9"/>
    <x v="9"/>
    <n v="3625.08"/>
  </r>
  <r>
    <x v="595"/>
    <x v="0"/>
    <s v="2023-2024"/>
    <x v="0"/>
    <x v="47"/>
    <x v="1"/>
    <x v="1"/>
    <n v="2101"/>
    <x v="0"/>
    <x v="4"/>
    <x v="3"/>
    <x v="3"/>
    <n v="3650.8499999999995"/>
  </r>
  <r>
    <x v="698"/>
    <x v="2"/>
    <s v="2024-2025"/>
    <x v="0"/>
    <x v="56"/>
    <x v="1"/>
    <x v="1"/>
    <n v="2795"/>
    <x v="0"/>
    <x v="11"/>
    <x v="4"/>
    <x v="4"/>
    <n v="3668.8999999999992"/>
  </r>
  <r>
    <x v="268"/>
    <x v="0"/>
    <s v="2023-2024"/>
    <x v="0"/>
    <x v="84"/>
    <x v="3"/>
    <x v="3"/>
    <n v="4215"/>
    <x v="0"/>
    <x v="3"/>
    <x v="1"/>
    <x v="1"/>
    <n v="3673.19"/>
  </r>
  <r>
    <x v="547"/>
    <x v="0"/>
    <s v="2023-2024"/>
    <x v="1"/>
    <x v="64"/>
    <x v="1"/>
    <x v="1"/>
    <n v="2350"/>
    <x v="0"/>
    <x v="1"/>
    <x v="4"/>
    <x v="4"/>
    <n v="3688.2400000000002"/>
  </r>
  <r>
    <x v="320"/>
    <x v="2"/>
    <s v="2024-2025"/>
    <x v="1"/>
    <x v="64"/>
    <x v="1"/>
    <x v="1"/>
    <n v="2350"/>
    <x v="0"/>
    <x v="1"/>
    <x v="7"/>
    <x v="7"/>
    <n v="3713.3600000000024"/>
  </r>
  <r>
    <x v="4"/>
    <x v="0"/>
    <s v="2023-2024"/>
    <x v="0"/>
    <x v="22"/>
    <x v="1"/>
    <x v="1"/>
    <n v="2539"/>
    <x v="0"/>
    <x v="2"/>
    <x v="4"/>
    <x v="4"/>
    <n v="3731.6399999999994"/>
  </r>
  <r>
    <x v="695"/>
    <x v="0"/>
    <s v="2024-2025"/>
    <x v="0"/>
    <x v="13"/>
    <x v="1"/>
    <x v="1"/>
    <n v="2480"/>
    <x v="0"/>
    <x v="1"/>
    <x v="7"/>
    <x v="7"/>
    <n v="3740.5200000000023"/>
  </r>
  <r>
    <x v="634"/>
    <x v="1"/>
    <s v="2023-2024"/>
    <x v="0"/>
    <x v="67"/>
    <x v="3"/>
    <x v="3"/>
    <n v="4551"/>
    <x v="0"/>
    <x v="15"/>
    <x v="4"/>
    <x v="4"/>
    <n v="3745.4799999999991"/>
  </r>
  <r>
    <x v="31"/>
    <x v="1"/>
    <s v="2022-2023"/>
    <x v="0"/>
    <x v="36"/>
    <x v="4"/>
    <x v="4"/>
    <n v="3148"/>
    <x v="0"/>
    <x v="6"/>
    <x v="9"/>
    <x v="9"/>
    <n v="3753.87"/>
  </r>
  <r>
    <x v="50"/>
    <x v="0"/>
    <s v="2023-2024"/>
    <x v="0"/>
    <x v="12"/>
    <x v="3"/>
    <x v="3"/>
    <n v="4068"/>
    <x v="0"/>
    <x v="10"/>
    <x v="7"/>
    <x v="7"/>
    <n v="3761.3200000000006"/>
  </r>
  <r>
    <x v="524"/>
    <x v="0"/>
    <s v="2023-2024"/>
    <x v="0"/>
    <x v="4"/>
    <x v="1"/>
    <x v="1"/>
    <n v="2154"/>
    <x v="0"/>
    <x v="4"/>
    <x v="7"/>
    <x v="7"/>
    <n v="3762.8000000000015"/>
  </r>
  <r>
    <x v="588"/>
    <x v="0"/>
    <s v="2023-2024"/>
    <x v="0"/>
    <x v="35"/>
    <x v="3"/>
    <x v="3"/>
    <n v="4558"/>
    <x v="0"/>
    <x v="15"/>
    <x v="9"/>
    <x v="9"/>
    <n v="3763.5100000000007"/>
  </r>
  <r>
    <x v="581"/>
    <x v="0"/>
    <s v="2023-2024"/>
    <x v="0"/>
    <x v="19"/>
    <x v="1"/>
    <x v="1"/>
    <n v="2800"/>
    <x v="0"/>
    <x v="11"/>
    <x v="9"/>
    <x v="9"/>
    <n v="3773.6500000000005"/>
  </r>
  <r>
    <x v="492"/>
    <x v="1"/>
    <s v="2023-2024"/>
    <x v="0"/>
    <x v="43"/>
    <x v="1"/>
    <x v="1"/>
    <n v="2560"/>
    <x v="0"/>
    <x v="2"/>
    <x v="5"/>
    <x v="5"/>
    <n v="3776.9799999999996"/>
  </r>
  <r>
    <x v="413"/>
    <x v="2"/>
    <s v="2024-2025"/>
    <x v="0"/>
    <x v="80"/>
    <x v="0"/>
    <x v="0"/>
    <n v="6109"/>
    <x v="0"/>
    <x v="14"/>
    <x v="4"/>
    <x v="4"/>
    <n v="3793.35"/>
  </r>
  <r>
    <x v="454"/>
    <x v="0"/>
    <s v="2024-2025"/>
    <x v="0"/>
    <x v="18"/>
    <x v="6"/>
    <x v="6"/>
    <n v="5168"/>
    <x v="0"/>
    <x v="13"/>
    <x v="4"/>
    <x v="4"/>
    <n v="3831.5299999999997"/>
  </r>
  <r>
    <x v="320"/>
    <x v="2"/>
    <s v="2024-2025"/>
    <x v="1"/>
    <x v="27"/>
    <x v="4"/>
    <x v="4"/>
    <n v="3066"/>
    <x v="0"/>
    <x v="7"/>
    <x v="4"/>
    <x v="4"/>
    <n v="3852.2499999999995"/>
  </r>
  <r>
    <x v="309"/>
    <x v="0"/>
    <s v="2023-2024"/>
    <x v="1"/>
    <x v="31"/>
    <x v="1"/>
    <x v="1"/>
    <n v="2116"/>
    <x v="0"/>
    <x v="4"/>
    <x v="9"/>
    <x v="9"/>
    <n v="3856.9400000000005"/>
  </r>
  <r>
    <x v="263"/>
    <x v="0"/>
    <s v="2023-2024"/>
    <x v="0"/>
    <x v="67"/>
    <x v="3"/>
    <x v="3"/>
    <n v="4551"/>
    <x v="0"/>
    <x v="15"/>
    <x v="9"/>
    <x v="9"/>
    <n v="3857.2400000000002"/>
  </r>
  <r>
    <x v="475"/>
    <x v="0"/>
    <s v="2023-2024"/>
    <x v="0"/>
    <x v="56"/>
    <x v="1"/>
    <x v="1"/>
    <n v="2795"/>
    <x v="0"/>
    <x v="11"/>
    <x v="1"/>
    <x v="1"/>
    <n v="3864.9400000000005"/>
  </r>
  <r>
    <x v="374"/>
    <x v="1"/>
    <s v="2023-2024"/>
    <x v="0"/>
    <x v="36"/>
    <x v="4"/>
    <x v="4"/>
    <n v="3148"/>
    <x v="0"/>
    <x v="6"/>
    <x v="7"/>
    <x v="7"/>
    <n v="3867.6000000000026"/>
  </r>
  <r>
    <x v="306"/>
    <x v="2"/>
    <s v="2024-2025"/>
    <x v="0"/>
    <x v="15"/>
    <x v="1"/>
    <x v="1"/>
    <n v="2020"/>
    <x v="0"/>
    <x v="5"/>
    <x v="1"/>
    <x v="1"/>
    <n v="3870.9900000000025"/>
  </r>
  <r>
    <x v="140"/>
    <x v="0"/>
    <s v="2024-2025"/>
    <x v="0"/>
    <x v="74"/>
    <x v="1"/>
    <x v="1"/>
    <n v="2485"/>
    <x v="0"/>
    <x v="1"/>
    <x v="4"/>
    <x v="4"/>
    <n v="3874.62"/>
  </r>
  <r>
    <x v="77"/>
    <x v="1"/>
    <s v="2022-2023"/>
    <x v="0"/>
    <x v="26"/>
    <x v="0"/>
    <x v="0"/>
    <n v="6280"/>
    <x v="0"/>
    <x v="14"/>
    <x v="9"/>
    <x v="9"/>
    <n v="3893.05"/>
  </r>
  <r>
    <x v="712"/>
    <x v="0"/>
    <s v="2023-2024"/>
    <x v="0"/>
    <x v="40"/>
    <x v="4"/>
    <x v="4"/>
    <n v="3353"/>
    <x v="0"/>
    <x v="8"/>
    <x v="7"/>
    <x v="7"/>
    <n v="3911.4000000000019"/>
  </r>
  <r>
    <x v="563"/>
    <x v="0"/>
    <s v="2023-2024"/>
    <x v="0"/>
    <x v="25"/>
    <x v="4"/>
    <x v="4"/>
    <n v="3550"/>
    <x v="0"/>
    <x v="8"/>
    <x v="0"/>
    <x v="0"/>
    <n v="3914.42"/>
  </r>
  <r>
    <x v="197"/>
    <x v="0"/>
    <s v="2023-2024"/>
    <x v="0"/>
    <x v="96"/>
    <x v="4"/>
    <x v="4"/>
    <n v="3690"/>
    <x v="0"/>
    <x v="16"/>
    <x v="4"/>
    <x v="4"/>
    <n v="3964.38"/>
  </r>
  <r>
    <x v="402"/>
    <x v="0"/>
    <s v="2023-2024"/>
    <x v="0"/>
    <x v="26"/>
    <x v="0"/>
    <x v="0"/>
    <n v="6280"/>
    <x v="0"/>
    <x v="14"/>
    <x v="7"/>
    <x v="7"/>
    <n v="3969.2400000000021"/>
  </r>
  <r>
    <x v="229"/>
    <x v="1"/>
    <s v="2022-2023"/>
    <x v="0"/>
    <x v="76"/>
    <x v="1"/>
    <x v="1"/>
    <n v="2031"/>
    <x v="0"/>
    <x v="5"/>
    <x v="4"/>
    <x v="4"/>
    <n v="3979.8100000000004"/>
  </r>
  <r>
    <x v="151"/>
    <x v="2"/>
    <s v="2024-2025"/>
    <x v="1"/>
    <x v="31"/>
    <x v="1"/>
    <x v="1"/>
    <n v="2116"/>
    <x v="0"/>
    <x v="4"/>
    <x v="1"/>
    <x v="1"/>
    <n v="3985.06"/>
  </r>
  <r>
    <x v="535"/>
    <x v="1"/>
    <s v="2023-2024"/>
    <x v="0"/>
    <x v="14"/>
    <x v="1"/>
    <x v="1"/>
    <n v="2790"/>
    <x v="0"/>
    <x v="11"/>
    <x v="4"/>
    <x v="4"/>
    <n v="3988.85"/>
  </r>
  <r>
    <x v="699"/>
    <x v="2"/>
    <s v="2024-2025"/>
    <x v="1"/>
    <x v="27"/>
    <x v="4"/>
    <x v="4"/>
    <n v="3066"/>
    <x v="0"/>
    <x v="7"/>
    <x v="7"/>
    <x v="7"/>
    <n v="3990.0600000000036"/>
  </r>
  <r>
    <x v="218"/>
    <x v="1"/>
    <s v="2022-2023"/>
    <x v="0"/>
    <x v="7"/>
    <x v="4"/>
    <x v="4"/>
    <n v="3175"/>
    <x v="0"/>
    <x v="6"/>
    <x v="7"/>
    <x v="7"/>
    <n v="4015.2300000000014"/>
  </r>
  <r>
    <x v="382"/>
    <x v="1"/>
    <s v="2023-2024"/>
    <x v="0"/>
    <x v="36"/>
    <x v="4"/>
    <x v="4"/>
    <n v="3148"/>
    <x v="0"/>
    <x v="6"/>
    <x v="7"/>
    <x v="7"/>
    <n v="4040.8800000000015"/>
  </r>
  <r>
    <x v="184"/>
    <x v="2"/>
    <s v="2024-2025"/>
    <x v="1"/>
    <x v="64"/>
    <x v="1"/>
    <x v="1"/>
    <n v="2350"/>
    <x v="0"/>
    <x v="1"/>
    <x v="9"/>
    <x v="9"/>
    <n v="4041.0700000000006"/>
  </r>
  <r>
    <x v="193"/>
    <x v="2"/>
    <s v="2024-2025"/>
    <x v="0"/>
    <x v="13"/>
    <x v="1"/>
    <x v="1"/>
    <n v="2480"/>
    <x v="0"/>
    <x v="1"/>
    <x v="7"/>
    <x v="7"/>
    <n v="4042.0500000000029"/>
  </r>
  <r>
    <x v="245"/>
    <x v="0"/>
    <s v="2023-2024"/>
    <x v="0"/>
    <x v="9"/>
    <x v="4"/>
    <x v="4"/>
    <n v="3076"/>
    <x v="0"/>
    <x v="7"/>
    <x v="9"/>
    <x v="9"/>
    <n v="4044.6700000000005"/>
  </r>
  <r>
    <x v="437"/>
    <x v="1"/>
    <s v="2023-2024"/>
    <x v="0"/>
    <x v="12"/>
    <x v="3"/>
    <x v="3"/>
    <n v="4068"/>
    <x v="0"/>
    <x v="10"/>
    <x v="7"/>
    <x v="7"/>
    <n v="4044.6900000000023"/>
  </r>
  <r>
    <x v="483"/>
    <x v="0"/>
    <s v="2024-2025"/>
    <x v="0"/>
    <x v="23"/>
    <x v="1"/>
    <x v="1"/>
    <n v="2650"/>
    <x v="0"/>
    <x v="11"/>
    <x v="4"/>
    <x v="4"/>
    <n v="4052.4399999999996"/>
  </r>
  <r>
    <x v="19"/>
    <x v="0"/>
    <s v="2023-2024"/>
    <x v="0"/>
    <x v="47"/>
    <x v="1"/>
    <x v="1"/>
    <n v="2101"/>
    <x v="0"/>
    <x v="4"/>
    <x v="7"/>
    <x v="7"/>
    <n v="4062.0000000000027"/>
  </r>
  <r>
    <x v="659"/>
    <x v="2"/>
    <s v="2024-2025"/>
    <x v="0"/>
    <x v="5"/>
    <x v="1"/>
    <x v="1"/>
    <n v="2067"/>
    <x v="0"/>
    <x v="5"/>
    <x v="3"/>
    <x v="3"/>
    <n v="4074.37"/>
  </r>
  <r>
    <x v="108"/>
    <x v="1"/>
    <s v="2022-2023"/>
    <x v="0"/>
    <x v="28"/>
    <x v="1"/>
    <x v="1"/>
    <n v="2830"/>
    <x v="0"/>
    <x v="11"/>
    <x v="9"/>
    <x v="9"/>
    <n v="4082.2000000000003"/>
  </r>
  <r>
    <x v="415"/>
    <x v="2"/>
    <s v="2024-2025"/>
    <x v="0"/>
    <x v="69"/>
    <x v="4"/>
    <x v="4"/>
    <n v="3199"/>
    <x v="0"/>
    <x v="6"/>
    <x v="4"/>
    <x v="4"/>
    <n v="4096.79"/>
  </r>
  <r>
    <x v="132"/>
    <x v="0"/>
    <s v="2023-2024"/>
    <x v="0"/>
    <x v="67"/>
    <x v="3"/>
    <x v="3"/>
    <n v="4551"/>
    <x v="0"/>
    <x v="15"/>
    <x v="9"/>
    <x v="9"/>
    <n v="4097.2900000000009"/>
  </r>
  <r>
    <x v="564"/>
    <x v="0"/>
    <s v="2023-2024"/>
    <x v="0"/>
    <x v="84"/>
    <x v="3"/>
    <x v="3"/>
    <n v="4215"/>
    <x v="0"/>
    <x v="3"/>
    <x v="1"/>
    <x v="1"/>
    <n v="4100.71"/>
  </r>
  <r>
    <x v="228"/>
    <x v="0"/>
    <s v="2024-2025"/>
    <x v="0"/>
    <x v="67"/>
    <x v="3"/>
    <x v="3"/>
    <n v="4551"/>
    <x v="0"/>
    <x v="15"/>
    <x v="0"/>
    <x v="0"/>
    <n v="4107.5100000000011"/>
  </r>
  <r>
    <x v="645"/>
    <x v="0"/>
    <s v="2024-2025"/>
    <x v="1"/>
    <x v="63"/>
    <x v="1"/>
    <x v="1"/>
    <n v="2015"/>
    <x v="0"/>
    <x v="5"/>
    <x v="4"/>
    <x v="4"/>
    <n v="4140.6099999999988"/>
  </r>
  <r>
    <x v="716"/>
    <x v="0"/>
    <s v="2023-2024"/>
    <x v="0"/>
    <x v="68"/>
    <x v="7"/>
    <x v="7"/>
    <n v="800"/>
    <x v="0"/>
    <x v="19"/>
    <x v="0"/>
    <x v="0"/>
    <n v="4177"/>
  </r>
  <r>
    <x v="281"/>
    <x v="0"/>
    <s v="2023-2024"/>
    <x v="0"/>
    <x v="5"/>
    <x v="1"/>
    <x v="1"/>
    <n v="2067"/>
    <x v="0"/>
    <x v="5"/>
    <x v="7"/>
    <x v="7"/>
    <n v="4192.2700000000004"/>
  </r>
  <r>
    <x v="366"/>
    <x v="1"/>
    <s v="2022-2023"/>
    <x v="0"/>
    <x v="12"/>
    <x v="3"/>
    <x v="3"/>
    <n v="4068"/>
    <x v="0"/>
    <x v="10"/>
    <x v="1"/>
    <x v="1"/>
    <n v="4192.7899999999991"/>
  </r>
  <r>
    <x v="726"/>
    <x v="1"/>
    <s v="2023-2024"/>
    <x v="0"/>
    <x v="67"/>
    <x v="3"/>
    <x v="3"/>
    <n v="4551"/>
    <x v="0"/>
    <x v="15"/>
    <x v="7"/>
    <x v="7"/>
    <n v="4197.7600000000029"/>
  </r>
  <r>
    <x v="54"/>
    <x v="0"/>
    <s v="2023-2024"/>
    <x v="1"/>
    <x v="31"/>
    <x v="1"/>
    <x v="1"/>
    <n v="2116"/>
    <x v="0"/>
    <x v="4"/>
    <x v="4"/>
    <x v="4"/>
    <n v="4227.74"/>
  </r>
  <r>
    <x v="555"/>
    <x v="2"/>
    <s v="2024-2025"/>
    <x v="0"/>
    <x v="9"/>
    <x v="4"/>
    <x v="4"/>
    <n v="3076"/>
    <x v="0"/>
    <x v="7"/>
    <x v="9"/>
    <x v="9"/>
    <n v="4231.6400000000003"/>
  </r>
  <r>
    <x v="704"/>
    <x v="0"/>
    <s v="2023-2024"/>
    <x v="0"/>
    <x v="35"/>
    <x v="3"/>
    <x v="3"/>
    <n v="4558"/>
    <x v="0"/>
    <x v="15"/>
    <x v="4"/>
    <x v="4"/>
    <n v="4236.4299999999994"/>
  </r>
  <r>
    <x v="480"/>
    <x v="0"/>
    <s v="2024-2025"/>
    <x v="0"/>
    <x v="31"/>
    <x v="1"/>
    <x v="1"/>
    <n v="2116"/>
    <x v="0"/>
    <x v="4"/>
    <x v="0"/>
    <x v="0"/>
    <n v="4241.3999999999996"/>
  </r>
  <r>
    <x v="320"/>
    <x v="2"/>
    <s v="2024-2025"/>
    <x v="0"/>
    <x v="10"/>
    <x v="4"/>
    <x v="4"/>
    <n v="3551"/>
    <x v="0"/>
    <x v="8"/>
    <x v="9"/>
    <x v="9"/>
    <n v="4245.8900000000003"/>
  </r>
  <r>
    <x v="657"/>
    <x v="0"/>
    <s v="2023-2024"/>
    <x v="0"/>
    <x v="23"/>
    <x v="1"/>
    <x v="1"/>
    <n v="2650"/>
    <x v="0"/>
    <x v="11"/>
    <x v="1"/>
    <x v="1"/>
    <n v="4251.0499999999993"/>
  </r>
  <r>
    <x v="649"/>
    <x v="1"/>
    <s v="2022-2023"/>
    <x v="0"/>
    <x v="88"/>
    <x v="6"/>
    <x v="6"/>
    <n v="5011"/>
    <x v="0"/>
    <x v="13"/>
    <x v="4"/>
    <x v="4"/>
    <n v="4282.26"/>
  </r>
  <r>
    <x v="56"/>
    <x v="2"/>
    <s v="2024-2025"/>
    <x v="0"/>
    <x v="10"/>
    <x v="4"/>
    <x v="4"/>
    <n v="3551"/>
    <x v="0"/>
    <x v="8"/>
    <x v="1"/>
    <x v="1"/>
    <n v="4292.9299999999994"/>
  </r>
  <r>
    <x v="404"/>
    <x v="1"/>
    <s v="2022-2023"/>
    <x v="0"/>
    <x v="1"/>
    <x v="1"/>
    <x v="1"/>
    <n v="2478"/>
    <x v="0"/>
    <x v="1"/>
    <x v="4"/>
    <x v="4"/>
    <n v="4324.2500000000009"/>
  </r>
  <r>
    <x v="272"/>
    <x v="1"/>
    <s v="2023-2024"/>
    <x v="0"/>
    <x v="43"/>
    <x v="1"/>
    <x v="1"/>
    <n v="2560"/>
    <x v="0"/>
    <x v="2"/>
    <x v="7"/>
    <x v="7"/>
    <n v="4329.0399999999991"/>
  </r>
  <r>
    <x v="673"/>
    <x v="2"/>
    <s v="2024-2025"/>
    <x v="0"/>
    <x v="68"/>
    <x v="7"/>
    <x v="7"/>
    <n v="800"/>
    <x v="0"/>
    <x v="19"/>
    <x v="7"/>
    <x v="7"/>
    <n v="4330.6500000000015"/>
  </r>
  <r>
    <x v="521"/>
    <x v="0"/>
    <s v="2023-2024"/>
    <x v="1"/>
    <x v="39"/>
    <x v="0"/>
    <x v="0"/>
    <n v="6330"/>
    <x v="0"/>
    <x v="14"/>
    <x v="7"/>
    <x v="7"/>
    <n v="4333.8500000000004"/>
  </r>
  <r>
    <x v="605"/>
    <x v="0"/>
    <s v="2023-2024"/>
    <x v="1"/>
    <x v="34"/>
    <x v="4"/>
    <x v="4"/>
    <n v="3018"/>
    <x v="0"/>
    <x v="7"/>
    <x v="4"/>
    <x v="4"/>
    <n v="4340.58"/>
  </r>
  <r>
    <x v="6"/>
    <x v="1"/>
    <s v="2022-2023"/>
    <x v="0"/>
    <x v="68"/>
    <x v="7"/>
    <x v="7"/>
    <n v="800"/>
    <x v="0"/>
    <x v="19"/>
    <x v="9"/>
    <x v="9"/>
    <n v="4345.0599999999995"/>
  </r>
  <r>
    <x v="340"/>
    <x v="2"/>
    <s v="2024-2025"/>
    <x v="0"/>
    <x v="69"/>
    <x v="4"/>
    <x v="4"/>
    <n v="3199"/>
    <x v="0"/>
    <x v="6"/>
    <x v="5"/>
    <x v="5"/>
    <n v="4354.2100000000019"/>
  </r>
  <r>
    <x v="289"/>
    <x v="1"/>
    <s v="2023-2024"/>
    <x v="0"/>
    <x v="13"/>
    <x v="1"/>
    <x v="1"/>
    <n v="2480"/>
    <x v="0"/>
    <x v="1"/>
    <x v="0"/>
    <x v="0"/>
    <n v="4396.46"/>
  </r>
  <r>
    <x v="195"/>
    <x v="0"/>
    <s v="2023-2024"/>
    <x v="0"/>
    <x v="25"/>
    <x v="4"/>
    <x v="4"/>
    <n v="3550"/>
    <x v="0"/>
    <x v="8"/>
    <x v="4"/>
    <x v="4"/>
    <n v="4402.2999999999993"/>
  </r>
  <r>
    <x v="502"/>
    <x v="0"/>
    <s v="2023-2024"/>
    <x v="0"/>
    <x v="25"/>
    <x v="4"/>
    <x v="4"/>
    <n v="3550"/>
    <x v="0"/>
    <x v="8"/>
    <x v="9"/>
    <x v="9"/>
    <n v="4471.37"/>
  </r>
  <r>
    <x v="301"/>
    <x v="1"/>
    <s v="2022-2023"/>
    <x v="0"/>
    <x v="7"/>
    <x v="4"/>
    <x v="4"/>
    <n v="3175"/>
    <x v="0"/>
    <x v="6"/>
    <x v="0"/>
    <x v="0"/>
    <n v="4474.4399999999996"/>
  </r>
  <r>
    <x v="300"/>
    <x v="2"/>
    <s v="2024-2025"/>
    <x v="0"/>
    <x v="40"/>
    <x v="4"/>
    <x v="4"/>
    <n v="3353"/>
    <x v="0"/>
    <x v="8"/>
    <x v="7"/>
    <x v="7"/>
    <n v="4487.68"/>
  </r>
  <r>
    <x v="465"/>
    <x v="1"/>
    <s v="2023-2024"/>
    <x v="0"/>
    <x v="24"/>
    <x v="1"/>
    <x v="1"/>
    <n v="2120"/>
    <x v="0"/>
    <x v="4"/>
    <x v="4"/>
    <x v="4"/>
    <n v="4519.53"/>
  </r>
  <r>
    <x v="370"/>
    <x v="2"/>
    <s v="2024-2025"/>
    <x v="0"/>
    <x v="56"/>
    <x v="1"/>
    <x v="1"/>
    <n v="2795"/>
    <x v="0"/>
    <x v="11"/>
    <x v="1"/>
    <x v="1"/>
    <n v="4529.5300000000025"/>
  </r>
  <r>
    <x v="448"/>
    <x v="0"/>
    <s v="2023-2024"/>
    <x v="0"/>
    <x v="25"/>
    <x v="4"/>
    <x v="4"/>
    <n v="3550"/>
    <x v="0"/>
    <x v="8"/>
    <x v="7"/>
    <x v="7"/>
    <n v="4544.010000000002"/>
  </r>
  <r>
    <x v="162"/>
    <x v="1"/>
    <s v="2023-2024"/>
    <x v="1"/>
    <x v="34"/>
    <x v="4"/>
    <x v="4"/>
    <n v="3018"/>
    <x v="0"/>
    <x v="7"/>
    <x v="1"/>
    <x v="1"/>
    <n v="4557.68"/>
  </r>
  <r>
    <x v="316"/>
    <x v="0"/>
    <s v="2023-2024"/>
    <x v="0"/>
    <x v="26"/>
    <x v="0"/>
    <x v="0"/>
    <n v="6280"/>
    <x v="0"/>
    <x v="14"/>
    <x v="9"/>
    <x v="9"/>
    <n v="4576.2600000000011"/>
  </r>
  <r>
    <x v="358"/>
    <x v="1"/>
    <s v="2023-2024"/>
    <x v="0"/>
    <x v="23"/>
    <x v="1"/>
    <x v="1"/>
    <n v="2650"/>
    <x v="0"/>
    <x v="11"/>
    <x v="9"/>
    <x v="9"/>
    <n v="4593.59"/>
  </r>
  <r>
    <x v="162"/>
    <x v="1"/>
    <s v="2023-2024"/>
    <x v="0"/>
    <x v="43"/>
    <x v="1"/>
    <x v="1"/>
    <n v="2560"/>
    <x v="0"/>
    <x v="2"/>
    <x v="4"/>
    <x v="4"/>
    <n v="4624.0000000000009"/>
  </r>
  <r>
    <x v="676"/>
    <x v="1"/>
    <s v="2023-2024"/>
    <x v="0"/>
    <x v="5"/>
    <x v="1"/>
    <x v="1"/>
    <n v="2067"/>
    <x v="0"/>
    <x v="5"/>
    <x v="1"/>
    <x v="1"/>
    <n v="4644.71"/>
  </r>
  <r>
    <x v="347"/>
    <x v="0"/>
    <s v="2023-2024"/>
    <x v="0"/>
    <x v="27"/>
    <x v="4"/>
    <x v="4"/>
    <n v="3066"/>
    <x v="0"/>
    <x v="7"/>
    <x v="7"/>
    <x v="7"/>
    <n v="4645.920000000001"/>
  </r>
  <r>
    <x v="573"/>
    <x v="1"/>
    <s v="2022-2023"/>
    <x v="1"/>
    <x v="65"/>
    <x v="1"/>
    <x v="1"/>
    <n v="2131"/>
    <x v="0"/>
    <x v="4"/>
    <x v="4"/>
    <x v="4"/>
    <n v="4650.5099999999993"/>
  </r>
  <r>
    <x v="324"/>
    <x v="0"/>
    <s v="2024-2025"/>
    <x v="0"/>
    <x v="33"/>
    <x v="4"/>
    <x v="4"/>
    <n v="3280"/>
    <x v="0"/>
    <x v="8"/>
    <x v="4"/>
    <x v="4"/>
    <n v="4667.3600000000006"/>
  </r>
  <r>
    <x v="629"/>
    <x v="1"/>
    <s v="2022-2023"/>
    <x v="1"/>
    <x v="39"/>
    <x v="0"/>
    <x v="0"/>
    <n v="6330"/>
    <x v="0"/>
    <x v="14"/>
    <x v="4"/>
    <x v="4"/>
    <n v="4750.7199999999993"/>
  </r>
  <r>
    <x v="493"/>
    <x v="1"/>
    <s v="2022-2023"/>
    <x v="0"/>
    <x v="76"/>
    <x v="1"/>
    <x v="1"/>
    <n v="2031"/>
    <x v="0"/>
    <x v="5"/>
    <x v="9"/>
    <x v="9"/>
    <n v="4783.68"/>
  </r>
  <r>
    <x v="93"/>
    <x v="2"/>
    <s v="2024-2025"/>
    <x v="0"/>
    <x v="52"/>
    <x v="3"/>
    <x v="3"/>
    <n v="4053"/>
    <x v="0"/>
    <x v="10"/>
    <x v="1"/>
    <x v="1"/>
    <n v="4824.82"/>
  </r>
  <r>
    <x v="607"/>
    <x v="0"/>
    <s v="2023-2024"/>
    <x v="0"/>
    <x v="5"/>
    <x v="1"/>
    <x v="1"/>
    <n v="2067"/>
    <x v="0"/>
    <x v="5"/>
    <x v="0"/>
    <x v="0"/>
    <n v="4830.8200000000006"/>
  </r>
  <r>
    <x v="587"/>
    <x v="0"/>
    <s v="2024-2025"/>
    <x v="0"/>
    <x v="59"/>
    <x v="3"/>
    <x v="3"/>
    <n v="4509"/>
    <x v="0"/>
    <x v="3"/>
    <x v="0"/>
    <x v="0"/>
    <n v="4838.3100000000004"/>
  </r>
  <r>
    <x v="93"/>
    <x v="2"/>
    <s v="2024-2025"/>
    <x v="0"/>
    <x v="53"/>
    <x v="3"/>
    <x v="3"/>
    <n v="4119"/>
    <x v="0"/>
    <x v="10"/>
    <x v="7"/>
    <x v="7"/>
    <n v="4846.6100000000033"/>
  </r>
  <r>
    <x v="615"/>
    <x v="1"/>
    <s v="2023-2024"/>
    <x v="0"/>
    <x v="67"/>
    <x v="3"/>
    <x v="3"/>
    <n v="4551"/>
    <x v="0"/>
    <x v="15"/>
    <x v="1"/>
    <x v="1"/>
    <n v="4884.7099999999991"/>
  </r>
  <r>
    <x v="99"/>
    <x v="0"/>
    <s v="2023-2024"/>
    <x v="0"/>
    <x v="10"/>
    <x v="4"/>
    <x v="4"/>
    <n v="3551"/>
    <x v="0"/>
    <x v="8"/>
    <x v="0"/>
    <x v="0"/>
    <n v="4887.7999999999993"/>
  </r>
  <r>
    <x v="413"/>
    <x v="2"/>
    <s v="2024-2025"/>
    <x v="0"/>
    <x v="9"/>
    <x v="4"/>
    <x v="4"/>
    <n v="3076"/>
    <x v="0"/>
    <x v="7"/>
    <x v="0"/>
    <x v="0"/>
    <n v="4893.7200000000012"/>
  </r>
  <r>
    <x v="221"/>
    <x v="0"/>
    <s v="2023-2024"/>
    <x v="0"/>
    <x v="78"/>
    <x v="1"/>
    <x v="1"/>
    <n v="2141"/>
    <x v="0"/>
    <x v="4"/>
    <x v="4"/>
    <x v="4"/>
    <n v="4907.8999999999996"/>
  </r>
  <r>
    <x v="685"/>
    <x v="0"/>
    <s v="2023-2024"/>
    <x v="0"/>
    <x v="26"/>
    <x v="0"/>
    <x v="0"/>
    <n v="6280"/>
    <x v="0"/>
    <x v="14"/>
    <x v="1"/>
    <x v="1"/>
    <n v="4908.0599999999986"/>
  </r>
  <r>
    <x v="496"/>
    <x v="2"/>
    <s v="2024-2025"/>
    <x v="0"/>
    <x v="40"/>
    <x v="4"/>
    <x v="4"/>
    <n v="3353"/>
    <x v="0"/>
    <x v="8"/>
    <x v="0"/>
    <x v="0"/>
    <n v="4950.1600000000008"/>
  </r>
  <r>
    <x v="379"/>
    <x v="2"/>
    <s v="2024-2025"/>
    <x v="0"/>
    <x v="19"/>
    <x v="1"/>
    <x v="1"/>
    <n v="2800"/>
    <x v="0"/>
    <x v="11"/>
    <x v="4"/>
    <x v="4"/>
    <n v="4960.1899999999996"/>
  </r>
  <r>
    <x v="503"/>
    <x v="0"/>
    <s v="2023-2024"/>
    <x v="1"/>
    <x v="64"/>
    <x v="1"/>
    <x v="1"/>
    <n v="2350"/>
    <x v="0"/>
    <x v="1"/>
    <x v="1"/>
    <x v="1"/>
    <n v="4992.08"/>
  </r>
  <r>
    <x v="717"/>
    <x v="2"/>
    <s v="2024-2025"/>
    <x v="0"/>
    <x v="58"/>
    <x v="0"/>
    <x v="0"/>
    <n v="6027"/>
    <x v="0"/>
    <x v="0"/>
    <x v="4"/>
    <x v="4"/>
    <n v="4995.6099999999997"/>
  </r>
  <r>
    <x v="149"/>
    <x v="2"/>
    <s v="2024-2025"/>
    <x v="0"/>
    <x v="60"/>
    <x v="1"/>
    <x v="1"/>
    <n v="2541"/>
    <x v="0"/>
    <x v="2"/>
    <x v="4"/>
    <x v="4"/>
    <n v="5012.2099999999982"/>
  </r>
  <r>
    <x v="202"/>
    <x v="2"/>
    <s v="2024-2025"/>
    <x v="0"/>
    <x v="19"/>
    <x v="1"/>
    <x v="1"/>
    <n v="2800"/>
    <x v="0"/>
    <x v="11"/>
    <x v="7"/>
    <x v="7"/>
    <n v="5012.6900000000023"/>
  </r>
  <r>
    <x v="349"/>
    <x v="1"/>
    <s v="2023-2024"/>
    <x v="0"/>
    <x v="59"/>
    <x v="3"/>
    <x v="3"/>
    <n v="4509"/>
    <x v="0"/>
    <x v="3"/>
    <x v="1"/>
    <x v="1"/>
    <n v="5032.3799999999992"/>
  </r>
  <r>
    <x v="73"/>
    <x v="1"/>
    <s v="2023-2024"/>
    <x v="0"/>
    <x v="31"/>
    <x v="1"/>
    <x v="1"/>
    <n v="2116"/>
    <x v="0"/>
    <x v="4"/>
    <x v="1"/>
    <x v="1"/>
    <n v="5062.93"/>
  </r>
  <r>
    <x v="460"/>
    <x v="1"/>
    <s v="2023-2024"/>
    <x v="0"/>
    <x v="76"/>
    <x v="1"/>
    <x v="1"/>
    <n v="2031"/>
    <x v="0"/>
    <x v="5"/>
    <x v="1"/>
    <x v="1"/>
    <n v="5111.3700000000008"/>
  </r>
  <r>
    <x v="684"/>
    <x v="2"/>
    <s v="2024-2025"/>
    <x v="0"/>
    <x v="43"/>
    <x v="1"/>
    <x v="1"/>
    <n v="2560"/>
    <x v="0"/>
    <x v="2"/>
    <x v="4"/>
    <x v="4"/>
    <n v="5184.95"/>
  </r>
  <r>
    <x v="125"/>
    <x v="2"/>
    <s v="2024-2025"/>
    <x v="0"/>
    <x v="7"/>
    <x v="4"/>
    <x v="4"/>
    <n v="3175"/>
    <x v="0"/>
    <x v="6"/>
    <x v="7"/>
    <x v="7"/>
    <n v="5209.5400000000018"/>
  </r>
  <r>
    <x v="252"/>
    <x v="1"/>
    <s v="2023-2024"/>
    <x v="1"/>
    <x v="27"/>
    <x v="4"/>
    <x v="4"/>
    <n v="3066"/>
    <x v="0"/>
    <x v="7"/>
    <x v="0"/>
    <x v="0"/>
    <n v="5220.7199999999984"/>
  </r>
  <r>
    <x v="415"/>
    <x v="2"/>
    <s v="2024-2025"/>
    <x v="1"/>
    <x v="27"/>
    <x v="4"/>
    <x v="4"/>
    <n v="3066"/>
    <x v="0"/>
    <x v="7"/>
    <x v="1"/>
    <x v="1"/>
    <n v="5236.0600000000004"/>
  </r>
  <r>
    <x v="47"/>
    <x v="2"/>
    <s v="2024-2025"/>
    <x v="0"/>
    <x v="4"/>
    <x v="1"/>
    <x v="1"/>
    <n v="2154"/>
    <x v="0"/>
    <x v="4"/>
    <x v="9"/>
    <x v="9"/>
    <n v="5238.66"/>
  </r>
  <r>
    <x v="700"/>
    <x v="2"/>
    <s v="2024-2025"/>
    <x v="0"/>
    <x v="71"/>
    <x v="6"/>
    <x v="6"/>
    <n v="5043"/>
    <x v="0"/>
    <x v="13"/>
    <x v="4"/>
    <x v="4"/>
    <n v="5286.4800000000005"/>
  </r>
  <r>
    <x v="69"/>
    <x v="0"/>
    <s v="2023-2024"/>
    <x v="0"/>
    <x v="53"/>
    <x v="3"/>
    <x v="3"/>
    <n v="4119"/>
    <x v="0"/>
    <x v="10"/>
    <x v="9"/>
    <x v="9"/>
    <n v="5292.9800000000005"/>
  </r>
  <r>
    <x v="340"/>
    <x v="2"/>
    <s v="2024-2025"/>
    <x v="0"/>
    <x v="35"/>
    <x v="3"/>
    <x v="3"/>
    <n v="4558"/>
    <x v="0"/>
    <x v="15"/>
    <x v="7"/>
    <x v="7"/>
    <n v="5294.920000000001"/>
  </r>
  <r>
    <x v="391"/>
    <x v="2"/>
    <s v="2024-2025"/>
    <x v="1"/>
    <x v="34"/>
    <x v="4"/>
    <x v="4"/>
    <n v="3018"/>
    <x v="0"/>
    <x v="7"/>
    <x v="9"/>
    <x v="9"/>
    <n v="5306.62"/>
  </r>
  <r>
    <x v="246"/>
    <x v="2"/>
    <s v="2024-2025"/>
    <x v="0"/>
    <x v="4"/>
    <x v="1"/>
    <x v="1"/>
    <n v="2154"/>
    <x v="0"/>
    <x v="4"/>
    <x v="7"/>
    <x v="7"/>
    <n v="5309.0300000000007"/>
  </r>
  <r>
    <x v="247"/>
    <x v="2"/>
    <s v="2024-2025"/>
    <x v="0"/>
    <x v="35"/>
    <x v="3"/>
    <x v="3"/>
    <n v="4558"/>
    <x v="0"/>
    <x v="15"/>
    <x v="1"/>
    <x v="1"/>
    <n v="5318.670000000001"/>
  </r>
  <r>
    <x v="618"/>
    <x v="1"/>
    <s v="2023-2024"/>
    <x v="0"/>
    <x v="12"/>
    <x v="3"/>
    <x v="3"/>
    <n v="4068"/>
    <x v="0"/>
    <x v="10"/>
    <x v="0"/>
    <x v="0"/>
    <n v="5338.4800000000005"/>
  </r>
  <r>
    <x v="676"/>
    <x v="1"/>
    <s v="2023-2024"/>
    <x v="0"/>
    <x v="4"/>
    <x v="1"/>
    <x v="1"/>
    <n v="2154"/>
    <x v="0"/>
    <x v="4"/>
    <x v="4"/>
    <x v="4"/>
    <n v="5356.1699999999992"/>
  </r>
  <r>
    <x v="419"/>
    <x v="2"/>
    <s v="2024-2025"/>
    <x v="0"/>
    <x v="7"/>
    <x v="4"/>
    <x v="4"/>
    <n v="3175"/>
    <x v="0"/>
    <x v="6"/>
    <x v="9"/>
    <x v="9"/>
    <n v="5375.47"/>
  </r>
  <r>
    <x v="7"/>
    <x v="0"/>
    <s v="2023-2024"/>
    <x v="0"/>
    <x v="23"/>
    <x v="1"/>
    <x v="1"/>
    <n v="2650"/>
    <x v="0"/>
    <x v="11"/>
    <x v="0"/>
    <x v="0"/>
    <n v="5409.8600000000006"/>
  </r>
  <r>
    <x v="555"/>
    <x v="2"/>
    <s v="2024-2025"/>
    <x v="0"/>
    <x v="59"/>
    <x v="3"/>
    <x v="3"/>
    <n v="4509"/>
    <x v="0"/>
    <x v="3"/>
    <x v="7"/>
    <x v="7"/>
    <n v="5429.4599999999991"/>
  </r>
  <r>
    <x v="360"/>
    <x v="2"/>
    <s v="2024-2025"/>
    <x v="1"/>
    <x v="27"/>
    <x v="4"/>
    <x v="4"/>
    <n v="3066"/>
    <x v="0"/>
    <x v="7"/>
    <x v="9"/>
    <x v="9"/>
    <n v="5433.6900000000005"/>
  </r>
  <r>
    <x v="542"/>
    <x v="2"/>
    <s v="2024-2025"/>
    <x v="1"/>
    <x v="39"/>
    <x v="0"/>
    <x v="0"/>
    <n v="6330"/>
    <x v="0"/>
    <x v="14"/>
    <x v="0"/>
    <x v="0"/>
    <n v="5438.4200000000019"/>
  </r>
  <r>
    <x v="539"/>
    <x v="2"/>
    <s v="2024-2025"/>
    <x v="0"/>
    <x v="4"/>
    <x v="1"/>
    <x v="1"/>
    <n v="2154"/>
    <x v="0"/>
    <x v="4"/>
    <x v="0"/>
    <x v="0"/>
    <n v="5438.4500000000016"/>
  </r>
  <r>
    <x v="64"/>
    <x v="1"/>
    <s v="2022-2023"/>
    <x v="0"/>
    <x v="68"/>
    <x v="7"/>
    <x v="7"/>
    <n v="800"/>
    <x v="0"/>
    <x v="19"/>
    <x v="1"/>
    <x v="1"/>
    <n v="5444.25"/>
  </r>
  <r>
    <x v="576"/>
    <x v="0"/>
    <s v="2023-2024"/>
    <x v="0"/>
    <x v="12"/>
    <x v="3"/>
    <x v="3"/>
    <n v="4068"/>
    <x v="0"/>
    <x v="10"/>
    <x v="9"/>
    <x v="9"/>
    <n v="5454.2900000000009"/>
  </r>
  <r>
    <x v="246"/>
    <x v="2"/>
    <s v="2024-2025"/>
    <x v="0"/>
    <x v="10"/>
    <x v="4"/>
    <x v="4"/>
    <n v="3551"/>
    <x v="0"/>
    <x v="8"/>
    <x v="9"/>
    <x v="9"/>
    <n v="5464.6399999999994"/>
  </r>
  <r>
    <x v="634"/>
    <x v="1"/>
    <s v="2023-2024"/>
    <x v="1"/>
    <x v="39"/>
    <x v="0"/>
    <x v="0"/>
    <n v="6330"/>
    <x v="0"/>
    <x v="14"/>
    <x v="1"/>
    <x v="1"/>
    <n v="5499.11"/>
  </r>
  <r>
    <x v="334"/>
    <x v="2"/>
    <s v="2024-2025"/>
    <x v="0"/>
    <x v="69"/>
    <x v="4"/>
    <x v="4"/>
    <n v="3199"/>
    <x v="0"/>
    <x v="6"/>
    <x v="0"/>
    <x v="0"/>
    <n v="5521.9199999999983"/>
  </r>
  <r>
    <x v="319"/>
    <x v="0"/>
    <s v="2024-2025"/>
    <x v="0"/>
    <x v="47"/>
    <x v="1"/>
    <x v="1"/>
    <n v="2101"/>
    <x v="0"/>
    <x v="4"/>
    <x v="9"/>
    <x v="9"/>
    <n v="5537.7800000000007"/>
  </r>
  <r>
    <x v="203"/>
    <x v="0"/>
    <s v="2023-2024"/>
    <x v="0"/>
    <x v="67"/>
    <x v="3"/>
    <x v="3"/>
    <n v="4551"/>
    <x v="0"/>
    <x v="15"/>
    <x v="1"/>
    <x v="1"/>
    <n v="5541.1100000000015"/>
  </r>
  <r>
    <x v="587"/>
    <x v="0"/>
    <s v="2024-2025"/>
    <x v="0"/>
    <x v="59"/>
    <x v="3"/>
    <x v="3"/>
    <n v="4509"/>
    <x v="0"/>
    <x v="3"/>
    <x v="9"/>
    <x v="9"/>
    <n v="5557.4800000000005"/>
  </r>
  <r>
    <x v="708"/>
    <x v="1"/>
    <s v="2022-2023"/>
    <x v="0"/>
    <x v="35"/>
    <x v="3"/>
    <x v="3"/>
    <n v="4558"/>
    <x v="0"/>
    <x v="15"/>
    <x v="0"/>
    <x v="0"/>
    <n v="5564.1400000000012"/>
  </r>
  <r>
    <x v="676"/>
    <x v="1"/>
    <s v="2023-2024"/>
    <x v="0"/>
    <x v="25"/>
    <x v="4"/>
    <x v="4"/>
    <n v="3550"/>
    <x v="0"/>
    <x v="8"/>
    <x v="1"/>
    <x v="1"/>
    <n v="5591.9500000000007"/>
  </r>
  <r>
    <x v="51"/>
    <x v="0"/>
    <s v="2023-2024"/>
    <x v="1"/>
    <x v="39"/>
    <x v="0"/>
    <x v="0"/>
    <n v="6330"/>
    <x v="0"/>
    <x v="14"/>
    <x v="7"/>
    <x v="7"/>
    <n v="5608.3399999999992"/>
  </r>
  <r>
    <x v="231"/>
    <x v="0"/>
    <s v="2023-2024"/>
    <x v="0"/>
    <x v="23"/>
    <x v="1"/>
    <x v="1"/>
    <n v="2650"/>
    <x v="0"/>
    <x v="11"/>
    <x v="7"/>
    <x v="7"/>
    <n v="5611.5000000000018"/>
  </r>
  <r>
    <x v="489"/>
    <x v="0"/>
    <s v="2023-2024"/>
    <x v="0"/>
    <x v="85"/>
    <x v="0"/>
    <x v="0"/>
    <n v="6530"/>
    <x v="0"/>
    <x v="20"/>
    <x v="0"/>
    <x v="0"/>
    <n v="5620.1500000000005"/>
  </r>
  <r>
    <x v="81"/>
    <x v="0"/>
    <s v="2023-2024"/>
    <x v="0"/>
    <x v="40"/>
    <x v="4"/>
    <x v="4"/>
    <n v="3353"/>
    <x v="0"/>
    <x v="8"/>
    <x v="4"/>
    <x v="4"/>
    <n v="5647.9"/>
  </r>
  <r>
    <x v="492"/>
    <x v="1"/>
    <s v="2023-2024"/>
    <x v="1"/>
    <x v="34"/>
    <x v="4"/>
    <x v="4"/>
    <n v="3018"/>
    <x v="0"/>
    <x v="7"/>
    <x v="9"/>
    <x v="9"/>
    <n v="5652.74"/>
  </r>
  <r>
    <x v="626"/>
    <x v="2"/>
    <s v="2024-2025"/>
    <x v="0"/>
    <x v="7"/>
    <x v="4"/>
    <x v="4"/>
    <n v="3175"/>
    <x v="0"/>
    <x v="6"/>
    <x v="4"/>
    <x v="4"/>
    <n v="5715.1799999999994"/>
  </r>
  <r>
    <x v="172"/>
    <x v="1"/>
    <s v="2022-2023"/>
    <x v="0"/>
    <x v="76"/>
    <x v="1"/>
    <x v="1"/>
    <n v="2031"/>
    <x v="0"/>
    <x v="5"/>
    <x v="9"/>
    <x v="9"/>
    <n v="5722.39"/>
  </r>
  <r>
    <x v="657"/>
    <x v="0"/>
    <s v="2023-2024"/>
    <x v="0"/>
    <x v="56"/>
    <x v="1"/>
    <x v="1"/>
    <n v="2795"/>
    <x v="0"/>
    <x v="11"/>
    <x v="7"/>
    <x v="7"/>
    <n v="5754.1299999999992"/>
  </r>
  <r>
    <x v="296"/>
    <x v="0"/>
    <s v="2023-2024"/>
    <x v="1"/>
    <x v="63"/>
    <x v="1"/>
    <x v="1"/>
    <n v="2015"/>
    <x v="0"/>
    <x v="5"/>
    <x v="7"/>
    <x v="7"/>
    <n v="5761.56"/>
  </r>
  <r>
    <x v="380"/>
    <x v="0"/>
    <s v="2024-2025"/>
    <x v="0"/>
    <x v="59"/>
    <x v="3"/>
    <x v="3"/>
    <n v="4509"/>
    <x v="0"/>
    <x v="3"/>
    <x v="1"/>
    <x v="1"/>
    <n v="5802.1000000000022"/>
  </r>
  <r>
    <x v="629"/>
    <x v="1"/>
    <s v="2022-2023"/>
    <x v="0"/>
    <x v="69"/>
    <x v="4"/>
    <x v="4"/>
    <n v="3199"/>
    <x v="0"/>
    <x v="6"/>
    <x v="7"/>
    <x v="7"/>
    <n v="5804.51"/>
  </r>
  <r>
    <x v="345"/>
    <x v="1"/>
    <s v="2023-2024"/>
    <x v="0"/>
    <x v="53"/>
    <x v="3"/>
    <x v="3"/>
    <n v="4119"/>
    <x v="0"/>
    <x v="10"/>
    <x v="9"/>
    <x v="9"/>
    <n v="5809.8700000000017"/>
  </r>
  <r>
    <x v="69"/>
    <x v="0"/>
    <s v="2023-2024"/>
    <x v="0"/>
    <x v="84"/>
    <x v="3"/>
    <x v="3"/>
    <n v="4215"/>
    <x v="0"/>
    <x v="3"/>
    <x v="9"/>
    <x v="9"/>
    <n v="5832.199999999998"/>
  </r>
  <r>
    <x v="591"/>
    <x v="2"/>
    <s v="2024-2025"/>
    <x v="1"/>
    <x v="64"/>
    <x v="1"/>
    <x v="1"/>
    <n v="2350"/>
    <x v="0"/>
    <x v="1"/>
    <x v="0"/>
    <x v="0"/>
    <n v="5894.8900000000012"/>
  </r>
  <r>
    <x v="128"/>
    <x v="2"/>
    <s v="2024-2025"/>
    <x v="0"/>
    <x v="87"/>
    <x v="2"/>
    <x v="2"/>
    <n v="2609"/>
    <x v="0"/>
    <x v="2"/>
    <x v="4"/>
    <x v="4"/>
    <n v="5935.05"/>
  </r>
  <r>
    <x v="70"/>
    <x v="0"/>
    <s v="2024-2025"/>
    <x v="1"/>
    <x v="6"/>
    <x v="0"/>
    <x v="0"/>
    <n v="6010"/>
    <x v="0"/>
    <x v="0"/>
    <x v="4"/>
    <x v="4"/>
    <n v="5936.02"/>
  </r>
  <r>
    <x v="131"/>
    <x v="1"/>
    <s v="2022-2023"/>
    <x v="0"/>
    <x v="43"/>
    <x v="1"/>
    <x v="1"/>
    <n v="2560"/>
    <x v="0"/>
    <x v="2"/>
    <x v="9"/>
    <x v="9"/>
    <n v="6008.17"/>
  </r>
  <r>
    <x v="408"/>
    <x v="1"/>
    <s v="2022-2023"/>
    <x v="0"/>
    <x v="47"/>
    <x v="1"/>
    <x v="1"/>
    <n v="2101"/>
    <x v="0"/>
    <x v="4"/>
    <x v="4"/>
    <x v="4"/>
    <n v="6048.9699999999984"/>
  </r>
  <r>
    <x v="354"/>
    <x v="1"/>
    <s v="2023-2024"/>
    <x v="0"/>
    <x v="43"/>
    <x v="1"/>
    <x v="1"/>
    <n v="2560"/>
    <x v="0"/>
    <x v="2"/>
    <x v="0"/>
    <x v="0"/>
    <n v="6061.11"/>
  </r>
  <r>
    <x v="633"/>
    <x v="1"/>
    <s v="2023-2024"/>
    <x v="0"/>
    <x v="9"/>
    <x v="4"/>
    <x v="4"/>
    <n v="3076"/>
    <x v="0"/>
    <x v="7"/>
    <x v="1"/>
    <x v="1"/>
    <n v="6065.880000000001"/>
  </r>
  <r>
    <x v="534"/>
    <x v="0"/>
    <s v="2023-2024"/>
    <x v="0"/>
    <x v="52"/>
    <x v="3"/>
    <x v="3"/>
    <n v="4053"/>
    <x v="0"/>
    <x v="10"/>
    <x v="7"/>
    <x v="7"/>
    <n v="6066.260000000002"/>
  </r>
  <r>
    <x v="437"/>
    <x v="1"/>
    <s v="2023-2024"/>
    <x v="1"/>
    <x v="39"/>
    <x v="0"/>
    <x v="0"/>
    <n v="6330"/>
    <x v="0"/>
    <x v="14"/>
    <x v="9"/>
    <x v="9"/>
    <n v="6080.3399999999992"/>
  </r>
  <r>
    <x v="399"/>
    <x v="0"/>
    <s v="2023-2024"/>
    <x v="0"/>
    <x v="28"/>
    <x v="1"/>
    <x v="1"/>
    <n v="2830"/>
    <x v="0"/>
    <x v="11"/>
    <x v="0"/>
    <x v="0"/>
    <n v="6156.3099999999995"/>
  </r>
  <r>
    <x v="685"/>
    <x v="0"/>
    <s v="2023-2024"/>
    <x v="0"/>
    <x v="23"/>
    <x v="1"/>
    <x v="1"/>
    <n v="2650"/>
    <x v="0"/>
    <x v="11"/>
    <x v="9"/>
    <x v="9"/>
    <n v="6198.0200000000013"/>
  </r>
  <r>
    <x v="715"/>
    <x v="2"/>
    <s v="2024-2025"/>
    <x v="0"/>
    <x v="47"/>
    <x v="1"/>
    <x v="1"/>
    <n v="2101"/>
    <x v="0"/>
    <x v="4"/>
    <x v="0"/>
    <x v="0"/>
    <n v="6228.0300000000016"/>
  </r>
  <r>
    <x v="600"/>
    <x v="0"/>
    <s v="2023-2024"/>
    <x v="0"/>
    <x v="60"/>
    <x v="1"/>
    <x v="1"/>
    <n v="2541"/>
    <x v="0"/>
    <x v="2"/>
    <x v="0"/>
    <x v="0"/>
    <n v="6251.5000000000009"/>
  </r>
  <r>
    <x v="67"/>
    <x v="2"/>
    <s v="2024-2025"/>
    <x v="0"/>
    <x v="60"/>
    <x v="1"/>
    <x v="1"/>
    <n v="2541"/>
    <x v="0"/>
    <x v="2"/>
    <x v="1"/>
    <x v="1"/>
    <n v="6304.0499999999993"/>
  </r>
  <r>
    <x v="133"/>
    <x v="1"/>
    <s v="2022-2023"/>
    <x v="0"/>
    <x v="53"/>
    <x v="3"/>
    <x v="3"/>
    <n v="4119"/>
    <x v="0"/>
    <x v="10"/>
    <x v="1"/>
    <x v="1"/>
    <n v="6393.6899999999987"/>
  </r>
  <r>
    <x v="295"/>
    <x v="0"/>
    <s v="2023-2024"/>
    <x v="0"/>
    <x v="19"/>
    <x v="1"/>
    <x v="1"/>
    <n v="2800"/>
    <x v="0"/>
    <x v="11"/>
    <x v="1"/>
    <x v="1"/>
    <n v="6426.4800000000005"/>
  </r>
  <r>
    <x v="26"/>
    <x v="1"/>
    <s v="2023-2024"/>
    <x v="0"/>
    <x v="13"/>
    <x v="1"/>
    <x v="1"/>
    <n v="2480"/>
    <x v="0"/>
    <x v="1"/>
    <x v="1"/>
    <x v="1"/>
    <n v="6442.1700000000046"/>
  </r>
  <r>
    <x v="197"/>
    <x v="0"/>
    <s v="2023-2024"/>
    <x v="0"/>
    <x v="47"/>
    <x v="1"/>
    <x v="1"/>
    <n v="2101"/>
    <x v="0"/>
    <x v="4"/>
    <x v="1"/>
    <x v="1"/>
    <n v="6445.0500000000011"/>
  </r>
  <r>
    <x v="177"/>
    <x v="1"/>
    <s v="2022-2023"/>
    <x v="0"/>
    <x v="69"/>
    <x v="4"/>
    <x v="4"/>
    <n v="3199"/>
    <x v="0"/>
    <x v="6"/>
    <x v="4"/>
    <x v="4"/>
    <n v="6446.1200000000008"/>
  </r>
  <r>
    <x v="32"/>
    <x v="0"/>
    <s v="2023-2024"/>
    <x v="0"/>
    <x v="4"/>
    <x v="1"/>
    <x v="1"/>
    <n v="2154"/>
    <x v="0"/>
    <x v="4"/>
    <x v="1"/>
    <x v="1"/>
    <n v="6492.4899999999989"/>
  </r>
  <r>
    <x v="54"/>
    <x v="0"/>
    <s v="2023-2024"/>
    <x v="0"/>
    <x v="59"/>
    <x v="3"/>
    <x v="3"/>
    <n v="4509"/>
    <x v="0"/>
    <x v="3"/>
    <x v="4"/>
    <x v="4"/>
    <n v="6508.58"/>
  </r>
  <r>
    <x v="318"/>
    <x v="0"/>
    <s v="2023-2024"/>
    <x v="0"/>
    <x v="40"/>
    <x v="4"/>
    <x v="4"/>
    <n v="3353"/>
    <x v="0"/>
    <x v="8"/>
    <x v="9"/>
    <x v="9"/>
    <n v="6511.67"/>
  </r>
  <r>
    <x v="111"/>
    <x v="0"/>
    <s v="2023-2024"/>
    <x v="0"/>
    <x v="76"/>
    <x v="1"/>
    <x v="1"/>
    <n v="2031"/>
    <x v="0"/>
    <x v="5"/>
    <x v="1"/>
    <x v="1"/>
    <n v="6526.579999999999"/>
  </r>
  <r>
    <x v="624"/>
    <x v="2"/>
    <s v="2024-2025"/>
    <x v="0"/>
    <x v="69"/>
    <x v="4"/>
    <x v="4"/>
    <n v="3199"/>
    <x v="0"/>
    <x v="6"/>
    <x v="9"/>
    <x v="9"/>
    <n v="6630.3700000000008"/>
  </r>
  <r>
    <x v="275"/>
    <x v="2"/>
    <s v="2024-2025"/>
    <x v="0"/>
    <x v="5"/>
    <x v="1"/>
    <x v="1"/>
    <n v="2067"/>
    <x v="0"/>
    <x v="5"/>
    <x v="1"/>
    <x v="1"/>
    <n v="6641.9900000000016"/>
  </r>
  <r>
    <x v="227"/>
    <x v="0"/>
    <s v="2023-2024"/>
    <x v="0"/>
    <x v="36"/>
    <x v="4"/>
    <x v="4"/>
    <n v="3148"/>
    <x v="0"/>
    <x v="6"/>
    <x v="4"/>
    <x v="4"/>
    <n v="6642.2"/>
  </r>
  <r>
    <x v="678"/>
    <x v="1"/>
    <s v="2023-2024"/>
    <x v="1"/>
    <x v="27"/>
    <x v="4"/>
    <x v="4"/>
    <n v="3066"/>
    <x v="0"/>
    <x v="7"/>
    <x v="1"/>
    <x v="1"/>
    <n v="6701.9900000000007"/>
  </r>
  <r>
    <x v="197"/>
    <x v="0"/>
    <s v="2023-2024"/>
    <x v="0"/>
    <x v="36"/>
    <x v="4"/>
    <x v="4"/>
    <n v="3148"/>
    <x v="0"/>
    <x v="6"/>
    <x v="0"/>
    <x v="0"/>
    <n v="6708.3900000000012"/>
  </r>
  <r>
    <x v="570"/>
    <x v="0"/>
    <s v="2023-2024"/>
    <x v="0"/>
    <x v="9"/>
    <x v="4"/>
    <x v="4"/>
    <n v="3076"/>
    <x v="0"/>
    <x v="7"/>
    <x v="1"/>
    <x v="1"/>
    <n v="6740.72"/>
  </r>
  <r>
    <x v="654"/>
    <x v="2"/>
    <s v="2024-2025"/>
    <x v="0"/>
    <x v="23"/>
    <x v="1"/>
    <x v="1"/>
    <n v="2650"/>
    <x v="0"/>
    <x v="11"/>
    <x v="1"/>
    <x v="1"/>
    <n v="6879.2900000000009"/>
  </r>
  <r>
    <x v="459"/>
    <x v="0"/>
    <s v="2023-2024"/>
    <x v="0"/>
    <x v="85"/>
    <x v="0"/>
    <x v="0"/>
    <n v="6530"/>
    <x v="0"/>
    <x v="20"/>
    <x v="7"/>
    <x v="7"/>
    <n v="6890.9500000000016"/>
  </r>
  <r>
    <x v="401"/>
    <x v="2"/>
    <s v="2024-2025"/>
    <x v="1"/>
    <x v="91"/>
    <x v="1"/>
    <x v="1"/>
    <n v="2064"/>
    <x v="0"/>
    <x v="5"/>
    <x v="4"/>
    <x v="4"/>
    <n v="6954.5999999999995"/>
  </r>
  <r>
    <x v="113"/>
    <x v="2"/>
    <s v="2024-2025"/>
    <x v="0"/>
    <x v="53"/>
    <x v="3"/>
    <x v="3"/>
    <n v="4119"/>
    <x v="0"/>
    <x v="10"/>
    <x v="7"/>
    <x v="7"/>
    <n v="6972.0799999999981"/>
  </r>
  <r>
    <x v="553"/>
    <x v="2"/>
    <s v="2024-2025"/>
    <x v="0"/>
    <x v="25"/>
    <x v="4"/>
    <x v="4"/>
    <n v="3550"/>
    <x v="0"/>
    <x v="8"/>
    <x v="1"/>
    <x v="1"/>
    <n v="7040.8400000000038"/>
  </r>
  <r>
    <x v="473"/>
    <x v="1"/>
    <s v="2023-2024"/>
    <x v="0"/>
    <x v="12"/>
    <x v="3"/>
    <x v="3"/>
    <n v="4068"/>
    <x v="0"/>
    <x v="10"/>
    <x v="1"/>
    <x v="1"/>
    <n v="7049.4500000000025"/>
  </r>
  <r>
    <x v="164"/>
    <x v="1"/>
    <s v="2022-2023"/>
    <x v="0"/>
    <x v="85"/>
    <x v="0"/>
    <x v="0"/>
    <n v="6530"/>
    <x v="0"/>
    <x v="20"/>
    <x v="1"/>
    <x v="1"/>
    <n v="7077.9299999999994"/>
  </r>
  <r>
    <x v="645"/>
    <x v="0"/>
    <s v="2024-2025"/>
    <x v="1"/>
    <x v="63"/>
    <x v="1"/>
    <x v="1"/>
    <n v="2015"/>
    <x v="0"/>
    <x v="5"/>
    <x v="0"/>
    <x v="0"/>
    <n v="7096.9500000000035"/>
  </r>
  <r>
    <x v="251"/>
    <x v="2"/>
    <s v="2024-2025"/>
    <x v="0"/>
    <x v="35"/>
    <x v="3"/>
    <x v="3"/>
    <n v="4558"/>
    <x v="0"/>
    <x v="15"/>
    <x v="1"/>
    <x v="1"/>
    <n v="7110.9800000000032"/>
  </r>
  <r>
    <x v="320"/>
    <x v="2"/>
    <s v="2024-2025"/>
    <x v="0"/>
    <x v="47"/>
    <x v="1"/>
    <x v="1"/>
    <n v="2101"/>
    <x v="0"/>
    <x v="4"/>
    <x v="1"/>
    <x v="1"/>
    <n v="7135.2800000000043"/>
  </r>
  <r>
    <x v="414"/>
    <x v="0"/>
    <s v="2023-2024"/>
    <x v="1"/>
    <x v="63"/>
    <x v="1"/>
    <x v="1"/>
    <n v="2015"/>
    <x v="0"/>
    <x v="5"/>
    <x v="9"/>
    <x v="9"/>
    <n v="7207.76"/>
  </r>
  <r>
    <x v="493"/>
    <x v="1"/>
    <s v="2022-2023"/>
    <x v="0"/>
    <x v="69"/>
    <x v="4"/>
    <x v="4"/>
    <n v="3199"/>
    <x v="0"/>
    <x v="6"/>
    <x v="7"/>
    <x v="7"/>
    <n v="7284.1799999999994"/>
  </r>
  <r>
    <x v="561"/>
    <x v="0"/>
    <s v="2023-2024"/>
    <x v="0"/>
    <x v="85"/>
    <x v="0"/>
    <x v="0"/>
    <n v="6530"/>
    <x v="0"/>
    <x v="20"/>
    <x v="1"/>
    <x v="1"/>
    <n v="7309.9100000000017"/>
  </r>
  <r>
    <x v="563"/>
    <x v="0"/>
    <s v="2023-2024"/>
    <x v="0"/>
    <x v="7"/>
    <x v="4"/>
    <x v="4"/>
    <n v="3175"/>
    <x v="0"/>
    <x v="6"/>
    <x v="1"/>
    <x v="1"/>
    <n v="7339.49"/>
  </r>
  <r>
    <x v="22"/>
    <x v="1"/>
    <s v="2023-2024"/>
    <x v="0"/>
    <x v="60"/>
    <x v="1"/>
    <x v="1"/>
    <n v="2541"/>
    <x v="0"/>
    <x v="2"/>
    <x v="9"/>
    <x v="9"/>
    <n v="7343.3100000000013"/>
  </r>
  <r>
    <x v="68"/>
    <x v="2"/>
    <s v="2024-2025"/>
    <x v="0"/>
    <x v="43"/>
    <x v="1"/>
    <x v="1"/>
    <n v="2560"/>
    <x v="0"/>
    <x v="2"/>
    <x v="7"/>
    <x v="7"/>
    <n v="7487.4900000000034"/>
  </r>
  <r>
    <x v="308"/>
    <x v="1"/>
    <s v="2023-2024"/>
    <x v="0"/>
    <x v="43"/>
    <x v="1"/>
    <x v="1"/>
    <n v="2560"/>
    <x v="0"/>
    <x v="2"/>
    <x v="9"/>
    <x v="9"/>
    <n v="7520.87"/>
  </r>
  <r>
    <x v="420"/>
    <x v="1"/>
    <s v="2022-2023"/>
    <x v="1"/>
    <x v="63"/>
    <x v="1"/>
    <x v="1"/>
    <n v="2015"/>
    <x v="0"/>
    <x v="5"/>
    <x v="1"/>
    <x v="1"/>
    <n v="7676.07"/>
  </r>
  <r>
    <x v="240"/>
    <x v="2"/>
    <s v="2024-2025"/>
    <x v="0"/>
    <x v="19"/>
    <x v="1"/>
    <x v="1"/>
    <n v="2800"/>
    <x v="0"/>
    <x v="11"/>
    <x v="1"/>
    <x v="1"/>
    <n v="7691.8700000000035"/>
  </r>
  <r>
    <x v="84"/>
    <x v="2"/>
    <s v="2024-2025"/>
    <x v="1"/>
    <x v="64"/>
    <x v="1"/>
    <x v="1"/>
    <n v="2350"/>
    <x v="0"/>
    <x v="1"/>
    <x v="1"/>
    <x v="1"/>
    <n v="7792.92"/>
  </r>
  <r>
    <x v="85"/>
    <x v="2"/>
    <s v="2024-2025"/>
    <x v="0"/>
    <x v="7"/>
    <x v="4"/>
    <x v="4"/>
    <n v="3175"/>
    <x v="0"/>
    <x v="6"/>
    <x v="1"/>
    <x v="1"/>
    <n v="7828.0600000000031"/>
  </r>
  <r>
    <x v="188"/>
    <x v="0"/>
    <s v="2024-2025"/>
    <x v="1"/>
    <x v="34"/>
    <x v="4"/>
    <x v="4"/>
    <n v="3018"/>
    <x v="0"/>
    <x v="7"/>
    <x v="1"/>
    <x v="1"/>
    <n v="7862.59"/>
  </r>
  <r>
    <x v="93"/>
    <x v="2"/>
    <s v="2024-2025"/>
    <x v="0"/>
    <x v="85"/>
    <x v="0"/>
    <x v="0"/>
    <n v="6530"/>
    <x v="0"/>
    <x v="20"/>
    <x v="9"/>
    <x v="9"/>
    <n v="7890.8300000000008"/>
  </r>
  <r>
    <x v="112"/>
    <x v="0"/>
    <s v="2024-2025"/>
    <x v="0"/>
    <x v="56"/>
    <x v="1"/>
    <x v="1"/>
    <n v="2795"/>
    <x v="0"/>
    <x v="11"/>
    <x v="9"/>
    <x v="9"/>
    <n v="7909.7500000000009"/>
  </r>
  <r>
    <x v="442"/>
    <x v="1"/>
    <s v="2022-2023"/>
    <x v="0"/>
    <x v="40"/>
    <x v="4"/>
    <x v="4"/>
    <n v="3353"/>
    <x v="0"/>
    <x v="8"/>
    <x v="1"/>
    <x v="1"/>
    <n v="8030.1400000000012"/>
  </r>
  <r>
    <x v="405"/>
    <x v="2"/>
    <s v="2024-2025"/>
    <x v="0"/>
    <x v="68"/>
    <x v="7"/>
    <x v="7"/>
    <n v="800"/>
    <x v="0"/>
    <x v="19"/>
    <x v="1"/>
    <x v="1"/>
    <n v="8078.8700000000008"/>
  </r>
  <r>
    <x v="93"/>
    <x v="2"/>
    <s v="2024-2025"/>
    <x v="0"/>
    <x v="69"/>
    <x v="4"/>
    <x v="4"/>
    <n v="3199"/>
    <x v="0"/>
    <x v="6"/>
    <x v="9"/>
    <x v="9"/>
    <n v="8106.36"/>
  </r>
  <r>
    <x v="100"/>
    <x v="0"/>
    <s v="2023-2024"/>
    <x v="0"/>
    <x v="21"/>
    <x v="3"/>
    <x v="3"/>
    <n v="4012"/>
    <x v="0"/>
    <x v="10"/>
    <x v="4"/>
    <x v="4"/>
    <n v="8438.7899999999972"/>
  </r>
  <r>
    <x v="74"/>
    <x v="2"/>
    <s v="2024-2025"/>
    <x v="0"/>
    <x v="28"/>
    <x v="1"/>
    <x v="1"/>
    <n v="2830"/>
    <x v="0"/>
    <x v="11"/>
    <x v="9"/>
    <x v="9"/>
    <n v="8620.2100000000009"/>
  </r>
  <r>
    <x v="232"/>
    <x v="1"/>
    <s v="2022-2023"/>
    <x v="0"/>
    <x v="36"/>
    <x v="4"/>
    <x v="4"/>
    <n v="3148"/>
    <x v="0"/>
    <x v="6"/>
    <x v="9"/>
    <x v="9"/>
    <n v="8918.2800000000025"/>
  </r>
  <r>
    <x v="572"/>
    <x v="0"/>
    <s v="2023-2024"/>
    <x v="0"/>
    <x v="36"/>
    <x v="4"/>
    <x v="4"/>
    <n v="3148"/>
    <x v="0"/>
    <x v="6"/>
    <x v="1"/>
    <x v="1"/>
    <n v="9049.9800000000014"/>
  </r>
  <r>
    <x v="182"/>
    <x v="1"/>
    <s v="2023-2024"/>
    <x v="0"/>
    <x v="43"/>
    <x v="1"/>
    <x v="1"/>
    <n v="2560"/>
    <x v="0"/>
    <x v="2"/>
    <x v="1"/>
    <x v="1"/>
    <n v="9101.4900000000016"/>
  </r>
  <r>
    <x v="607"/>
    <x v="0"/>
    <s v="2023-2024"/>
    <x v="0"/>
    <x v="4"/>
    <x v="1"/>
    <x v="1"/>
    <n v="2154"/>
    <x v="0"/>
    <x v="4"/>
    <x v="1"/>
    <x v="1"/>
    <n v="9522.9499999999989"/>
  </r>
  <r>
    <x v="188"/>
    <x v="0"/>
    <s v="2024-2025"/>
    <x v="0"/>
    <x v="28"/>
    <x v="1"/>
    <x v="1"/>
    <n v="2830"/>
    <x v="0"/>
    <x v="11"/>
    <x v="1"/>
    <x v="1"/>
    <n v="9866.4400000000023"/>
  </r>
  <r>
    <x v="43"/>
    <x v="1"/>
    <s v="2023-2024"/>
    <x v="0"/>
    <x v="40"/>
    <x v="4"/>
    <x v="4"/>
    <n v="3353"/>
    <x v="0"/>
    <x v="8"/>
    <x v="1"/>
    <x v="1"/>
    <n v="9965.91"/>
  </r>
  <r>
    <x v="15"/>
    <x v="0"/>
    <s v="2023-2024"/>
    <x v="1"/>
    <x v="63"/>
    <x v="1"/>
    <x v="1"/>
    <n v="2015"/>
    <x v="0"/>
    <x v="5"/>
    <x v="1"/>
    <x v="1"/>
    <n v="10021.370000000001"/>
  </r>
  <r>
    <x v="248"/>
    <x v="0"/>
    <s v="2023-2024"/>
    <x v="0"/>
    <x v="60"/>
    <x v="1"/>
    <x v="1"/>
    <n v="2541"/>
    <x v="0"/>
    <x v="2"/>
    <x v="1"/>
    <x v="1"/>
    <n v="10174.520000000002"/>
  </r>
  <r>
    <x v="407"/>
    <x v="1"/>
    <s v="2023-2024"/>
    <x v="0"/>
    <x v="53"/>
    <x v="3"/>
    <x v="3"/>
    <n v="4119"/>
    <x v="0"/>
    <x v="10"/>
    <x v="1"/>
    <x v="1"/>
    <n v="10233.570000000007"/>
  </r>
  <r>
    <x v="713"/>
    <x v="2"/>
    <s v="2024-2025"/>
    <x v="1"/>
    <x v="39"/>
    <x v="0"/>
    <x v="0"/>
    <n v="6330"/>
    <x v="0"/>
    <x v="14"/>
    <x v="1"/>
    <x v="1"/>
    <n v="10622.689999999999"/>
  </r>
  <r>
    <x v="555"/>
    <x v="2"/>
    <s v="2024-2025"/>
    <x v="1"/>
    <x v="64"/>
    <x v="1"/>
    <x v="1"/>
    <n v="2350"/>
    <x v="0"/>
    <x v="1"/>
    <x v="9"/>
    <x v="9"/>
    <n v="10648.29"/>
  </r>
  <r>
    <x v="524"/>
    <x v="0"/>
    <s v="2023-2024"/>
    <x v="0"/>
    <x v="69"/>
    <x v="4"/>
    <x v="4"/>
    <n v="3199"/>
    <x v="0"/>
    <x v="6"/>
    <x v="1"/>
    <x v="1"/>
    <n v="10866.589999999998"/>
  </r>
  <r>
    <x v="691"/>
    <x v="2"/>
    <s v="2024-2025"/>
    <x v="0"/>
    <x v="28"/>
    <x v="1"/>
    <x v="1"/>
    <n v="2830"/>
    <x v="0"/>
    <x v="11"/>
    <x v="1"/>
    <x v="1"/>
    <n v="11753.830000000004"/>
  </r>
  <r>
    <x v="68"/>
    <x v="2"/>
    <s v="2024-2025"/>
    <x v="0"/>
    <x v="36"/>
    <x v="4"/>
    <x v="4"/>
    <n v="3148"/>
    <x v="0"/>
    <x v="6"/>
    <x v="1"/>
    <x v="1"/>
    <n v="11864.76"/>
  </r>
  <r>
    <x v="460"/>
    <x v="1"/>
    <s v="2023-2024"/>
    <x v="0"/>
    <x v="69"/>
    <x v="4"/>
    <x v="4"/>
    <n v="3199"/>
    <x v="0"/>
    <x v="6"/>
    <x v="1"/>
    <x v="1"/>
    <n v="12583.420000000004"/>
  </r>
  <r>
    <x v="148"/>
    <x v="1"/>
    <s v="2022-2023"/>
    <x v="0"/>
    <x v="43"/>
    <x v="1"/>
    <x v="1"/>
    <n v="2560"/>
    <x v="0"/>
    <x v="2"/>
    <x v="1"/>
    <x v="1"/>
    <n v="12653.07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DEE079-911D-4C67-9304-C37C869CBF76}" name="onlinevsstor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6" firstHeaderRow="0" firstDataRow="1"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Fields count="1">
    <field x="-2"/>
  </colFields>
  <colItems count="2">
    <i>
      <x/>
    </i>
    <i i="1">
      <x v="1"/>
    </i>
  </colItems>
  <dataFields count="2">
    <dataField name="Sum of Sales" fld="12" baseField="0" baseItem="0" numFmtId="164"/>
    <dataField name="Average of Sales2" fld="12" subtotal="average" baseField="3" baseItem="0" numFmtId="164"/>
  </dataFields>
  <chartFormats count="5">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23E75B-5619-4D09-A52A-AD79FC4179C1}" name="salesovertim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31"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chartFormats count="2">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802CBE-DD65-40FA-9194-E19069ADFAF2}" name="avgsalesovertim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31"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3" baseItem="2" numFmtId="164"/>
  </dataFields>
  <chartFormats count="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D15FA0-5B24-4D68-9328-4B2D63D94DDB}" name="categorysale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0" baseItem="0" numFmtId="164"/>
  </dataFields>
  <chartFormats count="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9" format="4" series="1">
      <pivotArea type="data" outline="0" fieldPosition="0">
        <references count="2">
          <reference field="4294967294" count="1" selected="0">
            <x v="0"/>
          </reference>
          <reference field="3" count="1" selected="0">
            <x v="0"/>
          </reference>
        </references>
      </pivotArea>
    </chartFormat>
    <chartFormat chart="9"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CA99B1-2A83-45F8-BA85-22AE4DD13AD4}" name="suburbsale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axis="axisRow"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4"/>
  </rowFields>
  <rowItems count="11">
    <i>
      <x v="37"/>
    </i>
    <i>
      <x v="22"/>
    </i>
    <i>
      <x v="24"/>
    </i>
    <i>
      <x v="90"/>
    </i>
    <i>
      <x v="1"/>
    </i>
    <i>
      <x v="2"/>
    </i>
    <i>
      <x v="32"/>
    </i>
    <i>
      <x v="10"/>
    </i>
    <i>
      <x v="5"/>
    </i>
    <i>
      <x v="23"/>
    </i>
    <i t="grand">
      <x/>
    </i>
  </rowItems>
  <colFields count="1">
    <field x="3"/>
  </colFields>
  <colItems count="3">
    <i>
      <x/>
    </i>
    <i>
      <x v="1"/>
    </i>
    <i t="grand">
      <x/>
    </i>
  </colItems>
  <dataFields count="1">
    <dataField name="Sum of Sales" fld="12" baseField="0" baseItem="0" numFmtId="164"/>
  </dataFields>
  <chartFormats count="8">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2">
          <reference field="4294967294" count="1" selected="0">
            <x v="0"/>
          </reference>
          <reference field="3" count="1" selected="0">
            <x v="1"/>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F44D16-E600-4887-A697-779659B77566}" name="onlinevsstor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3"/>
  </rowFields>
  <rowItems count="3">
    <i>
      <x/>
    </i>
    <i>
      <x v="1"/>
    </i>
    <i t="grand">
      <x/>
    </i>
  </rowItems>
  <colItems count="1">
    <i/>
  </colItems>
  <dataFields count="1">
    <dataField name="Sum of Sales" fld="12" baseField="0" baseItem="0" numFmtId="164"/>
  </dataFields>
  <chartFormats count="5">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3E4429-D295-4396-8197-6309A1131273}" name="sparkline"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Y13"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chartFormats count="2">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CFF7CB-A95E-4F9D-B0CB-916AC769F7B7}" name="sparklinestore"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7:Y47"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chartFormats count="29">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1"/>
          </reference>
        </references>
      </pivotArea>
    </chartFormat>
    <chartFormat chart="4" format="7" series="1">
      <pivotArea type="data" outline="0" fieldPosition="0">
        <references count="3">
          <reference field="4294967294" count="1" selected="0">
            <x v="0"/>
          </reference>
          <reference field="13" count="1" selected="0">
            <x v="3"/>
          </reference>
          <reference field="15" count="1" selected="0">
            <x v="1"/>
          </reference>
        </references>
      </pivotArea>
    </chartFormat>
    <chartFormat chart="4" format="8" series="1">
      <pivotArea type="data" outline="0" fieldPosition="0">
        <references count="3">
          <reference field="4294967294" count="1" selected="0">
            <x v="0"/>
          </reference>
          <reference field="13" count="1" selected="0">
            <x v="4"/>
          </reference>
          <reference field="15" count="1" selected="0">
            <x v="1"/>
          </reference>
        </references>
      </pivotArea>
    </chartFormat>
    <chartFormat chart="4" format="9" series="1">
      <pivotArea type="data" outline="0" fieldPosition="0">
        <references count="3">
          <reference field="4294967294" count="1" selected="0">
            <x v="0"/>
          </reference>
          <reference field="13" count="1" selected="0">
            <x v="5"/>
          </reference>
          <reference field="15" count="1" selected="0">
            <x v="1"/>
          </reference>
        </references>
      </pivotArea>
    </chartFormat>
    <chartFormat chart="4" format="10" series="1">
      <pivotArea type="data" outline="0" fieldPosition="0">
        <references count="3">
          <reference field="4294967294" count="1" selected="0">
            <x v="0"/>
          </reference>
          <reference field="13" count="1" selected="0">
            <x v="6"/>
          </reference>
          <reference field="15" count="1" selected="0">
            <x v="1"/>
          </reference>
        </references>
      </pivotArea>
    </chartFormat>
    <chartFormat chart="4" format="11" series="1">
      <pivotArea type="data" outline="0" fieldPosition="0">
        <references count="3">
          <reference field="4294967294" count="1" selected="0">
            <x v="0"/>
          </reference>
          <reference field="13" count="1" selected="0">
            <x v="7"/>
          </reference>
          <reference field="15" count="1" selected="0">
            <x v="1"/>
          </reference>
        </references>
      </pivotArea>
    </chartFormat>
    <chartFormat chart="4" format="12" series="1">
      <pivotArea type="data" outline="0" fieldPosition="0">
        <references count="3">
          <reference field="4294967294" count="1" selected="0">
            <x v="0"/>
          </reference>
          <reference field="13" count="1" selected="0">
            <x v="8"/>
          </reference>
          <reference field="15" count="1" selected="0">
            <x v="1"/>
          </reference>
        </references>
      </pivotArea>
    </chartFormat>
    <chartFormat chart="4" format="13" series="1">
      <pivotArea type="data" outline="0" fieldPosition="0">
        <references count="3">
          <reference field="4294967294" count="1" selected="0">
            <x v="0"/>
          </reference>
          <reference field="13" count="1" selected="0">
            <x v="9"/>
          </reference>
          <reference field="15" count="1" selected="0">
            <x v="1"/>
          </reference>
        </references>
      </pivotArea>
    </chartFormat>
    <chartFormat chart="4" format="14" series="1">
      <pivotArea type="data" outline="0" fieldPosition="0">
        <references count="3">
          <reference field="4294967294" count="1" selected="0">
            <x v="0"/>
          </reference>
          <reference field="13" count="1" selected="0">
            <x v="10"/>
          </reference>
          <reference field="15" count="1" selected="0">
            <x v="1"/>
          </reference>
        </references>
      </pivotArea>
    </chartFormat>
    <chartFormat chart="4" format="15" series="1">
      <pivotArea type="data" outline="0" fieldPosition="0">
        <references count="3">
          <reference field="4294967294" count="1" selected="0">
            <x v="0"/>
          </reference>
          <reference field="13" count="1" selected="0">
            <x v="11"/>
          </reference>
          <reference field="15" count="1" selected="0">
            <x v="1"/>
          </reference>
        </references>
      </pivotArea>
    </chartFormat>
    <chartFormat chart="4" format="16" series="1">
      <pivotArea type="data" outline="0" fieldPosition="0">
        <references count="3">
          <reference field="4294967294" count="1" selected="0">
            <x v="0"/>
          </reference>
          <reference field="13" count="1" selected="0">
            <x v="12"/>
          </reference>
          <reference field="15" count="1" selected="0">
            <x v="1"/>
          </reference>
        </references>
      </pivotArea>
    </chartFormat>
    <chartFormat chart="4" format="17" series="1">
      <pivotArea type="data" outline="0" fieldPosition="0">
        <references count="3">
          <reference field="4294967294" count="1" selected="0">
            <x v="0"/>
          </reference>
          <reference field="13" count="1" selected="0">
            <x v="1"/>
          </reference>
          <reference field="15" count="1" selected="0">
            <x v="2"/>
          </reference>
        </references>
      </pivotArea>
    </chartFormat>
    <chartFormat chart="4" format="18" series="1">
      <pivotArea type="data" outline="0" fieldPosition="0">
        <references count="3">
          <reference field="4294967294" count="1" selected="0">
            <x v="0"/>
          </reference>
          <reference field="13" count="1" selected="0">
            <x v="2"/>
          </reference>
          <reference field="15" count="1" selected="0">
            <x v="2"/>
          </reference>
        </references>
      </pivotArea>
    </chartFormat>
    <chartFormat chart="4" format="19" series="1">
      <pivotArea type="data" outline="0" fieldPosition="0">
        <references count="3">
          <reference field="4294967294" count="1" selected="0">
            <x v="0"/>
          </reference>
          <reference field="13" count="1" selected="0">
            <x v="3"/>
          </reference>
          <reference field="15" count="1" selected="0">
            <x v="2"/>
          </reference>
        </references>
      </pivotArea>
    </chartFormat>
    <chartFormat chart="4" format="20" series="1">
      <pivotArea type="data" outline="0" fieldPosition="0">
        <references count="3">
          <reference field="4294967294" count="1" selected="0">
            <x v="0"/>
          </reference>
          <reference field="13" count="1" selected="0">
            <x v="4"/>
          </reference>
          <reference field="15" count="1" selected="0">
            <x v="2"/>
          </reference>
        </references>
      </pivotArea>
    </chartFormat>
    <chartFormat chart="4" format="21" series="1">
      <pivotArea type="data" outline="0" fieldPosition="0">
        <references count="3">
          <reference field="4294967294" count="1" selected="0">
            <x v="0"/>
          </reference>
          <reference field="13" count="1" selected="0">
            <x v="5"/>
          </reference>
          <reference field="15" count="1" selected="0">
            <x v="2"/>
          </reference>
        </references>
      </pivotArea>
    </chartFormat>
    <chartFormat chart="4" format="22" series="1">
      <pivotArea type="data" outline="0" fieldPosition="0">
        <references count="3">
          <reference field="4294967294" count="1" selected="0">
            <x v="0"/>
          </reference>
          <reference field="13" count="1" selected="0">
            <x v="6"/>
          </reference>
          <reference field="15" count="1" selected="0">
            <x v="2"/>
          </reference>
        </references>
      </pivotArea>
    </chartFormat>
    <chartFormat chart="4" format="23" series="1">
      <pivotArea type="data" outline="0" fieldPosition="0">
        <references count="3">
          <reference field="4294967294" count="1" selected="0">
            <x v="0"/>
          </reference>
          <reference field="13" count="1" selected="0">
            <x v="7"/>
          </reference>
          <reference field="15" count="1" selected="0">
            <x v="2"/>
          </reference>
        </references>
      </pivotArea>
    </chartFormat>
    <chartFormat chart="4" format="24" series="1">
      <pivotArea type="data" outline="0" fieldPosition="0">
        <references count="3">
          <reference field="4294967294" count="1" selected="0">
            <x v="0"/>
          </reference>
          <reference field="13" count="1" selected="0">
            <x v="8"/>
          </reference>
          <reference field="15" count="1" selected="0">
            <x v="2"/>
          </reference>
        </references>
      </pivotArea>
    </chartFormat>
    <chartFormat chart="4" format="25" series="1">
      <pivotArea type="data" outline="0" fieldPosition="0">
        <references count="3">
          <reference field="4294967294" count="1" selected="0">
            <x v="0"/>
          </reference>
          <reference field="13" count="1" selected="0">
            <x v="9"/>
          </reference>
          <reference field="15" count="1" selected="0">
            <x v="2"/>
          </reference>
        </references>
      </pivotArea>
    </chartFormat>
    <chartFormat chart="4" format="26" series="1">
      <pivotArea type="data" outline="0" fieldPosition="0">
        <references count="3">
          <reference field="4294967294" count="1" selected="0">
            <x v="0"/>
          </reference>
          <reference field="13" count="1" selected="0">
            <x v="10"/>
          </reference>
          <reference field="15" count="1" selected="0">
            <x v="2"/>
          </reference>
        </references>
      </pivotArea>
    </chartFormat>
    <chartFormat chart="4" format="27" series="1">
      <pivotArea type="data" outline="0" fieldPosition="0">
        <references count="3">
          <reference field="4294967294" count="1" selected="0">
            <x v="0"/>
          </reference>
          <reference field="13" count="1" selected="0">
            <x v="11"/>
          </reference>
          <reference field="15" count="1" selected="0">
            <x v="2"/>
          </reference>
        </references>
      </pivotArea>
    </chartFormat>
    <chartFormat chart="4" format="28" series="1">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9CC6CE-9DDB-4A8C-A2AE-B5F95AF0F7E3}" name="sparklineonline"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0:Y30" firstHeaderRow="1" firstDataRow="3" firstDataCol="1" rowPageCount="1" colPageCount="1"/>
  <pivotFields count="16">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5"/>
    <field x="13"/>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chartFormats count="29">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2">
          <reference field="4294967294" count="1" selected="0">
            <x v="0"/>
          </reference>
          <reference field="15" count="1" selected="0">
            <x v="1"/>
          </reference>
        </references>
      </pivotArea>
    </chartFormat>
    <chartFormat chart="4" format="7" series="1">
      <pivotArea type="data" outline="0" fieldPosition="0">
        <references count="3">
          <reference field="4294967294" count="1" selected="0">
            <x v="0"/>
          </reference>
          <reference field="13" count="1" selected="0">
            <x v="3"/>
          </reference>
          <reference field="15" count="1" selected="0">
            <x v="1"/>
          </reference>
        </references>
      </pivotArea>
    </chartFormat>
    <chartFormat chart="4" format="8" series="1">
      <pivotArea type="data" outline="0" fieldPosition="0">
        <references count="3">
          <reference field="4294967294" count="1" selected="0">
            <x v="0"/>
          </reference>
          <reference field="13" count="1" selected="0">
            <x v="4"/>
          </reference>
          <reference field="15" count="1" selected="0">
            <x v="1"/>
          </reference>
        </references>
      </pivotArea>
    </chartFormat>
    <chartFormat chart="4" format="9" series="1">
      <pivotArea type="data" outline="0" fieldPosition="0">
        <references count="3">
          <reference field="4294967294" count="1" selected="0">
            <x v="0"/>
          </reference>
          <reference field="13" count="1" selected="0">
            <x v="5"/>
          </reference>
          <reference field="15" count="1" selected="0">
            <x v="1"/>
          </reference>
        </references>
      </pivotArea>
    </chartFormat>
    <chartFormat chart="4" format="10" series="1">
      <pivotArea type="data" outline="0" fieldPosition="0">
        <references count="3">
          <reference field="4294967294" count="1" selected="0">
            <x v="0"/>
          </reference>
          <reference field="13" count="1" selected="0">
            <x v="6"/>
          </reference>
          <reference field="15" count="1" selected="0">
            <x v="1"/>
          </reference>
        </references>
      </pivotArea>
    </chartFormat>
    <chartFormat chart="4" format="11" series="1">
      <pivotArea type="data" outline="0" fieldPosition="0">
        <references count="3">
          <reference field="4294967294" count="1" selected="0">
            <x v="0"/>
          </reference>
          <reference field="13" count="1" selected="0">
            <x v="7"/>
          </reference>
          <reference field="15" count="1" selected="0">
            <x v="1"/>
          </reference>
        </references>
      </pivotArea>
    </chartFormat>
    <chartFormat chart="4" format="12" series="1">
      <pivotArea type="data" outline="0" fieldPosition="0">
        <references count="3">
          <reference field="4294967294" count="1" selected="0">
            <x v="0"/>
          </reference>
          <reference field="13" count="1" selected="0">
            <x v="8"/>
          </reference>
          <reference field="15" count="1" selected="0">
            <x v="1"/>
          </reference>
        </references>
      </pivotArea>
    </chartFormat>
    <chartFormat chart="4" format="13" series="1">
      <pivotArea type="data" outline="0" fieldPosition="0">
        <references count="3">
          <reference field="4294967294" count="1" selected="0">
            <x v="0"/>
          </reference>
          <reference field="13" count="1" selected="0">
            <x v="9"/>
          </reference>
          <reference field="15" count="1" selected="0">
            <x v="1"/>
          </reference>
        </references>
      </pivotArea>
    </chartFormat>
    <chartFormat chart="4" format="14" series="1">
      <pivotArea type="data" outline="0" fieldPosition="0">
        <references count="3">
          <reference field="4294967294" count="1" selected="0">
            <x v="0"/>
          </reference>
          <reference field="13" count="1" selected="0">
            <x v="10"/>
          </reference>
          <reference field="15" count="1" selected="0">
            <x v="1"/>
          </reference>
        </references>
      </pivotArea>
    </chartFormat>
    <chartFormat chart="4" format="15" series="1">
      <pivotArea type="data" outline="0" fieldPosition="0">
        <references count="3">
          <reference field="4294967294" count="1" selected="0">
            <x v="0"/>
          </reference>
          <reference field="13" count="1" selected="0">
            <x v="11"/>
          </reference>
          <reference field="15" count="1" selected="0">
            <x v="1"/>
          </reference>
        </references>
      </pivotArea>
    </chartFormat>
    <chartFormat chart="4" format="16" series="1">
      <pivotArea type="data" outline="0" fieldPosition="0">
        <references count="3">
          <reference field="4294967294" count="1" selected="0">
            <x v="0"/>
          </reference>
          <reference field="13" count="1" selected="0">
            <x v="12"/>
          </reference>
          <reference field="15" count="1" selected="0">
            <x v="1"/>
          </reference>
        </references>
      </pivotArea>
    </chartFormat>
    <chartFormat chart="4" format="17" series="1">
      <pivotArea type="data" outline="0" fieldPosition="0">
        <references count="3">
          <reference field="4294967294" count="1" selected="0">
            <x v="0"/>
          </reference>
          <reference field="13" count="1" selected="0">
            <x v="1"/>
          </reference>
          <reference field="15" count="1" selected="0">
            <x v="2"/>
          </reference>
        </references>
      </pivotArea>
    </chartFormat>
    <chartFormat chart="4" format="18" series="1">
      <pivotArea type="data" outline="0" fieldPosition="0">
        <references count="3">
          <reference field="4294967294" count="1" selected="0">
            <x v="0"/>
          </reference>
          <reference field="13" count="1" selected="0">
            <x v="2"/>
          </reference>
          <reference field="15" count="1" selected="0">
            <x v="2"/>
          </reference>
        </references>
      </pivotArea>
    </chartFormat>
    <chartFormat chart="4" format="19" series="1">
      <pivotArea type="data" outline="0" fieldPosition="0">
        <references count="3">
          <reference field="4294967294" count="1" selected="0">
            <x v="0"/>
          </reference>
          <reference field="13" count="1" selected="0">
            <x v="3"/>
          </reference>
          <reference field="15" count="1" selected="0">
            <x v="2"/>
          </reference>
        </references>
      </pivotArea>
    </chartFormat>
    <chartFormat chart="4" format="20" series="1">
      <pivotArea type="data" outline="0" fieldPosition="0">
        <references count="3">
          <reference field="4294967294" count="1" selected="0">
            <x v="0"/>
          </reference>
          <reference field="13" count="1" selected="0">
            <x v="4"/>
          </reference>
          <reference field="15" count="1" selected="0">
            <x v="2"/>
          </reference>
        </references>
      </pivotArea>
    </chartFormat>
    <chartFormat chart="4" format="21" series="1">
      <pivotArea type="data" outline="0" fieldPosition="0">
        <references count="3">
          <reference field="4294967294" count="1" selected="0">
            <x v="0"/>
          </reference>
          <reference field="13" count="1" selected="0">
            <x v="5"/>
          </reference>
          <reference field="15" count="1" selected="0">
            <x v="2"/>
          </reference>
        </references>
      </pivotArea>
    </chartFormat>
    <chartFormat chart="4" format="22" series="1">
      <pivotArea type="data" outline="0" fieldPosition="0">
        <references count="3">
          <reference field="4294967294" count="1" selected="0">
            <x v="0"/>
          </reference>
          <reference field="13" count="1" selected="0">
            <x v="6"/>
          </reference>
          <reference field="15" count="1" selected="0">
            <x v="2"/>
          </reference>
        </references>
      </pivotArea>
    </chartFormat>
    <chartFormat chart="4" format="23" series="1">
      <pivotArea type="data" outline="0" fieldPosition="0">
        <references count="3">
          <reference field="4294967294" count="1" selected="0">
            <x v="0"/>
          </reference>
          <reference field="13" count="1" selected="0">
            <x v="7"/>
          </reference>
          <reference field="15" count="1" selected="0">
            <x v="2"/>
          </reference>
        </references>
      </pivotArea>
    </chartFormat>
    <chartFormat chart="4" format="24" series="1">
      <pivotArea type="data" outline="0" fieldPosition="0">
        <references count="3">
          <reference field="4294967294" count="1" selected="0">
            <x v="0"/>
          </reference>
          <reference field="13" count="1" selected="0">
            <x v="8"/>
          </reference>
          <reference field="15" count="1" selected="0">
            <x v="2"/>
          </reference>
        </references>
      </pivotArea>
    </chartFormat>
    <chartFormat chart="4" format="25" series="1">
      <pivotArea type="data" outline="0" fieldPosition="0">
        <references count="3">
          <reference field="4294967294" count="1" selected="0">
            <x v="0"/>
          </reference>
          <reference field="13" count="1" selected="0">
            <x v="9"/>
          </reference>
          <reference field="15" count="1" selected="0">
            <x v="2"/>
          </reference>
        </references>
      </pivotArea>
    </chartFormat>
    <chartFormat chart="4" format="26" series="1">
      <pivotArea type="data" outline="0" fieldPosition="0">
        <references count="3">
          <reference field="4294967294" count="1" selected="0">
            <x v="0"/>
          </reference>
          <reference field="13" count="1" selected="0">
            <x v="10"/>
          </reference>
          <reference field="15" count="1" selected="0">
            <x v="2"/>
          </reference>
        </references>
      </pivotArea>
    </chartFormat>
    <chartFormat chart="4" format="27" series="1">
      <pivotArea type="data" outline="0" fieldPosition="0">
        <references count="3">
          <reference field="4294967294" count="1" selected="0">
            <x v="0"/>
          </reference>
          <reference field="13" count="1" selected="0">
            <x v="11"/>
          </reference>
          <reference field="15" count="1" selected="0">
            <x v="2"/>
          </reference>
        </references>
      </pivotArea>
    </chartFormat>
    <chartFormat chart="4" format="28" series="1">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A6860C-72AB-4E39-BA45-55CB6312F20F}" name="mapstat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3" firstHeaderRow="1" firstDataRow="1" firstDataCol="2"/>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showAll="0">
      <items count="3">
        <item x="1"/>
        <item x="0"/>
        <item t="default"/>
      </items>
    </pivotField>
    <pivotField showAll="0"/>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items count="11">
        <item x="2"/>
        <item x="3"/>
        <item x="0"/>
        <item x="4"/>
        <item x="5"/>
        <item x="7"/>
        <item x="1"/>
        <item x="8"/>
        <item x="6"/>
        <item x="9"/>
        <item t="default"/>
      </items>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2">
    <field x="8"/>
    <field x="5"/>
  </rowFields>
  <rowItems count="10">
    <i>
      <x/>
      <x/>
    </i>
    <i r="1">
      <x v="1"/>
    </i>
    <i r="1">
      <x v="2"/>
    </i>
    <i r="1">
      <x v="3"/>
    </i>
    <i r="1">
      <x v="4"/>
    </i>
    <i r="1">
      <x v="5"/>
    </i>
    <i r="1">
      <x v="6"/>
    </i>
    <i r="1">
      <x v="7"/>
    </i>
    <i t="default">
      <x/>
    </i>
    <i t="grand">
      <x/>
    </i>
  </rowItems>
  <colItems count="1">
    <i/>
  </colItems>
  <dataFields count="1">
    <dataField name="Sum of Sales" fld="12" baseField="0" baseItem="0" numFmtId="164"/>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5154E7-241D-4DF2-85AC-D3CFB7613912}" name="managersale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axis="axisRow" showAll="0" measureFilter="1"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9"/>
  </rowFields>
  <rowItems count="11">
    <i>
      <x v="14"/>
    </i>
    <i>
      <x v="8"/>
    </i>
    <i>
      <x v="10"/>
    </i>
    <i>
      <x v="6"/>
    </i>
    <i>
      <x v="7"/>
    </i>
    <i>
      <x v="5"/>
    </i>
    <i>
      <x v="19"/>
    </i>
    <i>
      <x v="2"/>
    </i>
    <i>
      <x v="4"/>
    </i>
    <i>
      <x v="12"/>
    </i>
    <i t="grand">
      <x/>
    </i>
  </rowItems>
  <colFields count="1">
    <field x="3"/>
  </colFields>
  <colItems count="3">
    <i>
      <x/>
    </i>
    <i>
      <x v="1"/>
    </i>
    <i t="grand">
      <x/>
    </i>
  </colItems>
  <dataFields count="1">
    <dataField name="Sum of Sales" fld="12" baseField="0" baseItem="0" numFmtId="164"/>
  </dataFields>
  <chartFormats count="8">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11" format="4" series="1">
      <pivotArea type="data" outline="0" fieldPosition="0">
        <references count="2">
          <reference field="4294967294" count="1" selected="0">
            <x v="0"/>
          </reference>
          <reference field="3" count="1" selected="0">
            <x v="0"/>
          </reference>
        </references>
      </pivotArea>
    </chartFormat>
    <chartFormat chart="11"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80D0CF-6822-48FF-A73C-27A519BD74D2}" name="buyerssale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15" firstHeaderRow="1" firstDataRow="2" firstDataCol="1"/>
  <pivotFields count="16">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axis="axisRow" showAll="0"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x="1"/>
        <item x="2"/>
        <item sd="0" x="3"/>
        <item sd="0" x="4"/>
        <item t="default"/>
      </items>
    </pivotField>
  </pivotFields>
  <rowFields count="1">
    <field x="11"/>
  </rowFields>
  <rowItems count="11">
    <i>
      <x v="1"/>
    </i>
    <i>
      <x v="4"/>
    </i>
    <i>
      <x v="6"/>
    </i>
    <i>
      <x v="8"/>
    </i>
    <i>
      <x v="2"/>
    </i>
    <i>
      <x/>
    </i>
    <i>
      <x v="7"/>
    </i>
    <i>
      <x v="9"/>
    </i>
    <i>
      <x v="5"/>
    </i>
    <i>
      <x v="3"/>
    </i>
    <i t="grand">
      <x/>
    </i>
  </rowItems>
  <colFields count="1">
    <field x="3"/>
  </colFields>
  <colItems count="3">
    <i>
      <x/>
    </i>
    <i>
      <x v="1"/>
    </i>
    <i t="grand">
      <x/>
    </i>
  </colItems>
  <dataFields count="1">
    <dataField name="Sum of Sales" fld="12" baseField="0" baseItem="0" numFmtId="164"/>
  </dataFields>
  <chartFormats count="1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8" format="0" series="1">
      <pivotArea type="data" outline="0" fieldPosition="0">
        <references count="2">
          <reference field="4294967294" count="1" selected="0">
            <x v="0"/>
          </reference>
          <reference field="3"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0"/>
          </reference>
        </references>
      </pivotArea>
    </chartFormat>
    <chartFormat chart="10" format="3" series="1">
      <pivotArea type="data" outline="0" fieldPosition="0">
        <references count="2">
          <reference field="4294967294" count="1" selected="0">
            <x v="0"/>
          </reference>
          <reference field="3" count="1" selected="0">
            <x v="1"/>
          </reference>
        </references>
      </pivotArea>
    </chartFormat>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8" format="4" series="1">
      <pivotArea type="data" outline="0" fieldPosition="0">
        <references count="2">
          <reference field="4294967294" count="1" selected="0">
            <x v="0"/>
          </reference>
          <reference field="3" count="1" selected="0">
            <x v="0"/>
          </reference>
        </references>
      </pivotArea>
    </chartFormat>
    <chartFormat chart="1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869908E-E7B1-4C46-9948-F70923F092C6}" sourceName="Type">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4B9E9FAA-25AE-46E3-9E62-2B1613D82BF1}" sourceName="Financial Year">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95D779B-C0E3-4E9C-80DE-BFE302065116}" sourceName="State">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8">
        <i x="2" s="1"/>
        <i x="1" s="1"/>
        <i x="7"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F49CD0-83AD-4D39-8EF3-C8CB4296D256}" sourceName="Category">
  <pivotTables>
    <pivotTable tabId="17" name="salesovertime"/>
    <pivotTable tabId="19" name="avgsalesovertime"/>
    <pivotTable tabId="25" name="mapstate"/>
    <pivotTable tabId="23" name="onlinevsstore"/>
    <pivotTable tabId="27" name="buyerssales"/>
    <pivotTable tabId="20" name="categorysales"/>
    <pivotTable tabId="26" name="managersales"/>
    <pivotTable tabId="21" name="suburbsales"/>
    <pivotTable tabId="24" name="sparkline"/>
    <pivotTable tabId="24" name="sparklineonline"/>
    <pivotTable tabId="24" name="sparklinestore"/>
    <pivotTable tabId="29" name="onlinevsstore"/>
  </pivotTables>
  <data>
    <tabular pivotCacheId="1241203136">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1832705-9324-46A6-864A-F5A8E6B29B4F}" cache="Slicer_Type" caption="Type" rowHeight="234950"/>
  <slicer name="Financial Year" xr10:uid="{D21B4073-2A08-4497-81B3-3AB2C3F1130E}" cache="Slicer_Financial_Year" caption="Financial Year" rowHeight="234950"/>
  <slicer name="State" xr10:uid="{BA73C4CE-5A26-4993-A4E7-A3A5B7C5204A}" cache="Slicer_State" caption="State" startItem="3" rowHeight="234950"/>
  <slicer name="Category" xr10:uid="{E41617CD-29D5-4B27-901B-D62194987894}"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2543E320-D260-4B82-A1BC-CDACF818318A}"/>
  <tableColumns count="13">
    <tableColumn id="1" xr3:uid="{3DC68603-2899-4E1F-ACAC-2E233AB49707}" name="Date" dataDxfId="9"/>
    <tableColumn id="12" xr3:uid="{2CD9A998-B991-4717-BDB9-910C6C95B707}" name="Financial Year" dataDxfId="8">
      <calculatedColumnFormula>IF(MONTH(A2)&gt;=7,YEAR(A2)+1,YEAR(A2))</calculatedColumnFormula>
    </tableColumn>
    <tableColumn id="2" xr3:uid="{0A6FDEBF-6114-466C-B68C-4E86D770AAD1}" name="Financial Year2" dataDxfId="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M4506" totalsRowShown="0">
  <autoFilter ref="A1:M4506" xr:uid="{2543E320-D260-4B82-A1BC-CDACF818318A}"/>
  <sortState xmlns:xlrd2="http://schemas.microsoft.com/office/spreadsheetml/2017/richdata2" ref="A2:M4506">
    <sortCondition ref="M1:M4506"/>
  </sortState>
  <tableColumns count="13">
    <tableColumn id="1" xr3:uid="{F1DFA419-5DAC-1640-A827-993429411815}" name="Date" dataDxfId="4"/>
    <tableColumn id="12" xr3:uid="{7DB295A7-9B72-114E-B735-E429F07D5E96}" name="Financial Year" dataDxfId="3">
      <calculatedColumnFormula>IF(MONTH(A2)&gt;=7,YEAR(A2)+1,YEAR(A2))</calculatedColumnFormula>
    </tableColumn>
    <tableColumn id="2" xr3:uid="{7AAF1CEF-27F1-6B4F-B393-6D8A2C756E27}" name="Financial Year2" dataDxfId="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Normal="100" workbookViewId="0"/>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5">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5">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5">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5">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5">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5">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5">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5">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5">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5">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5">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5">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5">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5">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5">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5">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5">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5">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5">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5">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5">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5">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5">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5">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5">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5">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5">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5">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5">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5">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5">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5">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5">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5">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5">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5">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5">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5">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5">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5">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5">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5">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5">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5">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5">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5">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5">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5">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5">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5">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5">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5">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5">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5">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5">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5">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5">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5">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5">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5">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5">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5">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5">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5">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5">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5">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5">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5">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5">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5">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5">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5">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5">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5">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5">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5">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5">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5">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5">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5">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5">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5">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5">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5">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5">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5">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5">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5">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5">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5">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5">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5">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5">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5">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5">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5">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5">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5">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5">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5">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5">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5">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5">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5">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5">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5">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5">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5">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5">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5">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5">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5">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5">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5">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5">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5">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5">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5">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5">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5">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5">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5">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5">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5">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5">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5">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5">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5">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5">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5">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5">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5">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5">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5">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5">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5">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5">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5">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5">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5">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5">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5">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5">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5">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5">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5">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5">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5">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5">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5">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5">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5">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5">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5">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5">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5">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5">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5">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5">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5">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5">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5">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5">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5">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5">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5">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5">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5">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5">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5">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5">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5">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5">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5">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5">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5">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5">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5">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5">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5">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5">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5">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5">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5">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5">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5">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5">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5">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5">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5">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5">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5">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5">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5">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5">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5">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5">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5">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5">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5">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5">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5">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5">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5">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5">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5">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5">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5">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5">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5">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5">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5">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5">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5">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5">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5">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5">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5">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5">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5">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5">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5">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5">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5">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5">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5">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5">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5">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5">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5">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5">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5">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5">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5">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5">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5">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5">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5">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5">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5">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5">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5">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5">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5">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5">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5">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5">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5">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5">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5">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5">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5">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5">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5">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5">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5">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5">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5">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5">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5">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5">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5">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5">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5">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5">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5">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5">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5">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5">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5">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5">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5">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5">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5">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5">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5">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5">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5">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5">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5">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5">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5">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5">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5">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5">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5">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5">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5">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5">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5">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5">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5">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5">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5">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5">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5">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5">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5">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5">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5">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5">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5">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5">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5">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5">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5">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5">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5">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5">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5">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5">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5">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5">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5">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5">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5">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5">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5">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5">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5">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5">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5">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5">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5">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5">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5">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5">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5">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5">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5">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5">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5">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5">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5">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5">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5">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5">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5">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5">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5">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5">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5">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5">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5">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5">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5">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5">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5">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5">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5">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5">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5">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5">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5">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5">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5">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5">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5">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5">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5">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5">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5">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5">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5">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5">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5">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5">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5">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5">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5">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5">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5">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5">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5">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5">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5">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5">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5">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5">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5">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5">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5">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5">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5">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5">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5">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5">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5">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5">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5">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5">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5">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5">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5">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5">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5">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5">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5">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5">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5">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5">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5">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5">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5">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5">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5">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5">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5">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5">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5">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5">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5">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5">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5">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5">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5">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5">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5">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5">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5">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5">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5">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5">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5">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5">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5">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5">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5">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5">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5">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5">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5">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5">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5">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5">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5">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5">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5">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5">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5">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5">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5">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5">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5">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5">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5">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5">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5">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5">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5">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5">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5">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5">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5">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5">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5">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5">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5">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5">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5">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5">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5">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5">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5">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5">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5">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5">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5">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5">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5">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5">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5">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5">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5">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5">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5">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5">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5">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5">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5">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5">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5">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5">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5">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5">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5">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5">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5">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5">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5">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5">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5">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5">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5">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5">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5">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5">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5">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5">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5">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5">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5">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5">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5">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5">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5">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5">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5">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5">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5">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5">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5">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5">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5">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5">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5">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5">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5">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5">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5">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5">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5">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5">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5">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5">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5">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5">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5">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5">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5">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5">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5">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5">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5">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5">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5">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5">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5">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5">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5">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5">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5">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5">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5">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5">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5">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5">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5">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5">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5">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5">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5">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5">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5">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5">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5">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5">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5">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5">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5">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5">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5">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5">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5">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5">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5">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5">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5">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5">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5">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5">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5">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5">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5">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5">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5">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5">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5">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5">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5">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5">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5">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5">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5">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5">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5">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5">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5">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5">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5">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5">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5">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5">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5">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5">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5">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5">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5">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5">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5">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5">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5">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5">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5">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5">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5">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5">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5">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5">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5">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5">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5">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5">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5">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5">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5">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5">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5">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5">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5">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5">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5">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5">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5">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5">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5">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5">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5">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5">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5">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5">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5">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5">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5">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5">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5">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5">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5">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5">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5">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5">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5">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5">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5">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5">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5">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5">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5">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5">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5">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5">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5">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5">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5">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5">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5">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5">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5">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5">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5">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5">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5">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5">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5">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5">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5">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5">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5">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5">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5">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5">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5">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5">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5">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5">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5">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5">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5">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5">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5">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5">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5">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5">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5">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5">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5">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5">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5">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5">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5">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5">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5">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5">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5">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5">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5">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5">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5">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5">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5">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5">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5">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5">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5">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5">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5">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5">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5">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5">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5">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5">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5">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5">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5">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5">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5">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5">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5">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5">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5">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5">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5">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5">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5">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5">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5">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5">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5">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5">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5">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5">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5">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5">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5">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5">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5">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5">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5">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5">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5">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5">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5">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5">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5">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5">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5">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5">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5">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5">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5">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5">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5">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5">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5">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5">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5">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5">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5">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5">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5">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5">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5">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5">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5">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5">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5">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5">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5">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5">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5">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5">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5">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5">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5">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5">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5">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5">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5">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5">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5">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5">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5">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5">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5">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5">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5">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5">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5">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5">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5">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5">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5">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5">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5">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5">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5">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5">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5">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5">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5">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5">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5">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5">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5">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5">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5">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5">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5">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5">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5">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5">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5">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5">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5">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5">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5">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5">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5">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5">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5">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5">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5">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5">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5">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5">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5">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5">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5">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5">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5">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5">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5">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5">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5">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5">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5">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5">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5">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5">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5">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5">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5">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5">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5">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5">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5">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5">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5">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5">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5">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5">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5">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5">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5">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5">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5">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5">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5">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5">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5">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5">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5">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5">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5">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5">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5">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5">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5">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5">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5">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5">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5">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5">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5">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5">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5">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5">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5">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5">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5">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5">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5">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5">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5">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5">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5">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5">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5">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5">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5">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5">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5">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5">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5">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5">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5">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5">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5">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5">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5">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5">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5">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5">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5">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5">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5">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5">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5">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5">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5">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5">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5">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5">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5">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5">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5">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5">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5">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5">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5">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5">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5">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5">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5">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5">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5">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5">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5">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5">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5">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5">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5">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5">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5">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5">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5">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5">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5">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5">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5">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5">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5">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5">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5">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5">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5">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5">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5">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5">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5">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5">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5">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5">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5">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5">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5">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5">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5">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5">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5">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5">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5">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5">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5">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5">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5">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5">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5">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5">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5">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5">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5">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5">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5">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5">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5">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5">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5">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5">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5">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5">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5">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5">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5">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5">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5">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5">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5">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5">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5">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5">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5">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5">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5">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5">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5">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5">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5">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5">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5">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5">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5">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5">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5">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5">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5">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5">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5">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5">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5">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5">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5">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5">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5">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5">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5">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5">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5">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5">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5">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5">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5">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5">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5">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5">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5">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5">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5">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5">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5">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5">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5">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5">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5">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5">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5">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5">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5">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5">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5">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5">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5">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5">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5">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5">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5">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5">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5">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5">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5">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5">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5">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5">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5">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5">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5">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5">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5">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5">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5">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5">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5">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5">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5">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5">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5">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5">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5">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5">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5">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5">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5">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5">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5">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5">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5">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5">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5">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5">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5">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5">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5">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5">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5">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5">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5">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5">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5">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5">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5">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5">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5">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5">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5">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5">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5">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5">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5">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5">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5">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5">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5">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5">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5">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5">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5">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5">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5">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5">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5">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5">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5">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5">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5">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5">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5">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5">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5">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5">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5">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5">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5">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5">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5">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5">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5">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5">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5">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5">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5">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5">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5">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5">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5">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5">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5">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5">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5">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5">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5">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5">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5">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5">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5">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5">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5">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5">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5">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5">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5">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5">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5">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5">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5">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5">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5">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5">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5">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5">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5">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5">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5">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5">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5">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5">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5">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5">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5">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5">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5">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5">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5">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5">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5">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5">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5">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5">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5">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5">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5">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5">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5">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5">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5">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5">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5">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5">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5">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5">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5">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5">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5">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5">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5">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5">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5">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5">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5">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5">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5">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5">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5">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5">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5">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5">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5">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5">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5">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5">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5">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5">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5">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5">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5">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5">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5">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5">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5">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5">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5">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5">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5">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5">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5">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5">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5">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5">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5">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5">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5">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5">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5">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5">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5">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5">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5">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5">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5">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5">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5">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5">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5">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5">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5">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5">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5">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5">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5">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5">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5">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5">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5">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5">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5">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5">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5">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5">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5">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5">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5">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5">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5">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5">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5">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5">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5">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5">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5">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5">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5">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5">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5">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5">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5">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5">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5">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5">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5">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5">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5">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5">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5">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5">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5">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5">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5">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5">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5">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5">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5">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5">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5">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5">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5">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5">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5">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5">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5">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5">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5">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5">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5">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5">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5">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5">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5">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5">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5">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5">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5">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5">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5">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5">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5">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5">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5">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5">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5">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5">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5">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5">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5">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5">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5">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5">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5">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5">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5">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5">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5">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5">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5">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5">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5">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5">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5">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5">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5">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5">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5">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5">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5">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5">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5">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5">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5">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5">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5">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5">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5">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5">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5">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5">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5">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5">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5">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5">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5">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5">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5">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5">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5">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5">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5">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5">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5">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5">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5">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5">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5">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5">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5">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5">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5">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5">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5">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5">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5">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5">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5">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5">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5">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5">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5">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5">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5">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5">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5">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5">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5">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5">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5">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5">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5">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5">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5">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5">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5">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5">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5">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5">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5">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5">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5">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5">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5">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5">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5">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5">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5">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5">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5">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5">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5">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5">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5">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5">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5">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5">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5">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5">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5">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5">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5">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5">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5">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5">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5">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5">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5">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5">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5">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5">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5">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5">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5">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5">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5">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5">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5">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5">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5">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5">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5">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5">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5">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5">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5">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5">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5">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5">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5">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5">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5">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5">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5">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5">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5">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5">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5">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5">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5">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5">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5">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5">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5">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5">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5">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5">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5">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5">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5">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5">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5">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5">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5">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5">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5">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5">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5">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5">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5">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5">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5">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5">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5">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5">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5">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5">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5">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5">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5">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5">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5">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5">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5">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5">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5">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5">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5">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5">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5">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5">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5">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5">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5">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5">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5">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5">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5">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5">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5">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5">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5">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5">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5">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5">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5">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5">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5">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5">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5">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5">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5">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5">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5">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5">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5">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5">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5">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5">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5">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5">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5">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5">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5">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5">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5">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5">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5">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5">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5">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5">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5">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5">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5">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5">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5">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5">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5">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5">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5">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5">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5">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5">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5">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5">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5">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5">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5">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5">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5">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5">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5">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5">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5">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5">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5">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5">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5">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5">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5">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5">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5">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5">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5">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5">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5">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5">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5">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5">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5">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5">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5">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5">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5">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5">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5">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5">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5">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5">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5">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5">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5">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5">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5">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5">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5">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5">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5">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5">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5">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5">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5">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5">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5">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5">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5">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5">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5">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5">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5">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5">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5">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5">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5">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5">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5">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5">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5">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5">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5">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5">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5">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5">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5">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5">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5">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5">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5">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5">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5">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5">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5">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5">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5">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5">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5">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5">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5">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5">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5">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5">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5">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5">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5">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5">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5">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5">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5">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5">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5">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5">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5">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5">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5">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5">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5">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5">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5">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5">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5">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5">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5">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5">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5">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5">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5">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5">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5">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5">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5">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5">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5">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5">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5">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5">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5">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5">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5">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5">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5">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5">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5">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5">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5">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5">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5">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5">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5">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5">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5">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5">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5">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5">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5">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5">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5">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5">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5">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5">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5">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5">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5">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5">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5">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5">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5">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5">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5">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5">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5">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5">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5">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5">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5">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5">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5">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5">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5">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5">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5">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5">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5">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5">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5">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5">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5">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5">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5">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5">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5">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5">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5">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5">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5">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5">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5">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5">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5">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5">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5">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5">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5">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5">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5">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5">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5">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5">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5">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5">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5">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5">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5">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5">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5">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5">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5">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5">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5">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5">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5">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5">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5">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5">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5">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5">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5">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5">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5">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5">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5">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5">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5">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5">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5">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5">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5">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5">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5">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5">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5">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5">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5">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5">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5">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5">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5">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5">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5">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5">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5">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5">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5">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5">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5">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5">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5">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5">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5">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5">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5">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5">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5">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5">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5">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5">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5">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5">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5">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5">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5">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5">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5">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5">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5">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5">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5">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5">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5">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5">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5">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5">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5">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5">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5">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5">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5">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5">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5">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5">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5">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5">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5">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5">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5">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5">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5">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5">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5">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5">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5">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5">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5">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5">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5">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5">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5">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5">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5">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5">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5">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5">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5">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5">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5">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5">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5">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5">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5">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5">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5">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5">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5">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5">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5">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5">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5">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5">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5">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5">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5">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5">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5">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5">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5">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5">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5">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5">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5">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5">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5">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5">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5">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5">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5">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5">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5">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5">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5">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5">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5">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5">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5">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5">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5">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5">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5">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5">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5">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5">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5">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5">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5">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5">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5">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5">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5">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5">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5">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5">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5">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5">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5">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5">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5">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5">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5">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5">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5">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5">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5">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5">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5">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5">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5">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5">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5">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5">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5">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5">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5">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5">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5">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5">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5">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5">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5">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5">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5">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5">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5">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5">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5">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5">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5">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5">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5">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5">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5">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5">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5">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5">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5">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5">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5">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5">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5">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5">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5">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5">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5">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5">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5">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5">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5">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5">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5">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5">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5">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5">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5">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5">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5">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5">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5">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5">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5">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5">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5">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5">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5">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5">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5">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5">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5">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5">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5">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5">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5">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5">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5">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5">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5">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5">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5">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5">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5">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5">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5">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5">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5">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5">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5">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5">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5">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5">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5">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5">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5">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5">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5">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5">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5">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5">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5">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5">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5">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5">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5">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5">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5">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5">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5">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5">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5">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5">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5">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5">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5">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5">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5">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5">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5">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5">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5">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5">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5">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5">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5">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5">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5">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5">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5">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5">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5">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5">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5">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5">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5">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5">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5">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5">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5">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5">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5">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5">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5">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5">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5">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5">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5">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5">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5">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5">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5">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5">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5">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5">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5">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5">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5">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5">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5">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5">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5">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5">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5">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5">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5">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5">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5">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5">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5">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5">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5">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5">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5">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5">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5">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5">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5">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5">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5">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5">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5">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5">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5">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5">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5">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5">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5">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5">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5">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5">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5">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5">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5">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5">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5">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5">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5">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5">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5">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5">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5">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5">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5">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5">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5">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5">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5">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5">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5">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5">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5">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5">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5">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5">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5">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5">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5">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5">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5">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5">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5">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5">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5">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5">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5">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5">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5">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5">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5">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5">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5">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5">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5">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5">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5">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5">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5">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5">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5">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5">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5">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5">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5">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5">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5">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5">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5">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5">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5">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5">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5">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5">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5">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5">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5">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5">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5">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5">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5">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5">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5">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5">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5">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5">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5">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5">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5">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5">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5">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5">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5">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5">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5">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5">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5">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5">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5">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5">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5">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5">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5">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5">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5">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5">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5">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5">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5">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5">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5">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5">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5">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5">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5">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5">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5">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5">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5">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5">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5">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5">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5">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5">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5">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5">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5">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5">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5">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5">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5">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5">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5">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5">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5">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5">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5">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5">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5">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5">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5">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5">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5">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5">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5">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5">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5">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5">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5">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5">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5">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5">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5">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5">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5">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5">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5">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5">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5">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5">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5">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5">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5">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5">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5">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5">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5">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5">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5">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5">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5">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5">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5">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5">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5">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5">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5">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5">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5">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5">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5">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5">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5">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5">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5">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5">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5">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5">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5">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5">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5">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5">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5">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5">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5">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5">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5">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5">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5">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5">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5">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5">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5">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5">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5">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5">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5">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5">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5">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5">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5">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5">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5">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5">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5">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5">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5">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5">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5">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5">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5">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5">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5">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5">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5">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5">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5">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5">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5">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5">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5">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5">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5">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5">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5">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5">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5">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5">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5">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5">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5">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5">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5">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5">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5">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5">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5">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5">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5">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5">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5">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5">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5">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5">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5">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5">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5">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5">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5">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5">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5">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5">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5">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5">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5">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5">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5">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5">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5">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5">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5">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5">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5">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5">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5">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5">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5">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5">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5">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5">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5">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5">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5">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5">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5">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5">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5">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5">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5">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5">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5">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5">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5">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5">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5">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5">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5">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5">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5">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5">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5">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5">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5">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5">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5">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5">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5">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5">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5">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5">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5">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5">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5">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5">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5">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5">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5">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5">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5">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5">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5">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5">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5">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5">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5">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5">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5">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5">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5">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5">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5">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5">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5">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5">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5">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5">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5">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5">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5">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5">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5">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5">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5">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5">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5">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5">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5">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5">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5">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5">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5">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5">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5">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5">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5">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5">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5">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5">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5">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5">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5">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5">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5">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5">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5">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5">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5">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5">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5">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5">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5">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5">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5">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5">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5">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5">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5">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5">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5">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5">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5">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5">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5">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5">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5">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5">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5">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5">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5">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5">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5">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5">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5">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5">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5">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5">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5">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5">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5">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5">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5">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5">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5">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5">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5">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5">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5">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5">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5">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5">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5">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5">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5">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5">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5">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5">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5">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5">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5">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5">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5">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5">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5">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5">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5">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5">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5">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5">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5">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5">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5">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5">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5">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5">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5">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5">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5">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5">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5">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5">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5">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5">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5">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5">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5">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5">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5">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5">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5">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5">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5">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5">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5">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5">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5">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5">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5">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5">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5">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5">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5">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5">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5">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5">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5">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5">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5">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5">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5">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5">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5">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5">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5">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5">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5">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5">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5">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5">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5">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5">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5">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5">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5">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5">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5">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5">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5">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5">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5">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5">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5">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5">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5">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5">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5">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5">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5">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5">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5">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5">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5">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5">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5">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5">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5">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5">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5">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5">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5">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5">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5">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5">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5">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5">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5">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5">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5">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5">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5">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5">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5">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5">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5">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5">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5">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5">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5">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5">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5">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5">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5">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5">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5">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5">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5">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5">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5">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5">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5">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5">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5">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5">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5">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5">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5">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5">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5">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5">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5">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5">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5">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5">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5">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5">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5">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5">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5">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5">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5">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5">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5">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5">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5">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5">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5">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5">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5">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5">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5">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5">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5">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5">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5">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5">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5">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5">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5">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5">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5">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5">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5">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5">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5">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5">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5">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5">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5">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5">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5">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5">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5">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5">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5">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5">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5">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5">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5">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5">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5">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5">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5">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5">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5">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5">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5">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5">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5">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5">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5">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5">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5">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5">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5">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5">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5">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5">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5">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5">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5">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5">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5">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5">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5">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5">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5">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5">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5">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5">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5">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5">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5">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5">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5">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5">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5">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5">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5">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5">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5">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5">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5">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5">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5">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5">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5">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5">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5">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5">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5">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5">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5">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5">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5">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5">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5">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5">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5">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5">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5">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5">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5">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5">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5">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5">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5">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5">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5">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5">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5">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5">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5">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5">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5">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5">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5">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5">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5">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5">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5">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5">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5">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5">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5">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5">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5">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5">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5">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5">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5">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5">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5">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5">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5">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5">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5">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5">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5">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5">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5">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5">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5">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5">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5">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5">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5">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5">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5">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5">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5">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5">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5">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5">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5">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5">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5">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5">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5">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5">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5">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5">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5">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5">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5">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5">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5">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5">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5">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5">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5">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5">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5">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5">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5">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5">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5">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5">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5">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5">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5">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5">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5">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5">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5">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5">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5">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5">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5">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5">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5">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5">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5">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5">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5">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5">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5">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5">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5">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5">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5">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5">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5">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5">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5">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5">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5">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5">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5">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5">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5">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5">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5">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5">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5">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5">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5">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5">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5">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5">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5">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5">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5">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5">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5">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5">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5">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5">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5">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5">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5">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5">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5">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5">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5">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5">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5">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5">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5">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5">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5">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5">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5">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5">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5">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5">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5">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5">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5">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5">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5">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5">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5">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5">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5">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5">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5">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5">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5">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5">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5">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5">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5">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5">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5">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5">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5">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5">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5">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5">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5">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5">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5">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5">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5">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5">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5">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5">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5">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5">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5">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5">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5">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5">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5">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5">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5">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5">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5">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5">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5">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5">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5">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5">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5">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5">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5">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5">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5">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5">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5">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5">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5">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5">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5">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5">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5">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5">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5">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5">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5">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5">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5">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5">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5">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5">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5">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5">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5">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5">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5">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5">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5">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5">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5">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5">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5">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5">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5">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5">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5">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5">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5">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5">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5">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5">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5">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5">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5">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5">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5">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5">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5">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5">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5">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5">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5">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5">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5">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5">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5">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5">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5">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5">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5">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5">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5">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5">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5">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5">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5">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5">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5">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5">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5">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5">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5">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5">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5">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5">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5">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5">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5">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5">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5">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5">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5">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5">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5">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5">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5">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5">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5">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5">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5">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5">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5">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5">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5">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5">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5">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5">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5">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5">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5">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5">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5">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5">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5">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5">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5">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5">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5">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5">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5">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5">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5">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5">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5">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5">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5">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5">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5">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5">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5">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5">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5">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5">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5">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5">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5">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5">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5">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5">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5">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5">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5">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5">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5">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5">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5">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5">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5">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5">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5">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5">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5">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5">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5">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5">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5">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5">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5">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5">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5">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5">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5">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5">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5">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5">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5">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5">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5">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5">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5">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5">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5">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5">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5">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5">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5">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5">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5">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5">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5">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5">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5">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5">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5">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5">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5">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5">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5">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5">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5">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5">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5">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5">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5">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5">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5">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5">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5">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5">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5">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5">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5">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5">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5">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5">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5">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5">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5">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5">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5">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5">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5">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5">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5">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5">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5">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5">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5">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5">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5">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5">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5">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5">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5">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5">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5">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5">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5">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5">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5">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5">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5">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5">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5">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5">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5">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5">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5">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5">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5">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5">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5">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5">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5">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5">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5">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5">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5">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5">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5">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5">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5">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5">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5">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5">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5">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5">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5">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5">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5">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5">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5">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5">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5">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5">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5">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5">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5">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5">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5">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5">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5">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5">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5">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5">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5">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5">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5">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5">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5">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5">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5">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5">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5">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5">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5">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5">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5">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5">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5">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5">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5">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5">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5">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5">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5">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5">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5">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5">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5">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5">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5">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5">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5">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5">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5">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5">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5">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5">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5">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5">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5">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5">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5">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5">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5">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5">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5">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5">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5">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5">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5">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5">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5">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5">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5">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5">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5">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5">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5">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5">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5">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5">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5">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5">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5">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5">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5">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5">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5">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5">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5">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5">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5">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5">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5">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5">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5">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5">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5">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5">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5">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5">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5">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5">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5">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5">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5">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5">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5">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5">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5">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5">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5">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5">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5">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5">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5">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5">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5">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5">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5">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5">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5">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5">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5">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5">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5">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5">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5">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5">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5">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5">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5">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5">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5">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5">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5">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5">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5">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5">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5">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5">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5">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5">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5">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5">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5">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5">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5">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5">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5">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5">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5">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5">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5">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5">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5">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5">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5">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5">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5">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5">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5">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5">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5">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5">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5">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5">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5">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5">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5">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5">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5">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5">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5">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5">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5">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5">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5">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5">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5">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5">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5">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5">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5">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5">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5">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5">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5">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5">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5">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5">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5">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5">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5">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5">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5">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5">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5">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5">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5">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5">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5">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5">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5">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5">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5">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5">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5">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5">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5">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5">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5">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5">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5">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5">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5">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5">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5">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5">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5">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5">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5">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5">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5">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5">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5">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5">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5">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5">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5">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5">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5">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5">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5">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5">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5">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5">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5">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5">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5">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5">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5">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5">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5">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5">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5">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5">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5">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5">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5">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5">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5">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5">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5">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5">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5">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5">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5">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5">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5">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5">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5">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5">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5">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5">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5">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5">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5">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5">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5">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5">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5">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5">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5">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5">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5">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5">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5">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5">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5">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5">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5">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5">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5">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5">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5">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5">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5">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5">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5">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5">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5">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5">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5">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5">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5">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5">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5">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5">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5">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5">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5">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5">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5">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5">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5">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5">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5">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5">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5">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5">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5">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5">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5">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5">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5">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5">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5">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5">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5">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5">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5">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5">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5">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5">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5">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5">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5">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5">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5">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5">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5">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5">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5">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5">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5">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5">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5">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5">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5">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5">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5">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5">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5">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5">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5">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5">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5">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5">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5">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5">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5">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5">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5">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5">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5">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5">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5">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5">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5">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5">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5">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5">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5">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5">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5">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5">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5">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5">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5">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5">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5">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5">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5">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5">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5">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5">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5">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5">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5">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5">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5">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5">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5">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5">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5">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5">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5">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5">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5">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5">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5">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5">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5">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5">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5">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5">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5">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5">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5">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5">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5">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5">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5">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5">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5">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5">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5">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5">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5">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5">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5">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5">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5">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5">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5">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5">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5">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5">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5">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5">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5">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5">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5">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5">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5">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5">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5">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5">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5">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5">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5">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5">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5">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5">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5">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5">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5">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5">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5">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5">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5">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5">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5">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5">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5">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5">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5">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5">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5">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5">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5">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5">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5">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5">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5">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5">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5">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5">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5">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5">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5">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5">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5">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5">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5">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5">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5">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5">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5">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5">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5">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5">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5">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5">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5">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5">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5">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5">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5">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5">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5">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5">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5">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5">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5">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5">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5">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5">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5">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5">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5">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5">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5">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5">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5">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5">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5">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5">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5">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5">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5">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5">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5">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5">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5">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5">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5">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5">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5">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5">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5">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5">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5">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5">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5">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5">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5">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5">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5">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5">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5">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5">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5">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5">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5">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5">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5">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5">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5">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5">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5">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5">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5">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5">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5">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5">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5">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5">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5">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5">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5">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5">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5">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5">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5">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5">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5">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5">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5">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5">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5">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5">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5">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5">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5">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5">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5">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5">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5">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5">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5">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5">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5">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5">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5">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5">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5">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5">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5">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5">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5">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5">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5">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5">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5">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5">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5">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5">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5">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5">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5">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5">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5">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5">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5">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5">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5">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5">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5">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5">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5">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5">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5">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5">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5">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5">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5">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5">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5">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5">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5">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5">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5">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5">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5">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5">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5">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5">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5">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5">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5">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5">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5">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5">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5">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5">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5">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5">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5">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5">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5">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5">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5">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5">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5">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5">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5">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5">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5">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5">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5">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5">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5">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5">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5">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5">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5">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5">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5">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5">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5">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5">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5">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5">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5">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5">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5">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5">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5">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5">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5">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5">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5">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5">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5">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5">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5">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5">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5">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5">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5">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5">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5">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5">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5">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5">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5">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5">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5">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5">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5">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5">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5">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5">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5">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5">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5">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5">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5">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5">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5">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5">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5">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5">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5">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5">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5">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5">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5">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5">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5">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5">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5">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5">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5">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5">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5">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5">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5">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5">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5">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5">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5">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5">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5">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5">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5">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5">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5">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5">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5">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5">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5">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5">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5">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5">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5">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5">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5">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5">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5">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5">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5">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5">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5">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5">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5">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5">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5">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5">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5">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5">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5">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5">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5">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5">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5">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5">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5">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5">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5">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5">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5">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5">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5">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5">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5">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5">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5">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5">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5">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5">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5">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5">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5">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5">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5">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5">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5">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5">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5">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5">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5">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5">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5">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5">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5">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5">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5">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5">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5">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5">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5">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5">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5">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5">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5">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5">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5">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5">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5">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5">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5">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5">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5">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5">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5">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5">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5">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5">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5">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5">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5">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5">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5">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5">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5">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5">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5">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5">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5">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5">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5">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5">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5">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5">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5">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5">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5">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5">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5">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5">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5">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5">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5">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5">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5">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5">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5">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5">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5">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5">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5">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5">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5">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5">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5">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5">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5">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5">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5">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5">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5">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5">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5">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5">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5">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5">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5">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5">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5">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5">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5">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5">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5">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5">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5">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5">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5">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5">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5">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5">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5">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5">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5">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5">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5">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5">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5">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5">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5">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5">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5">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5">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5">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5">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5">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5">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5">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5">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5">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5">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5">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5">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5">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5">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5">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5">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5">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5">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5">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5">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5">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5">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5">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5">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5">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5">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5">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5">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5">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5">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5">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5">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5">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5">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5">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5">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5">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5">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5">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5">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5">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5">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5">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5">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5">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5">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5">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5">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5">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5">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5">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5">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5">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5">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5">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5">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5">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5">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5">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5">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5">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5">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5">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5">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5">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5">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5">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5">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5">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5">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5">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5">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5">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5">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5">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5">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5">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5">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5">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5">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5">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5">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5">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5">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5">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5">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5">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5">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5">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5">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5">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5">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5">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5">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5">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5">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5">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5">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5">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5">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5">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5">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5">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5">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5">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5">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5">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5">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5">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5">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5">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5">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5">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5">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5">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5">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5">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5">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5">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5">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5">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5">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5">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5">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5">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5">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5">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5">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5">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5">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5">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5">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5">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5">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5">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5">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5">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5">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5">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5">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5">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5">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5">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5">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5">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5">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5">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5">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5">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5">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5">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5">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5">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5">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5">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5">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5">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5">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5">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5">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5">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5">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5">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5">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5">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5">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5">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5">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5">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5">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5">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5">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5">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5">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5">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5">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5">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5">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5">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5">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5">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5">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5">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5">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5">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5">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5">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5">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5">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5">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5">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5">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5">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5">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5">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5">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5">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5">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5">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5">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5">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5">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5">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5">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5">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5">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5">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5">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5">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5">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5">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5">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5">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5">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5">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5">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5">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5">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5">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5">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5">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5">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5">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5">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5">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5">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5">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5">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5">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5">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5">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5">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5">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5">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5">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5">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5">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5">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5">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5">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5">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5">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5">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5">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5">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5">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5">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5">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5">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5">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5">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5">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5">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5">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5">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5">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5">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5">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5">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5">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5">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5">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5">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5">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5">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5">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5">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5">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5">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5">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5">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5">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5">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5">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5">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5">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5">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5">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5">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5">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5">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5">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5">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5">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5">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5">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5">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5">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5">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5">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5">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5">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5">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5">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5">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5">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5">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5">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5">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5">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5">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5">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5">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5">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5">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5">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5">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5">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5">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5">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5">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5">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5">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5">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5">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5">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5">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5">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5">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M4506"/>
  <sheetViews>
    <sheetView zoomScale="130" zoomScaleNormal="130" workbookViewId="0"/>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9.69921875" customWidth="1"/>
    <col min="12" max="12" width="14.5976562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H7">
        <v>2067</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row>
    <row r="68" spans="1:13" x14ac:dyDescent="0.25">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row>
    <row r="69" spans="1:13" x14ac:dyDescent="0.25">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row>
    <row r="70" spans="1:13" x14ac:dyDescent="0.25">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row>
    <row r="71" spans="1:13" x14ac:dyDescent="0.25">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row>
    <row r="72" spans="1:13" x14ac:dyDescent="0.25">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row>
    <row r="73" spans="1:13" x14ac:dyDescent="0.25">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row>
    <row r="74" spans="1:13" x14ac:dyDescent="0.25">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row>
    <row r="75" spans="1:13" x14ac:dyDescent="0.25">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row>
    <row r="76" spans="1:13" x14ac:dyDescent="0.25">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row>
    <row r="77" spans="1:13" x14ac:dyDescent="0.25">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row>
    <row r="78" spans="1:13" x14ac:dyDescent="0.25">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row>
    <row r="79" spans="1:13" x14ac:dyDescent="0.25">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row>
    <row r="80" spans="1:13" x14ac:dyDescent="0.25">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row>
    <row r="81" spans="1:13" x14ac:dyDescent="0.25">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row>
    <row r="82" spans="1:13" x14ac:dyDescent="0.25">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row>
    <row r="83" spans="1:13" x14ac:dyDescent="0.25">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row>
    <row r="84" spans="1:13" x14ac:dyDescent="0.25">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row>
    <row r="85" spans="1:13" x14ac:dyDescent="0.25">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row>
    <row r="86" spans="1:13" x14ac:dyDescent="0.25">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row>
    <row r="87" spans="1:13" x14ac:dyDescent="0.25">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row>
    <row r="88" spans="1:13" x14ac:dyDescent="0.25">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row>
    <row r="89" spans="1:13" x14ac:dyDescent="0.25">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row>
    <row r="90" spans="1:13" x14ac:dyDescent="0.25">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row>
    <row r="91" spans="1:13" x14ac:dyDescent="0.25">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row>
    <row r="92" spans="1:13" x14ac:dyDescent="0.25">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row>
    <row r="93" spans="1:13" x14ac:dyDescent="0.25">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row>
    <row r="94" spans="1:13" x14ac:dyDescent="0.25">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row>
    <row r="95" spans="1:13" x14ac:dyDescent="0.25">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row>
    <row r="96" spans="1:13" x14ac:dyDescent="0.25">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row>
    <row r="97" spans="1:13" x14ac:dyDescent="0.25">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row>
    <row r="98" spans="1:13" x14ac:dyDescent="0.25">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row>
    <row r="99" spans="1:13" x14ac:dyDescent="0.25">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row>
    <row r="100" spans="1:13" x14ac:dyDescent="0.25">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row>
    <row r="101" spans="1:13" x14ac:dyDescent="0.25">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row>
    <row r="102" spans="1:13" x14ac:dyDescent="0.25">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row>
    <row r="103" spans="1:13" x14ac:dyDescent="0.25">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row>
    <row r="104" spans="1:13" x14ac:dyDescent="0.25">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row>
    <row r="105" spans="1:13" x14ac:dyDescent="0.25">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row>
    <row r="106" spans="1:13" x14ac:dyDescent="0.25">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row>
    <row r="107" spans="1:13" x14ac:dyDescent="0.25">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row>
    <row r="108" spans="1:13" x14ac:dyDescent="0.25">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row>
    <row r="109" spans="1:13" x14ac:dyDescent="0.25">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row>
    <row r="110" spans="1:13" x14ac:dyDescent="0.25">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row>
    <row r="111" spans="1:13" x14ac:dyDescent="0.25">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row>
    <row r="112" spans="1:13" x14ac:dyDescent="0.25">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row>
    <row r="113" spans="1:13" x14ac:dyDescent="0.25">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row>
    <row r="114" spans="1:13" x14ac:dyDescent="0.25">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row>
    <row r="115" spans="1:13" x14ac:dyDescent="0.25">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row>
    <row r="116" spans="1:13" x14ac:dyDescent="0.25">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row>
    <row r="117" spans="1:13" x14ac:dyDescent="0.25">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row>
    <row r="118" spans="1:13" x14ac:dyDescent="0.25">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row>
    <row r="119" spans="1:13" x14ac:dyDescent="0.25">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row>
    <row r="120" spans="1:13" x14ac:dyDescent="0.25">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row>
    <row r="121" spans="1:13" x14ac:dyDescent="0.25">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row>
    <row r="122" spans="1:13" x14ac:dyDescent="0.25">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row>
    <row r="123" spans="1:13" x14ac:dyDescent="0.25">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row>
    <row r="124" spans="1:13" x14ac:dyDescent="0.25">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row>
    <row r="125" spans="1:13" x14ac:dyDescent="0.25">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row>
    <row r="126" spans="1:13" x14ac:dyDescent="0.25">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row>
    <row r="127" spans="1:13" x14ac:dyDescent="0.25">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row>
    <row r="128" spans="1:13" x14ac:dyDescent="0.25">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row>
    <row r="129" spans="1:13" x14ac:dyDescent="0.25">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row>
    <row r="130" spans="1:13" x14ac:dyDescent="0.25">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row>
    <row r="132" spans="1:13" x14ac:dyDescent="0.2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row>
    <row r="133" spans="1:13" x14ac:dyDescent="0.2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row>
    <row r="134" spans="1:13" x14ac:dyDescent="0.2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row>
    <row r="135" spans="1:13" x14ac:dyDescent="0.25">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row>
    <row r="136" spans="1:13" x14ac:dyDescent="0.2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row>
    <row r="137" spans="1:13" x14ac:dyDescent="0.25">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row>
    <row r="138" spans="1:13" x14ac:dyDescent="0.2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row>
    <row r="139" spans="1:13" x14ac:dyDescent="0.2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row>
    <row r="140" spans="1:13" x14ac:dyDescent="0.2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row>
    <row r="141" spans="1:13" x14ac:dyDescent="0.2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row>
    <row r="142" spans="1:13" x14ac:dyDescent="0.25">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row>
    <row r="143" spans="1:13" x14ac:dyDescent="0.2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row>
    <row r="144" spans="1:13" x14ac:dyDescent="0.25">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row>
    <row r="145" spans="1:13" x14ac:dyDescent="0.2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row>
    <row r="146" spans="1:13" x14ac:dyDescent="0.2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row>
    <row r="147" spans="1:13" x14ac:dyDescent="0.2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row>
    <row r="148" spans="1:13" x14ac:dyDescent="0.25">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row>
    <row r="149" spans="1:13" x14ac:dyDescent="0.2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row>
    <row r="150" spans="1:13" x14ac:dyDescent="0.25">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row>
    <row r="151" spans="1:13" x14ac:dyDescent="0.25">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row>
    <row r="152" spans="1:13" x14ac:dyDescent="0.2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row>
    <row r="153" spans="1:13" x14ac:dyDescent="0.25">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row>
    <row r="154" spans="1:13" x14ac:dyDescent="0.2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row>
    <row r="155" spans="1:13" x14ac:dyDescent="0.2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row>
    <row r="156" spans="1:13" x14ac:dyDescent="0.2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row>
    <row r="157" spans="1:13" x14ac:dyDescent="0.2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row>
    <row r="158" spans="1:13" x14ac:dyDescent="0.25">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row>
    <row r="159" spans="1:13" x14ac:dyDescent="0.25">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row>
    <row r="160" spans="1:13" x14ac:dyDescent="0.25">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row>
    <row r="161" spans="1:13" x14ac:dyDescent="0.25">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row>
    <row r="162" spans="1:13" x14ac:dyDescent="0.25">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row>
    <row r="163" spans="1:13" x14ac:dyDescent="0.25">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row>
    <row r="164" spans="1:13" x14ac:dyDescent="0.25">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row>
    <row r="165" spans="1:13" x14ac:dyDescent="0.25">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row>
    <row r="166" spans="1:13" x14ac:dyDescent="0.25">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row>
    <row r="167" spans="1:13" x14ac:dyDescent="0.25">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row>
    <row r="168" spans="1:13" x14ac:dyDescent="0.25">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row>
    <row r="169" spans="1:13" x14ac:dyDescent="0.25">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row>
    <row r="170" spans="1:13" x14ac:dyDescent="0.25">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row>
    <row r="171" spans="1:13" x14ac:dyDescent="0.25">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row>
    <row r="172" spans="1:13" x14ac:dyDescent="0.25">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row>
    <row r="173" spans="1:13" x14ac:dyDescent="0.25">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row>
    <row r="174" spans="1:13" x14ac:dyDescent="0.25">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row>
    <row r="175" spans="1:13" x14ac:dyDescent="0.25">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row>
    <row r="176" spans="1:13" x14ac:dyDescent="0.25">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row>
    <row r="177" spans="1:13" x14ac:dyDescent="0.25">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row>
    <row r="178" spans="1:13" x14ac:dyDescent="0.25">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row>
    <row r="179" spans="1:13" x14ac:dyDescent="0.25">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row>
    <row r="180" spans="1:13" x14ac:dyDescent="0.25">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row>
    <row r="181" spans="1:13" x14ac:dyDescent="0.25">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row>
    <row r="182" spans="1:13" x14ac:dyDescent="0.25">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row>
    <row r="183" spans="1:13" x14ac:dyDescent="0.25">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row>
    <row r="184" spans="1:13" x14ac:dyDescent="0.25">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row>
    <row r="185" spans="1:13" x14ac:dyDescent="0.25">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row>
    <row r="186" spans="1:13" x14ac:dyDescent="0.25">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row>
    <row r="187" spans="1:13" x14ac:dyDescent="0.25">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row>
    <row r="188" spans="1:13" x14ac:dyDescent="0.25">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row>
    <row r="189" spans="1:13" x14ac:dyDescent="0.25">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row>
    <row r="190" spans="1:13" x14ac:dyDescent="0.25">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row>
    <row r="191" spans="1:13" x14ac:dyDescent="0.25">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row>
    <row r="192" spans="1:13" x14ac:dyDescent="0.25">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row>
    <row r="193" spans="1:13" x14ac:dyDescent="0.25">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row>
    <row r="194" spans="1:13" x14ac:dyDescent="0.25">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row>
    <row r="196" spans="1:13" x14ac:dyDescent="0.2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row>
    <row r="197" spans="1:13" x14ac:dyDescent="0.25">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row>
    <row r="198" spans="1:13" x14ac:dyDescent="0.25">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row>
    <row r="199" spans="1:13" x14ac:dyDescent="0.2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row>
    <row r="200" spans="1:13" x14ac:dyDescent="0.2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row>
    <row r="201" spans="1:13" x14ac:dyDescent="0.2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row>
    <row r="202" spans="1:13" x14ac:dyDescent="0.25">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row>
    <row r="203" spans="1:13" x14ac:dyDescent="0.25">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row>
    <row r="204" spans="1:13" x14ac:dyDescent="0.25">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row>
    <row r="205" spans="1:13" x14ac:dyDescent="0.2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row>
    <row r="206" spans="1:13" x14ac:dyDescent="0.25">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row>
    <row r="207" spans="1:13" x14ac:dyDescent="0.25">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row>
    <row r="208" spans="1:13" x14ac:dyDescent="0.2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row>
    <row r="209" spans="1:13" x14ac:dyDescent="0.25">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row>
    <row r="210" spans="1:13" x14ac:dyDescent="0.2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row>
    <row r="211" spans="1:13" x14ac:dyDescent="0.2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row>
    <row r="212" spans="1:13" x14ac:dyDescent="0.25">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row>
    <row r="213" spans="1:13" x14ac:dyDescent="0.2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row>
    <row r="214" spans="1:13" x14ac:dyDescent="0.2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row>
    <row r="215" spans="1:13" x14ac:dyDescent="0.25">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row>
    <row r="216" spans="1:13" x14ac:dyDescent="0.25">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row>
    <row r="217" spans="1:13" x14ac:dyDescent="0.25">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row>
    <row r="218" spans="1:13" x14ac:dyDescent="0.25">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row>
    <row r="219" spans="1:13" x14ac:dyDescent="0.2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row>
    <row r="220" spans="1:13" x14ac:dyDescent="0.2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row>
    <row r="221" spans="1:13" x14ac:dyDescent="0.25">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row>
    <row r="222" spans="1:13" x14ac:dyDescent="0.25">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row>
    <row r="223" spans="1:13" x14ac:dyDescent="0.25">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row>
    <row r="224" spans="1:13" x14ac:dyDescent="0.25">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row>
    <row r="225" spans="1:13" x14ac:dyDescent="0.25">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row>
    <row r="226" spans="1:13" x14ac:dyDescent="0.25">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row>
    <row r="227" spans="1:13" x14ac:dyDescent="0.25">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row>
    <row r="228" spans="1:13" x14ac:dyDescent="0.25">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row>
    <row r="229" spans="1:13" x14ac:dyDescent="0.25">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row>
    <row r="230" spans="1:13" x14ac:dyDescent="0.25">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row>
    <row r="231" spans="1:13" x14ac:dyDescent="0.25">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row>
    <row r="232" spans="1:13" x14ac:dyDescent="0.25">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row>
    <row r="233" spans="1:13" x14ac:dyDescent="0.25">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row>
    <row r="234" spans="1:13" x14ac:dyDescent="0.25">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row>
    <row r="235" spans="1:13" x14ac:dyDescent="0.25">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row>
    <row r="236" spans="1:13" x14ac:dyDescent="0.25">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row>
    <row r="237" spans="1:13" x14ac:dyDescent="0.25">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row>
    <row r="238" spans="1:13" x14ac:dyDescent="0.25">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row>
    <row r="239" spans="1:13" x14ac:dyDescent="0.25">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row>
    <row r="240" spans="1:13" x14ac:dyDescent="0.25">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row>
    <row r="241" spans="1:13" x14ac:dyDescent="0.25">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row>
    <row r="242" spans="1:13" x14ac:dyDescent="0.25">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row>
    <row r="243" spans="1:13" x14ac:dyDescent="0.25">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row>
    <row r="244" spans="1:13" x14ac:dyDescent="0.25">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row>
    <row r="245" spans="1:13" x14ac:dyDescent="0.25">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row>
    <row r="246" spans="1:13" x14ac:dyDescent="0.25">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row>
    <row r="247" spans="1:13" x14ac:dyDescent="0.25">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row>
    <row r="248" spans="1:13" x14ac:dyDescent="0.25">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row>
    <row r="249" spans="1:13" x14ac:dyDescent="0.25">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row>
    <row r="250" spans="1:13" x14ac:dyDescent="0.25">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row>
    <row r="251" spans="1:13" x14ac:dyDescent="0.25">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row>
    <row r="252" spans="1:13" x14ac:dyDescent="0.25">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row>
    <row r="253" spans="1:13" x14ac:dyDescent="0.25">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row>
    <row r="254" spans="1:13" x14ac:dyDescent="0.25">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row>
    <row r="255" spans="1:13" x14ac:dyDescent="0.25">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row>
    <row r="256" spans="1:13" x14ac:dyDescent="0.25">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row>
    <row r="257" spans="1:13" x14ac:dyDescent="0.25">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row>
    <row r="258" spans="1:13" x14ac:dyDescent="0.25">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row>
    <row r="260" spans="1:13" x14ac:dyDescent="0.2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row>
    <row r="261" spans="1:13" x14ac:dyDescent="0.2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row>
    <row r="262" spans="1:13" x14ac:dyDescent="0.2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row>
    <row r="263" spans="1:13" x14ac:dyDescent="0.2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row>
    <row r="264" spans="1:13" x14ac:dyDescent="0.2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row>
    <row r="265" spans="1:13" x14ac:dyDescent="0.2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row>
    <row r="266" spans="1:13" x14ac:dyDescent="0.25">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row>
    <row r="267" spans="1:13" x14ac:dyDescent="0.2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row>
    <row r="268" spans="1:13" x14ac:dyDescent="0.25">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row>
    <row r="269" spans="1:13" x14ac:dyDescent="0.2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row>
    <row r="270" spans="1:13" x14ac:dyDescent="0.2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row>
    <row r="271" spans="1:13" x14ac:dyDescent="0.2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row>
    <row r="272" spans="1:13" x14ac:dyDescent="0.25">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row>
    <row r="273" spans="1:13" x14ac:dyDescent="0.2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row>
    <row r="274" spans="1:13" x14ac:dyDescent="0.25">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row>
    <row r="275" spans="1:13" x14ac:dyDescent="0.2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row>
    <row r="276" spans="1:13" x14ac:dyDescent="0.25">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row>
    <row r="277" spans="1:13" x14ac:dyDescent="0.2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row>
    <row r="278" spans="1:13" x14ac:dyDescent="0.25">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row>
    <row r="279" spans="1:13" x14ac:dyDescent="0.2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row>
    <row r="280" spans="1:13" x14ac:dyDescent="0.2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row>
    <row r="281" spans="1:13" x14ac:dyDescent="0.2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row>
    <row r="282" spans="1:13" x14ac:dyDescent="0.2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row>
    <row r="283" spans="1:13" x14ac:dyDescent="0.2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row>
    <row r="284" spans="1:13" x14ac:dyDescent="0.2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row>
    <row r="285" spans="1:13" x14ac:dyDescent="0.2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row>
    <row r="286" spans="1:13" x14ac:dyDescent="0.25">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row>
    <row r="287" spans="1:13" x14ac:dyDescent="0.25">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row>
    <row r="288" spans="1:13" x14ac:dyDescent="0.25">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row>
    <row r="289" spans="1:13" x14ac:dyDescent="0.25">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row>
    <row r="290" spans="1:13" x14ac:dyDescent="0.25">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row>
    <row r="291" spans="1:13" x14ac:dyDescent="0.25">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row>
    <row r="292" spans="1:13" x14ac:dyDescent="0.25">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row>
    <row r="293" spans="1:13" x14ac:dyDescent="0.25">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row>
    <row r="294" spans="1:13" x14ac:dyDescent="0.25">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row>
    <row r="295" spans="1:13" x14ac:dyDescent="0.25">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row>
    <row r="296" spans="1:13" x14ac:dyDescent="0.25">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row>
    <row r="297" spans="1:13" x14ac:dyDescent="0.25">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row>
    <row r="298" spans="1:13" x14ac:dyDescent="0.25">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row>
    <row r="299" spans="1:13" x14ac:dyDescent="0.25">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row>
    <row r="300" spans="1:13" x14ac:dyDescent="0.25">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row>
    <row r="301" spans="1:13" x14ac:dyDescent="0.25">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row>
    <row r="302" spans="1:13" x14ac:dyDescent="0.25">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row>
    <row r="303" spans="1:13" x14ac:dyDescent="0.25">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row>
    <row r="304" spans="1:13" x14ac:dyDescent="0.25">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row>
    <row r="305" spans="1:13" x14ac:dyDescent="0.25">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row>
    <row r="306" spans="1:13" x14ac:dyDescent="0.25">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row>
    <row r="307" spans="1:13" x14ac:dyDescent="0.25">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row>
    <row r="308" spans="1:13" x14ac:dyDescent="0.25">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row>
    <row r="309" spans="1:13" x14ac:dyDescent="0.25">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row>
    <row r="310" spans="1:13" x14ac:dyDescent="0.25">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row>
    <row r="311" spans="1:13" x14ac:dyDescent="0.25">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row>
    <row r="312" spans="1:13" x14ac:dyDescent="0.25">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row>
    <row r="313" spans="1:13" x14ac:dyDescent="0.25">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row>
    <row r="314" spans="1:13" x14ac:dyDescent="0.25">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row>
    <row r="315" spans="1:13" x14ac:dyDescent="0.25">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row>
    <row r="316" spans="1:13" x14ac:dyDescent="0.25">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row>
    <row r="317" spans="1:13" x14ac:dyDescent="0.25">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row>
    <row r="318" spans="1:13" x14ac:dyDescent="0.25">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row>
    <row r="319" spans="1:13" x14ac:dyDescent="0.25">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row>
    <row r="320" spans="1:13" x14ac:dyDescent="0.25">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row>
    <row r="321" spans="1:13" x14ac:dyDescent="0.25">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row>
    <row r="322" spans="1:13" x14ac:dyDescent="0.25">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row>
    <row r="324" spans="1:13" x14ac:dyDescent="0.25">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row>
    <row r="325" spans="1:13" x14ac:dyDescent="0.25">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row>
    <row r="326" spans="1:13" x14ac:dyDescent="0.25">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row>
    <row r="327" spans="1:13" x14ac:dyDescent="0.25">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row>
    <row r="328" spans="1:13" x14ac:dyDescent="0.25">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row>
    <row r="329" spans="1:13" x14ac:dyDescent="0.25">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row>
    <row r="330" spans="1:13" x14ac:dyDescent="0.25">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row>
    <row r="331" spans="1:13" x14ac:dyDescent="0.2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row>
    <row r="332" spans="1:13" x14ac:dyDescent="0.2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row>
    <row r="333" spans="1:13" x14ac:dyDescent="0.2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row>
    <row r="334" spans="1:13" x14ac:dyDescent="0.25">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row>
    <row r="335" spans="1:13" x14ac:dyDescent="0.2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row>
    <row r="336" spans="1:13" x14ac:dyDescent="0.2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row>
    <row r="337" spans="1:13" x14ac:dyDescent="0.2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row>
    <row r="338" spans="1:13" x14ac:dyDescent="0.2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row>
    <row r="339" spans="1:13" x14ac:dyDescent="0.2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row>
    <row r="340" spans="1:13" x14ac:dyDescent="0.2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row>
    <row r="341" spans="1:13" x14ac:dyDescent="0.25">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row>
    <row r="342" spans="1:13" x14ac:dyDescent="0.2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row>
    <row r="343" spans="1:13" x14ac:dyDescent="0.25">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row>
    <row r="344" spans="1:13" x14ac:dyDescent="0.25">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row>
    <row r="345" spans="1:13" x14ac:dyDescent="0.2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row>
    <row r="346" spans="1:13" x14ac:dyDescent="0.2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row>
    <row r="347" spans="1:13" x14ac:dyDescent="0.25">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row>
    <row r="348" spans="1:13" x14ac:dyDescent="0.25">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row>
    <row r="349" spans="1:13" x14ac:dyDescent="0.2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row>
    <row r="350" spans="1:13" x14ac:dyDescent="0.25">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row>
    <row r="351" spans="1:13" x14ac:dyDescent="0.25">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row>
    <row r="352" spans="1:13" x14ac:dyDescent="0.25">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row>
    <row r="353" spans="1:13" x14ac:dyDescent="0.25">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row>
    <row r="354" spans="1:13" x14ac:dyDescent="0.25">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row>
    <row r="355" spans="1:13" x14ac:dyDescent="0.25">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row>
    <row r="356" spans="1:13" x14ac:dyDescent="0.25">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row>
    <row r="357" spans="1:13" x14ac:dyDescent="0.25">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row>
    <row r="358" spans="1:13" x14ac:dyDescent="0.25">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row>
    <row r="359" spans="1:13" x14ac:dyDescent="0.25">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row>
    <row r="360" spans="1:13" x14ac:dyDescent="0.25">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row>
    <row r="361" spans="1:13" x14ac:dyDescent="0.25">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row>
    <row r="362" spans="1:13" x14ac:dyDescent="0.25">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row>
    <row r="363" spans="1:13" x14ac:dyDescent="0.25">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row>
    <row r="364" spans="1:13" x14ac:dyDescent="0.25">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row>
    <row r="365" spans="1:13" x14ac:dyDescent="0.25">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row>
    <row r="366" spans="1:13" x14ac:dyDescent="0.25">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row>
    <row r="367" spans="1:13" x14ac:dyDescent="0.25">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row>
    <row r="368" spans="1:13" x14ac:dyDescent="0.25">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row>
    <row r="369" spans="1:13" x14ac:dyDescent="0.25">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row>
    <row r="370" spans="1:13" x14ac:dyDescent="0.25">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row>
    <row r="371" spans="1:13" x14ac:dyDescent="0.25">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row>
    <row r="372" spans="1:13" x14ac:dyDescent="0.25">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row>
    <row r="373" spans="1:13" x14ac:dyDescent="0.25">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row>
    <row r="374" spans="1:13" x14ac:dyDescent="0.25">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row>
    <row r="375" spans="1:13" x14ac:dyDescent="0.25">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row>
    <row r="376" spans="1:13" x14ac:dyDescent="0.25">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row>
    <row r="377" spans="1:13" x14ac:dyDescent="0.25">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row>
    <row r="378" spans="1:13" x14ac:dyDescent="0.25">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row>
    <row r="379" spans="1:13" x14ac:dyDescent="0.25">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row>
    <row r="380" spans="1:13" x14ac:dyDescent="0.25">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row>
    <row r="381" spans="1:13" x14ac:dyDescent="0.25">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row>
    <row r="382" spans="1:13" x14ac:dyDescent="0.25">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row>
    <row r="383" spans="1:13" x14ac:dyDescent="0.25">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row>
    <row r="384" spans="1:13" x14ac:dyDescent="0.25">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row>
    <row r="385" spans="1:13" x14ac:dyDescent="0.25">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row>
    <row r="386" spans="1:13" x14ac:dyDescent="0.25">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row>
    <row r="388" spans="1:13" x14ac:dyDescent="0.2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row>
    <row r="389" spans="1:13" x14ac:dyDescent="0.2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row>
    <row r="390" spans="1:13" x14ac:dyDescent="0.25">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row>
    <row r="391" spans="1:13" x14ac:dyDescent="0.2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row>
    <row r="392" spans="1:13" x14ac:dyDescent="0.2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row>
    <row r="393" spans="1:13" x14ac:dyDescent="0.2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row>
    <row r="394" spans="1:13" x14ac:dyDescent="0.25">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row>
    <row r="395" spans="1:13" x14ac:dyDescent="0.25">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row>
    <row r="396" spans="1:13" x14ac:dyDescent="0.2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row>
    <row r="397" spans="1:13" x14ac:dyDescent="0.25">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row>
    <row r="398" spans="1:13" x14ac:dyDescent="0.25">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row>
    <row r="399" spans="1:13" x14ac:dyDescent="0.2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row>
    <row r="400" spans="1:13" x14ac:dyDescent="0.25">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row>
    <row r="401" spans="1:13" x14ac:dyDescent="0.2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row>
    <row r="402" spans="1:13" x14ac:dyDescent="0.25">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row>
    <row r="403" spans="1:13" x14ac:dyDescent="0.25">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row>
    <row r="404" spans="1:13" x14ac:dyDescent="0.25">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row>
    <row r="405" spans="1:13" x14ac:dyDescent="0.2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row>
    <row r="406" spans="1:13" x14ac:dyDescent="0.25">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row>
    <row r="407" spans="1:13" x14ac:dyDescent="0.2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row>
    <row r="408" spans="1:13" x14ac:dyDescent="0.2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row>
    <row r="409" spans="1:13" x14ac:dyDescent="0.2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row>
    <row r="410" spans="1:13" x14ac:dyDescent="0.2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row>
    <row r="411" spans="1:13" x14ac:dyDescent="0.2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row>
    <row r="412" spans="1:13" x14ac:dyDescent="0.2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row>
    <row r="413" spans="1:13" x14ac:dyDescent="0.25">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row>
    <row r="414" spans="1:13" x14ac:dyDescent="0.25">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row>
    <row r="415" spans="1:13" x14ac:dyDescent="0.25">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row>
    <row r="416" spans="1:13" x14ac:dyDescent="0.25">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row>
    <row r="417" spans="1:13" x14ac:dyDescent="0.25">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row>
    <row r="418" spans="1:13" x14ac:dyDescent="0.25">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row>
    <row r="419" spans="1:13" x14ac:dyDescent="0.25">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row>
    <row r="420" spans="1:13" x14ac:dyDescent="0.25">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row>
    <row r="421" spans="1:13" x14ac:dyDescent="0.25">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row>
    <row r="422" spans="1:13" x14ac:dyDescent="0.25">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row>
    <row r="423" spans="1:13" x14ac:dyDescent="0.25">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row>
    <row r="424" spans="1:13" x14ac:dyDescent="0.25">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row>
    <row r="425" spans="1:13" x14ac:dyDescent="0.25">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row>
    <row r="426" spans="1:13" x14ac:dyDescent="0.25">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row>
    <row r="427" spans="1:13" x14ac:dyDescent="0.25">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row>
    <row r="428" spans="1:13" x14ac:dyDescent="0.25">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row>
    <row r="429" spans="1:13" x14ac:dyDescent="0.25">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row>
    <row r="430" spans="1:13" x14ac:dyDescent="0.25">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row>
    <row r="431" spans="1:13" x14ac:dyDescent="0.25">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row>
    <row r="432" spans="1:13" x14ac:dyDescent="0.25">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row>
    <row r="433" spans="1:13" x14ac:dyDescent="0.25">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row>
    <row r="434" spans="1:13" x14ac:dyDescent="0.25">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row>
    <row r="435" spans="1:13" x14ac:dyDescent="0.25">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row>
    <row r="436" spans="1:13" x14ac:dyDescent="0.25">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row>
    <row r="437" spans="1:13" x14ac:dyDescent="0.25">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row>
    <row r="438" spans="1:13" x14ac:dyDescent="0.25">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row>
    <row r="439" spans="1:13" x14ac:dyDescent="0.25">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row>
    <row r="440" spans="1:13" x14ac:dyDescent="0.25">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row>
    <row r="441" spans="1:13" x14ac:dyDescent="0.25">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row>
    <row r="442" spans="1:13" x14ac:dyDescent="0.25">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row>
    <row r="443" spans="1:13" x14ac:dyDescent="0.25">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row>
    <row r="444" spans="1:13" x14ac:dyDescent="0.25">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row>
    <row r="445" spans="1:13" x14ac:dyDescent="0.25">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row>
    <row r="446" spans="1:13" x14ac:dyDescent="0.25">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row>
    <row r="447" spans="1:13" x14ac:dyDescent="0.25">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row>
    <row r="448" spans="1:13" x14ac:dyDescent="0.25">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row>
    <row r="449" spans="1:13" x14ac:dyDescent="0.25">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row>
    <row r="450" spans="1:13" x14ac:dyDescent="0.25">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row>
    <row r="452" spans="1:13" x14ac:dyDescent="0.2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row>
    <row r="453" spans="1:13" x14ac:dyDescent="0.25">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row>
    <row r="454" spans="1:13" x14ac:dyDescent="0.2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row>
    <row r="455" spans="1:13" x14ac:dyDescent="0.25">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row>
    <row r="456" spans="1:13" x14ac:dyDescent="0.2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row>
    <row r="457" spans="1:13" x14ac:dyDescent="0.2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row>
    <row r="458" spans="1:13" x14ac:dyDescent="0.2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row>
    <row r="459" spans="1:13" x14ac:dyDescent="0.2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row>
    <row r="460" spans="1:13" x14ac:dyDescent="0.25">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row>
    <row r="461" spans="1:13" x14ac:dyDescent="0.2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row>
    <row r="462" spans="1:13" x14ac:dyDescent="0.2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row>
    <row r="463" spans="1:13" x14ac:dyDescent="0.2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row>
    <row r="464" spans="1:13" x14ac:dyDescent="0.25">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row>
    <row r="465" spans="1:13" x14ac:dyDescent="0.25">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row>
    <row r="466" spans="1:13" x14ac:dyDescent="0.2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row>
    <row r="467" spans="1:13" x14ac:dyDescent="0.2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row>
    <row r="468" spans="1:13" x14ac:dyDescent="0.2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row>
    <row r="469" spans="1:13" x14ac:dyDescent="0.25">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row>
    <row r="470" spans="1:13" x14ac:dyDescent="0.2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row>
    <row r="471" spans="1:13" x14ac:dyDescent="0.2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row>
    <row r="472" spans="1:13" x14ac:dyDescent="0.25">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row>
    <row r="473" spans="1:13" x14ac:dyDescent="0.2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row>
    <row r="474" spans="1:13" x14ac:dyDescent="0.2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row>
    <row r="475" spans="1:13" x14ac:dyDescent="0.2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row>
    <row r="476" spans="1:13" x14ac:dyDescent="0.2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row>
    <row r="477" spans="1:13" x14ac:dyDescent="0.2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row>
    <row r="478" spans="1:13" x14ac:dyDescent="0.25">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row>
    <row r="479" spans="1:13" x14ac:dyDescent="0.25">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row>
    <row r="480" spans="1:13" x14ac:dyDescent="0.25">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row>
    <row r="481" spans="1:13" x14ac:dyDescent="0.25">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row>
    <row r="482" spans="1:13" x14ac:dyDescent="0.25">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row>
    <row r="483" spans="1:13" x14ac:dyDescent="0.25">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row>
    <row r="484" spans="1:13" x14ac:dyDescent="0.25">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row>
    <row r="485" spans="1:13" x14ac:dyDescent="0.25">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row>
    <row r="486" spans="1:13" x14ac:dyDescent="0.25">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row>
    <row r="487" spans="1:13" x14ac:dyDescent="0.25">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row>
    <row r="488" spans="1:13" x14ac:dyDescent="0.25">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row>
    <row r="489" spans="1:13" x14ac:dyDescent="0.25">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row>
    <row r="490" spans="1:13" x14ac:dyDescent="0.25">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row>
    <row r="491" spans="1:13" x14ac:dyDescent="0.25">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row>
    <row r="492" spans="1:13" x14ac:dyDescent="0.25">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row>
    <row r="493" spans="1:13" x14ac:dyDescent="0.25">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row>
    <row r="494" spans="1:13" x14ac:dyDescent="0.25">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row>
    <row r="495" spans="1:13" x14ac:dyDescent="0.25">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row>
    <row r="496" spans="1:13" x14ac:dyDescent="0.25">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row>
    <row r="497" spans="1:13" x14ac:dyDescent="0.25">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row>
    <row r="498" spans="1:13" x14ac:dyDescent="0.25">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row>
    <row r="499" spans="1:13" x14ac:dyDescent="0.25">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row>
    <row r="500" spans="1:13" x14ac:dyDescent="0.25">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row>
    <row r="501" spans="1:13" x14ac:dyDescent="0.25">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row>
    <row r="502" spans="1:13" x14ac:dyDescent="0.25">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row>
    <row r="503" spans="1:13" x14ac:dyDescent="0.25">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row>
    <row r="504" spans="1:13" x14ac:dyDescent="0.25">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row>
    <row r="505" spans="1:13" x14ac:dyDescent="0.25">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row>
    <row r="506" spans="1:13" x14ac:dyDescent="0.25">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row>
    <row r="507" spans="1:13" x14ac:dyDescent="0.25">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row>
    <row r="508" spans="1:13" x14ac:dyDescent="0.25">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row>
    <row r="509" spans="1:13" x14ac:dyDescent="0.25">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row>
    <row r="510" spans="1:13" x14ac:dyDescent="0.25">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row>
    <row r="511" spans="1:13" x14ac:dyDescent="0.25">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row>
    <row r="512" spans="1:13" x14ac:dyDescent="0.25">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row>
    <row r="513" spans="1:13" x14ac:dyDescent="0.25">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row>
    <row r="514" spans="1:13" x14ac:dyDescent="0.25">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row>
    <row r="516" spans="1:13" x14ac:dyDescent="0.25">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row>
    <row r="517" spans="1:13" x14ac:dyDescent="0.25">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row>
    <row r="518" spans="1:13" x14ac:dyDescent="0.2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row>
    <row r="519" spans="1:13" x14ac:dyDescent="0.2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row>
    <row r="520" spans="1:13" x14ac:dyDescent="0.2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row>
    <row r="521" spans="1:13" x14ac:dyDescent="0.2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row>
    <row r="522" spans="1:13" x14ac:dyDescent="0.2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row>
    <row r="523" spans="1:13" x14ac:dyDescent="0.2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row>
    <row r="524" spans="1:13" x14ac:dyDescent="0.2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row>
    <row r="525" spans="1:13" x14ac:dyDescent="0.2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row>
    <row r="526" spans="1:13" x14ac:dyDescent="0.2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row>
    <row r="527" spans="1:13" x14ac:dyDescent="0.2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row>
    <row r="528" spans="1:13" x14ac:dyDescent="0.25">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row>
    <row r="529" spans="1:13" x14ac:dyDescent="0.25">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row>
    <row r="530" spans="1:13" x14ac:dyDescent="0.25">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row>
    <row r="531" spans="1:13" x14ac:dyDescent="0.2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row>
    <row r="532" spans="1:13" x14ac:dyDescent="0.2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row>
    <row r="533" spans="1:13" x14ac:dyDescent="0.2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row>
    <row r="534" spans="1:13" x14ac:dyDescent="0.2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row>
    <row r="535" spans="1:13" x14ac:dyDescent="0.2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row>
    <row r="536" spans="1:13" x14ac:dyDescent="0.25">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row>
    <row r="537" spans="1:13" x14ac:dyDescent="0.25">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row>
    <row r="538" spans="1:13" x14ac:dyDescent="0.2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row>
    <row r="539" spans="1:13" x14ac:dyDescent="0.2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row>
    <row r="540" spans="1:13" x14ac:dyDescent="0.2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row>
    <row r="541" spans="1:13" x14ac:dyDescent="0.2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row>
    <row r="542" spans="1:13" x14ac:dyDescent="0.25">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row>
    <row r="543" spans="1:13" x14ac:dyDescent="0.25">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row>
    <row r="544" spans="1:13" x14ac:dyDescent="0.25">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row>
    <row r="545" spans="1:13" x14ac:dyDescent="0.25">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row>
    <row r="546" spans="1:13" x14ac:dyDescent="0.25">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row>
    <row r="547" spans="1:13" x14ac:dyDescent="0.25">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row>
    <row r="548" spans="1:13" x14ac:dyDescent="0.25">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row>
    <row r="549" spans="1:13" x14ac:dyDescent="0.25">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row>
    <row r="550" spans="1:13" x14ac:dyDescent="0.25">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row>
    <row r="551" spans="1:13" x14ac:dyDescent="0.25">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row>
    <row r="552" spans="1:13" x14ac:dyDescent="0.25">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row>
    <row r="553" spans="1:13" x14ac:dyDescent="0.25">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row>
    <row r="554" spans="1:13" x14ac:dyDescent="0.25">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row>
    <row r="555" spans="1:13" x14ac:dyDescent="0.25">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row>
    <row r="556" spans="1:13" x14ac:dyDescent="0.25">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row>
    <row r="557" spans="1:13" x14ac:dyDescent="0.25">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row>
    <row r="558" spans="1:13" x14ac:dyDescent="0.25">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row>
    <row r="559" spans="1:13" x14ac:dyDescent="0.25">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row>
    <row r="560" spans="1:13" x14ac:dyDescent="0.25">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row>
    <row r="561" spans="1:13" x14ac:dyDescent="0.25">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row>
    <row r="562" spans="1:13" x14ac:dyDescent="0.25">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row>
    <row r="563" spans="1:13" x14ac:dyDescent="0.25">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row>
    <row r="564" spans="1:13" x14ac:dyDescent="0.25">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row>
    <row r="565" spans="1:13" x14ac:dyDescent="0.25">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row>
    <row r="566" spans="1:13" x14ac:dyDescent="0.25">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row>
    <row r="567" spans="1:13" x14ac:dyDescent="0.25">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row>
    <row r="568" spans="1:13" x14ac:dyDescent="0.25">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row>
    <row r="569" spans="1:13" x14ac:dyDescent="0.25">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row>
    <row r="570" spans="1:13" x14ac:dyDescent="0.25">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row>
    <row r="571" spans="1:13" x14ac:dyDescent="0.25">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row>
    <row r="572" spans="1:13" x14ac:dyDescent="0.25">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row>
    <row r="573" spans="1:13" x14ac:dyDescent="0.25">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row>
    <row r="574" spans="1:13" x14ac:dyDescent="0.25">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row>
    <row r="575" spans="1:13" x14ac:dyDescent="0.25">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row>
    <row r="576" spans="1:13" x14ac:dyDescent="0.25">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row>
    <row r="577" spans="1:13" x14ac:dyDescent="0.25">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row>
    <row r="578" spans="1:13" x14ac:dyDescent="0.25">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row>
    <row r="580" spans="1:13" x14ac:dyDescent="0.2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row>
    <row r="581" spans="1:13" x14ac:dyDescent="0.25">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row>
    <row r="582" spans="1:13" x14ac:dyDescent="0.2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row>
    <row r="583" spans="1:13" x14ac:dyDescent="0.25">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row>
    <row r="584" spans="1:13" x14ac:dyDescent="0.2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row>
    <row r="585" spans="1:13" x14ac:dyDescent="0.2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row>
    <row r="586" spans="1:13" x14ac:dyDescent="0.2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row>
    <row r="587" spans="1:13" x14ac:dyDescent="0.2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row>
    <row r="588" spans="1:13" x14ac:dyDescent="0.2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row>
    <row r="589" spans="1:13" x14ac:dyDescent="0.2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row>
    <row r="590" spans="1:13" x14ac:dyDescent="0.2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row>
    <row r="591" spans="1:13" x14ac:dyDescent="0.25">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row>
    <row r="592" spans="1:13" x14ac:dyDescent="0.2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row>
    <row r="593" spans="1:13" x14ac:dyDescent="0.2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row>
    <row r="594" spans="1:13" x14ac:dyDescent="0.2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row>
    <row r="595" spans="1:13" x14ac:dyDescent="0.2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row>
    <row r="596" spans="1:13" x14ac:dyDescent="0.2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row>
    <row r="597" spans="1:13" x14ac:dyDescent="0.2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row>
    <row r="598" spans="1:13" x14ac:dyDescent="0.2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row>
    <row r="599" spans="1:13" x14ac:dyDescent="0.2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row>
    <row r="600" spans="1:13" x14ac:dyDescent="0.2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row>
    <row r="601" spans="1:13" x14ac:dyDescent="0.25">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row>
    <row r="602" spans="1:13" x14ac:dyDescent="0.2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row>
    <row r="603" spans="1:13" x14ac:dyDescent="0.25">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row>
    <row r="604" spans="1:13" x14ac:dyDescent="0.25">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row>
    <row r="605" spans="1:13" x14ac:dyDescent="0.25">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row>
    <row r="606" spans="1:13" x14ac:dyDescent="0.25">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row>
    <row r="607" spans="1:13" x14ac:dyDescent="0.25">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row>
    <row r="608" spans="1:13" x14ac:dyDescent="0.25">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row>
    <row r="609" spans="1:13" x14ac:dyDescent="0.25">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row>
    <row r="610" spans="1:13" x14ac:dyDescent="0.25">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row>
    <row r="611" spans="1:13" x14ac:dyDescent="0.25">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row>
    <row r="612" spans="1:13" x14ac:dyDescent="0.25">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row>
    <row r="613" spans="1:13" x14ac:dyDescent="0.25">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row>
    <row r="614" spans="1:13" x14ac:dyDescent="0.25">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row>
    <row r="615" spans="1:13" x14ac:dyDescent="0.25">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row>
    <row r="616" spans="1:13" x14ac:dyDescent="0.25">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row>
    <row r="617" spans="1:13" x14ac:dyDescent="0.25">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row>
    <row r="618" spans="1:13" x14ac:dyDescent="0.25">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row>
    <row r="619" spans="1:13" x14ac:dyDescent="0.25">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row>
    <row r="620" spans="1:13" x14ac:dyDescent="0.25">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row>
    <row r="621" spans="1:13" x14ac:dyDescent="0.25">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row>
    <row r="622" spans="1:13" x14ac:dyDescent="0.25">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row>
    <row r="623" spans="1:13" x14ac:dyDescent="0.25">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row>
    <row r="624" spans="1:13" x14ac:dyDescent="0.25">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row>
    <row r="625" spans="1:13" x14ac:dyDescent="0.25">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row>
    <row r="626" spans="1:13" x14ac:dyDescent="0.25">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row>
    <row r="627" spans="1:13" x14ac:dyDescent="0.25">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row>
    <row r="628" spans="1:13" x14ac:dyDescent="0.25">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row>
    <row r="629" spans="1:13" x14ac:dyDescent="0.25">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row>
    <row r="630" spans="1:13" x14ac:dyDescent="0.25">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row>
    <row r="631" spans="1:13" x14ac:dyDescent="0.25">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row>
    <row r="632" spans="1:13" x14ac:dyDescent="0.25">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row>
    <row r="633" spans="1:13" x14ac:dyDescent="0.25">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row>
    <row r="634" spans="1:13" x14ac:dyDescent="0.25">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row>
    <row r="635" spans="1:13" x14ac:dyDescent="0.25">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row>
    <row r="636" spans="1:13" x14ac:dyDescent="0.25">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row>
    <row r="637" spans="1:13" x14ac:dyDescent="0.25">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row>
    <row r="638" spans="1:13" x14ac:dyDescent="0.25">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row>
    <row r="639" spans="1:13" x14ac:dyDescent="0.25">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row>
    <row r="640" spans="1:13" x14ac:dyDescent="0.25">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row>
    <row r="641" spans="1:13" x14ac:dyDescent="0.25">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row>
    <row r="642" spans="1:13" x14ac:dyDescent="0.25">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row>
    <row r="644" spans="1:13" x14ac:dyDescent="0.25">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row>
    <row r="645" spans="1:13" x14ac:dyDescent="0.25">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row>
    <row r="646" spans="1:13" x14ac:dyDescent="0.2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row>
    <row r="647" spans="1:13" x14ac:dyDescent="0.2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row>
    <row r="648" spans="1:13" x14ac:dyDescent="0.2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row>
    <row r="649" spans="1:13" x14ac:dyDescent="0.2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row>
    <row r="650" spans="1:13" x14ac:dyDescent="0.2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row>
    <row r="651" spans="1:13" x14ac:dyDescent="0.2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row>
    <row r="652" spans="1:13" x14ac:dyDescent="0.25">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row>
    <row r="653" spans="1:13" x14ac:dyDescent="0.2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row>
    <row r="654" spans="1:13" x14ac:dyDescent="0.2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row>
    <row r="655" spans="1:13" x14ac:dyDescent="0.2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row>
    <row r="656" spans="1:13" x14ac:dyDescent="0.25">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row>
    <row r="657" spans="1:13" x14ac:dyDescent="0.25">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row>
    <row r="658" spans="1:13" x14ac:dyDescent="0.2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row>
    <row r="659" spans="1:13" x14ac:dyDescent="0.2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row>
    <row r="660" spans="1:13" x14ac:dyDescent="0.2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row>
    <row r="661" spans="1:13" x14ac:dyDescent="0.25">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row>
    <row r="662" spans="1:13" x14ac:dyDescent="0.2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row>
    <row r="663" spans="1:13" x14ac:dyDescent="0.25">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row>
    <row r="664" spans="1:13" x14ac:dyDescent="0.25">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row>
    <row r="665" spans="1:13" x14ac:dyDescent="0.2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row>
    <row r="666" spans="1:13" x14ac:dyDescent="0.2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row>
    <row r="667" spans="1:13" x14ac:dyDescent="0.2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row>
    <row r="668" spans="1:13" x14ac:dyDescent="0.2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row>
    <row r="669" spans="1:13" x14ac:dyDescent="0.2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row>
    <row r="670" spans="1:13" x14ac:dyDescent="0.25">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row>
    <row r="671" spans="1:13" x14ac:dyDescent="0.25">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row>
    <row r="672" spans="1:13" x14ac:dyDescent="0.25">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row>
    <row r="673" spans="1:13" x14ac:dyDescent="0.25">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row>
    <row r="674" spans="1:13" x14ac:dyDescent="0.25">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row>
    <row r="675" spans="1:13" x14ac:dyDescent="0.25">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row>
    <row r="676" spans="1:13" x14ac:dyDescent="0.25">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row>
    <row r="677" spans="1:13" x14ac:dyDescent="0.25">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row>
    <row r="678" spans="1:13" x14ac:dyDescent="0.25">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row>
    <row r="679" spans="1:13" x14ac:dyDescent="0.25">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row>
    <row r="680" spans="1:13" x14ac:dyDescent="0.25">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row>
    <row r="681" spans="1:13" x14ac:dyDescent="0.25">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row>
    <row r="682" spans="1:13" x14ac:dyDescent="0.25">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row>
    <row r="683" spans="1:13" x14ac:dyDescent="0.25">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row>
    <row r="684" spans="1:13" x14ac:dyDescent="0.25">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row>
    <row r="685" spans="1:13" x14ac:dyDescent="0.25">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row>
    <row r="686" spans="1:13" x14ac:dyDescent="0.25">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row>
    <row r="687" spans="1:13" x14ac:dyDescent="0.25">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row>
    <row r="688" spans="1:13" x14ac:dyDescent="0.25">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row>
    <row r="689" spans="1:13" x14ac:dyDescent="0.25">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row>
    <row r="690" spans="1:13" x14ac:dyDescent="0.25">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row>
    <row r="691" spans="1:13" x14ac:dyDescent="0.25">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row>
    <row r="692" spans="1:13" x14ac:dyDescent="0.25">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row>
    <row r="693" spans="1:13" x14ac:dyDescent="0.25">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row>
    <row r="694" spans="1:13" x14ac:dyDescent="0.25">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row>
    <row r="695" spans="1:13" x14ac:dyDescent="0.25">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row>
    <row r="696" spans="1:13" x14ac:dyDescent="0.25">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row>
    <row r="697" spans="1:13" x14ac:dyDescent="0.25">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row>
    <row r="698" spans="1:13" x14ac:dyDescent="0.25">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row>
    <row r="699" spans="1:13" x14ac:dyDescent="0.25">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row>
    <row r="700" spans="1:13" x14ac:dyDescent="0.25">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row>
    <row r="701" spans="1:13" x14ac:dyDescent="0.25">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row>
    <row r="702" spans="1:13" x14ac:dyDescent="0.25">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row>
    <row r="703" spans="1:13" x14ac:dyDescent="0.25">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row>
    <row r="704" spans="1:13" x14ac:dyDescent="0.25">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row>
    <row r="705" spans="1:13" x14ac:dyDescent="0.25">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row>
    <row r="706" spans="1:13" x14ac:dyDescent="0.25">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row>
    <row r="708" spans="1:13" x14ac:dyDescent="0.2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row>
    <row r="709" spans="1:13" x14ac:dyDescent="0.25">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row>
    <row r="710" spans="1:13" x14ac:dyDescent="0.2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row>
    <row r="711" spans="1:13" x14ac:dyDescent="0.2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row>
    <row r="712" spans="1:13" x14ac:dyDescent="0.25">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row>
    <row r="713" spans="1:13" x14ac:dyDescent="0.2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row>
    <row r="714" spans="1:13" x14ac:dyDescent="0.2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row>
    <row r="715" spans="1:13" x14ac:dyDescent="0.2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row>
    <row r="716" spans="1:13" x14ac:dyDescent="0.2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row>
    <row r="717" spans="1:13" x14ac:dyDescent="0.2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row>
    <row r="718" spans="1:13" x14ac:dyDescent="0.25">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row>
    <row r="719" spans="1:13" x14ac:dyDescent="0.2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row>
    <row r="720" spans="1:13" x14ac:dyDescent="0.2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row>
    <row r="721" spans="1:13" x14ac:dyDescent="0.25">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row>
    <row r="722" spans="1:13" x14ac:dyDescent="0.25">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row>
    <row r="723" spans="1:13" x14ac:dyDescent="0.2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row>
    <row r="724" spans="1:13" x14ac:dyDescent="0.25">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row>
    <row r="725" spans="1:13" x14ac:dyDescent="0.2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row>
    <row r="726" spans="1:13" x14ac:dyDescent="0.2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row>
    <row r="727" spans="1:13" x14ac:dyDescent="0.2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row>
    <row r="728" spans="1:13" x14ac:dyDescent="0.2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row>
    <row r="729" spans="1:13" x14ac:dyDescent="0.2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row>
    <row r="730" spans="1:13" x14ac:dyDescent="0.25">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row>
    <row r="731" spans="1:13" x14ac:dyDescent="0.25">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row>
    <row r="732" spans="1:13" x14ac:dyDescent="0.2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row>
    <row r="733" spans="1:13" x14ac:dyDescent="0.2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row>
    <row r="734" spans="1:13" x14ac:dyDescent="0.25">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row>
    <row r="735" spans="1:13" x14ac:dyDescent="0.25">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row>
    <row r="736" spans="1:13" x14ac:dyDescent="0.25">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row>
    <row r="737" spans="1:13" x14ac:dyDescent="0.25">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row>
    <row r="738" spans="1:13" x14ac:dyDescent="0.25">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row>
    <row r="739" spans="1:13" x14ac:dyDescent="0.25">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row>
    <row r="740" spans="1:13" x14ac:dyDescent="0.25">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row>
    <row r="741" spans="1:13" x14ac:dyDescent="0.25">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row>
    <row r="742" spans="1:13" x14ac:dyDescent="0.25">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row>
    <row r="743" spans="1:13" x14ac:dyDescent="0.25">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row>
    <row r="744" spans="1:13" x14ac:dyDescent="0.25">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row>
    <row r="745" spans="1:13" x14ac:dyDescent="0.25">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row>
    <row r="746" spans="1:13" x14ac:dyDescent="0.25">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row>
    <row r="747" spans="1:13" x14ac:dyDescent="0.25">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row>
    <row r="748" spans="1:13" x14ac:dyDescent="0.25">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row>
    <row r="749" spans="1:13" x14ac:dyDescent="0.25">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row>
    <row r="750" spans="1:13" x14ac:dyDescent="0.25">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row>
    <row r="751" spans="1:13" x14ac:dyDescent="0.25">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row>
    <row r="752" spans="1:13" x14ac:dyDescent="0.25">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row>
    <row r="753" spans="1:13" x14ac:dyDescent="0.25">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row>
    <row r="754" spans="1:13" x14ac:dyDescent="0.25">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row>
    <row r="755" spans="1:13" x14ac:dyDescent="0.25">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row>
    <row r="756" spans="1:13" x14ac:dyDescent="0.25">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row>
    <row r="757" spans="1:13" x14ac:dyDescent="0.25">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row>
    <row r="758" spans="1:13" x14ac:dyDescent="0.25">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row>
    <row r="759" spans="1:13" x14ac:dyDescent="0.25">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row>
    <row r="760" spans="1:13" x14ac:dyDescent="0.25">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row>
    <row r="761" spans="1:13" x14ac:dyDescent="0.25">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row>
    <row r="762" spans="1:13" x14ac:dyDescent="0.25">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row>
    <row r="763" spans="1:13" x14ac:dyDescent="0.25">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row>
    <row r="764" spans="1:13" x14ac:dyDescent="0.25">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row>
    <row r="765" spans="1:13" x14ac:dyDescent="0.25">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row>
    <row r="766" spans="1:13" x14ac:dyDescent="0.25">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row>
    <row r="767" spans="1:13" x14ac:dyDescent="0.25">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row>
    <row r="768" spans="1:13" x14ac:dyDescent="0.25">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row>
    <row r="769" spans="1:13" x14ac:dyDescent="0.25">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row>
    <row r="770" spans="1:13" x14ac:dyDescent="0.25">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row>
    <row r="772" spans="1:13" x14ac:dyDescent="0.2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row>
    <row r="773" spans="1:13" x14ac:dyDescent="0.2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row>
    <row r="774" spans="1:13" x14ac:dyDescent="0.25">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row>
    <row r="775" spans="1:13" x14ac:dyDescent="0.25">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row>
    <row r="776" spans="1:13" x14ac:dyDescent="0.2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row>
    <row r="777" spans="1:13" x14ac:dyDescent="0.2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row>
    <row r="778" spans="1:13" x14ac:dyDescent="0.2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row>
    <row r="779" spans="1:13" x14ac:dyDescent="0.2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row>
    <row r="780" spans="1:13" x14ac:dyDescent="0.2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row>
    <row r="781" spans="1:13" x14ac:dyDescent="0.2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row>
    <row r="782" spans="1:13" x14ac:dyDescent="0.25">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row>
    <row r="783" spans="1:13" x14ac:dyDescent="0.2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row>
    <row r="784" spans="1:13" x14ac:dyDescent="0.25">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row>
    <row r="785" spans="1:13" x14ac:dyDescent="0.2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row>
    <row r="786" spans="1:13" x14ac:dyDescent="0.2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row>
    <row r="787" spans="1:13" x14ac:dyDescent="0.2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row>
    <row r="788" spans="1:13" x14ac:dyDescent="0.25">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row>
    <row r="789" spans="1:13" x14ac:dyDescent="0.25">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row>
    <row r="790" spans="1:13" x14ac:dyDescent="0.25">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row>
    <row r="791" spans="1:13" x14ac:dyDescent="0.2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row>
    <row r="792" spans="1:13" x14ac:dyDescent="0.2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row>
    <row r="793" spans="1:13" x14ac:dyDescent="0.2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row>
    <row r="794" spans="1:13" x14ac:dyDescent="0.2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row>
    <row r="795" spans="1:13" x14ac:dyDescent="0.2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row>
    <row r="796" spans="1:13" x14ac:dyDescent="0.25">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row>
    <row r="797" spans="1:13" x14ac:dyDescent="0.2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row>
    <row r="798" spans="1:13" x14ac:dyDescent="0.25">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row>
    <row r="799" spans="1:13" x14ac:dyDescent="0.25">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row>
    <row r="800" spans="1:13" x14ac:dyDescent="0.25">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row>
    <row r="801" spans="1:13" x14ac:dyDescent="0.25">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row>
    <row r="802" spans="1:13" x14ac:dyDescent="0.25">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row>
    <row r="803" spans="1:13" x14ac:dyDescent="0.25">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row>
    <row r="804" spans="1:13" x14ac:dyDescent="0.25">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row>
    <row r="805" spans="1:13" x14ac:dyDescent="0.25">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row>
    <row r="806" spans="1:13" x14ac:dyDescent="0.25">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row>
    <row r="807" spans="1:13" x14ac:dyDescent="0.25">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row>
    <row r="808" spans="1:13" x14ac:dyDescent="0.25">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row>
    <row r="809" spans="1:13" x14ac:dyDescent="0.25">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row>
    <row r="810" spans="1:13" x14ac:dyDescent="0.25">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row>
    <row r="811" spans="1:13" x14ac:dyDescent="0.25">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row>
    <row r="812" spans="1:13" x14ac:dyDescent="0.25">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row>
    <row r="813" spans="1:13" x14ac:dyDescent="0.25">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row>
    <row r="814" spans="1:13" x14ac:dyDescent="0.25">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row>
    <row r="815" spans="1:13" x14ac:dyDescent="0.25">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row>
    <row r="816" spans="1:13" x14ac:dyDescent="0.25">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row>
    <row r="817" spans="1:13" x14ac:dyDescent="0.25">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row>
    <row r="818" spans="1:13" x14ac:dyDescent="0.25">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row>
    <row r="819" spans="1:13" x14ac:dyDescent="0.25">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row>
    <row r="820" spans="1:13" x14ac:dyDescent="0.25">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row>
    <row r="821" spans="1:13" x14ac:dyDescent="0.25">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row>
    <row r="822" spans="1:13" x14ac:dyDescent="0.25">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row>
    <row r="823" spans="1:13" x14ac:dyDescent="0.25">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row>
    <row r="824" spans="1:13" x14ac:dyDescent="0.25">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row>
    <row r="825" spans="1:13" x14ac:dyDescent="0.25">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row>
    <row r="826" spans="1:13" x14ac:dyDescent="0.25">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row>
    <row r="827" spans="1:13" x14ac:dyDescent="0.25">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row>
    <row r="828" spans="1:13" x14ac:dyDescent="0.25">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row>
    <row r="829" spans="1:13" x14ac:dyDescent="0.25">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row>
    <row r="830" spans="1:13" x14ac:dyDescent="0.25">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row>
    <row r="831" spans="1:13" x14ac:dyDescent="0.25">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row>
    <row r="832" spans="1:13" x14ac:dyDescent="0.25">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row>
    <row r="833" spans="1:13" x14ac:dyDescent="0.25">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row>
    <row r="834" spans="1:13" x14ac:dyDescent="0.25">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row>
    <row r="836" spans="1:13" x14ac:dyDescent="0.2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row>
    <row r="837" spans="1:13" x14ac:dyDescent="0.25">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row>
    <row r="838" spans="1:13" x14ac:dyDescent="0.25">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row>
    <row r="839" spans="1:13" x14ac:dyDescent="0.2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row>
    <row r="840" spans="1:13" x14ac:dyDescent="0.25">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row>
    <row r="841" spans="1:13" x14ac:dyDescent="0.25">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row>
    <row r="842" spans="1:13" x14ac:dyDescent="0.2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row>
    <row r="843" spans="1:13" x14ac:dyDescent="0.2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row>
    <row r="844" spans="1:13" x14ac:dyDescent="0.25">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row>
    <row r="845" spans="1:13" x14ac:dyDescent="0.2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row>
    <row r="846" spans="1:13" x14ac:dyDescent="0.2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row>
    <row r="847" spans="1:13" x14ac:dyDescent="0.25">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row>
    <row r="848" spans="1:13" x14ac:dyDescent="0.2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row>
    <row r="849" spans="1:13" x14ac:dyDescent="0.2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row>
    <row r="850" spans="1:13" x14ac:dyDescent="0.2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row>
    <row r="851" spans="1:13" x14ac:dyDescent="0.25">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row>
    <row r="852" spans="1:13" x14ac:dyDescent="0.25">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row>
    <row r="853" spans="1:13" x14ac:dyDescent="0.25">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row>
    <row r="854" spans="1:13" x14ac:dyDescent="0.2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row>
    <row r="855" spans="1:13" x14ac:dyDescent="0.2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row>
    <row r="856" spans="1:13" x14ac:dyDescent="0.2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row>
    <row r="857" spans="1:13" x14ac:dyDescent="0.25">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row>
    <row r="858" spans="1:13" x14ac:dyDescent="0.25">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row>
    <row r="859" spans="1:13" x14ac:dyDescent="0.2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row>
    <row r="860" spans="1:13" x14ac:dyDescent="0.25">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row>
    <row r="861" spans="1:13" x14ac:dyDescent="0.25">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row>
    <row r="862" spans="1:13" x14ac:dyDescent="0.25">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row>
    <row r="863" spans="1:13" x14ac:dyDescent="0.25">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row>
    <row r="864" spans="1:13" x14ac:dyDescent="0.25">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row>
    <row r="865" spans="1:13" x14ac:dyDescent="0.25">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row>
    <row r="866" spans="1:13" x14ac:dyDescent="0.25">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row>
    <row r="867" spans="1:13" x14ac:dyDescent="0.25">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row>
    <row r="868" spans="1:13" x14ac:dyDescent="0.25">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row>
    <row r="869" spans="1:13" x14ac:dyDescent="0.25">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row>
    <row r="870" spans="1:13" x14ac:dyDescent="0.25">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row>
    <row r="871" spans="1:13" x14ac:dyDescent="0.25">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row>
    <row r="872" spans="1:13" x14ac:dyDescent="0.25">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row>
    <row r="873" spans="1:13" x14ac:dyDescent="0.25">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row>
    <row r="874" spans="1:13" x14ac:dyDescent="0.25">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row>
    <row r="875" spans="1:13" x14ac:dyDescent="0.25">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row>
    <row r="876" spans="1:13" x14ac:dyDescent="0.25">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row>
    <row r="877" spans="1:13" x14ac:dyDescent="0.25">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row>
    <row r="878" spans="1:13" x14ac:dyDescent="0.25">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row>
    <row r="879" spans="1:13" x14ac:dyDescent="0.25">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row>
    <row r="880" spans="1:13" x14ac:dyDescent="0.25">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row>
    <row r="881" spans="1:13" x14ac:dyDescent="0.25">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row>
    <row r="882" spans="1:13" x14ac:dyDescent="0.25">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row>
    <row r="883" spans="1:13" x14ac:dyDescent="0.25">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row>
    <row r="884" spans="1:13" x14ac:dyDescent="0.25">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row>
    <row r="885" spans="1:13" x14ac:dyDescent="0.25">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row>
    <row r="886" spans="1:13" x14ac:dyDescent="0.25">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row>
    <row r="887" spans="1:13" x14ac:dyDescent="0.25">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row>
    <row r="888" spans="1:13" x14ac:dyDescent="0.25">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row>
    <row r="889" spans="1:13" x14ac:dyDescent="0.25">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row>
    <row r="890" spans="1:13" x14ac:dyDescent="0.25">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row>
    <row r="891" spans="1:13" x14ac:dyDescent="0.25">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row>
    <row r="892" spans="1:13" x14ac:dyDescent="0.25">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row>
    <row r="893" spans="1:13" x14ac:dyDescent="0.25">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row>
    <row r="894" spans="1:13" x14ac:dyDescent="0.25">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row>
    <row r="895" spans="1:13" x14ac:dyDescent="0.25">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row>
    <row r="896" spans="1:13" x14ac:dyDescent="0.25">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row>
    <row r="897" spans="1:13" x14ac:dyDescent="0.25">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row>
    <row r="898" spans="1:13" x14ac:dyDescent="0.25">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row>
    <row r="900" spans="1:13" x14ac:dyDescent="0.2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row>
    <row r="901" spans="1:13" x14ac:dyDescent="0.2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row>
    <row r="902" spans="1:13" x14ac:dyDescent="0.2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row>
    <row r="903" spans="1:13" x14ac:dyDescent="0.2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row>
    <row r="904" spans="1:13" x14ac:dyDescent="0.2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row>
    <row r="905" spans="1:13" x14ac:dyDescent="0.2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row>
    <row r="906" spans="1:13" x14ac:dyDescent="0.25">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row>
    <row r="907" spans="1:13" x14ac:dyDescent="0.2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row>
    <row r="908" spans="1:13" x14ac:dyDescent="0.2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row>
    <row r="909" spans="1:13" x14ac:dyDescent="0.2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row>
    <row r="910" spans="1:13" x14ac:dyDescent="0.2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row>
    <row r="911" spans="1:13" x14ac:dyDescent="0.25">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row>
    <row r="912" spans="1:13" x14ac:dyDescent="0.2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row>
    <row r="913" spans="1:13" x14ac:dyDescent="0.25">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row>
    <row r="914" spans="1:13" x14ac:dyDescent="0.2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row>
    <row r="915" spans="1:13" x14ac:dyDescent="0.25">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row>
    <row r="916" spans="1:13" x14ac:dyDescent="0.25">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row>
    <row r="917" spans="1:13" x14ac:dyDescent="0.25">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row>
    <row r="918" spans="1:13" x14ac:dyDescent="0.2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row>
    <row r="919" spans="1:13" x14ac:dyDescent="0.2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row>
    <row r="920" spans="1:13" x14ac:dyDescent="0.25">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row>
    <row r="921" spans="1:13" x14ac:dyDescent="0.2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row>
    <row r="922" spans="1:13" x14ac:dyDescent="0.2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row>
    <row r="923" spans="1:13" x14ac:dyDescent="0.25">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row>
    <row r="924" spans="1:13" x14ac:dyDescent="0.25">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row>
    <row r="925" spans="1:13" x14ac:dyDescent="0.25">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row>
    <row r="926" spans="1:13" x14ac:dyDescent="0.25">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row>
    <row r="927" spans="1:13" x14ac:dyDescent="0.25">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row>
    <row r="928" spans="1:13" x14ac:dyDescent="0.25">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row>
    <row r="929" spans="1:13" x14ac:dyDescent="0.25">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row>
    <row r="930" spans="1:13" x14ac:dyDescent="0.25">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row>
    <row r="931" spans="1:13" x14ac:dyDescent="0.25">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row>
    <row r="932" spans="1:13" x14ac:dyDescent="0.25">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row>
    <row r="933" spans="1:13" x14ac:dyDescent="0.25">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row>
    <row r="934" spans="1:13" x14ac:dyDescent="0.25">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row>
    <row r="935" spans="1:13" x14ac:dyDescent="0.25">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row>
    <row r="936" spans="1:13" x14ac:dyDescent="0.25">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row>
    <row r="937" spans="1:13" x14ac:dyDescent="0.25">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row>
    <row r="938" spans="1:13" x14ac:dyDescent="0.25">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row>
    <row r="939" spans="1:13" x14ac:dyDescent="0.25">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row>
    <row r="940" spans="1:13" x14ac:dyDescent="0.25">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row>
    <row r="941" spans="1:13" x14ac:dyDescent="0.25">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row>
    <row r="942" spans="1:13" x14ac:dyDescent="0.25">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row>
    <row r="943" spans="1:13" x14ac:dyDescent="0.25">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row>
    <row r="944" spans="1:13" x14ac:dyDescent="0.25">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row>
    <row r="945" spans="1:13" x14ac:dyDescent="0.25">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row>
    <row r="946" spans="1:13" x14ac:dyDescent="0.25">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row>
    <row r="947" spans="1:13" x14ac:dyDescent="0.25">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row>
    <row r="948" spans="1:13" x14ac:dyDescent="0.25">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row>
    <row r="949" spans="1:13" x14ac:dyDescent="0.25">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row>
    <row r="950" spans="1:13" x14ac:dyDescent="0.25">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row>
    <row r="951" spans="1:13" x14ac:dyDescent="0.25">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row>
    <row r="952" spans="1:13" x14ac:dyDescent="0.25">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row>
    <row r="953" spans="1:13" x14ac:dyDescent="0.25">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row>
    <row r="954" spans="1:13" x14ac:dyDescent="0.25">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row>
    <row r="955" spans="1:13" x14ac:dyDescent="0.25">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row>
    <row r="956" spans="1:13" x14ac:dyDescent="0.25">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row>
    <row r="957" spans="1:13" x14ac:dyDescent="0.25">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row>
    <row r="958" spans="1:13" x14ac:dyDescent="0.25">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row>
    <row r="959" spans="1:13" x14ac:dyDescent="0.25">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row>
    <row r="960" spans="1:13" x14ac:dyDescent="0.25">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row>
    <row r="961" spans="1:13" x14ac:dyDescent="0.25">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row>
    <row r="962" spans="1:13" x14ac:dyDescent="0.25">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row>
    <row r="964" spans="1:13" x14ac:dyDescent="0.25">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row>
    <row r="965" spans="1:13" x14ac:dyDescent="0.2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row>
    <row r="966" spans="1:13" x14ac:dyDescent="0.2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row>
    <row r="967" spans="1:13" x14ac:dyDescent="0.2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row>
    <row r="968" spans="1:13" x14ac:dyDescent="0.2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row>
    <row r="969" spans="1:13" x14ac:dyDescent="0.2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row>
    <row r="970" spans="1:13" x14ac:dyDescent="0.2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row>
    <row r="971" spans="1:13" x14ac:dyDescent="0.25">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row>
    <row r="972" spans="1:13" x14ac:dyDescent="0.2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row>
    <row r="973" spans="1:13" x14ac:dyDescent="0.25">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row>
    <row r="974" spans="1:13" x14ac:dyDescent="0.2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row>
    <row r="975" spans="1:13" x14ac:dyDescent="0.2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row>
    <row r="976" spans="1:13" x14ac:dyDescent="0.2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row>
    <row r="977" spans="1:13" x14ac:dyDescent="0.2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row>
    <row r="978" spans="1:13" x14ac:dyDescent="0.2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row>
    <row r="979" spans="1:13" x14ac:dyDescent="0.2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row>
    <row r="980" spans="1:13" x14ac:dyDescent="0.2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row>
    <row r="981" spans="1:13" x14ac:dyDescent="0.25">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row>
    <row r="982" spans="1:13" x14ac:dyDescent="0.2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row>
    <row r="983" spans="1:13" x14ac:dyDescent="0.2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row>
    <row r="984" spans="1:13" x14ac:dyDescent="0.2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row>
    <row r="985" spans="1:13" x14ac:dyDescent="0.25">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row>
    <row r="986" spans="1:13" x14ac:dyDescent="0.2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row>
    <row r="987" spans="1:13" x14ac:dyDescent="0.25">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row>
    <row r="988" spans="1:13" x14ac:dyDescent="0.2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row>
    <row r="989" spans="1:13" x14ac:dyDescent="0.2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row>
    <row r="990" spans="1:13" x14ac:dyDescent="0.25">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row>
    <row r="991" spans="1:13" x14ac:dyDescent="0.25">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row>
    <row r="992" spans="1:13" x14ac:dyDescent="0.25">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row>
    <row r="993" spans="1:13" x14ac:dyDescent="0.25">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row>
    <row r="994" spans="1:13" x14ac:dyDescent="0.25">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row>
    <row r="995" spans="1:13" x14ac:dyDescent="0.25">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row>
    <row r="996" spans="1:13" x14ac:dyDescent="0.25">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row>
    <row r="997" spans="1:13" x14ac:dyDescent="0.25">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row>
    <row r="998" spans="1:13" x14ac:dyDescent="0.25">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row>
    <row r="999" spans="1:13" x14ac:dyDescent="0.25">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row>
    <row r="1000" spans="1:13" x14ac:dyDescent="0.25">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row>
    <row r="1001" spans="1:13" x14ac:dyDescent="0.25">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row>
    <row r="1002" spans="1:13" x14ac:dyDescent="0.25">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row>
    <row r="1003" spans="1:13" x14ac:dyDescent="0.25">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row>
    <row r="1004" spans="1:13" x14ac:dyDescent="0.25">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row>
    <row r="1005" spans="1:13" x14ac:dyDescent="0.25">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row>
    <row r="1006" spans="1:13" x14ac:dyDescent="0.25">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row>
    <row r="1007" spans="1:13" x14ac:dyDescent="0.25">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row>
    <row r="1008" spans="1:13" x14ac:dyDescent="0.25">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row>
    <row r="1009" spans="1:13" x14ac:dyDescent="0.25">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row>
    <row r="1010" spans="1:13" x14ac:dyDescent="0.25">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row>
    <row r="1011" spans="1:13" x14ac:dyDescent="0.25">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row>
    <row r="1012" spans="1:13" x14ac:dyDescent="0.25">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row>
    <row r="1013" spans="1:13" x14ac:dyDescent="0.25">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row>
    <row r="1014" spans="1:13" x14ac:dyDescent="0.25">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row>
    <row r="1015" spans="1:13" x14ac:dyDescent="0.25">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row>
    <row r="1016" spans="1:13" x14ac:dyDescent="0.25">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row>
    <row r="1017" spans="1:13" x14ac:dyDescent="0.25">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row>
    <row r="1018" spans="1:13" x14ac:dyDescent="0.25">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row>
    <row r="1019" spans="1:13" x14ac:dyDescent="0.25">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row>
    <row r="1020" spans="1:13" x14ac:dyDescent="0.25">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row>
    <row r="1021" spans="1:13" x14ac:dyDescent="0.25">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row>
    <row r="1022" spans="1:13" x14ac:dyDescent="0.25">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row>
    <row r="1023" spans="1:13" x14ac:dyDescent="0.25">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row>
    <row r="1024" spans="1:13" x14ac:dyDescent="0.25">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row>
    <row r="1025" spans="1:13" x14ac:dyDescent="0.25">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row>
    <row r="1026" spans="1:13" x14ac:dyDescent="0.25">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row>
    <row r="1028" spans="1:13" x14ac:dyDescent="0.25">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row>
    <row r="1029" spans="1:13" x14ac:dyDescent="0.2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row>
    <row r="1030" spans="1:13" x14ac:dyDescent="0.2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row>
    <row r="1031" spans="1:13" x14ac:dyDescent="0.25">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row>
    <row r="1032" spans="1:13" x14ac:dyDescent="0.2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row>
    <row r="1033" spans="1:13" x14ac:dyDescent="0.2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row>
    <row r="1034" spans="1:13" x14ac:dyDescent="0.25">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row>
    <row r="1035" spans="1:13" x14ac:dyDescent="0.2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row>
    <row r="1036" spans="1:13" x14ac:dyDescent="0.2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row>
    <row r="1037" spans="1:13" x14ac:dyDescent="0.25">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row>
    <row r="1038" spans="1:13" x14ac:dyDescent="0.2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row>
    <row r="1039" spans="1:13" x14ac:dyDescent="0.2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row>
    <row r="1040" spans="1:13" x14ac:dyDescent="0.2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row>
    <row r="1041" spans="1:13" x14ac:dyDescent="0.2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row>
    <row r="1042" spans="1:13" x14ac:dyDescent="0.2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row>
    <row r="1043" spans="1:13" x14ac:dyDescent="0.2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row>
    <row r="1044" spans="1:13" x14ac:dyDescent="0.25">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row>
    <row r="1045" spans="1:13" x14ac:dyDescent="0.2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row>
    <row r="1046" spans="1:13" x14ac:dyDescent="0.2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row>
    <row r="1047" spans="1:13" x14ac:dyDescent="0.25">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row>
    <row r="1048" spans="1:13" x14ac:dyDescent="0.25">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row>
    <row r="1049" spans="1:13" x14ac:dyDescent="0.2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row>
    <row r="1050" spans="1:13" x14ac:dyDescent="0.2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row>
    <row r="1051" spans="1:13" x14ac:dyDescent="0.2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row>
    <row r="1052" spans="1:13" x14ac:dyDescent="0.2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row>
    <row r="1053" spans="1:13" x14ac:dyDescent="0.2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row>
    <row r="1054" spans="1:13" x14ac:dyDescent="0.25">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row>
    <row r="1055" spans="1:13" x14ac:dyDescent="0.25">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row>
    <row r="1056" spans="1:13" x14ac:dyDescent="0.25">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row>
    <row r="1057" spans="1:13" x14ac:dyDescent="0.25">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row>
    <row r="1058" spans="1:13" x14ac:dyDescent="0.25">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row>
    <row r="1059" spans="1:13" x14ac:dyDescent="0.25">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row>
    <row r="1060" spans="1:13" x14ac:dyDescent="0.25">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row>
    <row r="1061" spans="1:13" x14ac:dyDescent="0.25">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row>
    <row r="1062" spans="1:13" x14ac:dyDescent="0.25">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row>
    <row r="1063" spans="1:13" x14ac:dyDescent="0.25">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row>
    <row r="1064" spans="1:13" x14ac:dyDescent="0.25">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row>
    <row r="1065" spans="1:13" x14ac:dyDescent="0.25">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row>
    <row r="1066" spans="1:13" x14ac:dyDescent="0.25">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row>
    <row r="1067" spans="1:13" x14ac:dyDescent="0.25">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row>
    <row r="1068" spans="1:13" x14ac:dyDescent="0.25">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row>
    <row r="1069" spans="1:13" x14ac:dyDescent="0.25">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row>
    <row r="1070" spans="1:13" x14ac:dyDescent="0.25">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row>
    <row r="1071" spans="1:13" x14ac:dyDescent="0.25">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row>
    <row r="1072" spans="1:13" x14ac:dyDescent="0.25">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row>
    <row r="1073" spans="1:13" x14ac:dyDescent="0.25">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row>
    <row r="1074" spans="1:13" x14ac:dyDescent="0.25">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row>
    <row r="1075" spans="1:13" x14ac:dyDescent="0.25">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row>
    <row r="1076" spans="1:13" x14ac:dyDescent="0.25">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row>
    <row r="1077" spans="1:13" x14ac:dyDescent="0.25">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row>
    <row r="1078" spans="1:13" x14ac:dyDescent="0.25">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row>
    <row r="1079" spans="1:13" x14ac:dyDescent="0.25">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row>
    <row r="1080" spans="1:13" x14ac:dyDescent="0.25">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row>
    <row r="1081" spans="1:13" x14ac:dyDescent="0.25">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row>
    <row r="1082" spans="1:13" x14ac:dyDescent="0.25">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row>
    <row r="1083" spans="1:13" x14ac:dyDescent="0.25">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row>
    <row r="1084" spans="1:13" x14ac:dyDescent="0.25">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row>
    <row r="1085" spans="1:13" x14ac:dyDescent="0.25">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row>
    <row r="1086" spans="1:13" x14ac:dyDescent="0.25">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row>
    <row r="1087" spans="1:13" x14ac:dyDescent="0.25">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row>
    <row r="1088" spans="1:13" x14ac:dyDescent="0.25">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row>
    <row r="1089" spans="1:13" x14ac:dyDescent="0.25">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row>
    <row r="1090" spans="1:13" x14ac:dyDescent="0.25">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row>
    <row r="1092" spans="1:13" x14ac:dyDescent="0.2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row>
    <row r="1093" spans="1:13" x14ac:dyDescent="0.2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row>
    <row r="1094" spans="1:13" x14ac:dyDescent="0.25">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row>
    <row r="1095" spans="1:13" x14ac:dyDescent="0.25">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row>
    <row r="1096" spans="1:13" x14ac:dyDescent="0.2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row>
    <row r="1097" spans="1:13" x14ac:dyDescent="0.2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row>
    <row r="1098" spans="1:13" x14ac:dyDescent="0.2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row>
    <row r="1099" spans="1:13" x14ac:dyDescent="0.2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row>
    <row r="1100" spans="1:13" x14ac:dyDescent="0.25">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row>
    <row r="1101" spans="1:13" x14ac:dyDescent="0.2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row>
    <row r="1102" spans="1:13" x14ac:dyDescent="0.2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row>
    <row r="1103" spans="1:13" x14ac:dyDescent="0.2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row>
    <row r="1104" spans="1:13" x14ac:dyDescent="0.25">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row>
    <row r="1105" spans="1:13" x14ac:dyDescent="0.2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row>
    <row r="1106" spans="1:13" x14ac:dyDescent="0.2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row>
    <row r="1107" spans="1:13" x14ac:dyDescent="0.2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row>
    <row r="1108" spans="1:13" x14ac:dyDescent="0.2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row>
    <row r="1109" spans="1:13" x14ac:dyDescent="0.25">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row>
    <row r="1110" spans="1:13" x14ac:dyDescent="0.25">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row>
    <row r="1111" spans="1:13" x14ac:dyDescent="0.2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row>
    <row r="1112" spans="1:13" x14ac:dyDescent="0.2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row>
    <row r="1113" spans="1:13" x14ac:dyDescent="0.25">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row>
    <row r="1114" spans="1:13" x14ac:dyDescent="0.2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row>
    <row r="1115" spans="1:13" x14ac:dyDescent="0.2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row>
    <row r="1116" spans="1:13" x14ac:dyDescent="0.2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row>
    <row r="1117" spans="1:13" x14ac:dyDescent="0.2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row>
    <row r="1118" spans="1:13" x14ac:dyDescent="0.25">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row>
    <row r="1119" spans="1:13" x14ac:dyDescent="0.25">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row>
    <row r="1120" spans="1:13" x14ac:dyDescent="0.25">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row>
    <row r="1121" spans="1:13" x14ac:dyDescent="0.25">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row>
    <row r="1122" spans="1:13" x14ac:dyDescent="0.25">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row>
    <row r="1123" spans="1:13" x14ac:dyDescent="0.25">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row>
    <row r="1124" spans="1:13" x14ac:dyDescent="0.25">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row>
    <row r="1125" spans="1:13" x14ac:dyDescent="0.25">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row>
    <row r="1126" spans="1:13" x14ac:dyDescent="0.25">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row>
    <row r="1127" spans="1:13" x14ac:dyDescent="0.25">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row>
    <row r="1128" spans="1:13" x14ac:dyDescent="0.25">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row>
    <row r="1129" spans="1:13" x14ac:dyDescent="0.25">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row>
    <row r="1130" spans="1:13" x14ac:dyDescent="0.25">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row>
    <row r="1131" spans="1:13" x14ac:dyDescent="0.25">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row>
    <row r="1132" spans="1:13" x14ac:dyDescent="0.25">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row>
    <row r="1133" spans="1:13" x14ac:dyDescent="0.25">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row>
    <row r="1134" spans="1:13" x14ac:dyDescent="0.25">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row>
    <row r="1135" spans="1:13" x14ac:dyDescent="0.25">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row>
    <row r="1136" spans="1:13" x14ac:dyDescent="0.25">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row>
    <row r="1137" spans="1:13" x14ac:dyDescent="0.25">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row>
    <row r="1138" spans="1:13" x14ac:dyDescent="0.25">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row>
    <row r="1139" spans="1:13" x14ac:dyDescent="0.25">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row>
    <row r="1140" spans="1:13" x14ac:dyDescent="0.25">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row>
    <row r="1141" spans="1:13" x14ac:dyDescent="0.25">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row>
    <row r="1142" spans="1:13" x14ac:dyDescent="0.25">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row>
    <row r="1143" spans="1:13" x14ac:dyDescent="0.25">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row>
    <row r="1144" spans="1:13" x14ac:dyDescent="0.25">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row>
    <row r="1145" spans="1:13" x14ac:dyDescent="0.25">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row>
    <row r="1146" spans="1:13" x14ac:dyDescent="0.25">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row>
    <row r="1147" spans="1:13" x14ac:dyDescent="0.25">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row>
    <row r="1148" spans="1:13" x14ac:dyDescent="0.25">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row>
    <row r="1149" spans="1:13" x14ac:dyDescent="0.25">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row>
    <row r="1150" spans="1:13" x14ac:dyDescent="0.25">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row>
    <row r="1151" spans="1:13" x14ac:dyDescent="0.25">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row>
    <row r="1152" spans="1:13" x14ac:dyDescent="0.25">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row>
    <row r="1153" spans="1:13" x14ac:dyDescent="0.25">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row>
    <row r="1154" spans="1:13" x14ac:dyDescent="0.25">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row>
    <row r="1156" spans="1:13" x14ac:dyDescent="0.2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row>
    <row r="1157" spans="1:13" x14ac:dyDescent="0.2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row>
    <row r="1158" spans="1:13" x14ac:dyDescent="0.2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row>
    <row r="1159" spans="1:13" x14ac:dyDescent="0.2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row>
    <row r="1160" spans="1:13" x14ac:dyDescent="0.25">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row>
    <row r="1161" spans="1:13" x14ac:dyDescent="0.2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row>
    <row r="1162" spans="1:13" x14ac:dyDescent="0.2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row>
    <row r="1163" spans="1:13" x14ac:dyDescent="0.2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row>
    <row r="1164" spans="1:13" x14ac:dyDescent="0.2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row>
    <row r="1165" spans="1:13" x14ac:dyDescent="0.2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row>
    <row r="1166" spans="1:13" x14ac:dyDescent="0.25">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row>
    <row r="1167" spans="1:13" x14ac:dyDescent="0.25">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row>
    <row r="1168" spans="1:13" x14ac:dyDescent="0.2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row>
    <row r="1169" spans="1:13" x14ac:dyDescent="0.2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row>
    <row r="1170" spans="1:13" x14ac:dyDescent="0.2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row>
    <row r="1171" spans="1:13" x14ac:dyDescent="0.25">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row>
    <row r="1172" spans="1:13" x14ac:dyDescent="0.25">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row>
    <row r="1173" spans="1:13" x14ac:dyDescent="0.25">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row>
    <row r="1174" spans="1:13" x14ac:dyDescent="0.2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row>
    <row r="1175" spans="1:13" x14ac:dyDescent="0.2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row>
    <row r="1176" spans="1:13" x14ac:dyDescent="0.2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row>
    <row r="1177" spans="1:13" x14ac:dyDescent="0.2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row>
    <row r="1178" spans="1:13" x14ac:dyDescent="0.2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row>
    <row r="1179" spans="1:13" x14ac:dyDescent="0.2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row>
    <row r="1180" spans="1:13" x14ac:dyDescent="0.2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row>
    <row r="1181" spans="1:13" x14ac:dyDescent="0.25">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row>
    <row r="1182" spans="1:13" x14ac:dyDescent="0.25">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row>
    <row r="1183" spans="1:13" x14ac:dyDescent="0.25">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row>
    <row r="1184" spans="1:13" x14ac:dyDescent="0.25">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row>
    <row r="1185" spans="1:13" x14ac:dyDescent="0.25">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row>
    <row r="1186" spans="1:13" x14ac:dyDescent="0.25">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row>
    <row r="1187" spans="1:13" x14ac:dyDescent="0.25">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row>
    <row r="1188" spans="1:13" x14ac:dyDescent="0.25">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row>
    <row r="1189" spans="1:13" x14ac:dyDescent="0.25">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row>
    <row r="1190" spans="1:13" x14ac:dyDescent="0.25">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row>
    <row r="1191" spans="1:13" x14ac:dyDescent="0.25">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row>
    <row r="1192" spans="1:13" x14ac:dyDescent="0.25">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row>
    <row r="1193" spans="1:13" x14ac:dyDescent="0.25">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row>
    <row r="1194" spans="1:13" x14ac:dyDescent="0.25">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row>
    <row r="1195" spans="1:13" x14ac:dyDescent="0.25">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row>
    <row r="1196" spans="1:13" x14ac:dyDescent="0.25">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row>
    <row r="1197" spans="1:13" x14ac:dyDescent="0.25">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row>
    <row r="1198" spans="1:13" x14ac:dyDescent="0.25">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row>
    <row r="1199" spans="1:13" x14ac:dyDescent="0.25">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row>
    <row r="1200" spans="1:13" x14ac:dyDescent="0.25">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row>
    <row r="1201" spans="1:13" x14ac:dyDescent="0.25">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row>
    <row r="1202" spans="1:13" x14ac:dyDescent="0.25">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row>
    <row r="1203" spans="1:13" x14ac:dyDescent="0.25">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row>
    <row r="1204" spans="1:13" x14ac:dyDescent="0.25">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row>
    <row r="1205" spans="1:13" x14ac:dyDescent="0.25">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row>
    <row r="1206" spans="1:13" x14ac:dyDescent="0.25">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row>
    <row r="1207" spans="1:13" x14ac:dyDescent="0.25">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row>
    <row r="1208" spans="1:13" x14ac:dyDescent="0.25">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row>
    <row r="1209" spans="1:13" x14ac:dyDescent="0.25">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row>
    <row r="1210" spans="1:13" x14ac:dyDescent="0.25">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row>
    <row r="1211" spans="1:13" x14ac:dyDescent="0.25">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row>
    <row r="1212" spans="1:13" x14ac:dyDescent="0.25">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row>
    <row r="1213" spans="1:13" x14ac:dyDescent="0.25">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row>
    <row r="1214" spans="1:13" x14ac:dyDescent="0.25">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row>
    <row r="1215" spans="1:13" x14ac:dyDescent="0.25">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row>
    <row r="1216" spans="1:13" x14ac:dyDescent="0.25">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row>
    <row r="1217" spans="1:13" x14ac:dyDescent="0.25">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row>
    <row r="1218" spans="1:13" x14ac:dyDescent="0.25">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row>
    <row r="1220" spans="1:13" x14ac:dyDescent="0.2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row>
    <row r="1221" spans="1:13" x14ac:dyDescent="0.2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row>
    <row r="1222" spans="1:13" x14ac:dyDescent="0.2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row>
    <row r="1223" spans="1:13" x14ac:dyDescent="0.2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row>
    <row r="1224" spans="1:13" x14ac:dyDescent="0.2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row>
    <row r="1225" spans="1:13" x14ac:dyDescent="0.2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row>
    <row r="1226" spans="1:13" x14ac:dyDescent="0.2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row>
    <row r="1227" spans="1:13" x14ac:dyDescent="0.2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row>
    <row r="1228" spans="1:13" x14ac:dyDescent="0.25">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row>
    <row r="1229" spans="1:13" x14ac:dyDescent="0.2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row>
    <row r="1230" spans="1:13" x14ac:dyDescent="0.25">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row>
    <row r="1231" spans="1:13" x14ac:dyDescent="0.2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row>
    <row r="1232" spans="1:13" x14ac:dyDescent="0.2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row>
    <row r="1233" spans="1:13" x14ac:dyDescent="0.2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row>
    <row r="1234" spans="1:13" x14ac:dyDescent="0.2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row>
    <row r="1235" spans="1:13" x14ac:dyDescent="0.2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row>
    <row r="1236" spans="1:13" x14ac:dyDescent="0.25">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row>
    <row r="1237" spans="1:13" x14ac:dyDescent="0.2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row>
    <row r="1238" spans="1:13" x14ac:dyDescent="0.25">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row>
    <row r="1239" spans="1:13" x14ac:dyDescent="0.25">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row>
    <row r="1240" spans="1:13" x14ac:dyDescent="0.2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row>
    <row r="1241" spans="1:13" x14ac:dyDescent="0.25">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row>
    <row r="1242" spans="1:13" x14ac:dyDescent="0.2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row>
    <row r="1243" spans="1:13" x14ac:dyDescent="0.2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row>
    <row r="1244" spans="1:13" x14ac:dyDescent="0.25">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row>
    <row r="1245" spans="1:13" x14ac:dyDescent="0.25">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row>
    <row r="1246" spans="1:13" x14ac:dyDescent="0.25">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row>
    <row r="1247" spans="1:13" x14ac:dyDescent="0.25">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row>
    <row r="1248" spans="1:13" x14ac:dyDescent="0.25">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row>
    <row r="1249" spans="1:13" x14ac:dyDescent="0.25">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row>
    <row r="1250" spans="1:13" x14ac:dyDescent="0.25">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row>
    <row r="1251" spans="1:13" x14ac:dyDescent="0.25">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row>
    <row r="1252" spans="1:13" x14ac:dyDescent="0.25">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row>
    <row r="1253" spans="1:13" x14ac:dyDescent="0.25">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row>
    <row r="1254" spans="1:13" x14ac:dyDescent="0.25">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row>
    <row r="1255" spans="1:13" x14ac:dyDescent="0.25">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row>
    <row r="1256" spans="1:13" x14ac:dyDescent="0.25">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row>
    <row r="1257" spans="1:13" x14ac:dyDescent="0.25">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row>
    <row r="1258" spans="1:13" x14ac:dyDescent="0.25">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row>
    <row r="1259" spans="1:13" x14ac:dyDescent="0.25">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row>
    <row r="1260" spans="1:13" x14ac:dyDescent="0.25">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row>
    <row r="1261" spans="1:13" x14ac:dyDescent="0.25">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row>
    <row r="1262" spans="1:13" x14ac:dyDescent="0.25">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row>
    <row r="1263" spans="1:13" x14ac:dyDescent="0.25">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row>
    <row r="1264" spans="1:13" x14ac:dyDescent="0.25">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row>
    <row r="1265" spans="1:13" x14ac:dyDescent="0.25">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row>
    <row r="1266" spans="1:13" x14ac:dyDescent="0.25">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row>
    <row r="1267" spans="1:13" x14ac:dyDescent="0.25">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row>
    <row r="1268" spans="1:13" x14ac:dyDescent="0.25">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row>
    <row r="1269" spans="1:13" x14ac:dyDescent="0.25">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row>
    <row r="1270" spans="1:13" x14ac:dyDescent="0.25">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row>
    <row r="1271" spans="1:13" x14ac:dyDescent="0.25">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row>
    <row r="1272" spans="1:13" x14ac:dyDescent="0.25">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row>
    <row r="1273" spans="1:13" x14ac:dyDescent="0.25">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row>
    <row r="1274" spans="1:13" x14ac:dyDescent="0.25">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row>
    <row r="1275" spans="1:13" x14ac:dyDescent="0.25">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row>
    <row r="1276" spans="1:13" x14ac:dyDescent="0.25">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row>
    <row r="1277" spans="1:13" x14ac:dyDescent="0.25">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row>
    <row r="1278" spans="1:13" x14ac:dyDescent="0.25">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row>
    <row r="1279" spans="1:13" x14ac:dyDescent="0.25">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row>
    <row r="1280" spans="1:13" x14ac:dyDescent="0.25">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row>
    <row r="1281" spans="1:13" x14ac:dyDescent="0.25">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row>
    <row r="1282" spans="1:13" x14ac:dyDescent="0.25">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row>
    <row r="1284" spans="1:13" x14ac:dyDescent="0.2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row>
    <row r="1285" spans="1:13" x14ac:dyDescent="0.2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row>
    <row r="1286" spans="1:13" x14ac:dyDescent="0.2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row>
    <row r="1287" spans="1:13" x14ac:dyDescent="0.2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row>
    <row r="1288" spans="1:13" x14ac:dyDescent="0.2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row>
    <row r="1289" spans="1:13" x14ac:dyDescent="0.2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row>
    <row r="1290" spans="1:13" x14ac:dyDescent="0.2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row>
    <row r="1291" spans="1:13" x14ac:dyDescent="0.25">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row>
    <row r="1292" spans="1:13" x14ac:dyDescent="0.2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row>
    <row r="1293" spans="1:13" x14ac:dyDescent="0.25">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row>
    <row r="1294" spans="1:13" x14ac:dyDescent="0.2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row>
    <row r="1295" spans="1:13" x14ac:dyDescent="0.25">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row>
    <row r="1296" spans="1:13" x14ac:dyDescent="0.2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row>
    <row r="1297" spans="1:13" x14ac:dyDescent="0.2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row>
    <row r="1298" spans="1:13" x14ac:dyDescent="0.2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row>
    <row r="1299" spans="1:13" x14ac:dyDescent="0.2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row>
    <row r="1300" spans="1:13" x14ac:dyDescent="0.2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row>
    <row r="1301" spans="1:13" x14ac:dyDescent="0.25">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row>
    <row r="1302" spans="1:13" x14ac:dyDescent="0.25">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row>
    <row r="1303" spans="1:13" x14ac:dyDescent="0.2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row>
    <row r="1304" spans="1:13" x14ac:dyDescent="0.2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row>
    <row r="1305" spans="1:13" x14ac:dyDescent="0.25">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row>
    <row r="1306" spans="1:13" x14ac:dyDescent="0.2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row>
    <row r="1307" spans="1:13" x14ac:dyDescent="0.2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row>
    <row r="1308" spans="1:13" x14ac:dyDescent="0.2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row>
    <row r="1309" spans="1:13" x14ac:dyDescent="0.2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row>
    <row r="1310" spans="1:13" x14ac:dyDescent="0.25">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row>
    <row r="1311" spans="1:13" x14ac:dyDescent="0.25">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row>
    <row r="1312" spans="1:13" x14ac:dyDescent="0.25">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row>
    <row r="1313" spans="1:13" x14ac:dyDescent="0.25">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row>
    <row r="1314" spans="1:13" x14ac:dyDescent="0.25">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row>
    <row r="1315" spans="1:13" x14ac:dyDescent="0.25">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row>
    <row r="1316" spans="1:13" x14ac:dyDescent="0.25">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row>
    <row r="1317" spans="1:13" x14ac:dyDescent="0.25">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row>
    <row r="1318" spans="1:13" x14ac:dyDescent="0.25">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row>
    <row r="1319" spans="1:13" x14ac:dyDescent="0.25">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row>
    <row r="1320" spans="1:13" x14ac:dyDescent="0.25">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row>
    <row r="1321" spans="1:13" x14ac:dyDescent="0.25">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row>
    <row r="1322" spans="1:13" x14ac:dyDescent="0.25">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row>
    <row r="1323" spans="1:13" x14ac:dyDescent="0.25">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row>
    <row r="1324" spans="1:13" x14ac:dyDescent="0.25">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row>
    <row r="1325" spans="1:13" x14ac:dyDescent="0.25">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row>
    <row r="1326" spans="1:13" x14ac:dyDescent="0.25">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row>
    <row r="1327" spans="1:13" x14ac:dyDescent="0.25">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row>
    <row r="1328" spans="1:13" x14ac:dyDescent="0.25">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row>
    <row r="1329" spans="1:13" x14ac:dyDescent="0.25">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row>
    <row r="1330" spans="1:13" x14ac:dyDescent="0.25">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row>
    <row r="1331" spans="1:13" x14ac:dyDescent="0.25">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row>
    <row r="1332" spans="1:13" x14ac:dyDescent="0.25">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row>
    <row r="1333" spans="1:13" x14ac:dyDescent="0.25">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row>
    <row r="1334" spans="1:13" x14ac:dyDescent="0.25">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row>
    <row r="1335" spans="1:13" x14ac:dyDescent="0.25">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row>
    <row r="1336" spans="1:13" x14ac:dyDescent="0.25">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row>
    <row r="1337" spans="1:13" x14ac:dyDescent="0.25">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row>
    <row r="1338" spans="1:13" x14ac:dyDescent="0.25">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row>
    <row r="1339" spans="1:13" x14ac:dyDescent="0.25">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row>
    <row r="1340" spans="1:13" x14ac:dyDescent="0.25">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row>
    <row r="1341" spans="1:13" x14ac:dyDescent="0.25">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row>
    <row r="1342" spans="1:13" x14ac:dyDescent="0.25">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row>
    <row r="1343" spans="1:13" x14ac:dyDescent="0.25">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row>
    <row r="1344" spans="1:13" x14ac:dyDescent="0.25">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row>
    <row r="1345" spans="1:13" x14ac:dyDescent="0.25">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row>
    <row r="1346" spans="1:13" x14ac:dyDescent="0.25">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row>
    <row r="1348" spans="1:13" x14ac:dyDescent="0.25">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row>
    <row r="1349" spans="1:13" x14ac:dyDescent="0.2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row>
    <row r="1350" spans="1:13" x14ac:dyDescent="0.25">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row>
    <row r="1351" spans="1:13" x14ac:dyDescent="0.25">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row>
    <row r="1352" spans="1:13" x14ac:dyDescent="0.2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row>
    <row r="1353" spans="1:13" x14ac:dyDescent="0.2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row>
    <row r="1354" spans="1:13" x14ac:dyDescent="0.25">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row>
    <row r="1355" spans="1:13" x14ac:dyDescent="0.25">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row>
    <row r="1356" spans="1:13" x14ac:dyDescent="0.2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row>
    <row r="1357" spans="1:13" x14ac:dyDescent="0.25">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row>
    <row r="1358" spans="1:13" x14ac:dyDescent="0.25">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row>
    <row r="1359" spans="1:13" x14ac:dyDescent="0.2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row>
    <row r="1360" spans="1:13" x14ac:dyDescent="0.2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row>
    <row r="1361" spans="1:13" x14ac:dyDescent="0.2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row>
    <row r="1362" spans="1:13" x14ac:dyDescent="0.2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row>
    <row r="1363" spans="1:13" x14ac:dyDescent="0.2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row>
    <row r="1364" spans="1:13" x14ac:dyDescent="0.25">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row>
    <row r="1365" spans="1:13" x14ac:dyDescent="0.2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row>
    <row r="1366" spans="1:13" x14ac:dyDescent="0.2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row>
    <row r="1367" spans="1:13" x14ac:dyDescent="0.25">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row>
    <row r="1368" spans="1:13" x14ac:dyDescent="0.25">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row>
    <row r="1369" spans="1:13" x14ac:dyDescent="0.25">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row>
    <row r="1370" spans="1:13" x14ac:dyDescent="0.25">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row>
    <row r="1371" spans="1:13" x14ac:dyDescent="0.2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row>
    <row r="1372" spans="1:13" x14ac:dyDescent="0.2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row>
    <row r="1373" spans="1:13" x14ac:dyDescent="0.25">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row>
    <row r="1374" spans="1:13" x14ac:dyDescent="0.25">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row>
    <row r="1375" spans="1:13" x14ac:dyDescent="0.25">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row>
    <row r="1376" spans="1:13" x14ac:dyDescent="0.25">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row>
    <row r="1377" spans="1:13" x14ac:dyDescent="0.25">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row>
    <row r="1378" spans="1:13" x14ac:dyDescent="0.25">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row>
    <row r="1379" spans="1:13" x14ac:dyDescent="0.25">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row>
    <row r="1380" spans="1:13" x14ac:dyDescent="0.25">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row>
    <row r="1381" spans="1:13" x14ac:dyDescent="0.25">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row>
    <row r="1382" spans="1:13" x14ac:dyDescent="0.25">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row>
    <row r="1383" spans="1:13" x14ac:dyDescent="0.25">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row>
    <row r="1384" spans="1:13" x14ac:dyDescent="0.25">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row>
    <row r="1385" spans="1:13" x14ac:dyDescent="0.25">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row>
    <row r="1386" spans="1:13" x14ac:dyDescent="0.25">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row>
    <row r="1387" spans="1:13" x14ac:dyDescent="0.25">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row>
    <row r="1388" spans="1:13" x14ac:dyDescent="0.25">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row>
    <row r="1389" spans="1:13" x14ac:dyDescent="0.25">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row>
    <row r="1390" spans="1:13" x14ac:dyDescent="0.25">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row>
    <row r="1391" spans="1:13" x14ac:dyDescent="0.25">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row>
    <row r="1392" spans="1:13" x14ac:dyDescent="0.25">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row>
    <row r="1393" spans="1:13" x14ac:dyDescent="0.25">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row>
    <row r="1394" spans="1:13" x14ac:dyDescent="0.25">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row>
    <row r="1395" spans="1:13" x14ac:dyDescent="0.25">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row>
    <row r="1396" spans="1:13" x14ac:dyDescent="0.25">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row>
    <row r="1397" spans="1:13" x14ac:dyDescent="0.25">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row>
    <row r="1398" spans="1:13" x14ac:dyDescent="0.25">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row>
    <row r="1399" spans="1:13" x14ac:dyDescent="0.25">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row>
    <row r="1400" spans="1:13" x14ac:dyDescent="0.25">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row>
    <row r="1401" spans="1:13" x14ac:dyDescent="0.25">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row>
    <row r="1402" spans="1:13" x14ac:dyDescent="0.25">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row>
    <row r="1403" spans="1:13" x14ac:dyDescent="0.25">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row>
    <row r="1404" spans="1:13" x14ac:dyDescent="0.25">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row>
    <row r="1405" spans="1:13" x14ac:dyDescent="0.25">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row>
    <row r="1406" spans="1:13" x14ac:dyDescent="0.25">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row>
    <row r="1407" spans="1:13" x14ac:dyDescent="0.25">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row>
    <row r="1408" spans="1:13" x14ac:dyDescent="0.25">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row>
    <row r="1409" spans="1:13" x14ac:dyDescent="0.25">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row>
    <row r="1410" spans="1:13" x14ac:dyDescent="0.25">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row>
    <row r="1412" spans="1:13" x14ac:dyDescent="0.2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row>
    <row r="1413" spans="1:13" x14ac:dyDescent="0.25">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row>
    <row r="1414" spans="1:13" x14ac:dyDescent="0.25">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row>
    <row r="1415" spans="1:13" x14ac:dyDescent="0.25">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row>
    <row r="1416" spans="1:13" x14ac:dyDescent="0.25">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row>
    <row r="1417" spans="1:13" x14ac:dyDescent="0.25">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row>
    <row r="1418" spans="1:13" x14ac:dyDescent="0.2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row>
    <row r="1419" spans="1:13" x14ac:dyDescent="0.2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row>
    <row r="1420" spans="1:13" x14ac:dyDescent="0.25">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row>
    <row r="1421" spans="1:13" x14ac:dyDescent="0.2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row>
    <row r="1422" spans="1:13" x14ac:dyDescent="0.2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row>
    <row r="1423" spans="1:13" x14ac:dyDescent="0.2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row>
    <row r="1424" spans="1:13" x14ac:dyDescent="0.2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row>
    <row r="1425" spans="1:13" x14ac:dyDescent="0.25">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row>
    <row r="1426" spans="1:13" x14ac:dyDescent="0.2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row>
    <row r="1427" spans="1:13" x14ac:dyDescent="0.2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row>
    <row r="1428" spans="1:13" x14ac:dyDescent="0.2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row>
    <row r="1429" spans="1:13" x14ac:dyDescent="0.25">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row>
    <row r="1430" spans="1:13" x14ac:dyDescent="0.25">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row>
    <row r="1431" spans="1:13" x14ac:dyDescent="0.25">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row>
    <row r="1432" spans="1:13" x14ac:dyDescent="0.2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row>
    <row r="1433" spans="1:13" x14ac:dyDescent="0.2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row>
    <row r="1434" spans="1:13" x14ac:dyDescent="0.25">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row>
    <row r="1435" spans="1:13" x14ac:dyDescent="0.2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row>
    <row r="1436" spans="1:13" x14ac:dyDescent="0.25">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row>
    <row r="1437" spans="1:13" x14ac:dyDescent="0.2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row>
    <row r="1438" spans="1:13" x14ac:dyDescent="0.25">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row>
    <row r="1439" spans="1:13" x14ac:dyDescent="0.25">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row>
    <row r="1440" spans="1:13" x14ac:dyDescent="0.25">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row>
    <row r="1441" spans="1:13" x14ac:dyDescent="0.25">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row>
    <row r="1442" spans="1:13" x14ac:dyDescent="0.25">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row>
    <row r="1443" spans="1:13" x14ac:dyDescent="0.25">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row>
    <row r="1444" spans="1:13" x14ac:dyDescent="0.25">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row>
    <row r="1445" spans="1:13" x14ac:dyDescent="0.25">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row>
    <row r="1446" spans="1:13" x14ac:dyDescent="0.25">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row>
    <row r="1447" spans="1:13" x14ac:dyDescent="0.25">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row>
    <row r="1448" spans="1:13" x14ac:dyDescent="0.25">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row>
    <row r="1449" spans="1:13" x14ac:dyDescent="0.25">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row>
    <row r="1450" spans="1:13" x14ac:dyDescent="0.25">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row>
    <row r="1451" spans="1:13" x14ac:dyDescent="0.25">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row>
    <row r="1452" spans="1:13" x14ac:dyDescent="0.25">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row>
    <row r="1453" spans="1:13" x14ac:dyDescent="0.25">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row>
    <row r="1454" spans="1:13" x14ac:dyDescent="0.25">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row>
    <row r="1455" spans="1:13" x14ac:dyDescent="0.25">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row>
    <row r="1456" spans="1:13" x14ac:dyDescent="0.25">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row>
    <row r="1457" spans="1:13" x14ac:dyDescent="0.25">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row>
    <row r="1458" spans="1:13" x14ac:dyDescent="0.25">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row>
    <row r="1459" spans="1:13" x14ac:dyDescent="0.25">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row>
    <row r="1460" spans="1:13" x14ac:dyDescent="0.25">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row>
    <row r="1461" spans="1:13" x14ac:dyDescent="0.25">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row>
    <row r="1462" spans="1:13" x14ac:dyDescent="0.25">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row>
    <row r="1463" spans="1:13" x14ac:dyDescent="0.25">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row>
    <row r="1464" spans="1:13" x14ac:dyDescent="0.25">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row>
    <row r="1465" spans="1:13" x14ac:dyDescent="0.25">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row>
    <row r="1466" spans="1:13" x14ac:dyDescent="0.25">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row>
    <row r="1467" spans="1:13" x14ac:dyDescent="0.25">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row>
    <row r="1468" spans="1:13" x14ac:dyDescent="0.25">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row>
    <row r="1469" spans="1:13" x14ac:dyDescent="0.25">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row>
    <row r="1470" spans="1:13" x14ac:dyDescent="0.25">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row>
    <row r="1471" spans="1:13" x14ac:dyDescent="0.25">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row>
    <row r="1472" spans="1:13" x14ac:dyDescent="0.25">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row>
    <row r="1473" spans="1:13" x14ac:dyDescent="0.25">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row>
    <row r="1474" spans="1:13" x14ac:dyDescent="0.25">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row>
    <row r="1476" spans="1:13" x14ac:dyDescent="0.25">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row>
    <row r="1477" spans="1:13" x14ac:dyDescent="0.2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row>
    <row r="1478" spans="1:13" x14ac:dyDescent="0.25">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row>
    <row r="1479" spans="1:13" x14ac:dyDescent="0.2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row>
    <row r="1480" spans="1:13" x14ac:dyDescent="0.2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row>
    <row r="1481" spans="1:13" x14ac:dyDescent="0.2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row>
    <row r="1482" spans="1:13" x14ac:dyDescent="0.25">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row>
    <row r="1483" spans="1:13" x14ac:dyDescent="0.2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row>
    <row r="1484" spans="1:13" x14ac:dyDescent="0.25">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row>
    <row r="1485" spans="1:13" x14ac:dyDescent="0.2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row>
    <row r="1486" spans="1:13" x14ac:dyDescent="0.2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row>
    <row r="1487" spans="1:13" x14ac:dyDescent="0.25">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row>
    <row r="1488" spans="1:13" x14ac:dyDescent="0.2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row>
    <row r="1489" spans="1:13" x14ac:dyDescent="0.2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row>
    <row r="1490" spans="1:13" x14ac:dyDescent="0.2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row>
    <row r="1491" spans="1:13" x14ac:dyDescent="0.2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row>
    <row r="1492" spans="1:13" x14ac:dyDescent="0.2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row>
    <row r="1493" spans="1:13" x14ac:dyDescent="0.2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row>
    <row r="1494" spans="1:13" x14ac:dyDescent="0.2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row>
    <row r="1495" spans="1:13" x14ac:dyDescent="0.2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row>
    <row r="1496" spans="1:13" x14ac:dyDescent="0.25">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row>
    <row r="1497" spans="1:13" x14ac:dyDescent="0.25">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row>
    <row r="1498" spans="1:13" x14ac:dyDescent="0.25">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row>
    <row r="1499" spans="1:13" x14ac:dyDescent="0.25">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row>
    <row r="1500" spans="1:13" x14ac:dyDescent="0.2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row>
    <row r="1501" spans="1:13" x14ac:dyDescent="0.25">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row>
    <row r="1502" spans="1:13" x14ac:dyDescent="0.25">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row>
    <row r="1503" spans="1:13" x14ac:dyDescent="0.25">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row>
    <row r="1504" spans="1:13" x14ac:dyDescent="0.25">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row>
    <row r="1505" spans="1:13" x14ac:dyDescent="0.25">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row>
    <row r="1506" spans="1:13" x14ac:dyDescent="0.25">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row>
    <row r="1507" spans="1:13" x14ac:dyDescent="0.25">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row>
    <row r="1508" spans="1:13" x14ac:dyDescent="0.25">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row>
    <row r="1509" spans="1:13" x14ac:dyDescent="0.25">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row>
    <row r="1510" spans="1:13" x14ac:dyDescent="0.25">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row>
    <row r="1511" spans="1:13" x14ac:dyDescent="0.25">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row>
    <row r="1512" spans="1:13" x14ac:dyDescent="0.25">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row>
    <row r="1513" spans="1:13" x14ac:dyDescent="0.25">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row>
    <row r="1514" spans="1:13" x14ac:dyDescent="0.25">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row>
    <row r="1515" spans="1:13" x14ac:dyDescent="0.25">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row>
    <row r="1516" spans="1:13" x14ac:dyDescent="0.25">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row>
    <row r="1517" spans="1:13" x14ac:dyDescent="0.25">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row>
    <row r="1518" spans="1:13" x14ac:dyDescent="0.25">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row>
    <row r="1519" spans="1:13" x14ac:dyDescent="0.25">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row>
    <row r="1520" spans="1:13" x14ac:dyDescent="0.25">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row>
    <row r="1521" spans="1:13" x14ac:dyDescent="0.25">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row>
    <row r="1522" spans="1:13" x14ac:dyDescent="0.25">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row>
    <row r="1523" spans="1:13" x14ac:dyDescent="0.25">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row>
    <row r="1524" spans="1:13" x14ac:dyDescent="0.25">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row>
    <row r="1525" spans="1:13" x14ac:dyDescent="0.25">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row>
    <row r="1526" spans="1:13" x14ac:dyDescent="0.25">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row>
    <row r="1527" spans="1:13" x14ac:dyDescent="0.25">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row>
    <row r="1528" spans="1:13" x14ac:dyDescent="0.25">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row>
    <row r="1529" spans="1:13" x14ac:dyDescent="0.25">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row>
    <row r="1530" spans="1:13" x14ac:dyDescent="0.25">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row>
    <row r="1531" spans="1:13" x14ac:dyDescent="0.25">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row>
    <row r="1532" spans="1:13" x14ac:dyDescent="0.25">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row>
    <row r="1533" spans="1:13" x14ac:dyDescent="0.25">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row>
    <row r="1534" spans="1:13" x14ac:dyDescent="0.25">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row>
    <row r="1535" spans="1:13" x14ac:dyDescent="0.25">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row>
    <row r="1536" spans="1:13" x14ac:dyDescent="0.25">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row>
    <row r="1537" spans="1:13" x14ac:dyDescent="0.25">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row>
    <row r="1538" spans="1:13" x14ac:dyDescent="0.25">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row>
    <row r="1540" spans="1:13" x14ac:dyDescent="0.25">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row>
    <row r="1541" spans="1:13" x14ac:dyDescent="0.2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row>
    <row r="1542" spans="1:13" x14ac:dyDescent="0.2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row>
    <row r="1543" spans="1:13" x14ac:dyDescent="0.2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row>
    <row r="1544" spans="1:13" x14ac:dyDescent="0.25">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row>
    <row r="1545" spans="1:13" x14ac:dyDescent="0.2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row>
    <row r="1546" spans="1:13" x14ac:dyDescent="0.2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row>
    <row r="1547" spans="1:13" x14ac:dyDescent="0.25">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row>
    <row r="1548" spans="1:13" x14ac:dyDescent="0.2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row>
    <row r="1549" spans="1:13" x14ac:dyDescent="0.2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row>
    <row r="1550" spans="1:13" x14ac:dyDescent="0.2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row>
    <row r="1551" spans="1:13" x14ac:dyDescent="0.25">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row>
    <row r="1552" spans="1:13" x14ac:dyDescent="0.2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row>
    <row r="1553" spans="1:13" x14ac:dyDescent="0.2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row>
    <row r="1554" spans="1:13" x14ac:dyDescent="0.25">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row>
    <row r="1555" spans="1:13" x14ac:dyDescent="0.2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row>
    <row r="1556" spans="1:13" x14ac:dyDescent="0.25">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row>
    <row r="1557" spans="1:13" x14ac:dyDescent="0.25">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row>
    <row r="1558" spans="1:13" x14ac:dyDescent="0.2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row>
    <row r="1559" spans="1:13" x14ac:dyDescent="0.2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row>
    <row r="1560" spans="1:13" x14ac:dyDescent="0.25">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row>
    <row r="1561" spans="1:13" x14ac:dyDescent="0.25">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row>
    <row r="1562" spans="1:13" x14ac:dyDescent="0.2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row>
    <row r="1563" spans="1:13" x14ac:dyDescent="0.2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row>
    <row r="1564" spans="1:13" x14ac:dyDescent="0.2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row>
    <row r="1565" spans="1:13" x14ac:dyDescent="0.25">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row>
    <row r="1566" spans="1:13" x14ac:dyDescent="0.25">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row>
    <row r="1567" spans="1:13" x14ac:dyDescent="0.25">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row>
    <row r="1568" spans="1:13" x14ac:dyDescent="0.25">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row>
    <row r="1569" spans="1:13" x14ac:dyDescent="0.25">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row>
    <row r="1570" spans="1:13" x14ac:dyDescent="0.25">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row>
    <row r="1571" spans="1:13" x14ac:dyDescent="0.25">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row>
    <row r="1572" spans="1:13" x14ac:dyDescent="0.25">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row>
    <row r="1573" spans="1:13" x14ac:dyDescent="0.25">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row>
    <row r="1574" spans="1:13" x14ac:dyDescent="0.25">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row>
    <row r="1575" spans="1:13" x14ac:dyDescent="0.25">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row>
    <row r="1576" spans="1:13" x14ac:dyDescent="0.25">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row>
    <row r="1577" spans="1:13" x14ac:dyDescent="0.25">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row>
    <row r="1578" spans="1:13" x14ac:dyDescent="0.25">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row>
    <row r="1579" spans="1:13" x14ac:dyDescent="0.25">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row>
    <row r="1580" spans="1:13" x14ac:dyDescent="0.25">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row>
    <row r="1581" spans="1:13" x14ac:dyDescent="0.25">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row>
    <row r="1582" spans="1:13" x14ac:dyDescent="0.25">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row>
    <row r="1583" spans="1:13" x14ac:dyDescent="0.25">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row>
    <row r="1584" spans="1:13" x14ac:dyDescent="0.25">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row>
    <row r="1585" spans="1:13" x14ac:dyDescent="0.25">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row>
    <row r="1586" spans="1:13" x14ac:dyDescent="0.25">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row>
    <row r="1587" spans="1:13" x14ac:dyDescent="0.25">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row>
    <row r="1588" spans="1:13" x14ac:dyDescent="0.25">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row>
    <row r="1589" spans="1:13" x14ac:dyDescent="0.25">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row>
    <row r="1590" spans="1:13" x14ac:dyDescent="0.25">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row>
    <row r="1591" spans="1:13" x14ac:dyDescent="0.25">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row>
    <row r="1592" spans="1:13" x14ac:dyDescent="0.25">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row>
    <row r="1593" spans="1:13" x14ac:dyDescent="0.25">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row>
    <row r="1594" spans="1:13" x14ac:dyDescent="0.25">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row>
    <row r="1595" spans="1:13" x14ac:dyDescent="0.25">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row>
    <row r="1596" spans="1:13" x14ac:dyDescent="0.25">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row>
    <row r="1597" spans="1:13" x14ac:dyDescent="0.25">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row>
    <row r="1598" spans="1:13" x14ac:dyDescent="0.25">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row>
    <row r="1599" spans="1:13" x14ac:dyDescent="0.25">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row>
    <row r="1600" spans="1:13" x14ac:dyDescent="0.25">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row>
    <row r="1601" spans="1:13" x14ac:dyDescent="0.25">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row>
    <row r="1602" spans="1:13" x14ac:dyDescent="0.25">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row>
    <row r="1604" spans="1:13" x14ac:dyDescent="0.2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row>
    <row r="1605" spans="1:13" x14ac:dyDescent="0.25">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row>
    <row r="1606" spans="1:13" x14ac:dyDescent="0.2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row>
    <row r="1607" spans="1:13" x14ac:dyDescent="0.25">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row>
    <row r="1608" spans="1:13" x14ac:dyDescent="0.25">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row>
    <row r="1609" spans="1:13" x14ac:dyDescent="0.2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row>
    <row r="1610" spans="1:13" x14ac:dyDescent="0.25">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row>
    <row r="1611" spans="1:13" x14ac:dyDescent="0.2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row>
    <row r="1612" spans="1:13" x14ac:dyDescent="0.2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row>
    <row r="1613" spans="1:13" x14ac:dyDescent="0.2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row>
    <row r="1614" spans="1:13" x14ac:dyDescent="0.2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row>
    <row r="1615" spans="1:13" x14ac:dyDescent="0.25">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row>
    <row r="1616" spans="1:13" x14ac:dyDescent="0.25">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row>
    <row r="1617" spans="1:13" x14ac:dyDescent="0.2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row>
    <row r="1618" spans="1:13" x14ac:dyDescent="0.2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row>
    <row r="1619" spans="1:13" x14ac:dyDescent="0.25">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row>
    <row r="1620" spans="1:13" x14ac:dyDescent="0.25">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row>
    <row r="1621" spans="1:13" x14ac:dyDescent="0.2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row>
    <row r="1622" spans="1:13" x14ac:dyDescent="0.2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row>
    <row r="1623" spans="1:13" x14ac:dyDescent="0.25">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row>
    <row r="1624" spans="1:13" x14ac:dyDescent="0.2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row>
    <row r="1625" spans="1:13" x14ac:dyDescent="0.25">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row>
    <row r="1626" spans="1:13" x14ac:dyDescent="0.25">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row>
    <row r="1627" spans="1:13" x14ac:dyDescent="0.2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row>
    <row r="1628" spans="1:13" x14ac:dyDescent="0.25">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row>
    <row r="1629" spans="1:13" x14ac:dyDescent="0.25">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row>
    <row r="1630" spans="1:13" x14ac:dyDescent="0.25">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row>
    <row r="1631" spans="1:13" x14ac:dyDescent="0.25">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row>
    <row r="1632" spans="1:13" x14ac:dyDescent="0.25">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row>
    <row r="1633" spans="1:13" x14ac:dyDescent="0.25">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row>
    <row r="1634" spans="1:13" x14ac:dyDescent="0.25">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row>
    <row r="1635" spans="1:13" x14ac:dyDescent="0.25">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row>
    <row r="1636" spans="1:13" x14ac:dyDescent="0.25">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row>
    <row r="1637" spans="1:13" x14ac:dyDescent="0.25">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row>
    <row r="1638" spans="1:13" x14ac:dyDescent="0.25">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row>
    <row r="1639" spans="1:13" x14ac:dyDescent="0.25">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row>
    <row r="1640" spans="1:13" x14ac:dyDescent="0.25">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row>
    <row r="1641" spans="1:13" x14ac:dyDescent="0.25">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row>
    <row r="1642" spans="1:13" x14ac:dyDescent="0.25">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row>
    <row r="1643" spans="1:13" x14ac:dyDescent="0.25">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row>
    <row r="1644" spans="1:13" x14ac:dyDescent="0.25">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row>
    <row r="1645" spans="1:13" x14ac:dyDescent="0.25">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row>
    <row r="1646" spans="1:13" x14ac:dyDescent="0.25">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row>
    <row r="1647" spans="1:13" x14ac:dyDescent="0.25">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row>
    <row r="1648" spans="1:13" x14ac:dyDescent="0.25">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row>
    <row r="1649" spans="1:13" x14ac:dyDescent="0.25">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row>
    <row r="1650" spans="1:13" x14ac:dyDescent="0.25">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row>
    <row r="1651" spans="1:13" x14ac:dyDescent="0.25">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row>
    <row r="1652" spans="1:13" x14ac:dyDescent="0.25">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row>
    <row r="1653" spans="1:13" x14ac:dyDescent="0.25">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row>
    <row r="1654" spans="1:13" x14ac:dyDescent="0.25">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row>
    <row r="1655" spans="1:13" x14ac:dyDescent="0.25">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row>
    <row r="1656" spans="1:13" x14ac:dyDescent="0.25">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row>
    <row r="1657" spans="1:13" x14ac:dyDescent="0.25">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row>
    <row r="1658" spans="1:13" x14ac:dyDescent="0.25">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row>
    <row r="1659" spans="1:13" x14ac:dyDescent="0.25">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row>
    <row r="1660" spans="1:13" x14ac:dyDescent="0.25">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row>
    <row r="1661" spans="1:13" x14ac:dyDescent="0.25">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row>
    <row r="1662" spans="1:13" x14ac:dyDescent="0.25">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row>
    <row r="1663" spans="1:13" x14ac:dyDescent="0.25">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row>
    <row r="1664" spans="1:13" x14ac:dyDescent="0.25">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row>
    <row r="1665" spans="1:13" x14ac:dyDescent="0.25">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row>
    <row r="1666" spans="1:13" x14ac:dyDescent="0.25">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row>
    <row r="1668" spans="1:13" x14ac:dyDescent="0.25">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row>
    <row r="1669" spans="1:13" x14ac:dyDescent="0.25">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row>
    <row r="1670" spans="1:13" x14ac:dyDescent="0.2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row>
    <row r="1671" spans="1:13" x14ac:dyDescent="0.2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row>
    <row r="1672" spans="1:13" x14ac:dyDescent="0.2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row>
    <row r="1673" spans="1:13" x14ac:dyDescent="0.25">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row>
    <row r="1674" spans="1:13" x14ac:dyDescent="0.2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row>
    <row r="1675" spans="1:13" x14ac:dyDescent="0.25">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row>
    <row r="1676" spans="1:13" x14ac:dyDescent="0.2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row>
    <row r="1677" spans="1:13" x14ac:dyDescent="0.25">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row>
    <row r="1678" spans="1:13" x14ac:dyDescent="0.2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row>
    <row r="1679" spans="1:13" x14ac:dyDescent="0.25">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row>
    <row r="1680" spans="1:13" x14ac:dyDescent="0.2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row>
    <row r="1681" spans="1:13" x14ac:dyDescent="0.25">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row>
    <row r="1682" spans="1:13" x14ac:dyDescent="0.2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row>
    <row r="1683" spans="1:13" x14ac:dyDescent="0.2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row>
    <row r="1684" spans="1:13" x14ac:dyDescent="0.25">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row>
    <row r="1685" spans="1:13" x14ac:dyDescent="0.2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row>
    <row r="1686" spans="1:13" x14ac:dyDescent="0.2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row>
    <row r="1687" spans="1:13" x14ac:dyDescent="0.25">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row>
    <row r="1688" spans="1:13" x14ac:dyDescent="0.2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row>
    <row r="1689" spans="1:13" x14ac:dyDescent="0.25">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row>
    <row r="1690" spans="1:13" x14ac:dyDescent="0.2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row>
    <row r="1691" spans="1:13" x14ac:dyDescent="0.2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row>
    <row r="1692" spans="1:13" x14ac:dyDescent="0.2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row>
    <row r="1693" spans="1:13" x14ac:dyDescent="0.2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row>
    <row r="1694" spans="1:13" x14ac:dyDescent="0.25">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row>
    <row r="1695" spans="1:13" x14ac:dyDescent="0.25">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row>
    <row r="1696" spans="1:13" x14ac:dyDescent="0.25">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row>
    <row r="1697" spans="1:13" x14ac:dyDescent="0.25">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row>
    <row r="1698" spans="1:13" x14ac:dyDescent="0.25">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row>
    <row r="1699" spans="1:13" x14ac:dyDescent="0.25">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row>
    <row r="1700" spans="1:13" x14ac:dyDescent="0.25">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row>
    <row r="1701" spans="1:13" x14ac:dyDescent="0.25">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row>
    <row r="1702" spans="1:13" x14ac:dyDescent="0.25">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row>
    <row r="1703" spans="1:13" x14ac:dyDescent="0.25">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row>
    <row r="1704" spans="1:13" x14ac:dyDescent="0.25">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row>
    <row r="1705" spans="1:13" x14ac:dyDescent="0.25">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row>
    <row r="1706" spans="1:13" x14ac:dyDescent="0.25">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row>
    <row r="1707" spans="1:13" x14ac:dyDescent="0.25">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row>
    <row r="1708" spans="1:13" x14ac:dyDescent="0.25">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row>
    <row r="1709" spans="1:13" x14ac:dyDescent="0.25">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row>
    <row r="1710" spans="1:13" x14ac:dyDescent="0.25">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row>
    <row r="1711" spans="1:13" x14ac:dyDescent="0.25">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row>
    <row r="1712" spans="1:13" x14ac:dyDescent="0.25">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row>
    <row r="1713" spans="1:13" x14ac:dyDescent="0.25">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row>
    <row r="1714" spans="1:13" x14ac:dyDescent="0.25">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row>
    <row r="1715" spans="1:13" x14ac:dyDescent="0.25">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row>
    <row r="1716" spans="1:13" x14ac:dyDescent="0.25">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row>
    <row r="1717" spans="1:13" x14ac:dyDescent="0.25">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row>
    <row r="1718" spans="1:13" x14ac:dyDescent="0.25">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row>
    <row r="1719" spans="1:13" x14ac:dyDescent="0.25">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row>
    <row r="1720" spans="1:13" x14ac:dyDescent="0.25">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row>
    <row r="1721" spans="1:13" x14ac:dyDescent="0.25">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row>
    <row r="1722" spans="1:13" x14ac:dyDescent="0.25">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row>
    <row r="1723" spans="1:13" x14ac:dyDescent="0.25">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row>
    <row r="1724" spans="1:13" x14ac:dyDescent="0.25">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row>
    <row r="1725" spans="1:13" x14ac:dyDescent="0.25">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row>
    <row r="1726" spans="1:13" x14ac:dyDescent="0.25">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row>
    <row r="1727" spans="1:13" x14ac:dyDescent="0.25">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row>
    <row r="1728" spans="1:13" x14ac:dyDescent="0.25">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row>
    <row r="1729" spans="1:13" x14ac:dyDescent="0.25">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row>
    <row r="1730" spans="1:13" x14ac:dyDescent="0.25">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row>
    <row r="1732" spans="1:13" x14ac:dyDescent="0.25">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row>
    <row r="1733" spans="1:13" x14ac:dyDescent="0.25">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row>
    <row r="1734" spans="1:13" x14ac:dyDescent="0.25">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row>
    <row r="1735" spans="1:13" x14ac:dyDescent="0.2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row>
    <row r="1736" spans="1:13" x14ac:dyDescent="0.2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row>
    <row r="1737" spans="1:13" x14ac:dyDescent="0.2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row>
    <row r="1738" spans="1:13" x14ac:dyDescent="0.2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row>
    <row r="1739" spans="1:13" x14ac:dyDescent="0.2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row>
    <row r="1740" spans="1:13" x14ac:dyDescent="0.2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row>
    <row r="1741" spans="1:13" x14ac:dyDescent="0.2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row>
    <row r="1742" spans="1:13" x14ac:dyDescent="0.2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row>
    <row r="1743" spans="1:13" x14ac:dyDescent="0.2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row>
    <row r="1744" spans="1:13" x14ac:dyDescent="0.25">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row>
    <row r="1745" spans="1:13" x14ac:dyDescent="0.2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row>
    <row r="1746" spans="1:13" x14ac:dyDescent="0.25">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row>
    <row r="1747" spans="1:13" x14ac:dyDescent="0.25">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row>
    <row r="1748" spans="1:13" x14ac:dyDescent="0.2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row>
    <row r="1749" spans="1:13" x14ac:dyDescent="0.2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row>
    <row r="1750" spans="1:13" x14ac:dyDescent="0.2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row>
    <row r="1751" spans="1:13" x14ac:dyDescent="0.2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row>
    <row r="1752" spans="1:13" x14ac:dyDescent="0.2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row>
    <row r="1753" spans="1:13" x14ac:dyDescent="0.25">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row>
    <row r="1754" spans="1:13" x14ac:dyDescent="0.2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row>
    <row r="1755" spans="1:13" x14ac:dyDescent="0.2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row>
    <row r="1756" spans="1:13" x14ac:dyDescent="0.2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row>
    <row r="1757" spans="1:13" x14ac:dyDescent="0.25">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row>
    <row r="1758" spans="1:13" x14ac:dyDescent="0.25">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row>
    <row r="1759" spans="1:13" x14ac:dyDescent="0.25">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row>
    <row r="1760" spans="1:13" x14ac:dyDescent="0.25">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row>
    <row r="1761" spans="1:13" x14ac:dyDescent="0.25">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row>
    <row r="1762" spans="1:13" x14ac:dyDescent="0.25">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row>
    <row r="1763" spans="1:13" x14ac:dyDescent="0.25">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row>
    <row r="1764" spans="1:13" x14ac:dyDescent="0.25">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row>
    <row r="1765" spans="1:13" x14ac:dyDescent="0.25">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row>
    <row r="1766" spans="1:13" x14ac:dyDescent="0.25">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row>
    <row r="1767" spans="1:13" x14ac:dyDescent="0.25">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row>
    <row r="1768" spans="1:13" x14ac:dyDescent="0.25">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row>
    <row r="1769" spans="1:13" x14ac:dyDescent="0.25">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row>
    <row r="1770" spans="1:13" x14ac:dyDescent="0.25">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row>
    <row r="1771" spans="1:13" x14ac:dyDescent="0.25">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row>
    <row r="1772" spans="1:13" x14ac:dyDescent="0.25">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row>
    <row r="1773" spans="1:13" x14ac:dyDescent="0.25">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row>
    <row r="1774" spans="1:13" x14ac:dyDescent="0.25">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row>
    <row r="1775" spans="1:13" x14ac:dyDescent="0.25">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row>
    <row r="1776" spans="1:13" x14ac:dyDescent="0.25">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row>
    <row r="1777" spans="1:13" x14ac:dyDescent="0.25">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row>
    <row r="1778" spans="1:13" x14ac:dyDescent="0.25">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row>
    <row r="1779" spans="1:13" x14ac:dyDescent="0.25">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row>
    <row r="1780" spans="1:13" x14ac:dyDescent="0.25">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row>
    <row r="1781" spans="1:13" x14ac:dyDescent="0.25">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row>
    <row r="1782" spans="1:13" x14ac:dyDescent="0.25">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row>
    <row r="1783" spans="1:13" x14ac:dyDescent="0.25">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row>
    <row r="1784" spans="1:13" x14ac:dyDescent="0.25">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row>
    <row r="1785" spans="1:13" x14ac:dyDescent="0.25">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row>
    <row r="1786" spans="1:13" x14ac:dyDescent="0.25">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row>
    <row r="1787" spans="1:13" x14ac:dyDescent="0.25">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row>
    <row r="1788" spans="1:13" x14ac:dyDescent="0.25">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row>
    <row r="1789" spans="1:13" x14ac:dyDescent="0.25">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row>
    <row r="1790" spans="1:13" x14ac:dyDescent="0.25">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row>
    <row r="1791" spans="1:13" x14ac:dyDescent="0.25">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row>
    <row r="1792" spans="1:13" x14ac:dyDescent="0.25">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row>
    <row r="1793" spans="1:13" x14ac:dyDescent="0.25">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row>
    <row r="1794" spans="1:13" x14ac:dyDescent="0.25">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row>
    <row r="1796" spans="1:13" x14ac:dyDescent="0.25">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row>
    <row r="1797" spans="1:13" x14ac:dyDescent="0.2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row>
    <row r="1798" spans="1:13" x14ac:dyDescent="0.2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row>
    <row r="1799" spans="1:13" x14ac:dyDescent="0.2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row>
    <row r="1800" spans="1:13" x14ac:dyDescent="0.2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row>
    <row r="1801" spans="1:13" x14ac:dyDescent="0.2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row>
    <row r="1802" spans="1:13" x14ac:dyDescent="0.25">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row>
    <row r="1803" spans="1:13" x14ac:dyDescent="0.2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row>
    <row r="1804" spans="1:13" x14ac:dyDescent="0.2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row>
    <row r="1805" spans="1:13" x14ac:dyDescent="0.2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row>
    <row r="1806" spans="1:13" x14ac:dyDescent="0.2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row>
    <row r="1807" spans="1:13" x14ac:dyDescent="0.25">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row>
    <row r="1808" spans="1:13" x14ac:dyDescent="0.25">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row>
    <row r="1809" spans="1:13" x14ac:dyDescent="0.2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row>
    <row r="1810" spans="1:13" x14ac:dyDescent="0.2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row>
    <row r="1811" spans="1:13" x14ac:dyDescent="0.2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row>
    <row r="1812" spans="1:13" x14ac:dyDescent="0.2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row>
    <row r="1813" spans="1:13" x14ac:dyDescent="0.25">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row>
    <row r="1814" spans="1:13" x14ac:dyDescent="0.2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row>
    <row r="1815" spans="1:13" x14ac:dyDescent="0.2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row>
    <row r="1816" spans="1:13" x14ac:dyDescent="0.25">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row>
    <row r="1817" spans="1:13" x14ac:dyDescent="0.2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row>
    <row r="1818" spans="1:13" x14ac:dyDescent="0.2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row>
    <row r="1819" spans="1:13" x14ac:dyDescent="0.25">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row>
    <row r="1820" spans="1:13" x14ac:dyDescent="0.2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row>
    <row r="1821" spans="1:13" x14ac:dyDescent="0.2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row>
    <row r="1822" spans="1:13" x14ac:dyDescent="0.25">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row>
    <row r="1823" spans="1:13" x14ac:dyDescent="0.25">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row>
    <row r="1824" spans="1:13" x14ac:dyDescent="0.25">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row>
    <row r="1825" spans="1:13" x14ac:dyDescent="0.25">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row>
    <row r="1826" spans="1:13" x14ac:dyDescent="0.25">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row>
    <row r="1827" spans="1:13" x14ac:dyDescent="0.25">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row>
    <row r="1828" spans="1:13" x14ac:dyDescent="0.25">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row>
    <row r="1829" spans="1:13" x14ac:dyDescent="0.25">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row>
    <row r="1830" spans="1:13" x14ac:dyDescent="0.25">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row>
    <row r="1831" spans="1:13" x14ac:dyDescent="0.25">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row>
    <row r="1832" spans="1:13" x14ac:dyDescent="0.25">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row>
    <row r="1833" spans="1:13" x14ac:dyDescent="0.25">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row>
    <row r="1834" spans="1:13" x14ac:dyDescent="0.25">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row>
    <row r="1835" spans="1:13" x14ac:dyDescent="0.25">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row>
    <row r="1836" spans="1:13" x14ac:dyDescent="0.25">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row>
    <row r="1837" spans="1:13" x14ac:dyDescent="0.25">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row>
    <row r="1838" spans="1:13" x14ac:dyDescent="0.25">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row>
    <row r="1839" spans="1:13" x14ac:dyDescent="0.25">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row>
    <row r="1840" spans="1:13" x14ac:dyDescent="0.25">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row>
    <row r="1841" spans="1:13" x14ac:dyDescent="0.25">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row>
    <row r="1842" spans="1:13" x14ac:dyDescent="0.25">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row>
    <row r="1843" spans="1:13" x14ac:dyDescent="0.25">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row>
    <row r="1844" spans="1:13" x14ac:dyDescent="0.25">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row>
    <row r="1845" spans="1:13" x14ac:dyDescent="0.25">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row>
    <row r="1846" spans="1:13" x14ac:dyDescent="0.25">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row>
    <row r="1847" spans="1:13" x14ac:dyDescent="0.25">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row>
    <row r="1848" spans="1:13" x14ac:dyDescent="0.25">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row>
    <row r="1849" spans="1:13" x14ac:dyDescent="0.25">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row>
    <row r="1850" spans="1:13" x14ac:dyDescent="0.25">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row>
    <row r="1851" spans="1:13" x14ac:dyDescent="0.25">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row>
    <row r="1852" spans="1:13" x14ac:dyDescent="0.25">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row>
    <row r="1853" spans="1:13" x14ac:dyDescent="0.25">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row>
    <row r="1854" spans="1:13" x14ac:dyDescent="0.25">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row>
    <row r="1855" spans="1:13" x14ac:dyDescent="0.25">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row>
    <row r="1856" spans="1:13" x14ac:dyDescent="0.25">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row>
    <row r="1857" spans="1:13" x14ac:dyDescent="0.25">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row>
    <row r="1858" spans="1:13" x14ac:dyDescent="0.25">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row>
    <row r="1860" spans="1:13" x14ac:dyDescent="0.25">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row>
    <row r="1861" spans="1:13" x14ac:dyDescent="0.2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row>
    <row r="1862" spans="1:13" x14ac:dyDescent="0.2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row>
    <row r="1863" spans="1:13" x14ac:dyDescent="0.25">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row>
    <row r="1864" spans="1:13" x14ac:dyDescent="0.25">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row>
    <row r="1865" spans="1:13" x14ac:dyDescent="0.2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row>
    <row r="1866" spans="1:13" x14ac:dyDescent="0.25">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row>
    <row r="1867" spans="1:13" x14ac:dyDescent="0.25">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row>
    <row r="1868" spans="1:13" x14ac:dyDescent="0.25">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row>
    <row r="1869" spans="1:13" x14ac:dyDescent="0.2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row>
    <row r="1870" spans="1:13" x14ac:dyDescent="0.25">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row>
    <row r="1871" spans="1:13" x14ac:dyDescent="0.25">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row>
    <row r="1872" spans="1:13" x14ac:dyDescent="0.2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row>
    <row r="1873" spans="1:13" x14ac:dyDescent="0.25">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row>
    <row r="1874" spans="1:13" x14ac:dyDescent="0.25">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row>
    <row r="1875" spans="1:13" x14ac:dyDescent="0.25">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row>
    <row r="1876" spans="1:13" x14ac:dyDescent="0.2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row>
    <row r="1877" spans="1:13" x14ac:dyDescent="0.2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row>
    <row r="1878" spans="1:13" x14ac:dyDescent="0.2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row>
    <row r="1879" spans="1:13" x14ac:dyDescent="0.2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row>
    <row r="1880" spans="1:13" x14ac:dyDescent="0.25">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row>
    <row r="1881" spans="1:13" x14ac:dyDescent="0.2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row>
    <row r="1882" spans="1:13" x14ac:dyDescent="0.2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row>
    <row r="1883" spans="1:13" x14ac:dyDescent="0.2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row>
    <row r="1884" spans="1:13" x14ac:dyDescent="0.25">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row>
    <row r="1885" spans="1:13" x14ac:dyDescent="0.2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row>
    <row r="1886" spans="1:13" x14ac:dyDescent="0.25">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row>
    <row r="1887" spans="1:13" x14ac:dyDescent="0.25">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row>
    <row r="1888" spans="1:13" x14ac:dyDescent="0.25">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row>
    <row r="1889" spans="1:13" x14ac:dyDescent="0.25">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row>
    <row r="1890" spans="1:13" x14ac:dyDescent="0.25">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row>
    <row r="1891" spans="1:13" x14ac:dyDescent="0.25">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row>
    <row r="1892" spans="1:13" x14ac:dyDescent="0.25">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row>
    <row r="1893" spans="1:13" x14ac:dyDescent="0.25">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row>
    <row r="1894" spans="1:13" x14ac:dyDescent="0.25">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row>
    <row r="1895" spans="1:13" x14ac:dyDescent="0.25">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row>
    <row r="1896" spans="1:13" x14ac:dyDescent="0.25">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row>
    <row r="1897" spans="1:13" x14ac:dyDescent="0.25">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row>
    <row r="1898" spans="1:13" x14ac:dyDescent="0.25">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row>
    <row r="1899" spans="1:13" x14ac:dyDescent="0.25">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row>
    <row r="1900" spans="1:13" x14ac:dyDescent="0.25">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row>
    <row r="1901" spans="1:13" x14ac:dyDescent="0.25">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row>
    <row r="1902" spans="1:13" x14ac:dyDescent="0.25">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row>
    <row r="1903" spans="1:13" x14ac:dyDescent="0.25">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row>
    <row r="1904" spans="1:13" x14ac:dyDescent="0.25">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row>
    <row r="1905" spans="1:13" x14ac:dyDescent="0.25">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row>
    <row r="1906" spans="1:13" x14ac:dyDescent="0.25">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row>
    <row r="1907" spans="1:13" x14ac:dyDescent="0.25">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row>
    <row r="1908" spans="1:13" x14ac:dyDescent="0.25">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row>
    <row r="1909" spans="1:13" x14ac:dyDescent="0.25">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row>
    <row r="1910" spans="1:13" x14ac:dyDescent="0.25">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row>
    <row r="1911" spans="1:13" x14ac:dyDescent="0.25">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row>
    <row r="1912" spans="1:13" x14ac:dyDescent="0.25">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row>
    <row r="1913" spans="1:13" x14ac:dyDescent="0.25">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row>
    <row r="1914" spans="1:13" x14ac:dyDescent="0.25">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row>
    <row r="1915" spans="1:13" x14ac:dyDescent="0.25">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row>
    <row r="1916" spans="1:13" x14ac:dyDescent="0.25">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row>
    <row r="1917" spans="1:13" x14ac:dyDescent="0.25">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row>
    <row r="1918" spans="1:13" x14ac:dyDescent="0.25">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row>
    <row r="1919" spans="1:13" x14ac:dyDescent="0.25">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row>
    <row r="1920" spans="1:13" x14ac:dyDescent="0.25">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row>
    <row r="1921" spans="1:13" x14ac:dyDescent="0.25">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row>
    <row r="1922" spans="1:13" x14ac:dyDescent="0.25">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row>
    <row r="1924" spans="1:13" x14ac:dyDescent="0.2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row>
    <row r="1925" spans="1:13" x14ac:dyDescent="0.2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row>
    <row r="1926" spans="1:13" x14ac:dyDescent="0.25">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row>
    <row r="1927" spans="1:13" x14ac:dyDescent="0.2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row>
    <row r="1928" spans="1:13" x14ac:dyDescent="0.25">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row>
    <row r="1929" spans="1:13" x14ac:dyDescent="0.25">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row>
    <row r="1930" spans="1:13" x14ac:dyDescent="0.2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row>
    <row r="1931" spans="1:13" x14ac:dyDescent="0.2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row>
    <row r="1932" spans="1:13" x14ac:dyDescent="0.2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row>
    <row r="1933" spans="1:13" x14ac:dyDescent="0.2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row>
    <row r="1934" spans="1:13" x14ac:dyDescent="0.2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row>
    <row r="1935" spans="1:13" x14ac:dyDescent="0.2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row>
    <row r="1936" spans="1:13" x14ac:dyDescent="0.2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row>
    <row r="1937" spans="1:13" x14ac:dyDescent="0.25">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row>
    <row r="1938" spans="1:13" x14ac:dyDescent="0.2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row>
    <row r="1939" spans="1:13" x14ac:dyDescent="0.25">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row>
    <row r="1940" spans="1:13" x14ac:dyDescent="0.2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row>
    <row r="1941" spans="1:13" x14ac:dyDescent="0.2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row>
    <row r="1942" spans="1:13" x14ac:dyDescent="0.2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row>
    <row r="1943" spans="1:13" x14ac:dyDescent="0.2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row>
    <row r="1944" spans="1:13" x14ac:dyDescent="0.2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row>
    <row r="1945" spans="1:13" x14ac:dyDescent="0.25">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row>
    <row r="1946" spans="1:13" x14ac:dyDescent="0.2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row>
    <row r="1947" spans="1:13" x14ac:dyDescent="0.25">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row>
    <row r="1948" spans="1:13" x14ac:dyDescent="0.25">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row>
    <row r="1949" spans="1:13" x14ac:dyDescent="0.25">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row>
    <row r="1950" spans="1:13" x14ac:dyDescent="0.25">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row>
    <row r="1951" spans="1:13" x14ac:dyDescent="0.25">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row>
    <row r="1952" spans="1:13" x14ac:dyDescent="0.25">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row>
    <row r="1953" spans="1:13" x14ac:dyDescent="0.25">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row>
    <row r="1954" spans="1:13" x14ac:dyDescent="0.25">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row>
    <row r="1955" spans="1:13" x14ac:dyDescent="0.25">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row>
    <row r="1956" spans="1:13" x14ac:dyDescent="0.25">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row>
    <row r="1957" spans="1:13" x14ac:dyDescent="0.25">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row>
    <row r="1958" spans="1:13" x14ac:dyDescent="0.25">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row>
    <row r="1959" spans="1:13" x14ac:dyDescent="0.25">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row>
    <row r="1960" spans="1:13" x14ac:dyDescent="0.25">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row>
    <row r="1961" spans="1:13" x14ac:dyDescent="0.25">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row>
    <row r="1962" spans="1:13" x14ac:dyDescent="0.25">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row>
    <row r="1963" spans="1:13" x14ac:dyDescent="0.25">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row>
    <row r="1964" spans="1:13" x14ac:dyDescent="0.25">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row>
    <row r="1965" spans="1:13" x14ac:dyDescent="0.25">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row>
    <row r="1966" spans="1:13" x14ac:dyDescent="0.25">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row>
    <row r="1967" spans="1:13" x14ac:dyDescent="0.25">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row>
    <row r="1968" spans="1:13" x14ac:dyDescent="0.25">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row>
    <row r="1969" spans="1:13" x14ac:dyDescent="0.25">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row>
    <row r="1970" spans="1:13" x14ac:dyDescent="0.25">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row>
    <row r="1971" spans="1:13" x14ac:dyDescent="0.25">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row>
    <row r="1972" spans="1:13" x14ac:dyDescent="0.25">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row>
    <row r="1973" spans="1:13" x14ac:dyDescent="0.25">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row>
    <row r="1974" spans="1:13" x14ac:dyDescent="0.25">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row>
    <row r="1975" spans="1:13" x14ac:dyDescent="0.25">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row>
    <row r="1976" spans="1:13" x14ac:dyDescent="0.25">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row>
    <row r="1977" spans="1:13" x14ac:dyDescent="0.25">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row>
    <row r="1978" spans="1:13" x14ac:dyDescent="0.25">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row>
    <row r="1979" spans="1:13" x14ac:dyDescent="0.25">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row>
    <row r="1980" spans="1:13" x14ac:dyDescent="0.25">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row>
    <row r="1981" spans="1:13" x14ac:dyDescent="0.25">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row>
    <row r="1982" spans="1:13" x14ac:dyDescent="0.25">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row>
    <row r="1983" spans="1:13" x14ac:dyDescent="0.25">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row>
    <row r="1984" spans="1:13" x14ac:dyDescent="0.25">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row>
    <row r="1985" spans="1:13" x14ac:dyDescent="0.25">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row>
    <row r="1986" spans="1:13" x14ac:dyDescent="0.25">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row>
    <row r="1988" spans="1:13" x14ac:dyDescent="0.2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row>
    <row r="1989" spans="1:13" x14ac:dyDescent="0.2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row>
    <row r="1990" spans="1:13" x14ac:dyDescent="0.2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row>
    <row r="1991" spans="1:13" x14ac:dyDescent="0.2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row>
    <row r="1992" spans="1:13" x14ac:dyDescent="0.2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row>
    <row r="1993" spans="1:13" x14ac:dyDescent="0.25">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row>
    <row r="1994" spans="1:13" x14ac:dyDescent="0.2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row>
    <row r="1995" spans="1:13" x14ac:dyDescent="0.2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row>
    <row r="1996" spans="1:13" x14ac:dyDescent="0.2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row>
    <row r="1997" spans="1:13" x14ac:dyDescent="0.25">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row>
    <row r="1998" spans="1:13" x14ac:dyDescent="0.25">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row>
    <row r="1999" spans="1:13" x14ac:dyDescent="0.25">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row>
    <row r="2000" spans="1:13" x14ac:dyDescent="0.2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row>
    <row r="2001" spans="1:13" x14ac:dyDescent="0.25">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row>
    <row r="2002" spans="1:13" x14ac:dyDescent="0.2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row>
    <row r="2003" spans="1:13" x14ac:dyDescent="0.2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row>
    <row r="2004" spans="1:13" x14ac:dyDescent="0.2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row>
    <row r="2005" spans="1:13" x14ac:dyDescent="0.25">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row>
    <row r="2006" spans="1:13" x14ac:dyDescent="0.2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row>
    <row r="2007" spans="1:13" x14ac:dyDescent="0.25">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row>
    <row r="2008" spans="1:13" x14ac:dyDescent="0.25">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row>
    <row r="2009" spans="1:13" x14ac:dyDescent="0.2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row>
    <row r="2010" spans="1:13" x14ac:dyDescent="0.2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row>
    <row r="2011" spans="1:13" x14ac:dyDescent="0.25">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row>
    <row r="2012" spans="1:13" x14ac:dyDescent="0.2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row>
    <row r="2013" spans="1:13" x14ac:dyDescent="0.25">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row>
    <row r="2014" spans="1:13" x14ac:dyDescent="0.25">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row>
    <row r="2015" spans="1:13" x14ac:dyDescent="0.25">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row>
    <row r="2016" spans="1:13" x14ac:dyDescent="0.25">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row>
    <row r="2017" spans="1:13" x14ac:dyDescent="0.25">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row>
    <row r="2018" spans="1:13" x14ac:dyDescent="0.25">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row>
    <row r="2019" spans="1:13" x14ac:dyDescent="0.25">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row>
    <row r="2020" spans="1:13" x14ac:dyDescent="0.25">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row>
    <row r="2021" spans="1:13" x14ac:dyDescent="0.25">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row>
    <row r="2022" spans="1:13" x14ac:dyDescent="0.25">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row>
    <row r="2023" spans="1:13" x14ac:dyDescent="0.25">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row>
    <row r="2024" spans="1:13" x14ac:dyDescent="0.25">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row>
    <row r="2025" spans="1:13" x14ac:dyDescent="0.25">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row>
    <row r="2026" spans="1:13" x14ac:dyDescent="0.25">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row>
    <row r="2027" spans="1:13" x14ac:dyDescent="0.25">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row>
    <row r="2028" spans="1:13" x14ac:dyDescent="0.25">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row>
    <row r="2029" spans="1:13" x14ac:dyDescent="0.25">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row>
    <row r="2030" spans="1:13" x14ac:dyDescent="0.25">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row>
    <row r="2031" spans="1:13" x14ac:dyDescent="0.25">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row>
    <row r="2032" spans="1:13" x14ac:dyDescent="0.25">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row>
    <row r="2033" spans="1:13" x14ac:dyDescent="0.25">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row>
    <row r="2034" spans="1:13" x14ac:dyDescent="0.25">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row>
    <row r="2035" spans="1:13" x14ac:dyDescent="0.25">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row>
    <row r="2036" spans="1:13" x14ac:dyDescent="0.25">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row>
    <row r="2037" spans="1:13" x14ac:dyDescent="0.25">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row>
    <row r="2038" spans="1:13" x14ac:dyDescent="0.25">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row>
    <row r="2039" spans="1:13" x14ac:dyDescent="0.25">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row>
    <row r="2040" spans="1:13" x14ac:dyDescent="0.25">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row>
    <row r="2041" spans="1:13" x14ac:dyDescent="0.25">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row>
    <row r="2042" spans="1:13" x14ac:dyDescent="0.25">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row>
    <row r="2043" spans="1:13" x14ac:dyDescent="0.25">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row>
    <row r="2044" spans="1:13" x14ac:dyDescent="0.25">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row>
    <row r="2045" spans="1:13" x14ac:dyDescent="0.25">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row>
    <row r="2046" spans="1:13" x14ac:dyDescent="0.25">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row>
    <row r="2047" spans="1:13" x14ac:dyDescent="0.25">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row>
    <row r="2048" spans="1:13" x14ac:dyDescent="0.25">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row>
    <row r="2049" spans="1:13" x14ac:dyDescent="0.25">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row>
    <row r="2050" spans="1:13" x14ac:dyDescent="0.25">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row>
    <row r="2052" spans="1:13" x14ac:dyDescent="0.2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row>
    <row r="2053" spans="1:13" x14ac:dyDescent="0.2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row>
    <row r="2054" spans="1:13" x14ac:dyDescent="0.2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row>
    <row r="2055" spans="1:13" x14ac:dyDescent="0.25">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row>
    <row r="2056" spans="1:13" x14ac:dyDescent="0.2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row>
    <row r="2057" spans="1:13" x14ac:dyDescent="0.2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row>
    <row r="2058" spans="1:13" x14ac:dyDescent="0.2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row>
    <row r="2059" spans="1:13" x14ac:dyDescent="0.2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row>
    <row r="2060" spans="1:13" x14ac:dyDescent="0.25">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row>
    <row r="2061" spans="1:13" x14ac:dyDescent="0.2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row>
    <row r="2062" spans="1:13" x14ac:dyDescent="0.25">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row>
    <row r="2063" spans="1:13" x14ac:dyDescent="0.2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row>
    <row r="2064" spans="1:13" x14ac:dyDescent="0.2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row>
    <row r="2065" spans="1:13" x14ac:dyDescent="0.2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row>
    <row r="2066" spans="1:13" x14ac:dyDescent="0.2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row>
    <row r="2067" spans="1:13" x14ac:dyDescent="0.2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row>
    <row r="2068" spans="1:13" x14ac:dyDescent="0.25">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row>
    <row r="2069" spans="1:13" x14ac:dyDescent="0.25">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row>
    <row r="2070" spans="1:13" x14ac:dyDescent="0.2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row>
    <row r="2071" spans="1:13" x14ac:dyDescent="0.2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row>
    <row r="2072" spans="1:13" x14ac:dyDescent="0.2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row>
    <row r="2073" spans="1:13" x14ac:dyDescent="0.2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row>
    <row r="2074" spans="1:13" x14ac:dyDescent="0.2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row>
    <row r="2075" spans="1:13" x14ac:dyDescent="0.2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row>
    <row r="2076" spans="1:13" x14ac:dyDescent="0.2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row>
    <row r="2077" spans="1:13" x14ac:dyDescent="0.2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row>
    <row r="2078" spans="1:13" x14ac:dyDescent="0.25">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row>
    <row r="2079" spans="1:13" x14ac:dyDescent="0.25">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row>
    <row r="2080" spans="1:13" x14ac:dyDescent="0.25">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row>
    <row r="2081" spans="1:13" x14ac:dyDescent="0.25">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row>
    <row r="2082" spans="1:13" x14ac:dyDescent="0.25">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row>
    <row r="2083" spans="1:13" x14ac:dyDescent="0.25">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row>
    <row r="2084" spans="1:13" x14ac:dyDescent="0.25">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row>
    <row r="2085" spans="1:13" x14ac:dyDescent="0.25">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row>
    <row r="2086" spans="1:13" x14ac:dyDescent="0.25">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row>
    <row r="2087" spans="1:13" x14ac:dyDescent="0.25">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row>
    <row r="2088" spans="1:13" x14ac:dyDescent="0.25">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row>
    <row r="2089" spans="1:13" x14ac:dyDescent="0.25">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row>
    <row r="2090" spans="1:13" x14ac:dyDescent="0.25">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row>
    <row r="2091" spans="1:13" x14ac:dyDescent="0.25">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row>
    <row r="2092" spans="1:13" x14ac:dyDescent="0.25">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row>
    <row r="2093" spans="1:13" x14ac:dyDescent="0.25">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row>
    <row r="2094" spans="1:13" x14ac:dyDescent="0.25">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row>
    <row r="2095" spans="1:13" x14ac:dyDescent="0.25">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row>
    <row r="2096" spans="1:13" x14ac:dyDescent="0.25">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row>
    <row r="2097" spans="1:13" x14ac:dyDescent="0.25">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row>
    <row r="2098" spans="1:13" x14ac:dyDescent="0.25">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row>
    <row r="2099" spans="1:13" x14ac:dyDescent="0.25">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row>
    <row r="2100" spans="1:13" x14ac:dyDescent="0.25">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row>
    <row r="2101" spans="1:13" x14ac:dyDescent="0.25">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row>
    <row r="2102" spans="1:13" x14ac:dyDescent="0.25">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row>
    <row r="2103" spans="1:13" x14ac:dyDescent="0.25">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row>
    <row r="2104" spans="1:13" x14ac:dyDescent="0.25">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row>
    <row r="2105" spans="1:13" x14ac:dyDescent="0.25">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row>
    <row r="2106" spans="1:13" x14ac:dyDescent="0.25">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row>
    <row r="2107" spans="1:13" x14ac:dyDescent="0.25">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row>
    <row r="2108" spans="1:13" x14ac:dyDescent="0.25">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row>
    <row r="2109" spans="1:13" x14ac:dyDescent="0.25">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row>
    <row r="2110" spans="1:13" x14ac:dyDescent="0.25">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row>
    <row r="2111" spans="1:13" x14ac:dyDescent="0.25">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row>
    <row r="2112" spans="1:13" x14ac:dyDescent="0.25">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row>
    <row r="2113" spans="1:13" x14ac:dyDescent="0.25">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row>
    <row r="2114" spans="1:13" x14ac:dyDescent="0.25">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row>
    <row r="2116" spans="1:13" x14ac:dyDescent="0.2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row>
    <row r="2117" spans="1:13" x14ac:dyDescent="0.2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row>
    <row r="2118" spans="1:13" x14ac:dyDescent="0.2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row>
    <row r="2119" spans="1:13" x14ac:dyDescent="0.2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row>
    <row r="2120" spans="1:13" x14ac:dyDescent="0.2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row>
    <row r="2121" spans="1:13" x14ac:dyDescent="0.25">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row>
    <row r="2122" spans="1:13" x14ac:dyDescent="0.2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row>
    <row r="2123" spans="1:13" x14ac:dyDescent="0.2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row>
    <row r="2124" spans="1:13" x14ac:dyDescent="0.2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row>
    <row r="2125" spans="1:13" x14ac:dyDescent="0.2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row>
    <row r="2126" spans="1:13" x14ac:dyDescent="0.2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row>
    <row r="2127" spans="1:13" x14ac:dyDescent="0.2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row>
    <row r="2128" spans="1:13" x14ac:dyDescent="0.2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row>
    <row r="2129" spans="1:13" x14ac:dyDescent="0.2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row>
    <row r="2130" spans="1:13" x14ac:dyDescent="0.25">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row>
    <row r="2131" spans="1:13" x14ac:dyDescent="0.2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row>
    <row r="2132" spans="1:13" x14ac:dyDescent="0.2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row>
    <row r="2133" spans="1:13" x14ac:dyDescent="0.25">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row>
    <row r="2134" spans="1:13" x14ac:dyDescent="0.2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row>
    <row r="2135" spans="1:13" x14ac:dyDescent="0.25">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row>
    <row r="2136" spans="1:13" x14ac:dyDescent="0.2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row>
    <row r="2137" spans="1:13" x14ac:dyDescent="0.2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row>
    <row r="2138" spans="1:13" x14ac:dyDescent="0.2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row>
    <row r="2139" spans="1:13" x14ac:dyDescent="0.2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row>
    <row r="2140" spans="1:13" x14ac:dyDescent="0.25">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row>
    <row r="2141" spans="1:13" x14ac:dyDescent="0.2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row>
    <row r="2142" spans="1:13" x14ac:dyDescent="0.25">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row>
    <row r="2143" spans="1:13" x14ac:dyDescent="0.25">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row>
    <row r="2144" spans="1:13" x14ac:dyDescent="0.25">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row>
    <row r="2145" spans="1:13" x14ac:dyDescent="0.25">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row>
    <row r="2146" spans="1:13" x14ac:dyDescent="0.25">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row>
    <row r="2147" spans="1:13" x14ac:dyDescent="0.25">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row>
    <row r="2148" spans="1:13" x14ac:dyDescent="0.25">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row>
    <row r="2149" spans="1:13" x14ac:dyDescent="0.25">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row>
    <row r="2150" spans="1:13" x14ac:dyDescent="0.25">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row>
    <row r="2151" spans="1:13" x14ac:dyDescent="0.25">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row>
    <row r="2152" spans="1:13" x14ac:dyDescent="0.25">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row>
    <row r="2153" spans="1:13" x14ac:dyDescent="0.25">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row>
    <row r="2154" spans="1:13" x14ac:dyDescent="0.25">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row>
    <row r="2155" spans="1:13" x14ac:dyDescent="0.25">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row>
    <row r="2156" spans="1:13" x14ac:dyDescent="0.25">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row>
    <row r="2157" spans="1:13" x14ac:dyDescent="0.25">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row>
    <row r="2158" spans="1:13" x14ac:dyDescent="0.25">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row>
    <row r="2159" spans="1:13" x14ac:dyDescent="0.25">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row>
    <row r="2160" spans="1:13" x14ac:dyDescent="0.25">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row>
    <row r="2161" spans="1:13" x14ac:dyDescent="0.25">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row>
    <row r="2162" spans="1:13" x14ac:dyDescent="0.25">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row>
    <row r="2163" spans="1:13" x14ac:dyDescent="0.25">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row>
    <row r="2164" spans="1:13" x14ac:dyDescent="0.25">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row>
    <row r="2165" spans="1:13" x14ac:dyDescent="0.25">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row>
    <row r="2166" spans="1:13" x14ac:dyDescent="0.25">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row>
    <row r="2167" spans="1:13" x14ac:dyDescent="0.25">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row>
    <row r="2168" spans="1:13" x14ac:dyDescent="0.25">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row>
    <row r="2169" spans="1:13" x14ac:dyDescent="0.25">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row>
    <row r="2170" spans="1:13" x14ac:dyDescent="0.25">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row>
    <row r="2171" spans="1:13" x14ac:dyDescent="0.25">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row>
    <row r="2172" spans="1:13" x14ac:dyDescent="0.25">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row>
    <row r="2173" spans="1:13" x14ac:dyDescent="0.25">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row>
    <row r="2174" spans="1:13" x14ac:dyDescent="0.25">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row>
    <row r="2175" spans="1:13" x14ac:dyDescent="0.25">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row>
    <row r="2176" spans="1:13" x14ac:dyDescent="0.25">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row>
    <row r="2177" spans="1:13" x14ac:dyDescent="0.25">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row>
    <row r="2178" spans="1:13" x14ac:dyDescent="0.25">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row>
    <row r="2180" spans="1:13" x14ac:dyDescent="0.2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row>
    <row r="2181" spans="1:13" x14ac:dyDescent="0.2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row>
    <row r="2182" spans="1:13" x14ac:dyDescent="0.25">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row>
    <row r="2183" spans="1:13" x14ac:dyDescent="0.2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row>
    <row r="2184" spans="1:13" x14ac:dyDescent="0.2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row>
    <row r="2185" spans="1:13" x14ac:dyDescent="0.2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row>
    <row r="2186" spans="1:13" x14ac:dyDescent="0.25">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row>
    <row r="2187" spans="1:13" x14ac:dyDescent="0.2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row>
    <row r="2188" spans="1:13" x14ac:dyDescent="0.2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row>
    <row r="2189" spans="1:13" x14ac:dyDescent="0.25">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row>
    <row r="2190" spans="1:13" x14ac:dyDescent="0.2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row>
    <row r="2191" spans="1:13" x14ac:dyDescent="0.2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row>
    <row r="2192" spans="1:13" x14ac:dyDescent="0.25">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row>
    <row r="2193" spans="1:13" x14ac:dyDescent="0.2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row>
    <row r="2194" spans="1:13" x14ac:dyDescent="0.25">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row>
    <row r="2195" spans="1:13" x14ac:dyDescent="0.2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row>
    <row r="2196" spans="1:13" x14ac:dyDescent="0.2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row>
    <row r="2197" spans="1:13" x14ac:dyDescent="0.2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row>
    <row r="2198" spans="1:13" x14ac:dyDescent="0.25">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row>
    <row r="2199" spans="1:13" x14ac:dyDescent="0.2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row>
    <row r="2200" spans="1:13" x14ac:dyDescent="0.2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row>
    <row r="2201" spans="1:13" x14ac:dyDescent="0.25">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row>
    <row r="2202" spans="1:13" x14ac:dyDescent="0.25">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row>
    <row r="2203" spans="1:13" x14ac:dyDescent="0.25">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row>
    <row r="2204" spans="1:13" x14ac:dyDescent="0.25">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row>
    <row r="2205" spans="1:13" x14ac:dyDescent="0.2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row>
    <row r="2206" spans="1:13" x14ac:dyDescent="0.25">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row>
    <row r="2207" spans="1:13" x14ac:dyDescent="0.25">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row>
    <row r="2208" spans="1:13" x14ac:dyDescent="0.25">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row>
    <row r="2209" spans="1:13" x14ac:dyDescent="0.25">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row>
    <row r="2210" spans="1:13" x14ac:dyDescent="0.25">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row>
    <row r="2211" spans="1:13" x14ac:dyDescent="0.25">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row>
    <row r="2212" spans="1:13" x14ac:dyDescent="0.25">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row>
    <row r="2213" spans="1:13" x14ac:dyDescent="0.25">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row>
    <row r="2214" spans="1:13" x14ac:dyDescent="0.25">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row>
    <row r="2215" spans="1:13" x14ac:dyDescent="0.25">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row>
    <row r="2216" spans="1:13" x14ac:dyDescent="0.25">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row>
    <row r="2217" spans="1:13" x14ac:dyDescent="0.25">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row>
    <row r="2218" spans="1:13" x14ac:dyDescent="0.25">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row>
    <row r="2219" spans="1:13" x14ac:dyDescent="0.25">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row>
    <row r="2220" spans="1:13" x14ac:dyDescent="0.25">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row>
    <row r="2221" spans="1:13" x14ac:dyDescent="0.25">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row>
    <row r="2222" spans="1:13" x14ac:dyDescent="0.25">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row>
    <row r="2223" spans="1:13" x14ac:dyDescent="0.25">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row>
    <row r="2224" spans="1:13" x14ac:dyDescent="0.25">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row>
    <row r="2225" spans="1:13" x14ac:dyDescent="0.25">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row>
    <row r="2226" spans="1:13" x14ac:dyDescent="0.25">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row>
    <row r="2227" spans="1:13" x14ac:dyDescent="0.25">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row>
    <row r="2228" spans="1:13" x14ac:dyDescent="0.25">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row>
    <row r="2229" spans="1:13" x14ac:dyDescent="0.25">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row>
    <row r="2230" spans="1:13" x14ac:dyDescent="0.25">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row>
    <row r="2231" spans="1:13" x14ac:dyDescent="0.25">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row>
    <row r="2232" spans="1:13" x14ac:dyDescent="0.25">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row>
    <row r="2233" spans="1:13" x14ac:dyDescent="0.25">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row>
    <row r="2234" spans="1:13" x14ac:dyDescent="0.25">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row>
    <row r="2235" spans="1:13" x14ac:dyDescent="0.25">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row>
    <row r="2236" spans="1:13" x14ac:dyDescent="0.25">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row>
    <row r="2237" spans="1:13" x14ac:dyDescent="0.25">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row>
    <row r="2238" spans="1:13" x14ac:dyDescent="0.25">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row>
    <row r="2239" spans="1:13" x14ac:dyDescent="0.25">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row>
    <row r="2240" spans="1:13" x14ac:dyDescent="0.25">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row>
    <row r="2241" spans="1:13" x14ac:dyDescent="0.25">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row>
    <row r="2242" spans="1:13" x14ac:dyDescent="0.25">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row>
    <row r="2244" spans="1:13" x14ac:dyDescent="0.2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row>
    <row r="2245" spans="1:13" x14ac:dyDescent="0.2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row>
    <row r="2246" spans="1:13" x14ac:dyDescent="0.25">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row>
    <row r="2247" spans="1:13" x14ac:dyDescent="0.2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row>
    <row r="2248" spans="1:13" x14ac:dyDescent="0.2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row>
    <row r="2249" spans="1:13" x14ac:dyDescent="0.25">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row>
    <row r="2250" spans="1:13" x14ac:dyDescent="0.2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row>
    <row r="2251" spans="1:13" x14ac:dyDescent="0.2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row>
    <row r="2252" spans="1:13" x14ac:dyDescent="0.25">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row>
    <row r="2253" spans="1:13" x14ac:dyDescent="0.25">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row>
    <row r="2254" spans="1:13" x14ac:dyDescent="0.2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row>
    <row r="2255" spans="1:13" x14ac:dyDescent="0.25">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row>
    <row r="2256" spans="1:13" x14ac:dyDescent="0.2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row>
    <row r="2257" spans="1:13" x14ac:dyDescent="0.25">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row>
    <row r="2258" spans="1:13" x14ac:dyDescent="0.25">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row>
    <row r="2259" spans="1:13" x14ac:dyDescent="0.2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row>
    <row r="2260" spans="1:13" x14ac:dyDescent="0.2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row>
    <row r="2261" spans="1:13" x14ac:dyDescent="0.25">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row>
    <row r="2262" spans="1:13" x14ac:dyDescent="0.25">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row>
    <row r="2263" spans="1:13" x14ac:dyDescent="0.2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row>
    <row r="2264" spans="1:13" x14ac:dyDescent="0.2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row>
    <row r="2265" spans="1:13" x14ac:dyDescent="0.2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row>
    <row r="2266" spans="1:13" x14ac:dyDescent="0.2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row>
    <row r="2267" spans="1:13" x14ac:dyDescent="0.25">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row>
    <row r="2268" spans="1:13" x14ac:dyDescent="0.2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row>
    <row r="2269" spans="1:13" x14ac:dyDescent="0.2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row>
    <row r="2270" spans="1:13" x14ac:dyDescent="0.25">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row>
    <row r="2271" spans="1:13" x14ac:dyDescent="0.25">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row>
    <row r="2272" spans="1:13" x14ac:dyDescent="0.25">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row>
    <row r="2273" spans="1:13" x14ac:dyDescent="0.25">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row>
    <row r="2274" spans="1:13" x14ac:dyDescent="0.25">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row>
    <row r="2275" spans="1:13" x14ac:dyDescent="0.25">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row>
    <row r="2276" spans="1:13" x14ac:dyDescent="0.25">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row>
    <row r="2277" spans="1:13" x14ac:dyDescent="0.25">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row>
    <row r="2278" spans="1:13" x14ac:dyDescent="0.25">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row>
    <row r="2279" spans="1:13" x14ac:dyDescent="0.25">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row>
    <row r="2280" spans="1:13" x14ac:dyDescent="0.25">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row>
    <row r="2281" spans="1:13" x14ac:dyDescent="0.25">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row>
    <row r="2282" spans="1:13" x14ac:dyDescent="0.25">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row>
    <row r="2283" spans="1:13" x14ac:dyDescent="0.25">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row>
    <row r="2284" spans="1:13" x14ac:dyDescent="0.25">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row>
    <row r="2285" spans="1:13" x14ac:dyDescent="0.25">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row>
    <row r="2286" spans="1:13" x14ac:dyDescent="0.25">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row>
    <row r="2287" spans="1:13" x14ac:dyDescent="0.25">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row>
    <row r="2288" spans="1:13" x14ac:dyDescent="0.25">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row>
    <row r="2289" spans="1:13" x14ac:dyDescent="0.25">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row>
    <row r="2290" spans="1:13" x14ac:dyDescent="0.25">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row>
    <row r="2291" spans="1:13" x14ac:dyDescent="0.25">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row>
    <row r="2292" spans="1:13" x14ac:dyDescent="0.25">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row>
    <row r="2293" spans="1:13" x14ac:dyDescent="0.25">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row>
    <row r="2294" spans="1:13" x14ac:dyDescent="0.25">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row>
    <row r="2295" spans="1:13" x14ac:dyDescent="0.25">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row>
    <row r="2296" spans="1:13" x14ac:dyDescent="0.25">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row>
    <row r="2297" spans="1:13" x14ac:dyDescent="0.25">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row>
    <row r="2298" spans="1:13" x14ac:dyDescent="0.25">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row>
    <row r="2299" spans="1:13" x14ac:dyDescent="0.25">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row>
    <row r="2300" spans="1:13" x14ac:dyDescent="0.25">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row>
    <row r="2301" spans="1:13" x14ac:dyDescent="0.25">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row>
    <row r="2302" spans="1:13" x14ac:dyDescent="0.25">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row>
    <row r="2303" spans="1:13" x14ac:dyDescent="0.25">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row>
    <row r="2304" spans="1:13" x14ac:dyDescent="0.25">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row>
    <row r="2305" spans="1:13" x14ac:dyDescent="0.25">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row>
    <row r="2306" spans="1:13" x14ac:dyDescent="0.25">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row>
    <row r="2308" spans="1:13" x14ac:dyDescent="0.2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row>
    <row r="2309" spans="1:13" x14ac:dyDescent="0.2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row>
    <row r="2310" spans="1:13" x14ac:dyDescent="0.2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row>
    <row r="2311" spans="1:13" x14ac:dyDescent="0.2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row>
    <row r="2312" spans="1:13" x14ac:dyDescent="0.2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row>
    <row r="2313" spans="1:13" x14ac:dyDescent="0.2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row>
    <row r="2314" spans="1:13" x14ac:dyDescent="0.2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row>
    <row r="2315" spans="1:13" x14ac:dyDescent="0.2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row>
    <row r="2316" spans="1:13" x14ac:dyDescent="0.25">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row>
    <row r="2317" spans="1:13" x14ac:dyDescent="0.25">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row>
    <row r="2318" spans="1:13" x14ac:dyDescent="0.2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row>
    <row r="2319" spans="1:13" x14ac:dyDescent="0.25">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row>
    <row r="2320" spans="1:13" x14ac:dyDescent="0.2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row>
    <row r="2321" spans="1:13" x14ac:dyDescent="0.2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row>
    <row r="2322" spans="1:13" x14ac:dyDescent="0.2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row>
    <row r="2323" spans="1:13" x14ac:dyDescent="0.2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row>
    <row r="2324" spans="1:13" x14ac:dyDescent="0.2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row>
    <row r="2325" spans="1:13" x14ac:dyDescent="0.2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row>
    <row r="2326" spans="1:13" x14ac:dyDescent="0.2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row>
    <row r="2327" spans="1:13" x14ac:dyDescent="0.2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row>
    <row r="2328" spans="1:13" x14ac:dyDescent="0.2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row>
    <row r="2329" spans="1:13" x14ac:dyDescent="0.2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row>
    <row r="2330" spans="1:13" x14ac:dyDescent="0.2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row>
    <row r="2331" spans="1:13" x14ac:dyDescent="0.25">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row>
    <row r="2332" spans="1:13" x14ac:dyDescent="0.2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row>
    <row r="2333" spans="1:13" x14ac:dyDescent="0.2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row>
    <row r="2334" spans="1:13" x14ac:dyDescent="0.25">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row>
    <row r="2335" spans="1:13" x14ac:dyDescent="0.25">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row>
    <row r="2336" spans="1:13" x14ac:dyDescent="0.25">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row>
    <row r="2337" spans="1:13" x14ac:dyDescent="0.25">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row>
    <row r="2338" spans="1:13" x14ac:dyDescent="0.25">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row>
    <row r="2339" spans="1:13" x14ac:dyDescent="0.25">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row>
    <row r="2340" spans="1:13" x14ac:dyDescent="0.25">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row>
    <row r="2341" spans="1:13" x14ac:dyDescent="0.25">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row>
    <row r="2342" spans="1:13" x14ac:dyDescent="0.25">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row>
    <row r="2343" spans="1:13" x14ac:dyDescent="0.25">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row>
    <row r="2344" spans="1:13" x14ac:dyDescent="0.25">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row>
    <row r="2345" spans="1:13" x14ac:dyDescent="0.25">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row>
    <row r="2346" spans="1:13" x14ac:dyDescent="0.25">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row>
    <row r="2347" spans="1:13" x14ac:dyDescent="0.25">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row>
    <row r="2348" spans="1:13" x14ac:dyDescent="0.25">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row>
    <row r="2349" spans="1:13" x14ac:dyDescent="0.25">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row>
    <row r="2350" spans="1:13" x14ac:dyDescent="0.25">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row>
    <row r="2351" spans="1:13" x14ac:dyDescent="0.25">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row>
    <row r="2352" spans="1:13" x14ac:dyDescent="0.25">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row>
    <row r="2353" spans="1:13" x14ac:dyDescent="0.25">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row>
    <row r="2354" spans="1:13" x14ac:dyDescent="0.25">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row>
    <row r="2355" spans="1:13" x14ac:dyDescent="0.25">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row>
    <row r="2356" spans="1:13" x14ac:dyDescent="0.25">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row>
    <row r="2357" spans="1:13" x14ac:dyDescent="0.25">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row>
    <row r="2358" spans="1:13" x14ac:dyDescent="0.25">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row>
    <row r="2359" spans="1:13" x14ac:dyDescent="0.25">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row>
    <row r="2360" spans="1:13" x14ac:dyDescent="0.25">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row>
    <row r="2361" spans="1:13" x14ac:dyDescent="0.25">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row>
    <row r="2362" spans="1:13" x14ac:dyDescent="0.25">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row>
    <row r="2363" spans="1:13" x14ac:dyDescent="0.25">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row>
    <row r="2364" spans="1:13" x14ac:dyDescent="0.25">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row>
    <row r="2365" spans="1:13" x14ac:dyDescent="0.25">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row>
    <row r="2366" spans="1:13" x14ac:dyDescent="0.25">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row>
    <row r="2367" spans="1:13" x14ac:dyDescent="0.25">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row>
    <row r="2368" spans="1:13" x14ac:dyDescent="0.25">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row>
    <row r="2369" spans="1:13" x14ac:dyDescent="0.25">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row>
    <row r="2370" spans="1:13" x14ac:dyDescent="0.25">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row>
    <row r="2372" spans="1:13" x14ac:dyDescent="0.2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row>
    <row r="2373" spans="1:13" x14ac:dyDescent="0.2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row>
    <row r="2374" spans="1:13" x14ac:dyDescent="0.2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row>
    <row r="2375" spans="1:13" x14ac:dyDescent="0.2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row>
    <row r="2376" spans="1:13" x14ac:dyDescent="0.25">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row>
    <row r="2377" spans="1:13" x14ac:dyDescent="0.2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row>
    <row r="2378" spans="1:13" x14ac:dyDescent="0.2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row>
    <row r="2379" spans="1:13" x14ac:dyDescent="0.2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row>
    <row r="2380" spans="1:13" x14ac:dyDescent="0.2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row>
    <row r="2381" spans="1:13" x14ac:dyDescent="0.2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row>
    <row r="2382" spans="1:13" x14ac:dyDescent="0.2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row>
    <row r="2383" spans="1:13" x14ac:dyDescent="0.25">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row>
    <row r="2384" spans="1:13" x14ac:dyDescent="0.25">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row>
    <row r="2385" spans="1:13" x14ac:dyDescent="0.2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row>
    <row r="2386" spans="1:13" x14ac:dyDescent="0.25">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row>
    <row r="2387" spans="1:13" x14ac:dyDescent="0.25">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row>
    <row r="2388" spans="1:13" x14ac:dyDescent="0.2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row>
    <row r="2389" spans="1:13" x14ac:dyDescent="0.2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row>
    <row r="2390" spans="1:13" x14ac:dyDescent="0.2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row>
    <row r="2391" spans="1:13" x14ac:dyDescent="0.2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row>
    <row r="2392" spans="1:13" x14ac:dyDescent="0.2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row>
    <row r="2393" spans="1:13" x14ac:dyDescent="0.2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row>
    <row r="2394" spans="1:13" x14ac:dyDescent="0.2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row>
    <row r="2395" spans="1:13" x14ac:dyDescent="0.2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row>
    <row r="2396" spans="1:13" x14ac:dyDescent="0.2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row>
    <row r="2397" spans="1:13" x14ac:dyDescent="0.25">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row>
    <row r="2398" spans="1:13" x14ac:dyDescent="0.25">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row>
    <row r="2399" spans="1:13" x14ac:dyDescent="0.25">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row>
    <row r="2400" spans="1:13" x14ac:dyDescent="0.25">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row>
    <row r="2401" spans="1:13" x14ac:dyDescent="0.25">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row>
    <row r="2402" spans="1:13" x14ac:dyDescent="0.25">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row>
    <row r="2403" spans="1:13" x14ac:dyDescent="0.25">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row>
    <row r="2404" spans="1:13" x14ac:dyDescent="0.25">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row>
    <row r="2405" spans="1:13" x14ac:dyDescent="0.25">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row>
    <row r="2406" spans="1:13" x14ac:dyDescent="0.25">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row>
    <row r="2407" spans="1:13" x14ac:dyDescent="0.25">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row>
    <row r="2408" spans="1:13" x14ac:dyDescent="0.25">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row>
    <row r="2409" spans="1:13" x14ac:dyDescent="0.25">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row>
    <row r="2410" spans="1:13" x14ac:dyDescent="0.25">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row>
    <row r="2411" spans="1:13" x14ac:dyDescent="0.25">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row>
    <row r="2412" spans="1:13" x14ac:dyDescent="0.25">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row>
    <row r="2413" spans="1:13" x14ac:dyDescent="0.25">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row>
    <row r="2414" spans="1:13" x14ac:dyDescent="0.25">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row>
    <row r="2415" spans="1:13" x14ac:dyDescent="0.25">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row>
    <row r="2416" spans="1:13" x14ac:dyDescent="0.25">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row>
    <row r="2417" spans="1:13" x14ac:dyDescent="0.25">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row>
    <row r="2418" spans="1:13" x14ac:dyDescent="0.25">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row>
    <row r="2419" spans="1:13" x14ac:dyDescent="0.25">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row>
    <row r="2420" spans="1:13" x14ac:dyDescent="0.25">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row>
    <row r="2421" spans="1:13" x14ac:dyDescent="0.25">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row>
    <row r="2422" spans="1:13" x14ac:dyDescent="0.25">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row>
    <row r="2423" spans="1:13" x14ac:dyDescent="0.25">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row>
    <row r="2424" spans="1:13" x14ac:dyDescent="0.25">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row>
    <row r="2425" spans="1:13" x14ac:dyDescent="0.25">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row>
    <row r="2426" spans="1:13" x14ac:dyDescent="0.25">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row>
    <row r="2427" spans="1:13" x14ac:dyDescent="0.25">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row>
    <row r="2428" spans="1:13" x14ac:dyDescent="0.25">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row>
    <row r="2429" spans="1:13" x14ac:dyDescent="0.25">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row>
    <row r="2430" spans="1:13" x14ac:dyDescent="0.25">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row>
    <row r="2431" spans="1:13" x14ac:dyDescent="0.25">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row>
    <row r="2432" spans="1:13" x14ac:dyDescent="0.25">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row>
    <row r="2433" spans="1:13" x14ac:dyDescent="0.25">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row>
    <row r="2434" spans="1:13" x14ac:dyDescent="0.25">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row>
    <row r="2436" spans="1:13" x14ac:dyDescent="0.25">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row>
    <row r="2437" spans="1:13" x14ac:dyDescent="0.2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row>
    <row r="2438" spans="1:13" x14ac:dyDescent="0.2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row>
    <row r="2439" spans="1:13" x14ac:dyDescent="0.2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row>
    <row r="2440" spans="1:13" x14ac:dyDescent="0.2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row>
    <row r="2441" spans="1:13" x14ac:dyDescent="0.2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row>
    <row r="2442" spans="1:13" x14ac:dyDescent="0.2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row>
    <row r="2443" spans="1:13" x14ac:dyDescent="0.2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row>
    <row r="2444" spans="1:13" x14ac:dyDescent="0.2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row>
    <row r="2445" spans="1:13" x14ac:dyDescent="0.2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row>
    <row r="2446" spans="1:13" x14ac:dyDescent="0.25">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row>
    <row r="2447" spans="1:13" x14ac:dyDescent="0.25">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row>
    <row r="2448" spans="1:13" x14ac:dyDescent="0.2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row>
    <row r="2449" spans="1:13" x14ac:dyDescent="0.25">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row>
    <row r="2450" spans="1:13" x14ac:dyDescent="0.25">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row>
    <row r="2451" spans="1:13" x14ac:dyDescent="0.25">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row>
    <row r="2452" spans="1:13" x14ac:dyDescent="0.2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row>
    <row r="2453" spans="1:13" x14ac:dyDescent="0.2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row>
    <row r="2454" spans="1:13" x14ac:dyDescent="0.2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row>
    <row r="2455" spans="1:13" x14ac:dyDescent="0.2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row>
    <row r="2456" spans="1:13" x14ac:dyDescent="0.25">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row>
    <row r="2457" spans="1:13" x14ac:dyDescent="0.2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row>
    <row r="2458" spans="1:13" x14ac:dyDescent="0.25">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row>
    <row r="2459" spans="1:13" x14ac:dyDescent="0.2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row>
    <row r="2460" spans="1:13" x14ac:dyDescent="0.2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row>
    <row r="2461" spans="1:13" x14ac:dyDescent="0.2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row>
    <row r="2462" spans="1:13" x14ac:dyDescent="0.25">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row>
    <row r="2463" spans="1:13" x14ac:dyDescent="0.25">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row>
    <row r="2464" spans="1:13" x14ac:dyDescent="0.25">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row>
    <row r="2465" spans="1:13" x14ac:dyDescent="0.25">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row>
    <row r="2466" spans="1:13" x14ac:dyDescent="0.25">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row>
    <row r="2467" spans="1:13" x14ac:dyDescent="0.25">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row>
    <row r="2468" spans="1:13" x14ac:dyDescent="0.25">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row>
    <row r="2469" spans="1:13" x14ac:dyDescent="0.25">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row>
    <row r="2470" spans="1:13" x14ac:dyDescent="0.25">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row>
    <row r="2471" spans="1:13" x14ac:dyDescent="0.25">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row>
    <row r="2472" spans="1:13" x14ac:dyDescent="0.25">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row>
    <row r="2473" spans="1:13" x14ac:dyDescent="0.25">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row>
    <row r="2474" spans="1:13" x14ac:dyDescent="0.25">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row>
    <row r="2475" spans="1:13" x14ac:dyDescent="0.25">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row>
    <row r="2476" spans="1:13" x14ac:dyDescent="0.25">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row>
    <row r="2477" spans="1:13" x14ac:dyDescent="0.25">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row>
    <row r="2478" spans="1:13" x14ac:dyDescent="0.25">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row>
    <row r="2479" spans="1:13" x14ac:dyDescent="0.25">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row>
    <row r="2480" spans="1:13" x14ac:dyDescent="0.25">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row>
    <row r="2481" spans="1:13" x14ac:dyDescent="0.25">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row>
    <row r="2482" spans="1:13" x14ac:dyDescent="0.25">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row>
    <row r="2483" spans="1:13" x14ac:dyDescent="0.25">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row>
    <row r="2484" spans="1:13" x14ac:dyDescent="0.25">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row>
    <row r="2485" spans="1:13" x14ac:dyDescent="0.25">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row>
    <row r="2486" spans="1:13" x14ac:dyDescent="0.25">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row>
    <row r="2487" spans="1:13" x14ac:dyDescent="0.25">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row>
    <row r="2488" spans="1:13" x14ac:dyDescent="0.25">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row>
    <row r="2489" spans="1:13" x14ac:dyDescent="0.25">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row>
    <row r="2490" spans="1:13" x14ac:dyDescent="0.25">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row>
    <row r="2491" spans="1:13" x14ac:dyDescent="0.25">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row>
    <row r="2492" spans="1:13" x14ac:dyDescent="0.25">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row>
    <row r="2493" spans="1:13" x14ac:dyDescent="0.25">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row>
    <row r="2494" spans="1:13" x14ac:dyDescent="0.25">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row>
    <row r="2495" spans="1:13" x14ac:dyDescent="0.25">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row>
    <row r="2496" spans="1:13" x14ac:dyDescent="0.25">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row>
    <row r="2497" spans="1:13" x14ac:dyDescent="0.25">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row>
    <row r="2498" spans="1:13" x14ac:dyDescent="0.25">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row>
    <row r="2500" spans="1:13" x14ac:dyDescent="0.2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row>
    <row r="2501" spans="1:13" x14ac:dyDescent="0.2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row>
    <row r="2502" spans="1:13" x14ac:dyDescent="0.2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row>
    <row r="2503" spans="1:13" x14ac:dyDescent="0.2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row>
    <row r="2504" spans="1:13" x14ac:dyDescent="0.2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row>
    <row r="2505" spans="1:13" x14ac:dyDescent="0.2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row>
    <row r="2506" spans="1:13" x14ac:dyDescent="0.2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row>
    <row r="2507" spans="1:13" x14ac:dyDescent="0.2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row>
    <row r="2508" spans="1:13" x14ac:dyDescent="0.2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row>
    <row r="2509" spans="1:13" x14ac:dyDescent="0.2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row>
    <row r="2510" spans="1:13" x14ac:dyDescent="0.25">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row>
    <row r="2511" spans="1:13" x14ac:dyDescent="0.2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row>
    <row r="2512" spans="1:13" x14ac:dyDescent="0.25">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row>
    <row r="2513" spans="1:13" x14ac:dyDescent="0.2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row>
    <row r="2514" spans="1:13" x14ac:dyDescent="0.25">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row>
    <row r="2515" spans="1:13" x14ac:dyDescent="0.25">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row>
    <row r="2516" spans="1:13" x14ac:dyDescent="0.25">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row>
    <row r="2517" spans="1:13" x14ac:dyDescent="0.2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row>
    <row r="2518" spans="1:13" x14ac:dyDescent="0.25">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row>
    <row r="2519" spans="1:13" x14ac:dyDescent="0.25">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row>
    <row r="2520" spans="1:13" x14ac:dyDescent="0.2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row>
    <row r="2521" spans="1:13" x14ac:dyDescent="0.2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row>
    <row r="2522" spans="1:13" x14ac:dyDescent="0.2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row>
    <row r="2523" spans="1:13" x14ac:dyDescent="0.25">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row>
    <row r="2524" spans="1:13" x14ac:dyDescent="0.2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row>
    <row r="2525" spans="1:13" x14ac:dyDescent="0.2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row>
    <row r="2526" spans="1:13" x14ac:dyDescent="0.25">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row>
    <row r="2527" spans="1:13" x14ac:dyDescent="0.25">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row>
    <row r="2528" spans="1:13" x14ac:dyDescent="0.25">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row>
    <row r="2529" spans="1:13" x14ac:dyDescent="0.25">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row>
    <row r="2530" spans="1:13" x14ac:dyDescent="0.25">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row>
    <row r="2531" spans="1:13" x14ac:dyDescent="0.25">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row>
    <row r="2532" spans="1:13" x14ac:dyDescent="0.25">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row>
    <row r="2533" spans="1:13" x14ac:dyDescent="0.25">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row>
    <row r="2534" spans="1:13" x14ac:dyDescent="0.25">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row>
    <row r="2535" spans="1:13" x14ac:dyDescent="0.25">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row>
    <row r="2536" spans="1:13" x14ac:dyDescent="0.25">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row>
    <row r="2537" spans="1:13" x14ac:dyDescent="0.25">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row>
    <row r="2538" spans="1:13" x14ac:dyDescent="0.25">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row>
    <row r="2539" spans="1:13" x14ac:dyDescent="0.25">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row>
    <row r="2540" spans="1:13" x14ac:dyDescent="0.25">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row>
    <row r="2541" spans="1:13" x14ac:dyDescent="0.25">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row>
    <row r="2542" spans="1:13" x14ac:dyDescent="0.25">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row>
    <row r="2543" spans="1:13" x14ac:dyDescent="0.25">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row>
    <row r="2544" spans="1:13" x14ac:dyDescent="0.25">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row>
    <row r="2545" spans="1:13" x14ac:dyDescent="0.25">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row>
    <row r="2546" spans="1:13" x14ac:dyDescent="0.25">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row>
    <row r="2547" spans="1:13" x14ac:dyDescent="0.25">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row>
    <row r="2548" spans="1:13" x14ac:dyDescent="0.25">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row>
    <row r="2549" spans="1:13" x14ac:dyDescent="0.25">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row>
    <row r="2550" spans="1:13" x14ac:dyDescent="0.25">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row>
    <row r="2551" spans="1:13" x14ac:dyDescent="0.25">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row>
    <row r="2552" spans="1:13" x14ac:dyDescent="0.25">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row>
    <row r="2553" spans="1:13" x14ac:dyDescent="0.25">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row>
    <row r="2554" spans="1:13" x14ac:dyDescent="0.25">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row>
    <row r="2555" spans="1:13" x14ac:dyDescent="0.25">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row>
    <row r="2556" spans="1:13" x14ac:dyDescent="0.25">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row>
    <row r="2557" spans="1:13" x14ac:dyDescent="0.25">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row>
    <row r="2558" spans="1:13" x14ac:dyDescent="0.25">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row>
    <row r="2559" spans="1:13" x14ac:dyDescent="0.25">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row>
    <row r="2560" spans="1:13" x14ac:dyDescent="0.25">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row>
    <row r="2561" spans="1:13" x14ac:dyDescent="0.25">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row>
    <row r="2562" spans="1:13" x14ac:dyDescent="0.25">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row>
    <row r="2564" spans="1:13" x14ac:dyDescent="0.25">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row>
    <row r="2565" spans="1:13" x14ac:dyDescent="0.2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row>
    <row r="2566" spans="1:13" x14ac:dyDescent="0.2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row>
    <row r="2567" spans="1:13" x14ac:dyDescent="0.25">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row>
    <row r="2568" spans="1:13" x14ac:dyDescent="0.2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row>
    <row r="2569" spans="1:13" x14ac:dyDescent="0.25">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row>
    <row r="2570" spans="1:13" x14ac:dyDescent="0.25">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row>
    <row r="2571" spans="1:13" x14ac:dyDescent="0.25">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row>
    <row r="2572" spans="1:13" x14ac:dyDescent="0.25">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row>
    <row r="2573" spans="1:13" x14ac:dyDescent="0.2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row>
    <row r="2574" spans="1:13" x14ac:dyDescent="0.2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row>
    <row r="2575" spans="1:13" x14ac:dyDescent="0.2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row>
    <row r="2576" spans="1:13" x14ac:dyDescent="0.25">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row>
    <row r="2577" spans="1:13" x14ac:dyDescent="0.2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row>
    <row r="2578" spans="1:13" x14ac:dyDescent="0.2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row>
    <row r="2579" spans="1:13" x14ac:dyDescent="0.25">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row>
    <row r="2580" spans="1:13" x14ac:dyDescent="0.2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row>
    <row r="2581" spans="1:13" x14ac:dyDescent="0.2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row>
    <row r="2582" spans="1:13" x14ac:dyDescent="0.2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row>
    <row r="2583" spans="1:13" x14ac:dyDescent="0.25">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row>
    <row r="2584" spans="1:13" x14ac:dyDescent="0.2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row>
    <row r="2585" spans="1:13" x14ac:dyDescent="0.2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row>
    <row r="2586" spans="1:13" x14ac:dyDescent="0.2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row>
    <row r="2587" spans="1:13" x14ac:dyDescent="0.2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row>
    <row r="2588" spans="1:13" x14ac:dyDescent="0.2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row>
    <row r="2589" spans="1:13" x14ac:dyDescent="0.2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row>
    <row r="2590" spans="1:13" x14ac:dyDescent="0.25">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row>
    <row r="2591" spans="1:13" x14ac:dyDescent="0.25">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row>
    <row r="2592" spans="1:13" x14ac:dyDescent="0.25">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row>
    <row r="2593" spans="1:13" x14ac:dyDescent="0.25">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row>
    <row r="2594" spans="1:13" x14ac:dyDescent="0.25">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row>
    <row r="2595" spans="1:13" x14ac:dyDescent="0.25">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row>
    <row r="2596" spans="1:13" x14ac:dyDescent="0.25">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row>
    <row r="2597" spans="1:13" x14ac:dyDescent="0.25">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row>
    <row r="2598" spans="1:13" x14ac:dyDescent="0.25">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row>
    <row r="2599" spans="1:13" x14ac:dyDescent="0.25">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row>
    <row r="2600" spans="1:13" x14ac:dyDescent="0.25">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row>
    <row r="2601" spans="1:13" x14ac:dyDescent="0.25">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row>
    <row r="2602" spans="1:13" x14ac:dyDescent="0.25">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row>
    <row r="2603" spans="1:13" x14ac:dyDescent="0.25">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row>
    <row r="2604" spans="1:13" x14ac:dyDescent="0.25">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row>
    <row r="2605" spans="1:13" x14ac:dyDescent="0.25">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row>
    <row r="2606" spans="1:13" x14ac:dyDescent="0.25">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row>
    <row r="2607" spans="1:13" x14ac:dyDescent="0.25">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row>
    <row r="2608" spans="1:13" x14ac:dyDescent="0.25">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row>
    <row r="2609" spans="1:13" x14ac:dyDescent="0.25">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row>
    <row r="2610" spans="1:13" x14ac:dyDescent="0.25">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row>
    <row r="2611" spans="1:13" x14ac:dyDescent="0.25">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row>
    <row r="2612" spans="1:13" x14ac:dyDescent="0.25">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row>
    <row r="2613" spans="1:13" x14ac:dyDescent="0.25">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row>
    <row r="2614" spans="1:13" x14ac:dyDescent="0.25">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row>
    <row r="2615" spans="1:13" x14ac:dyDescent="0.25">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row>
    <row r="2616" spans="1:13" x14ac:dyDescent="0.25">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row>
    <row r="2617" spans="1:13" x14ac:dyDescent="0.25">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row>
    <row r="2618" spans="1:13" x14ac:dyDescent="0.25">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row>
    <row r="2619" spans="1:13" x14ac:dyDescent="0.25">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row>
    <row r="2620" spans="1:13" x14ac:dyDescent="0.25">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row>
    <row r="2621" spans="1:13" x14ac:dyDescent="0.25">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row>
    <row r="2622" spans="1:13" x14ac:dyDescent="0.25">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row>
    <row r="2623" spans="1:13" x14ac:dyDescent="0.25">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row>
    <row r="2624" spans="1:13" x14ac:dyDescent="0.25">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row>
    <row r="2625" spans="1:13" x14ac:dyDescent="0.25">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row>
    <row r="2626" spans="1:13" x14ac:dyDescent="0.25">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row>
    <row r="2628" spans="1:13" x14ac:dyDescent="0.2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row>
    <row r="2629" spans="1:13" x14ac:dyDescent="0.25">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row>
    <row r="2630" spans="1:13" x14ac:dyDescent="0.2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row>
    <row r="2631" spans="1:13" x14ac:dyDescent="0.25">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row>
    <row r="2632" spans="1:13" x14ac:dyDescent="0.2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row>
    <row r="2633" spans="1:13" x14ac:dyDescent="0.2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row>
    <row r="2634" spans="1:13" x14ac:dyDescent="0.2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row>
    <row r="2635" spans="1:13" x14ac:dyDescent="0.25">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row>
    <row r="2636" spans="1:13" x14ac:dyDescent="0.2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row>
    <row r="2637" spans="1:13" x14ac:dyDescent="0.2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row>
    <row r="2638" spans="1:13" x14ac:dyDescent="0.25">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row>
    <row r="2639" spans="1:13" x14ac:dyDescent="0.2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row>
    <row r="2640" spans="1:13" x14ac:dyDescent="0.2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row>
    <row r="2641" spans="1:13" x14ac:dyDescent="0.2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row>
    <row r="2642" spans="1:13" x14ac:dyDescent="0.2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row>
    <row r="2643" spans="1:13" x14ac:dyDescent="0.2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row>
    <row r="2644" spans="1:13" x14ac:dyDescent="0.2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row>
    <row r="2645" spans="1:13" x14ac:dyDescent="0.2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row>
    <row r="2646" spans="1:13" x14ac:dyDescent="0.25">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row>
    <row r="2647" spans="1:13" x14ac:dyDescent="0.2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row>
    <row r="2648" spans="1:13" x14ac:dyDescent="0.2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row>
    <row r="2649" spans="1:13" x14ac:dyDescent="0.25">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row>
    <row r="2650" spans="1:13" x14ac:dyDescent="0.25">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row>
    <row r="2651" spans="1:13" x14ac:dyDescent="0.25">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row>
    <row r="2652" spans="1:13" x14ac:dyDescent="0.2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row>
    <row r="2653" spans="1:13" x14ac:dyDescent="0.2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row>
    <row r="2654" spans="1:13" x14ac:dyDescent="0.25">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row>
    <row r="2655" spans="1:13" x14ac:dyDescent="0.25">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row>
    <row r="2656" spans="1:13" x14ac:dyDescent="0.25">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row>
    <row r="2657" spans="1:13" x14ac:dyDescent="0.25">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row>
    <row r="2658" spans="1:13" x14ac:dyDescent="0.25">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row>
    <row r="2659" spans="1:13" x14ac:dyDescent="0.25">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row>
    <row r="2660" spans="1:13" x14ac:dyDescent="0.25">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row>
    <row r="2661" spans="1:13" x14ac:dyDescent="0.25">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row>
    <row r="2662" spans="1:13" x14ac:dyDescent="0.25">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row>
    <row r="2663" spans="1:13" x14ac:dyDescent="0.25">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row>
    <row r="2664" spans="1:13" x14ac:dyDescent="0.25">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row>
    <row r="2665" spans="1:13" x14ac:dyDescent="0.25">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row>
    <row r="2666" spans="1:13" x14ac:dyDescent="0.25">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row>
    <row r="2667" spans="1:13" x14ac:dyDescent="0.25">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row>
    <row r="2668" spans="1:13" x14ac:dyDescent="0.25">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row>
    <row r="2669" spans="1:13" x14ac:dyDescent="0.25">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row>
    <row r="2670" spans="1:13" x14ac:dyDescent="0.25">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row>
    <row r="2671" spans="1:13" x14ac:dyDescent="0.25">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row>
    <row r="2672" spans="1:13" x14ac:dyDescent="0.25">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row>
    <row r="2673" spans="1:13" x14ac:dyDescent="0.25">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row>
    <row r="2674" spans="1:13" x14ac:dyDescent="0.25">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row>
    <row r="2675" spans="1:13" x14ac:dyDescent="0.25">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row>
    <row r="2676" spans="1:13" x14ac:dyDescent="0.25">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row>
    <row r="2677" spans="1:13" x14ac:dyDescent="0.25">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row>
    <row r="2678" spans="1:13" x14ac:dyDescent="0.25">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row>
    <row r="2679" spans="1:13" x14ac:dyDescent="0.25">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row>
    <row r="2680" spans="1:13" x14ac:dyDescent="0.25">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row>
    <row r="2681" spans="1:13" x14ac:dyDescent="0.25">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row>
    <row r="2682" spans="1:13" x14ac:dyDescent="0.25">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row>
    <row r="2683" spans="1:13" x14ac:dyDescent="0.25">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row>
    <row r="2684" spans="1:13" x14ac:dyDescent="0.25">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row>
    <row r="2685" spans="1:13" x14ac:dyDescent="0.25">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row>
    <row r="2686" spans="1:13" x14ac:dyDescent="0.25">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row>
    <row r="2687" spans="1:13" x14ac:dyDescent="0.25">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row>
    <row r="2688" spans="1:13" x14ac:dyDescent="0.25">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row>
    <row r="2689" spans="1:13" x14ac:dyDescent="0.25">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row>
    <row r="2690" spans="1:13" x14ac:dyDescent="0.25">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row>
    <row r="2692" spans="1:13" x14ac:dyDescent="0.2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row>
    <row r="2693" spans="1:13" x14ac:dyDescent="0.2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row>
    <row r="2694" spans="1:13" x14ac:dyDescent="0.2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row>
    <row r="2695" spans="1:13" x14ac:dyDescent="0.2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row>
    <row r="2696" spans="1:13" x14ac:dyDescent="0.2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row>
    <row r="2697" spans="1:13" x14ac:dyDescent="0.2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row>
    <row r="2698" spans="1:13" x14ac:dyDescent="0.2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row>
    <row r="2699" spans="1:13" x14ac:dyDescent="0.25">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row>
    <row r="2700" spans="1:13" x14ac:dyDescent="0.2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row>
    <row r="2701" spans="1:13" x14ac:dyDescent="0.2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row>
    <row r="2702" spans="1:13" x14ac:dyDescent="0.2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row>
    <row r="2703" spans="1:13" x14ac:dyDescent="0.2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row>
    <row r="2704" spans="1:13" x14ac:dyDescent="0.2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row>
    <row r="2705" spans="1:13" x14ac:dyDescent="0.2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row>
    <row r="2706" spans="1:13" x14ac:dyDescent="0.2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row>
    <row r="2707" spans="1:13" x14ac:dyDescent="0.25">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row>
    <row r="2708" spans="1:13" x14ac:dyDescent="0.2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row>
    <row r="2709" spans="1:13" x14ac:dyDescent="0.2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row>
    <row r="2710" spans="1:13" x14ac:dyDescent="0.2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row>
    <row r="2711" spans="1:13" x14ac:dyDescent="0.25">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row>
    <row r="2712" spans="1:13" x14ac:dyDescent="0.25">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row>
    <row r="2713" spans="1:13" x14ac:dyDescent="0.2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row>
    <row r="2714" spans="1:13" x14ac:dyDescent="0.2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row>
    <row r="2715" spans="1:13" x14ac:dyDescent="0.2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row>
    <row r="2716" spans="1:13" x14ac:dyDescent="0.2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row>
    <row r="2717" spans="1:13" x14ac:dyDescent="0.2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row>
    <row r="2718" spans="1:13" x14ac:dyDescent="0.25">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row>
    <row r="2719" spans="1:13" x14ac:dyDescent="0.25">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row>
    <row r="2720" spans="1:13" x14ac:dyDescent="0.25">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row>
    <row r="2721" spans="1:13" x14ac:dyDescent="0.25">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row>
    <row r="2722" spans="1:13" x14ac:dyDescent="0.25">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row>
    <row r="2723" spans="1:13" x14ac:dyDescent="0.25">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row>
    <row r="2724" spans="1:13" x14ac:dyDescent="0.25">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row>
    <row r="2725" spans="1:13" x14ac:dyDescent="0.25">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row>
    <row r="2726" spans="1:13" x14ac:dyDescent="0.25">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row>
    <row r="2727" spans="1:13" x14ac:dyDescent="0.25">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row>
    <row r="2728" spans="1:13" x14ac:dyDescent="0.25">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row>
    <row r="2729" spans="1:13" x14ac:dyDescent="0.25">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row>
    <row r="2730" spans="1:13" x14ac:dyDescent="0.25">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row>
    <row r="2731" spans="1:13" x14ac:dyDescent="0.25">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row>
    <row r="2732" spans="1:13" x14ac:dyDescent="0.25">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row>
    <row r="2733" spans="1:13" x14ac:dyDescent="0.25">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row>
    <row r="2734" spans="1:13" x14ac:dyDescent="0.25">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row>
    <row r="2735" spans="1:13" x14ac:dyDescent="0.25">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row>
    <row r="2736" spans="1:13" x14ac:dyDescent="0.25">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row>
    <row r="2737" spans="1:13" x14ac:dyDescent="0.25">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row>
    <row r="2738" spans="1:13" x14ac:dyDescent="0.25">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row>
    <row r="2739" spans="1:13" x14ac:dyDescent="0.25">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row>
    <row r="2740" spans="1:13" x14ac:dyDescent="0.25">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row>
    <row r="2741" spans="1:13" x14ac:dyDescent="0.25">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row>
    <row r="2742" spans="1:13" x14ac:dyDescent="0.25">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row>
    <row r="2743" spans="1:13" x14ac:dyDescent="0.25">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row>
    <row r="2744" spans="1:13" x14ac:dyDescent="0.25">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row>
    <row r="2745" spans="1:13" x14ac:dyDescent="0.25">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row>
    <row r="2746" spans="1:13" x14ac:dyDescent="0.25">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row>
    <row r="2747" spans="1:13" x14ac:dyDescent="0.25">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row>
    <row r="2748" spans="1:13" x14ac:dyDescent="0.25">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row>
    <row r="2749" spans="1:13" x14ac:dyDescent="0.25">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row>
    <row r="2750" spans="1:13" x14ac:dyDescent="0.25">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row>
    <row r="2751" spans="1:13" x14ac:dyDescent="0.25">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row>
    <row r="2752" spans="1:13" x14ac:dyDescent="0.25">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row>
    <row r="2753" spans="1:13" x14ac:dyDescent="0.25">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row>
    <row r="2754" spans="1:13" x14ac:dyDescent="0.25">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row>
    <row r="2756" spans="1:13" x14ac:dyDescent="0.25">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row>
    <row r="2757" spans="1:13" x14ac:dyDescent="0.2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row>
    <row r="2758" spans="1:13" x14ac:dyDescent="0.2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row>
    <row r="2759" spans="1:13" x14ac:dyDescent="0.25">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row>
    <row r="2760" spans="1:13" x14ac:dyDescent="0.2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row>
    <row r="2761" spans="1:13" x14ac:dyDescent="0.2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row>
    <row r="2762" spans="1:13" x14ac:dyDescent="0.2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row>
    <row r="2763" spans="1:13" x14ac:dyDescent="0.2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row>
    <row r="2764" spans="1:13" x14ac:dyDescent="0.2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row>
    <row r="2765" spans="1:13" x14ac:dyDescent="0.2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row>
    <row r="2766" spans="1:13" x14ac:dyDescent="0.25">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row>
    <row r="2767" spans="1:13" x14ac:dyDescent="0.2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row>
    <row r="2768" spans="1:13" x14ac:dyDescent="0.2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row>
    <row r="2769" spans="1:13" x14ac:dyDescent="0.2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row>
    <row r="2770" spans="1:13" x14ac:dyDescent="0.2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row>
    <row r="2771" spans="1:13" x14ac:dyDescent="0.2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row>
    <row r="2772" spans="1:13" x14ac:dyDescent="0.2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row>
    <row r="2773" spans="1:13" x14ac:dyDescent="0.2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row>
    <row r="2774" spans="1:13" x14ac:dyDescent="0.2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row>
    <row r="2775" spans="1:13" x14ac:dyDescent="0.2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row>
    <row r="2776" spans="1:13" x14ac:dyDescent="0.2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row>
    <row r="2777" spans="1:13" x14ac:dyDescent="0.2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row>
    <row r="2778" spans="1:13" x14ac:dyDescent="0.2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row>
    <row r="2779" spans="1:13" x14ac:dyDescent="0.2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row>
    <row r="2780" spans="1:13" x14ac:dyDescent="0.2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row>
    <row r="2781" spans="1:13" x14ac:dyDescent="0.2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row>
    <row r="2782" spans="1:13" x14ac:dyDescent="0.25">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row>
    <row r="2783" spans="1:13" x14ac:dyDescent="0.25">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row>
    <row r="2784" spans="1:13" x14ac:dyDescent="0.25">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row>
    <row r="2785" spans="1:13" x14ac:dyDescent="0.25">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row>
    <row r="2786" spans="1:13" x14ac:dyDescent="0.25">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row>
    <row r="2787" spans="1:13" x14ac:dyDescent="0.25">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row>
    <row r="2788" spans="1:13" x14ac:dyDescent="0.25">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row>
    <row r="2789" spans="1:13" x14ac:dyDescent="0.25">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row>
    <row r="2790" spans="1:13" x14ac:dyDescent="0.25">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row>
    <row r="2791" spans="1:13" x14ac:dyDescent="0.25">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row>
    <row r="2792" spans="1:13" x14ac:dyDescent="0.25">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row>
    <row r="2793" spans="1:13" x14ac:dyDescent="0.25">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row>
    <row r="2794" spans="1:13" x14ac:dyDescent="0.25">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row>
    <row r="2795" spans="1:13" x14ac:dyDescent="0.25">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row>
    <row r="2796" spans="1:13" x14ac:dyDescent="0.25">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row>
    <row r="2797" spans="1:13" x14ac:dyDescent="0.25">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row>
    <row r="2798" spans="1:13" x14ac:dyDescent="0.25">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row>
    <row r="2799" spans="1:13" x14ac:dyDescent="0.25">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row>
    <row r="2800" spans="1:13" x14ac:dyDescent="0.25">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row>
    <row r="2801" spans="1:13" x14ac:dyDescent="0.25">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row>
    <row r="2802" spans="1:13" x14ac:dyDescent="0.25">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row>
    <row r="2803" spans="1:13" x14ac:dyDescent="0.25">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row>
    <row r="2804" spans="1:13" x14ac:dyDescent="0.25">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row>
    <row r="2805" spans="1:13" x14ac:dyDescent="0.25">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row>
    <row r="2806" spans="1:13" x14ac:dyDescent="0.25">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row>
    <row r="2807" spans="1:13" x14ac:dyDescent="0.25">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row>
    <row r="2808" spans="1:13" x14ac:dyDescent="0.25">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row>
    <row r="2809" spans="1:13" x14ac:dyDescent="0.25">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row>
    <row r="2810" spans="1:13" x14ac:dyDescent="0.25">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row>
    <row r="2811" spans="1:13" x14ac:dyDescent="0.25">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row>
    <row r="2812" spans="1:13" x14ac:dyDescent="0.25">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row>
    <row r="2813" spans="1:13" x14ac:dyDescent="0.25">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row>
    <row r="2814" spans="1:13" x14ac:dyDescent="0.25">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row>
    <row r="2815" spans="1:13" x14ac:dyDescent="0.25">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row>
    <row r="2816" spans="1:13" x14ac:dyDescent="0.25">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row>
    <row r="2817" spans="1:13" x14ac:dyDescent="0.25">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row>
    <row r="2818" spans="1:13" x14ac:dyDescent="0.25">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row>
    <row r="2820" spans="1:13" x14ac:dyDescent="0.2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row>
    <row r="2821" spans="1:13" x14ac:dyDescent="0.2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row>
    <row r="2822" spans="1:13" x14ac:dyDescent="0.2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row>
    <row r="2823" spans="1:13" x14ac:dyDescent="0.2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row>
    <row r="2824" spans="1:13" x14ac:dyDescent="0.2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row>
    <row r="2825" spans="1:13" x14ac:dyDescent="0.2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row>
    <row r="2826" spans="1:13" x14ac:dyDescent="0.2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row>
    <row r="2827" spans="1:13" x14ac:dyDescent="0.2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row>
    <row r="2828" spans="1:13" x14ac:dyDescent="0.25">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row>
    <row r="2829" spans="1:13" x14ac:dyDescent="0.2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row>
    <row r="2830" spans="1:13" x14ac:dyDescent="0.2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row>
    <row r="2831" spans="1:13" x14ac:dyDescent="0.2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row>
    <row r="2832" spans="1:13" x14ac:dyDescent="0.2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row>
    <row r="2833" spans="1:13" x14ac:dyDescent="0.2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row>
    <row r="2834" spans="1:13" x14ac:dyDescent="0.2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row>
    <row r="2835" spans="1:13" x14ac:dyDescent="0.2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row>
    <row r="2836" spans="1:13" x14ac:dyDescent="0.2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row>
    <row r="2837" spans="1:13" x14ac:dyDescent="0.2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row>
    <row r="2838" spans="1:13" x14ac:dyDescent="0.2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row>
    <row r="2839" spans="1:13" x14ac:dyDescent="0.2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row>
    <row r="2840" spans="1:13" x14ac:dyDescent="0.2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row>
    <row r="2841" spans="1:13" x14ac:dyDescent="0.2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row>
    <row r="2842" spans="1:13" x14ac:dyDescent="0.2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row>
    <row r="2843" spans="1:13" x14ac:dyDescent="0.2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row>
    <row r="2844" spans="1:13" x14ac:dyDescent="0.25">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row>
    <row r="2845" spans="1:13" x14ac:dyDescent="0.2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row>
    <row r="2846" spans="1:13" x14ac:dyDescent="0.25">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row>
    <row r="2847" spans="1:13" x14ac:dyDescent="0.25">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row>
    <row r="2848" spans="1:13" x14ac:dyDescent="0.25">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row>
    <row r="2849" spans="1:13" x14ac:dyDescent="0.25">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row>
    <row r="2850" spans="1:13" x14ac:dyDescent="0.25">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row>
    <row r="2851" spans="1:13" x14ac:dyDescent="0.25">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row>
    <row r="2852" spans="1:13" x14ac:dyDescent="0.25">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row>
    <row r="2853" spans="1:13" x14ac:dyDescent="0.25">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row>
    <row r="2854" spans="1:13" x14ac:dyDescent="0.25">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row>
    <row r="2855" spans="1:13" x14ac:dyDescent="0.25">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row>
    <row r="2856" spans="1:13" x14ac:dyDescent="0.25">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row>
    <row r="2857" spans="1:13" x14ac:dyDescent="0.25">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row>
    <row r="2858" spans="1:13" x14ac:dyDescent="0.25">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row>
    <row r="2859" spans="1:13" x14ac:dyDescent="0.25">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row>
    <row r="2860" spans="1:13" x14ac:dyDescent="0.25">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row>
    <row r="2861" spans="1:13" x14ac:dyDescent="0.25">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row>
    <row r="2862" spans="1:13" x14ac:dyDescent="0.25">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row>
    <row r="2863" spans="1:13" x14ac:dyDescent="0.25">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row>
    <row r="2864" spans="1:13" x14ac:dyDescent="0.25">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row>
    <row r="2865" spans="1:13" x14ac:dyDescent="0.25">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row>
    <row r="2866" spans="1:13" x14ac:dyDescent="0.25">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row>
    <row r="2867" spans="1:13" x14ac:dyDescent="0.25">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row>
    <row r="2868" spans="1:13" x14ac:dyDescent="0.25">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row>
    <row r="2869" spans="1:13" x14ac:dyDescent="0.25">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row>
    <row r="2870" spans="1:13" x14ac:dyDescent="0.25">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row>
    <row r="2871" spans="1:13" x14ac:dyDescent="0.25">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row>
    <row r="2872" spans="1:13" x14ac:dyDescent="0.25">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row>
    <row r="2873" spans="1:13" x14ac:dyDescent="0.25">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row>
    <row r="2874" spans="1:13" x14ac:dyDescent="0.25">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row>
    <row r="2875" spans="1:13" x14ac:dyDescent="0.25">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row>
    <row r="2876" spans="1:13" x14ac:dyDescent="0.25">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row>
    <row r="2877" spans="1:13" x14ac:dyDescent="0.25">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row>
    <row r="2878" spans="1:13" x14ac:dyDescent="0.25">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row>
    <row r="2879" spans="1:13" x14ac:dyDescent="0.25">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row>
    <row r="2880" spans="1:13" x14ac:dyDescent="0.25">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row>
    <row r="2881" spans="1:13" x14ac:dyDescent="0.25">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row>
    <row r="2882" spans="1:13" x14ac:dyDescent="0.25">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row>
    <row r="2884" spans="1:13" x14ac:dyDescent="0.25">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row>
    <row r="2885" spans="1:13" x14ac:dyDescent="0.2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row>
    <row r="2886" spans="1:13" x14ac:dyDescent="0.2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row>
    <row r="2887" spans="1:13" x14ac:dyDescent="0.2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row>
    <row r="2888" spans="1:13" x14ac:dyDescent="0.2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row>
    <row r="2889" spans="1:13" x14ac:dyDescent="0.2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row>
    <row r="2890" spans="1:13" x14ac:dyDescent="0.2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row>
    <row r="2891" spans="1:13" x14ac:dyDescent="0.2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row>
    <row r="2892" spans="1:13" x14ac:dyDescent="0.2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row>
    <row r="2893" spans="1:13" x14ac:dyDescent="0.2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row>
    <row r="2894" spans="1:13" x14ac:dyDescent="0.2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row>
    <row r="2895" spans="1:13" x14ac:dyDescent="0.25">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row>
    <row r="2896" spans="1:13" x14ac:dyDescent="0.25">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row>
    <row r="2897" spans="1:13" x14ac:dyDescent="0.2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row>
    <row r="2898" spans="1:13" x14ac:dyDescent="0.2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row>
    <row r="2899" spans="1:13" x14ac:dyDescent="0.2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row>
    <row r="2900" spans="1:13" x14ac:dyDescent="0.2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row>
    <row r="2901" spans="1:13" x14ac:dyDescent="0.2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row>
    <row r="2902" spans="1:13" x14ac:dyDescent="0.2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row>
    <row r="2903" spans="1:13" x14ac:dyDescent="0.2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row>
    <row r="2904" spans="1:13" x14ac:dyDescent="0.2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row>
    <row r="2905" spans="1:13" x14ac:dyDescent="0.2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row>
    <row r="2906" spans="1:13" x14ac:dyDescent="0.2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row>
    <row r="2907" spans="1:13" x14ac:dyDescent="0.25">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row>
    <row r="2908" spans="1:13" x14ac:dyDescent="0.2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row>
    <row r="2909" spans="1:13" x14ac:dyDescent="0.25">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row>
    <row r="2910" spans="1:13" x14ac:dyDescent="0.25">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row>
    <row r="2911" spans="1:13" x14ac:dyDescent="0.25">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row>
    <row r="2912" spans="1:13" x14ac:dyDescent="0.25">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row>
    <row r="2913" spans="1:13" x14ac:dyDescent="0.25">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row>
    <row r="2914" spans="1:13" x14ac:dyDescent="0.25">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row>
    <row r="2915" spans="1:13" x14ac:dyDescent="0.25">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row>
    <row r="2916" spans="1:13" x14ac:dyDescent="0.25">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row>
    <row r="2917" spans="1:13" x14ac:dyDescent="0.25">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row>
    <row r="2918" spans="1:13" x14ac:dyDescent="0.25">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row>
    <row r="2919" spans="1:13" x14ac:dyDescent="0.25">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row>
    <row r="2920" spans="1:13" x14ac:dyDescent="0.25">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row>
    <row r="2921" spans="1:13" x14ac:dyDescent="0.25">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row>
    <row r="2922" spans="1:13" x14ac:dyDescent="0.25">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row>
    <row r="2923" spans="1:13" x14ac:dyDescent="0.25">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row>
    <row r="2924" spans="1:13" x14ac:dyDescent="0.25">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row>
    <row r="2925" spans="1:13" x14ac:dyDescent="0.25">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row>
    <row r="2926" spans="1:13" x14ac:dyDescent="0.25">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row>
    <row r="2927" spans="1:13" x14ac:dyDescent="0.25">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row>
    <row r="2928" spans="1:13" x14ac:dyDescent="0.25">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row>
    <row r="2929" spans="1:13" x14ac:dyDescent="0.25">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row>
    <row r="2930" spans="1:13" x14ac:dyDescent="0.25">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row>
    <row r="2931" spans="1:13" x14ac:dyDescent="0.25">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row>
    <row r="2932" spans="1:13" x14ac:dyDescent="0.25">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row>
    <row r="2933" spans="1:13" x14ac:dyDescent="0.25">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row>
    <row r="2934" spans="1:13" x14ac:dyDescent="0.25">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row>
    <row r="2935" spans="1:13" x14ac:dyDescent="0.25">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row>
    <row r="2936" spans="1:13" x14ac:dyDescent="0.25">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row>
    <row r="2937" spans="1:13" x14ac:dyDescent="0.25">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row>
    <row r="2938" spans="1:13" x14ac:dyDescent="0.25">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row>
    <row r="2939" spans="1:13" x14ac:dyDescent="0.25">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row>
    <row r="2940" spans="1:13" x14ac:dyDescent="0.25">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row>
    <row r="2941" spans="1:13" x14ac:dyDescent="0.25">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row>
    <row r="2942" spans="1:13" x14ac:dyDescent="0.25">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row>
    <row r="2943" spans="1:13" x14ac:dyDescent="0.25">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row>
    <row r="2944" spans="1:13" x14ac:dyDescent="0.25">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row>
    <row r="2945" spans="1:13" x14ac:dyDescent="0.25">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row>
    <row r="2946" spans="1:13" x14ac:dyDescent="0.25">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row>
    <row r="2948" spans="1:13" x14ac:dyDescent="0.25">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row>
    <row r="2949" spans="1:13" x14ac:dyDescent="0.2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row>
    <row r="2950" spans="1:13" x14ac:dyDescent="0.2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row>
    <row r="2951" spans="1:13" x14ac:dyDescent="0.2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row>
    <row r="2952" spans="1:13" x14ac:dyDescent="0.25">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row>
    <row r="2953" spans="1:13" x14ac:dyDescent="0.25">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row>
    <row r="2954" spans="1:13" x14ac:dyDescent="0.2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row>
    <row r="2955" spans="1:13" x14ac:dyDescent="0.2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row>
    <row r="2956" spans="1:13" x14ac:dyDescent="0.2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row>
    <row r="2957" spans="1:13" x14ac:dyDescent="0.2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row>
    <row r="2958" spans="1:13" x14ac:dyDescent="0.2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row>
    <row r="2959" spans="1:13" x14ac:dyDescent="0.2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row>
    <row r="2960" spans="1:13" x14ac:dyDescent="0.2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row>
    <row r="2961" spans="1:13" x14ac:dyDescent="0.2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row>
    <row r="2962" spans="1:13" x14ac:dyDescent="0.25">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row>
    <row r="2963" spans="1:13" x14ac:dyDescent="0.2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row>
    <row r="2964" spans="1:13" x14ac:dyDescent="0.25">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row>
    <row r="2965" spans="1:13" x14ac:dyDescent="0.25">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row>
    <row r="2966" spans="1:13" x14ac:dyDescent="0.2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row>
    <row r="2967" spans="1:13" x14ac:dyDescent="0.2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row>
    <row r="2968" spans="1:13" x14ac:dyDescent="0.2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row>
    <row r="2969" spans="1:13" x14ac:dyDescent="0.25">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row>
    <row r="2970" spans="1:13" x14ac:dyDescent="0.2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row>
    <row r="2971" spans="1:13" x14ac:dyDescent="0.2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row>
    <row r="2972" spans="1:13" x14ac:dyDescent="0.2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row>
    <row r="2973" spans="1:13" x14ac:dyDescent="0.2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row>
    <row r="2974" spans="1:13" x14ac:dyDescent="0.25">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row>
    <row r="2975" spans="1:13" x14ac:dyDescent="0.25">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row>
    <row r="2976" spans="1:13" x14ac:dyDescent="0.25">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row>
    <row r="2977" spans="1:13" x14ac:dyDescent="0.25">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row>
    <row r="2978" spans="1:13" x14ac:dyDescent="0.25">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row>
    <row r="2979" spans="1:13" x14ac:dyDescent="0.25">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row>
    <row r="2980" spans="1:13" x14ac:dyDescent="0.25">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row>
    <row r="2981" spans="1:13" x14ac:dyDescent="0.25">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row>
    <row r="2982" spans="1:13" x14ac:dyDescent="0.25">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row>
    <row r="2983" spans="1:13" x14ac:dyDescent="0.25">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row>
    <row r="2984" spans="1:13" x14ac:dyDescent="0.25">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row>
    <row r="2985" spans="1:13" x14ac:dyDescent="0.25">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row>
    <row r="2986" spans="1:13" x14ac:dyDescent="0.25">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row>
    <row r="2987" spans="1:13" x14ac:dyDescent="0.25">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row>
    <row r="2988" spans="1:13" x14ac:dyDescent="0.25">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row>
    <row r="2989" spans="1:13" x14ac:dyDescent="0.25">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row>
    <row r="2990" spans="1:13" x14ac:dyDescent="0.25">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row>
    <row r="2991" spans="1:13" x14ac:dyDescent="0.25">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row>
    <row r="2992" spans="1:13" x14ac:dyDescent="0.25">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row>
    <row r="2993" spans="1:13" x14ac:dyDescent="0.25">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row>
    <row r="2994" spans="1:13" x14ac:dyDescent="0.25">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row>
    <row r="2995" spans="1:13" x14ac:dyDescent="0.25">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row>
    <row r="2996" spans="1:13" x14ac:dyDescent="0.25">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row>
    <row r="2997" spans="1:13" x14ac:dyDescent="0.25">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row>
    <row r="2998" spans="1:13" x14ac:dyDescent="0.25">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row>
    <row r="2999" spans="1:13" x14ac:dyDescent="0.25">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row>
    <row r="3000" spans="1:13" x14ac:dyDescent="0.25">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row>
    <row r="3001" spans="1:13" x14ac:dyDescent="0.25">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row>
    <row r="3002" spans="1:13" x14ac:dyDescent="0.25">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row>
    <row r="3003" spans="1:13" x14ac:dyDescent="0.25">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row>
    <row r="3004" spans="1:13" x14ac:dyDescent="0.25">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row>
    <row r="3005" spans="1:13" x14ac:dyDescent="0.25">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row>
    <row r="3006" spans="1:13" x14ac:dyDescent="0.25">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row>
    <row r="3007" spans="1:13" x14ac:dyDescent="0.25">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row>
    <row r="3008" spans="1:13" x14ac:dyDescent="0.25">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row>
    <row r="3009" spans="1:13" x14ac:dyDescent="0.25">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row>
    <row r="3010" spans="1:13" x14ac:dyDescent="0.25">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row>
    <row r="3012" spans="1:13" x14ac:dyDescent="0.2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row>
    <row r="3013" spans="1:13" x14ac:dyDescent="0.2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row>
    <row r="3014" spans="1:13" x14ac:dyDescent="0.25">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row>
    <row r="3015" spans="1:13" x14ac:dyDescent="0.2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row>
    <row r="3016" spans="1:13" x14ac:dyDescent="0.2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row>
    <row r="3017" spans="1:13" x14ac:dyDescent="0.25">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row>
    <row r="3018" spans="1:13" x14ac:dyDescent="0.2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row>
    <row r="3019" spans="1:13" x14ac:dyDescent="0.2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row>
    <row r="3020" spans="1:13" x14ac:dyDescent="0.2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row>
    <row r="3021" spans="1:13" x14ac:dyDescent="0.2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row>
    <row r="3022" spans="1:13" x14ac:dyDescent="0.2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row>
    <row r="3023" spans="1:13" x14ac:dyDescent="0.2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row>
    <row r="3024" spans="1:13" x14ac:dyDescent="0.25">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row>
    <row r="3025" spans="1:13" x14ac:dyDescent="0.2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row>
    <row r="3026" spans="1:13" x14ac:dyDescent="0.25">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row>
    <row r="3027" spans="1:13" x14ac:dyDescent="0.2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row>
    <row r="3028" spans="1:13" x14ac:dyDescent="0.25">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row>
    <row r="3029" spans="1:13" x14ac:dyDescent="0.2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row>
    <row r="3030" spans="1:13" x14ac:dyDescent="0.2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row>
    <row r="3031" spans="1:13" x14ac:dyDescent="0.2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row>
    <row r="3032" spans="1:13" x14ac:dyDescent="0.25">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row>
    <row r="3033" spans="1:13" x14ac:dyDescent="0.25">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row>
    <row r="3034" spans="1:13" x14ac:dyDescent="0.2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row>
    <row r="3035" spans="1:13" x14ac:dyDescent="0.2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row>
    <row r="3036" spans="1:13" x14ac:dyDescent="0.2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row>
    <row r="3037" spans="1:13" x14ac:dyDescent="0.2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row>
    <row r="3038" spans="1:13" x14ac:dyDescent="0.25">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row>
    <row r="3039" spans="1:13" x14ac:dyDescent="0.25">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row>
    <row r="3040" spans="1:13" x14ac:dyDescent="0.25">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row>
    <row r="3041" spans="1:13" x14ac:dyDescent="0.25">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row>
    <row r="3042" spans="1:13" x14ac:dyDescent="0.25">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row>
    <row r="3043" spans="1:13" x14ac:dyDescent="0.25">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row>
    <row r="3044" spans="1:13" x14ac:dyDescent="0.25">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row>
    <row r="3045" spans="1:13" x14ac:dyDescent="0.25">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row>
    <row r="3046" spans="1:13" x14ac:dyDescent="0.25">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row>
    <row r="3047" spans="1:13" x14ac:dyDescent="0.25">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row>
    <row r="3048" spans="1:13" x14ac:dyDescent="0.25">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row>
    <row r="3049" spans="1:13" x14ac:dyDescent="0.25">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row>
    <row r="3050" spans="1:13" x14ac:dyDescent="0.25">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row>
    <row r="3051" spans="1:13" x14ac:dyDescent="0.25">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row>
    <row r="3052" spans="1:13" x14ac:dyDescent="0.25">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row>
    <row r="3053" spans="1:13" x14ac:dyDescent="0.25">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row>
    <row r="3054" spans="1:13" x14ac:dyDescent="0.25">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row>
    <row r="3055" spans="1:13" x14ac:dyDescent="0.25">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row>
    <row r="3056" spans="1:13" x14ac:dyDescent="0.25">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row>
    <row r="3057" spans="1:13" x14ac:dyDescent="0.25">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row>
    <row r="3058" spans="1:13" x14ac:dyDescent="0.25">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row>
    <row r="3059" spans="1:13" x14ac:dyDescent="0.25">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row>
    <row r="3060" spans="1:13" x14ac:dyDescent="0.25">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row>
    <row r="3061" spans="1:13" x14ac:dyDescent="0.25">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row>
    <row r="3062" spans="1:13" x14ac:dyDescent="0.25">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row>
    <row r="3063" spans="1:13" x14ac:dyDescent="0.25">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row>
    <row r="3064" spans="1:13" x14ac:dyDescent="0.25">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row>
    <row r="3065" spans="1:13" x14ac:dyDescent="0.25">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row>
    <row r="3066" spans="1:13" x14ac:dyDescent="0.25">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row>
    <row r="3067" spans="1:13" x14ac:dyDescent="0.25">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row>
    <row r="3068" spans="1:13" x14ac:dyDescent="0.25">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row>
    <row r="3069" spans="1:13" x14ac:dyDescent="0.25">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row>
    <row r="3070" spans="1:13" x14ac:dyDescent="0.25">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row>
    <row r="3071" spans="1:13" x14ac:dyDescent="0.25">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row>
    <row r="3072" spans="1:13" x14ac:dyDescent="0.25">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row>
    <row r="3073" spans="1:13" x14ac:dyDescent="0.25">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row>
    <row r="3074" spans="1:13" x14ac:dyDescent="0.25">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row>
    <row r="3076" spans="1:13" x14ac:dyDescent="0.2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row>
    <row r="3077" spans="1:13" x14ac:dyDescent="0.2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row>
    <row r="3078" spans="1:13" x14ac:dyDescent="0.2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row>
    <row r="3079" spans="1:13" x14ac:dyDescent="0.2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row>
    <row r="3080" spans="1:13" x14ac:dyDescent="0.2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row>
    <row r="3081" spans="1:13" x14ac:dyDescent="0.25">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row>
    <row r="3082" spans="1:13" x14ac:dyDescent="0.25">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row>
    <row r="3083" spans="1:13" x14ac:dyDescent="0.25">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row>
    <row r="3084" spans="1:13" x14ac:dyDescent="0.25">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row>
    <row r="3085" spans="1:13" x14ac:dyDescent="0.2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row>
    <row r="3086" spans="1:13" x14ac:dyDescent="0.25">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row>
    <row r="3087" spans="1:13" x14ac:dyDescent="0.2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row>
    <row r="3088" spans="1:13" x14ac:dyDescent="0.2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row>
    <row r="3089" spans="1:13" x14ac:dyDescent="0.2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row>
    <row r="3090" spans="1:13" x14ac:dyDescent="0.2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row>
    <row r="3091" spans="1:13" x14ac:dyDescent="0.2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row>
    <row r="3092" spans="1:13" x14ac:dyDescent="0.2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row>
    <row r="3093" spans="1:13" x14ac:dyDescent="0.2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row>
    <row r="3094" spans="1:13" x14ac:dyDescent="0.25">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row>
    <row r="3095" spans="1:13" x14ac:dyDescent="0.2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row>
    <row r="3096" spans="1:13" x14ac:dyDescent="0.25">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row>
    <row r="3097" spans="1:13" x14ac:dyDescent="0.2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row>
    <row r="3098" spans="1:13" x14ac:dyDescent="0.25">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row>
    <row r="3099" spans="1:13" x14ac:dyDescent="0.2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row>
    <row r="3100" spans="1:13" x14ac:dyDescent="0.2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row>
    <row r="3101" spans="1:13" x14ac:dyDescent="0.2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row>
    <row r="3102" spans="1:13" x14ac:dyDescent="0.25">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row>
    <row r="3103" spans="1:13" x14ac:dyDescent="0.25">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row>
    <row r="3104" spans="1:13" x14ac:dyDescent="0.25">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row>
    <row r="3105" spans="1:13" x14ac:dyDescent="0.25">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row>
    <row r="3106" spans="1:13" x14ac:dyDescent="0.25">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row>
    <row r="3107" spans="1:13" x14ac:dyDescent="0.25">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row>
    <row r="3108" spans="1:13" x14ac:dyDescent="0.25">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row>
    <row r="3109" spans="1:13" x14ac:dyDescent="0.25">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row>
    <row r="3110" spans="1:13" x14ac:dyDescent="0.25">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row>
    <row r="3111" spans="1:13" x14ac:dyDescent="0.25">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row>
    <row r="3112" spans="1:13" x14ac:dyDescent="0.25">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row>
    <row r="3113" spans="1:13" x14ac:dyDescent="0.25">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row>
    <row r="3114" spans="1:13" x14ac:dyDescent="0.25">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row>
    <row r="3115" spans="1:13" x14ac:dyDescent="0.25">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row>
    <row r="3116" spans="1:13" x14ac:dyDescent="0.25">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row>
    <row r="3117" spans="1:13" x14ac:dyDescent="0.25">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row>
    <row r="3118" spans="1:13" x14ac:dyDescent="0.25">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row>
    <row r="3119" spans="1:13" x14ac:dyDescent="0.25">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row>
    <row r="3120" spans="1:13" x14ac:dyDescent="0.25">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row>
    <row r="3121" spans="1:13" x14ac:dyDescent="0.25">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row>
    <row r="3122" spans="1:13" x14ac:dyDescent="0.25">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row>
    <row r="3123" spans="1:13" x14ac:dyDescent="0.25">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row>
    <row r="3124" spans="1:13" x14ac:dyDescent="0.25">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row>
    <row r="3125" spans="1:13" x14ac:dyDescent="0.25">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row>
    <row r="3126" spans="1:13" x14ac:dyDescent="0.25">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row>
    <row r="3127" spans="1:13" x14ac:dyDescent="0.25">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row>
    <row r="3128" spans="1:13" x14ac:dyDescent="0.25">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row>
    <row r="3129" spans="1:13" x14ac:dyDescent="0.25">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row>
    <row r="3130" spans="1:13" x14ac:dyDescent="0.25">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row>
    <row r="3131" spans="1:13" x14ac:dyDescent="0.25">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row>
    <row r="3132" spans="1:13" x14ac:dyDescent="0.25">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row>
    <row r="3133" spans="1:13" x14ac:dyDescent="0.25">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row>
    <row r="3134" spans="1:13" x14ac:dyDescent="0.25">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row>
    <row r="3135" spans="1:13" x14ac:dyDescent="0.25">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row>
    <row r="3136" spans="1:13" x14ac:dyDescent="0.25">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row>
    <row r="3137" spans="1:13" x14ac:dyDescent="0.25">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row>
    <row r="3138" spans="1:13" x14ac:dyDescent="0.25">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row>
    <row r="3140" spans="1:13" x14ac:dyDescent="0.25">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row>
    <row r="3141" spans="1:13" x14ac:dyDescent="0.2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row>
    <row r="3142" spans="1:13" x14ac:dyDescent="0.25">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row>
    <row r="3143" spans="1:13" x14ac:dyDescent="0.2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row>
    <row r="3144" spans="1:13" x14ac:dyDescent="0.25">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row>
    <row r="3145" spans="1:13" x14ac:dyDescent="0.2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row>
    <row r="3146" spans="1:13" x14ac:dyDescent="0.2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row>
    <row r="3147" spans="1:13" x14ac:dyDescent="0.2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row>
    <row r="3148" spans="1:13" x14ac:dyDescent="0.2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row>
    <row r="3149" spans="1:13" x14ac:dyDescent="0.2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row>
    <row r="3150" spans="1:13" x14ac:dyDescent="0.2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row>
    <row r="3151" spans="1:13" x14ac:dyDescent="0.25">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row>
    <row r="3152" spans="1:13" x14ac:dyDescent="0.2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row>
    <row r="3153" spans="1:13" x14ac:dyDescent="0.25">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row>
    <row r="3154" spans="1:13" x14ac:dyDescent="0.2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row>
    <row r="3155" spans="1:13" x14ac:dyDescent="0.2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row>
    <row r="3156" spans="1:13" x14ac:dyDescent="0.2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row>
    <row r="3157" spans="1:13" x14ac:dyDescent="0.2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row>
    <row r="3158" spans="1:13" x14ac:dyDescent="0.2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row>
    <row r="3159" spans="1:13" x14ac:dyDescent="0.2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row>
    <row r="3160" spans="1:13" x14ac:dyDescent="0.2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row>
    <row r="3161" spans="1:13" x14ac:dyDescent="0.2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row>
    <row r="3162" spans="1:13" x14ac:dyDescent="0.2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row>
    <row r="3163" spans="1:13" x14ac:dyDescent="0.2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row>
    <row r="3164" spans="1:13" x14ac:dyDescent="0.2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row>
    <row r="3165" spans="1:13" x14ac:dyDescent="0.25">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row>
    <row r="3166" spans="1:13" x14ac:dyDescent="0.25">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row>
    <row r="3167" spans="1:13" x14ac:dyDescent="0.25">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row>
    <row r="3168" spans="1:13" x14ac:dyDescent="0.25">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row>
    <row r="3169" spans="1:13" x14ac:dyDescent="0.25">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row>
    <row r="3170" spans="1:13" x14ac:dyDescent="0.25">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row>
    <row r="3171" spans="1:13" x14ac:dyDescent="0.25">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row>
    <row r="3172" spans="1:13" x14ac:dyDescent="0.25">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row>
    <row r="3173" spans="1:13" x14ac:dyDescent="0.25">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row>
    <row r="3174" spans="1:13" x14ac:dyDescent="0.25">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row>
    <row r="3175" spans="1:13" x14ac:dyDescent="0.25">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row>
    <row r="3176" spans="1:13" x14ac:dyDescent="0.25">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row>
    <row r="3177" spans="1:13" x14ac:dyDescent="0.25">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row>
    <row r="3178" spans="1:13" x14ac:dyDescent="0.25">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row>
    <row r="3179" spans="1:13" x14ac:dyDescent="0.25">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row>
    <row r="3180" spans="1:13" x14ac:dyDescent="0.25">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row>
    <row r="3181" spans="1:13" x14ac:dyDescent="0.25">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row>
    <row r="3182" spans="1:13" x14ac:dyDescent="0.25">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row>
    <row r="3183" spans="1:13" x14ac:dyDescent="0.25">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row>
    <row r="3184" spans="1:13" x14ac:dyDescent="0.25">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row>
    <row r="3185" spans="1:13" x14ac:dyDescent="0.25">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row>
    <row r="3186" spans="1:13" x14ac:dyDescent="0.25">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row>
    <row r="3187" spans="1:13" x14ac:dyDescent="0.25">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row>
    <row r="3188" spans="1:13" x14ac:dyDescent="0.25">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row>
    <row r="3189" spans="1:13" x14ac:dyDescent="0.25">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row>
    <row r="3190" spans="1:13" x14ac:dyDescent="0.25">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row>
    <row r="3191" spans="1:13" x14ac:dyDescent="0.25">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row>
    <row r="3192" spans="1:13" x14ac:dyDescent="0.25">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row>
    <row r="3193" spans="1:13" x14ac:dyDescent="0.25">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row>
    <row r="3194" spans="1:13" x14ac:dyDescent="0.25">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row>
    <row r="3195" spans="1:13" x14ac:dyDescent="0.25">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row>
    <row r="3196" spans="1:13" x14ac:dyDescent="0.25">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row>
    <row r="3197" spans="1:13" x14ac:dyDescent="0.25">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row>
    <row r="3198" spans="1:13" x14ac:dyDescent="0.25">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row>
    <row r="3199" spans="1:13" x14ac:dyDescent="0.25">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row>
    <row r="3200" spans="1:13" x14ac:dyDescent="0.25">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row>
    <row r="3201" spans="1:13" x14ac:dyDescent="0.25">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row>
    <row r="3202" spans="1:13" x14ac:dyDescent="0.25">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row>
    <row r="3204" spans="1:13" x14ac:dyDescent="0.25">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row>
    <row r="3205" spans="1:13" x14ac:dyDescent="0.2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row>
    <row r="3206" spans="1:13" x14ac:dyDescent="0.2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row>
    <row r="3207" spans="1:13" x14ac:dyDescent="0.2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row>
    <row r="3208" spans="1:13" x14ac:dyDescent="0.25">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row>
    <row r="3209" spans="1:13" x14ac:dyDescent="0.2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row>
    <row r="3210" spans="1:13" x14ac:dyDescent="0.2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row>
    <row r="3211" spans="1:13" x14ac:dyDescent="0.2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row>
    <row r="3212" spans="1:13" x14ac:dyDescent="0.2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row>
    <row r="3213" spans="1:13" x14ac:dyDescent="0.2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row>
    <row r="3214" spans="1:13" x14ac:dyDescent="0.2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row>
    <row r="3215" spans="1:13" x14ac:dyDescent="0.2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row>
    <row r="3216" spans="1:13" x14ac:dyDescent="0.25">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row>
    <row r="3217" spans="1:13" x14ac:dyDescent="0.2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row>
    <row r="3218" spans="1:13" x14ac:dyDescent="0.2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row>
    <row r="3219" spans="1:13" x14ac:dyDescent="0.2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row>
    <row r="3220" spans="1:13" x14ac:dyDescent="0.2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row>
    <row r="3221" spans="1:13" x14ac:dyDescent="0.25">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row>
    <row r="3222" spans="1:13" x14ac:dyDescent="0.2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row>
    <row r="3223" spans="1:13" x14ac:dyDescent="0.25">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row>
    <row r="3224" spans="1:13" x14ac:dyDescent="0.25">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row>
    <row r="3225" spans="1:13" x14ac:dyDescent="0.2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row>
    <row r="3226" spans="1:13" x14ac:dyDescent="0.2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row>
    <row r="3227" spans="1:13" x14ac:dyDescent="0.25">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row>
    <row r="3228" spans="1:13" x14ac:dyDescent="0.2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row>
    <row r="3229" spans="1:13" x14ac:dyDescent="0.25">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row>
    <row r="3230" spans="1:13" x14ac:dyDescent="0.25">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row>
    <row r="3231" spans="1:13" x14ac:dyDescent="0.25">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row>
    <row r="3232" spans="1:13" x14ac:dyDescent="0.25">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row>
    <row r="3233" spans="1:13" x14ac:dyDescent="0.25">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row>
    <row r="3234" spans="1:13" x14ac:dyDescent="0.25">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row>
    <row r="3235" spans="1:13" x14ac:dyDescent="0.25">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row>
    <row r="3236" spans="1:13" x14ac:dyDescent="0.25">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row>
    <row r="3237" spans="1:13" x14ac:dyDescent="0.25">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row>
    <row r="3238" spans="1:13" x14ac:dyDescent="0.25">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row>
    <row r="3239" spans="1:13" x14ac:dyDescent="0.25">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row>
    <row r="3240" spans="1:13" x14ac:dyDescent="0.25">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row>
    <row r="3241" spans="1:13" x14ac:dyDescent="0.25">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row>
    <row r="3242" spans="1:13" x14ac:dyDescent="0.25">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row>
    <row r="3243" spans="1:13" x14ac:dyDescent="0.25">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row>
    <row r="3244" spans="1:13" x14ac:dyDescent="0.25">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row>
    <row r="3245" spans="1:13" x14ac:dyDescent="0.25">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row>
    <row r="3246" spans="1:13" x14ac:dyDescent="0.25">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row>
    <row r="3247" spans="1:13" x14ac:dyDescent="0.25">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row>
    <row r="3248" spans="1:13" x14ac:dyDescent="0.25">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row>
    <row r="3249" spans="1:13" x14ac:dyDescent="0.25">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row>
    <row r="3250" spans="1:13" x14ac:dyDescent="0.25">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row>
    <row r="3251" spans="1:13" x14ac:dyDescent="0.25">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row>
    <row r="3252" spans="1:13" x14ac:dyDescent="0.25">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row>
    <row r="3253" spans="1:13" x14ac:dyDescent="0.25">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row>
    <row r="3254" spans="1:13" x14ac:dyDescent="0.25">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row>
    <row r="3255" spans="1:13" x14ac:dyDescent="0.25">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row>
    <row r="3256" spans="1:13" x14ac:dyDescent="0.25">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row>
    <row r="3257" spans="1:13" x14ac:dyDescent="0.25">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row>
    <row r="3258" spans="1:13" x14ac:dyDescent="0.25">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row>
    <row r="3259" spans="1:13" x14ac:dyDescent="0.25">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row>
    <row r="3260" spans="1:13" x14ac:dyDescent="0.25">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row>
    <row r="3261" spans="1:13" x14ac:dyDescent="0.25">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row>
    <row r="3262" spans="1:13" x14ac:dyDescent="0.25">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row>
    <row r="3263" spans="1:13" x14ac:dyDescent="0.25">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row>
    <row r="3264" spans="1:13" x14ac:dyDescent="0.25">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row>
    <row r="3265" spans="1:13" x14ac:dyDescent="0.25">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row>
    <row r="3266" spans="1:13" x14ac:dyDescent="0.25">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row>
    <row r="3268" spans="1:13" x14ac:dyDescent="0.2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row>
    <row r="3269" spans="1:13" x14ac:dyDescent="0.25">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row>
    <row r="3270" spans="1:13" x14ac:dyDescent="0.2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row>
    <row r="3271" spans="1:13" x14ac:dyDescent="0.2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row>
    <row r="3272" spans="1:13" x14ac:dyDescent="0.2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row>
    <row r="3273" spans="1:13" x14ac:dyDescent="0.2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row>
    <row r="3274" spans="1:13" x14ac:dyDescent="0.2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row>
    <row r="3275" spans="1:13" x14ac:dyDescent="0.2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row>
    <row r="3276" spans="1:13" x14ac:dyDescent="0.25">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row>
    <row r="3277" spans="1:13" x14ac:dyDescent="0.2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row>
    <row r="3278" spans="1:13" x14ac:dyDescent="0.25">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row>
    <row r="3279" spans="1:13" x14ac:dyDescent="0.25">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row>
    <row r="3280" spans="1:13" x14ac:dyDescent="0.2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row>
    <row r="3281" spans="1:13" x14ac:dyDescent="0.2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row>
    <row r="3282" spans="1:13" x14ac:dyDescent="0.2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row>
    <row r="3283" spans="1:13" x14ac:dyDescent="0.2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row>
    <row r="3284" spans="1:13" x14ac:dyDescent="0.25">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row>
    <row r="3285" spans="1:13" x14ac:dyDescent="0.2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row>
    <row r="3286" spans="1:13" x14ac:dyDescent="0.2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row>
    <row r="3287" spans="1:13" x14ac:dyDescent="0.2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row>
    <row r="3288" spans="1:13" x14ac:dyDescent="0.2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row>
    <row r="3289" spans="1:13" x14ac:dyDescent="0.25">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row>
    <row r="3290" spans="1:13" x14ac:dyDescent="0.25">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row>
    <row r="3291" spans="1:13" x14ac:dyDescent="0.2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row>
    <row r="3292" spans="1:13" x14ac:dyDescent="0.2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row>
    <row r="3293" spans="1:13" x14ac:dyDescent="0.25">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row>
    <row r="3294" spans="1:13" x14ac:dyDescent="0.25">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row>
    <row r="3295" spans="1:13" x14ac:dyDescent="0.25">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row>
    <row r="3296" spans="1:13" x14ac:dyDescent="0.25">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row>
    <row r="3297" spans="1:13" x14ac:dyDescent="0.25">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row>
    <row r="3298" spans="1:13" x14ac:dyDescent="0.25">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row>
    <row r="3299" spans="1:13" x14ac:dyDescent="0.25">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row>
    <row r="3300" spans="1:13" x14ac:dyDescent="0.25">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row>
    <row r="3301" spans="1:13" x14ac:dyDescent="0.25">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row>
    <row r="3302" spans="1:13" x14ac:dyDescent="0.25">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row>
    <row r="3303" spans="1:13" x14ac:dyDescent="0.25">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row>
    <row r="3304" spans="1:13" x14ac:dyDescent="0.25">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row>
    <row r="3305" spans="1:13" x14ac:dyDescent="0.25">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row>
    <row r="3306" spans="1:13" x14ac:dyDescent="0.25">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row>
    <row r="3307" spans="1:13" x14ac:dyDescent="0.25">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row>
    <row r="3308" spans="1:13" x14ac:dyDescent="0.25">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row>
    <row r="3309" spans="1:13" x14ac:dyDescent="0.25">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row>
    <row r="3310" spans="1:13" x14ac:dyDescent="0.25">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row>
    <row r="3311" spans="1:13" x14ac:dyDescent="0.25">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row>
    <row r="3312" spans="1:13" x14ac:dyDescent="0.25">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row>
    <row r="3313" spans="1:13" x14ac:dyDescent="0.25">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row>
    <row r="3314" spans="1:13" x14ac:dyDescent="0.25">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row>
    <row r="3315" spans="1:13" x14ac:dyDescent="0.25">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row>
    <row r="3316" spans="1:13" x14ac:dyDescent="0.25">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row>
    <row r="3317" spans="1:13" x14ac:dyDescent="0.25">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row>
    <row r="3318" spans="1:13" x14ac:dyDescent="0.25">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row>
    <row r="3319" spans="1:13" x14ac:dyDescent="0.25">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row>
    <row r="3320" spans="1:13" x14ac:dyDescent="0.25">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row>
    <row r="3321" spans="1:13" x14ac:dyDescent="0.25">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row>
    <row r="3322" spans="1:13" x14ac:dyDescent="0.25">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row>
    <row r="3323" spans="1:13" x14ac:dyDescent="0.25">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row>
    <row r="3324" spans="1:13" x14ac:dyDescent="0.25">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row>
    <row r="3325" spans="1:13" x14ac:dyDescent="0.25">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row>
    <row r="3326" spans="1:13" x14ac:dyDescent="0.25">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row>
    <row r="3327" spans="1:13" x14ac:dyDescent="0.25">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row>
    <row r="3328" spans="1:13" x14ac:dyDescent="0.25">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row>
    <row r="3329" spans="1:13" x14ac:dyDescent="0.25">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row>
    <row r="3330" spans="1:13" x14ac:dyDescent="0.25">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row>
    <row r="3332" spans="1:13" x14ac:dyDescent="0.25">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row>
    <row r="3333" spans="1:13" x14ac:dyDescent="0.25">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row>
    <row r="3334" spans="1:13" x14ac:dyDescent="0.2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row>
    <row r="3335" spans="1:13" x14ac:dyDescent="0.25">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row>
    <row r="3336" spans="1:13" x14ac:dyDescent="0.25">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row>
    <row r="3337" spans="1:13" x14ac:dyDescent="0.2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row>
    <row r="3338" spans="1:13" x14ac:dyDescent="0.25">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row>
    <row r="3339" spans="1:13" x14ac:dyDescent="0.25">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row>
    <row r="3340" spans="1:13" x14ac:dyDescent="0.2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row>
    <row r="3341" spans="1:13" x14ac:dyDescent="0.2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row>
    <row r="3342" spans="1:13" x14ac:dyDescent="0.25">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row>
    <row r="3343" spans="1:13" x14ac:dyDescent="0.2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row>
    <row r="3344" spans="1:13" x14ac:dyDescent="0.25">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row>
    <row r="3345" spans="1:13" x14ac:dyDescent="0.2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row>
    <row r="3346" spans="1:13" x14ac:dyDescent="0.2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row>
    <row r="3347" spans="1:13" x14ac:dyDescent="0.25">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row>
    <row r="3348" spans="1:13" x14ac:dyDescent="0.2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row>
    <row r="3349" spans="1:13" x14ac:dyDescent="0.25">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row>
    <row r="3350" spans="1:13" x14ac:dyDescent="0.25">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row>
    <row r="3351" spans="1:13" x14ac:dyDescent="0.2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row>
    <row r="3352" spans="1:13" x14ac:dyDescent="0.25">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row>
    <row r="3353" spans="1:13" x14ac:dyDescent="0.2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row>
    <row r="3354" spans="1:13" x14ac:dyDescent="0.25">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row>
    <row r="3355" spans="1:13" x14ac:dyDescent="0.2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row>
    <row r="3356" spans="1:13" x14ac:dyDescent="0.2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row>
    <row r="3357" spans="1:13" x14ac:dyDescent="0.2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row>
    <row r="3358" spans="1:13" x14ac:dyDescent="0.25">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row>
    <row r="3359" spans="1:13" x14ac:dyDescent="0.25">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row>
    <row r="3360" spans="1:13" x14ac:dyDescent="0.25">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row>
    <row r="3361" spans="1:13" x14ac:dyDescent="0.25">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row>
    <row r="3362" spans="1:13" x14ac:dyDescent="0.25">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row>
    <row r="3363" spans="1:13" x14ac:dyDescent="0.25">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row>
    <row r="3364" spans="1:13" x14ac:dyDescent="0.25">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row>
    <row r="3365" spans="1:13" x14ac:dyDescent="0.25">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row>
    <row r="3366" spans="1:13" x14ac:dyDescent="0.25">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row>
    <row r="3367" spans="1:13" x14ac:dyDescent="0.25">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row>
    <row r="3368" spans="1:13" x14ac:dyDescent="0.25">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row>
    <row r="3369" spans="1:13" x14ac:dyDescent="0.25">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row>
    <row r="3370" spans="1:13" x14ac:dyDescent="0.25">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row>
    <row r="3371" spans="1:13" x14ac:dyDescent="0.25">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row>
    <row r="3372" spans="1:13" x14ac:dyDescent="0.25">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row>
    <row r="3373" spans="1:13" x14ac:dyDescent="0.25">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row>
    <row r="3374" spans="1:13" x14ac:dyDescent="0.25">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row>
    <row r="3375" spans="1:13" x14ac:dyDescent="0.25">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row>
    <row r="3376" spans="1:13" x14ac:dyDescent="0.25">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row>
    <row r="3377" spans="1:13" x14ac:dyDescent="0.25">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row>
    <row r="3378" spans="1:13" x14ac:dyDescent="0.25">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row>
    <row r="3379" spans="1:13" x14ac:dyDescent="0.25">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row>
    <row r="3380" spans="1:13" x14ac:dyDescent="0.25">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row>
    <row r="3381" spans="1:13" x14ac:dyDescent="0.25">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row>
    <row r="3382" spans="1:13" x14ac:dyDescent="0.25">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row>
    <row r="3383" spans="1:13" x14ac:dyDescent="0.25">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row>
    <row r="3384" spans="1:13" x14ac:dyDescent="0.25">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row>
    <row r="3385" spans="1:13" x14ac:dyDescent="0.25">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row>
    <row r="3386" spans="1:13" x14ac:dyDescent="0.25">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row>
    <row r="3387" spans="1:13" x14ac:dyDescent="0.25">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row>
    <row r="3388" spans="1:13" x14ac:dyDescent="0.25">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row>
    <row r="3389" spans="1:13" x14ac:dyDescent="0.25">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row>
    <row r="3390" spans="1:13" x14ac:dyDescent="0.25">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row>
    <row r="3391" spans="1:13" x14ac:dyDescent="0.25">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row>
    <row r="3392" spans="1:13" x14ac:dyDescent="0.25">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row>
    <row r="3393" spans="1:13" x14ac:dyDescent="0.25">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row>
    <row r="3394" spans="1:13" x14ac:dyDescent="0.25">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row>
    <row r="3396" spans="1:13" x14ac:dyDescent="0.2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row>
    <row r="3397" spans="1:13" x14ac:dyDescent="0.25">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row>
    <row r="3398" spans="1:13" x14ac:dyDescent="0.2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row>
    <row r="3399" spans="1:13" x14ac:dyDescent="0.2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row>
    <row r="3400" spans="1:13" x14ac:dyDescent="0.2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row>
    <row r="3401" spans="1:13" x14ac:dyDescent="0.2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row>
    <row r="3402" spans="1:13" x14ac:dyDescent="0.2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row>
    <row r="3403" spans="1:13" x14ac:dyDescent="0.2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row>
    <row r="3404" spans="1:13" x14ac:dyDescent="0.25">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row>
    <row r="3405" spans="1:13" x14ac:dyDescent="0.2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row>
    <row r="3406" spans="1:13" x14ac:dyDescent="0.2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row>
    <row r="3407" spans="1:13" x14ac:dyDescent="0.2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row>
    <row r="3408" spans="1:13" x14ac:dyDescent="0.2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row>
    <row r="3409" spans="1:13" x14ac:dyDescent="0.2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row>
    <row r="3410" spans="1:13" x14ac:dyDescent="0.25">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row>
    <row r="3411" spans="1:13" x14ac:dyDescent="0.2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row>
    <row r="3412" spans="1:13" x14ac:dyDescent="0.2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row>
    <row r="3413" spans="1:13" x14ac:dyDescent="0.2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row>
    <row r="3414" spans="1:13" x14ac:dyDescent="0.2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row>
    <row r="3415" spans="1:13" x14ac:dyDescent="0.2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row>
    <row r="3416" spans="1:13" x14ac:dyDescent="0.2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row>
    <row r="3417" spans="1:13" x14ac:dyDescent="0.2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row>
    <row r="3418" spans="1:13" x14ac:dyDescent="0.2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row>
    <row r="3419" spans="1:13" x14ac:dyDescent="0.2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row>
    <row r="3420" spans="1:13" x14ac:dyDescent="0.2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row>
    <row r="3421" spans="1:13" x14ac:dyDescent="0.25">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row>
    <row r="3422" spans="1:13" x14ac:dyDescent="0.25">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row>
    <row r="3423" spans="1:13" x14ac:dyDescent="0.25">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row>
    <row r="3424" spans="1:13" x14ac:dyDescent="0.25">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row>
    <row r="3425" spans="1:13" x14ac:dyDescent="0.25">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row>
    <row r="3426" spans="1:13" x14ac:dyDescent="0.25">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row>
    <row r="3427" spans="1:13" x14ac:dyDescent="0.25">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row>
    <row r="3428" spans="1:13" x14ac:dyDescent="0.25">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row>
    <row r="3429" spans="1:13" x14ac:dyDescent="0.25">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row>
    <row r="3430" spans="1:13" x14ac:dyDescent="0.25">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row>
    <row r="3431" spans="1:13" x14ac:dyDescent="0.25">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row>
    <row r="3432" spans="1:13" x14ac:dyDescent="0.25">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row>
    <row r="3433" spans="1:13" x14ac:dyDescent="0.25">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row>
    <row r="3434" spans="1:13" x14ac:dyDescent="0.25">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row>
    <row r="3435" spans="1:13" x14ac:dyDescent="0.25">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row>
    <row r="3436" spans="1:13" x14ac:dyDescent="0.25">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row>
    <row r="3437" spans="1:13" x14ac:dyDescent="0.25">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row>
    <row r="3438" spans="1:13" x14ac:dyDescent="0.25">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row>
    <row r="3439" spans="1:13" x14ac:dyDescent="0.25">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row>
    <row r="3440" spans="1:13" x14ac:dyDescent="0.25">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row>
    <row r="3441" spans="1:13" x14ac:dyDescent="0.25">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row>
    <row r="3442" spans="1:13" x14ac:dyDescent="0.25">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row>
    <row r="3443" spans="1:13" x14ac:dyDescent="0.25">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row>
    <row r="3444" spans="1:13" x14ac:dyDescent="0.25">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row>
    <row r="3445" spans="1:13" x14ac:dyDescent="0.25">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row>
    <row r="3446" spans="1:13" x14ac:dyDescent="0.25">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row>
    <row r="3447" spans="1:13" x14ac:dyDescent="0.25">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row>
    <row r="3448" spans="1:13" x14ac:dyDescent="0.25">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row>
    <row r="3449" spans="1:13" x14ac:dyDescent="0.25">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row>
    <row r="3450" spans="1:13" x14ac:dyDescent="0.25">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row>
    <row r="3451" spans="1:13" x14ac:dyDescent="0.25">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row>
    <row r="3452" spans="1:13" x14ac:dyDescent="0.25">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row>
    <row r="3453" spans="1:13" x14ac:dyDescent="0.25">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row>
    <row r="3454" spans="1:13" x14ac:dyDescent="0.25">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row>
    <row r="3455" spans="1:13" x14ac:dyDescent="0.25">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row>
    <row r="3456" spans="1:13" x14ac:dyDescent="0.25">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row>
    <row r="3457" spans="1:13" x14ac:dyDescent="0.25">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row>
    <row r="3458" spans="1:13" x14ac:dyDescent="0.25">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row>
    <row r="3460" spans="1:13" x14ac:dyDescent="0.2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row>
    <row r="3461" spans="1:13" x14ac:dyDescent="0.2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row>
    <row r="3462" spans="1:13" x14ac:dyDescent="0.2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row>
    <row r="3463" spans="1:13" x14ac:dyDescent="0.25">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row>
    <row r="3464" spans="1:13" x14ac:dyDescent="0.2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row>
    <row r="3465" spans="1:13" x14ac:dyDescent="0.25">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row>
    <row r="3466" spans="1:13" x14ac:dyDescent="0.25">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row>
    <row r="3467" spans="1:13" x14ac:dyDescent="0.2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row>
    <row r="3468" spans="1:13" x14ac:dyDescent="0.2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row>
    <row r="3469" spans="1:13" x14ac:dyDescent="0.2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row>
    <row r="3470" spans="1:13" x14ac:dyDescent="0.2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row>
    <row r="3471" spans="1:13" x14ac:dyDescent="0.25">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row>
    <row r="3472" spans="1:13" x14ac:dyDescent="0.2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row>
    <row r="3473" spans="1:13" x14ac:dyDescent="0.2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row>
    <row r="3474" spans="1:13" x14ac:dyDescent="0.2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row>
    <row r="3475" spans="1:13" x14ac:dyDescent="0.2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row>
    <row r="3476" spans="1:13" x14ac:dyDescent="0.2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row>
    <row r="3477" spans="1:13" x14ac:dyDescent="0.2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row>
    <row r="3478" spans="1:13" x14ac:dyDescent="0.2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row>
    <row r="3479" spans="1:13" x14ac:dyDescent="0.2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row>
    <row r="3480" spans="1:13" x14ac:dyDescent="0.2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row>
    <row r="3481" spans="1:13" x14ac:dyDescent="0.2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row>
    <row r="3482" spans="1:13" x14ac:dyDescent="0.2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row>
    <row r="3483" spans="1:13" x14ac:dyDescent="0.2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row>
    <row r="3484" spans="1:13" x14ac:dyDescent="0.2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row>
    <row r="3485" spans="1:13" x14ac:dyDescent="0.25">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row>
    <row r="3486" spans="1:13" x14ac:dyDescent="0.25">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row>
    <row r="3487" spans="1:13" x14ac:dyDescent="0.25">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row>
    <row r="3488" spans="1:13" x14ac:dyDescent="0.25">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row>
    <row r="3489" spans="1:13" x14ac:dyDescent="0.25">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row>
    <row r="3490" spans="1:13" x14ac:dyDescent="0.25">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row>
    <row r="3491" spans="1:13" x14ac:dyDescent="0.25">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row>
    <row r="3492" spans="1:13" x14ac:dyDescent="0.25">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row>
    <row r="3493" spans="1:13" x14ac:dyDescent="0.25">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row>
    <row r="3494" spans="1:13" x14ac:dyDescent="0.25">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row>
    <row r="3495" spans="1:13" x14ac:dyDescent="0.25">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row>
    <row r="3496" spans="1:13" x14ac:dyDescent="0.25">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row>
    <row r="3497" spans="1:13" x14ac:dyDescent="0.25">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row>
    <row r="3498" spans="1:13" x14ac:dyDescent="0.25">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row>
    <row r="3499" spans="1:13" x14ac:dyDescent="0.25">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row>
    <row r="3500" spans="1:13" x14ac:dyDescent="0.25">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row>
    <row r="3501" spans="1:13" x14ac:dyDescent="0.25">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row>
    <row r="3502" spans="1:13" x14ac:dyDescent="0.25">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row>
    <row r="3503" spans="1:13" x14ac:dyDescent="0.25">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row>
    <row r="3504" spans="1:13" x14ac:dyDescent="0.25">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row>
    <row r="3505" spans="1:13" x14ac:dyDescent="0.25">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row>
    <row r="3506" spans="1:13" x14ac:dyDescent="0.25">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row>
    <row r="3507" spans="1:13" x14ac:dyDescent="0.25">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row>
    <row r="3508" spans="1:13" x14ac:dyDescent="0.25">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row>
    <row r="3509" spans="1:13" x14ac:dyDescent="0.25">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row>
    <row r="3510" spans="1:13" x14ac:dyDescent="0.25">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row>
    <row r="3511" spans="1:13" x14ac:dyDescent="0.25">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row>
    <row r="3512" spans="1:13" x14ac:dyDescent="0.25">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row>
    <row r="3513" spans="1:13" x14ac:dyDescent="0.25">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row>
    <row r="3514" spans="1:13" x14ac:dyDescent="0.25">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row>
    <row r="3515" spans="1:13" x14ac:dyDescent="0.25">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row>
    <row r="3516" spans="1:13" x14ac:dyDescent="0.25">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row>
    <row r="3517" spans="1:13" x14ac:dyDescent="0.25">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row>
    <row r="3518" spans="1:13" x14ac:dyDescent="0.25">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row>
    <row r="3519" spans="1:13" x14ac:dyDescent="0.25">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row>
    <row r="3520" spans="1:13" x14ac:dyDescent="0.25">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row>
    <row r="3521" spans="1:13" x14ac:dyDescent="0.25">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row>
    <row r="3522" spans="1:13" x14ac:dyDescent="0.25">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row>
    <row r="3524" spans="1:13" x14ac:dyDescent="0.25">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row>
    <row r="3525" spans="1:13" x14ac:dyDescent="0.2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row>
    <row r="3526" spans="1:13" x14ac:dyDescent="0.2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row>
    <row r="3527" spans="1:13" x14ac:dyDescent="0.2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row>
    <row r="3528" spans="1:13" x14ac:dyDescent="0.2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row>
    <row r="3529" spans="1:13" x14ac:dyDescent="0.2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row>
    <row r="3530" spans="1:13" x14ac:dyDescent="0.2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row>
    <row r="3531" spans="1:13" x14ac:dyDescent="0.2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row>
    <row r="3532" spans="1:13" x14ac:dyDescent="0.25">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row>
    <row r="3533" spans="1:13" x14ac:dyDescent="0.2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row>
    <row r="3534" spans="1:13" x14ac:dyDescent="0.2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row>
    <row r="3535" spans="1:13" x14ac:dyDescent="0.2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row>
    <row r="3536" spans="1:13" x14ac:dyDescent="0.25">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row>
    <row r="3537" spans="1:13" x14ac:dyDescent="0.25">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row>
    <row r="3538" spans="1:13" x14ac:dyDescent="0.25">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row>
    <row r="3539" spans="1:13" x14ac:dyDescent="0.25">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row>
    <row r="3540" spans="1:13" x14ac:dyDescent="0.2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row>
    <row r="3541" spans="1:13" x14ac:dyDescent="0.25">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row>
    <row r="3542" spans="1:13" x14ac:dyDescent="0.2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row>
    <row r="3543" spans="1:13" x14ac:dyDescent="0.2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row>
    <row r="3544" spans="1:13" x14ac:dyDescent="0.2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row>
    <row r="3545" spans="1:13" x14ac:dyDescent="0.25">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row>
    <row r="3546" spans="1:13" x14ac:dyDescent="0.2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row>
    <row r="3547" spans="1:13" x14ac:dyDescent="0.2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row>
    <row r="3548" spans="1:13" x14ac:dyDescent="0.2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row>
    <row r="3549" spans="1:13" x14ac:dyDescent="0.25">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row>
    <row r="3550" spans="1:13" x14ac:dyDescent="0.25">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row>
    <row r="3551" spans="1:13" x14ac:dyDescent="0.25">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row>
    <row r="3552" spans="1:13" x14ac:dyDescent="0.25">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row>
    <row r="3553" spans="1:13" x14ac:dyDescent="0.25">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row>
    <row r="3554" spans="1:13" x14ac:dyDescent="0.25">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row>
    <row r="3555" spans="1:13" x14ac:dyDescent="0.25">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row>
    <row r="3556" spans="1:13" x14ac:dyDescent="0.25">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row>
    <row r="3557" spans="1:13" x14ac:dyDescent="0.25">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row>
    <row r="3558" spans="1:13" x14ac:dyDescent="0.25">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row>
    <row r="3559" spans="1:13" x14ac:dyDescent="0.25">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row>
    <row r="3560" spans="1:13" x14ac:dyDescent="0.25">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row>
    <row r="3561" spans="1:13" x14ac:dyDescent="0.25">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row>
    <row r="3562" spans="1:13" x14ac:dyDescent="0.25">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row>
    <row r="3563" spans="1:13" x14ac:dyDescent="0.25">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row>
    <row r="3564" spans="1:13" x14ac:dyDescent="0.25">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row>
    <row r="3565" spans="1:13" x14ac:dyDescent="0.25">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row>
    <row r="3566" spans="1:13" x14ac:dyDescent="0.25">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row>
    <row r="3567" spans="1:13" x14ac:dyDescent="0.25">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row>
    <row r="3568" spans="1:13" x14ac:dyDescent="0.25">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row>
    <row r="3569" spans="1:13" x14ac:dyDescent="0.25">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row>
    <row r="3570" spans="1:13" x14ac:dyDescent="0.25">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row>
    <row r="3571" spans="1:13" x14ac:dyDescent="0.25">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row>
    <row r="3572" spans="1:13" x14ac:dyDescent="0.25">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row>
    <row r="3573" spans="1:13" x14ac:dyDescent="0.25">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row>
    <row r="3574" spans="1:13" x14ac:dyDescent="0.25">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row>
    <row r="3575" spans="1:13" x14ac:dyDescent="0.25">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row>
    <row r="3576" spans="1:13" x14ac:dyDescent="0.25">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row>
    <row r="3577" spans="1:13" x14ac:dyDescent="0.25">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row>
    <row r="3578" spans="1:13" x14ac:dyDescent="0.25">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row>
    <row r="3579" spans="1:13" x14ac:dyDescent="0.25">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row>
    <row r="3580" spans="1:13" x14ac:dyDescent="0.25">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row>
    <row r="3581" spans="1:13" x14ac:dyDescent="0.25">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row>
    <row r="3582" spans="1:13" x14ac:dyDescent="0.25">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row>
    <row r="3583" spans="1:13" x14ac:dyDescent="0.25">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row>
    <row r="3584" spans="1:13" x14ac:dyDescent="0.25">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row>
    <row r="3585" spans="1:13" x14ac:dyDescent="0.25">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row>
    <row r="3586" spans="1:13" x14ac:dyDescent="0.25">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row>
    <row r="3588" spans="1:13" x14ac:dyDescent="0.2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row>
    <row r="3589" spans="1:13" x14ac:dyDescent="0.2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row>
    <row r="3590" spans="1:13" x14ac:dyDescent="0.25">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row>
    <row r="3591" spans="1:13" x14ac:dyDescent="0.2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row>
    <row r="3592" spans="1:13" x14ac:dyDescent="0.2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row>
    <row r="3593" spans="1:13" x14ac:dyDescent="0.25">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row>
    <row r="3594" spans="1:13" x14ac:dyDescent="0.25">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row>
    <row r="3595" spans="1:13" x14ac:dyDescent="0.2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row>
    <row r="3596" spans="1:13" x14ac:dyDescent="0.25">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row>
    <row r="3597" spans="1:13" x14ac:dyDescent="0.2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row>
    <row r="3598" spans="1:13" x14ac:dyDescent="0.2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row>
    <row r="3599" spans="1:13" x14ac:dyDescent="0.25">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row>
    <row r="3600" spans="1:13" x14ac:dyDescent="0.2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row>
    <row r="3601" spans="1:13" x14ac:dyDescent="0.2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row>
    <row r="3602" spans="1:13" x14ac:dyDescent="0.25">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row>
    <row r="3603" spans="1:13" x14ac:dyDescent="0.25">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row>
    <row r="3604" spans="1:13" x14ac:dyDescent="0.2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row>
    <row r="3605" spans="1:13" x14ac:dyDescent="0.2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row>
    <row r="3606" spans="1:13" x14ac:dyDescent="0.25">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row>
    <row r="3607" spans="1:13" x14ac:dyDescent="0.2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row>
    <row r="3608" spans="1:13" x14ac:dyDescent="0.2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row>
    <row r="3609" spans="1:13" x14ac:dyDescent="0.2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row>
    <row r="3610" spans="1:13" x14ac:dyDescent="0.2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row>
    <row r="3611" spans="1:13" x14ac:dyDescent="0.25">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row>
    <row r="3612" spans="1:13" x14ac:dyDescent="0.2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row>
    <row r="3613" spans="1:13" x14ac:dyDescent="0.2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row>
    <row r="3614" spans="1:13" x14ac:dyDescent="0.25">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row>
    <row r="3615" spans="1:13" x14ac:dyDescent="0.25">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row>
    <row r="3616" spans="1:13" x14ac:dyDescent="0.25">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row>
    <row r="3617" spans="1:13" x14ac:dyDescent="0.25">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row>
    <row r="3618" spans="1:13" x14ac:dyDescent="0.25">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row>
    <row r="3619" spans="1:13" x14ac:dyDescent="0.25">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row>
    <row r="3620" spans="1:13" x14ac:dyDescent="0.25">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row>
    <row r="3621" spans="1:13" x14ac:dyDescent="0.25">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row>
    <row r="3622" spans="1:13" x14ac:dyDescent="0.25">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row>
    <row r="3623" spans="1:13" x14ac:dyDescent="0.25">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row>
    <row r="3624" spans="1:13" x14ac:dyDescent="0.25">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row>
    <row r="3625" spans="1:13" x14ac:dyDescent="0.25">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row>
    <row r="3626" spans="1:13" x14ac:dyDescent="0.25">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row>
    <row r="3627" spans="1:13" x14ac:dyDescent="0.25">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row>
    <row r="3628" spans="1:13" x14ac:dyDescent="0.25">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row>
    <row r="3629" spans="1:13" x14ac:dyDescent="0.25">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row>
    <row r="3630" spans="1:13" x14ac:dyDescent="0.25">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row>
    <row r="3631" spans="1:13" x14ac:dyDescent="0.25">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row>
    <row r="3632" spans="1:13" x14ac:dyDescent="0.25">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row>
    <row r="3633" spans="1:13" x14ac:dyDescent="0.25">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row>
    <row r="3634" spans="1:13" x14ac:dyDescent="0.25">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row>
    <row r="3635" spans="1:13" x14ac:dyDescent="0.25">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row>
    <row r="3636" spans="1:13" x14ac:dyDescent="0.25">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row>
    <row r="3637" spans="1:13" x14ac:dyDescent="0.25">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row>
    <row r="3638" spans="1:13" x14ac:dyDescent="0.25">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row>
    <row r="3639" spans="1:13" x14ac:dyDescent="0.25">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row>
    <row r="3640" spans="1:13" x14ac:dyDescent="0.25">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row>
    <row r="3641" spans="1:13" x14ac:dyDescent="0.25">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row>
    <row r="3642" spans="1:13" x14ac:dyDescent="0.25">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row>
    <row r="3643" spans="1:13" x14ac:dyDescent="0.25">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row>
    <row r="3644" spans="1:13" x14ac:dyDescent="0.25">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row>
    <row r="3645" spans="1:13" x14ac:dyDescent="0.25">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row>
    <row r="3646" spans="1:13" x14ac:dyDescent="0.25">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row>
    <row r="3647" spans="1:13" x14ac:dyDescent="0.25">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row>
    <row r="3648" spans="1:13" x14ac:dyDescent="0.25">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row>
    <row r="3649" spans="1:13" x14ac:dyDescent="0.25">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row>
    <row r="3650" spans="1:13" x14ac:dyDescent="0.25">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row>
    <row r="3652" spans="1:13" x14ac:dyDescent="0.25">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row>
    <row r="3653" spans="1:13" x14ac:dyDescent="0.2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row>
    <row r="3654" spans="1:13" x14ac:dyDescent="0.25">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row>
    <row r="3655" spans="1:13" x14ac:dyDescent="0.25">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row>
    <row r="3656" spans="1:13" x14ac:dyDescent="0.2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row>
    <row r="3657" spans="1:13" x14ac:dyDescent="0.2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row>
    <row r="3658" spans="1:13" x14ac:dyDescent="0.25">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row>
    <row r="3659" spans="1:13" x14ac:dyDescent="0.2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row>
    <row r="3660" spans="1:13" x14ac:dyDescent="0.2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row>
    <row r="3661" spans="1:13" x14ac:dyDescent="0.25">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row>
    <row r="3662" spans="1:13" x14ac:dyDescent="0.2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row>
    <row r="3663" spans="1:13" x14ac:dyDescent="0.2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row>
    <row r="3664" spans="1:13" x14ac:dyDescent="0.2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row>
    <row r="3665" spans="1:13" x14ac:dyDescent="0.2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row>
    <row r="3666" spans="1:13" x14ac:dyDescent="0.25">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row>
    <row r="3667" spans="1:13" x14ac:dyDescent="0.25">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row>
    <row r="3668" spans="1:13" x14ac:dyDescent="0.2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row>
    <row r="3669" spans="1:13" x14ac:dyDescent="0.2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row>
    <row r="3670" spans="1:13" x14ac:dyDescent="0.2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row>
    <row r="3671" spans="1:13" x14ac:dyDescent="0.25">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row>
    <row r="3672" spans="1:13" x14ac:dyDescent="0.25">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row>
    <row r="3673" spans="1:13" x14ac:dyDescent="0.2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row>
    <row r="3674" spans="1:13" x14ac:dyDescent="0.2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row>
    <row r="3675" spans="1:13" x14ac:dyDescent="0.2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row>
    <row r="3676" spans="1:13" x14ac:dyDescent="0.25">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row>
    <row r="3677" spans="1:13" x14ac:dyDescent="0.2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row>
    <row r="3678" spans="1:13" x14ac:dyDescent="0.25">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row>
    <row r="3679" spans="1:13" x14ac:dyDescent="0.25">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row>
    <row r="3680" spans="1:13" x14ac:dyDescent="0.25">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row>
    <row r="3681" spans="1:13" x14ac:dyDescent="0.25">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row>
    <row r="3682" spans="1:13" x14ac:dyDescent="0.25">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row>
    <row r="3683" spans="1:13" x14ac:dyDescent="0.25">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row>
    <row r="3684" spans="1:13" x14ac:dyDescent="0.25">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row>
    <row r="3685" spans="1:13" x14ac:dyDescent="0.25">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row>
    <row r="3686" spans="1:13" x14ac:dyDescent="0.25">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row>
    <row r="3687" spans="1:13" x14ac:dyDescent="0.25">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row>
    <row r="3688" spans="1:13" x14ac:dyDescent="0.25">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row>
    <row r="3689" spans="1:13" x14ac:dyDescent="0.25">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row>
    <row r="3690" spans="1:13" x14ac:dyDescent="0.25">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row>
    <row r="3691" spans="1:13" x14ac:dyDescent="0.25">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row>
    <row r="3692" spans="1:13" x14ac:dyDescent="0.25">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row>
    <row r="3693" spans="1:13" x14ac:dyDescent="0.25">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row>
    <row r="3694" spans="1:13" x14ac:dyDescent="0.25">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row>
    <row r="3695" spans="1:13" x14ac:dyDescent="0.25">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row>
    <row r="3696" spans="1:13" x14ac:dyDescent="0.25">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row>
    <row r="3697" spans="1:13" x14ac:dyDescent="0.25">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row>
    <row r="3698" spans="1:13" x14ac:dyDescent="0.25">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row>
    <row r="3699" spans="1:13" x14ac:dyDescent="0.25">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row>
    <row r="3700" spans="1:13" x14ac:dyDescent="0.25">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row>
    <row r="3701" spans="1:13" x14ac:dyDescent="0.25">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row>
    <row r="3702" spans="1:13" x14ac:dyDescent="0.25">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row>
    <row r="3703" spans="1:13" x14ac:dyDescent="0.25">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row>
    <row r="3704" spans="1:13" x14ac:dyDescent="0.25">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row>
    <row r="3705" spans="1:13" x14ac:dyDescent="0.25">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row>
    <row r="3706" spans="1:13" x14ac:dyDescent="0.25">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row>
    <row r="3707" spans="1:13" x14ac:dyDescent="0.25">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row>
    <row r="3708" spans="1:13" x14ac:dyDescent="0.25">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row>
    <row r="3709" spans="1:13" x14ac:dyDescent="0.25">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row>
    <row r="3710" spans="1:13" x14ac:dyDescent="0.25">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row>
    <row r="3711" spans="1:13" x14ac:dyDescent="0.25">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row>
    <row r="3712" spans="1:13" x14ac:dyDescent="0.25">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row>
    <row r="3713" spans="1:13" x14ac:dyDescent="0.25">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row>
    <row r="3714" spans="1:13" x14ac:dyDescent="0.25">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row>
    <row r="3716" spans="1:13" x14ac:dyDescent="0.2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row>
    <row r="3717" spans="1:13" x14ac:dyDescent="0.2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row>
    <row r="3718" spans="1:13" x14ac:dyDescent="0.2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row>
    <row r="3719" spans="1:13" x14ac:dyDescent="0.2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row>
    <row r="3720" spans="1:13" x14ac:dyDescent="0.2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row>
    <row r="3721" spans="1:13" x14ac:dyDescent="0.2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row>
    <row r="3722" spans="1:13" x14ac:dyDescent="0.2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row>
    <row r="3723" spans="1:13" x14ac:dyDescent="0.25">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row>
    <row r="3724" spans="1:13" x14ac:dyDescent="0.2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row>
    <row r="3725" spans="1:13" x14ac:dyDescent="0.25">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row>
    <row r="3726" spans="1:13" x14ac:dyDescent="0.2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row>
    <row r="3727" spans="1:13" x14ac:dyDescent="0.25">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row>
    <row r="3728" spans="1:13" x14ac:dyDescent="0.25">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row>
    <row r="3729" spans="1:13" x14ac:dyDescent="0.25">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row>
    <row r="3730" spans="1:13" x14ac:dyDescent="0.2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row>
    <row r="3731" spans="1:13" x14ac:dyDescent="0.2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row>
    <row r="3732" spans="1:13" x14ac:dyDescent="0.2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row>
    <row r="3733" spans="1:13" x14ac:dyDescent="0.2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row>
    <row r="3734" spans="1:13" x14ac:dyDescent="0.2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row>
    <row r="3735" spans="1:13" x14ac:dyDescent="0.2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row>
    <row r="3736" spans="1:13" x14ac:dyDescent="0.25">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row>
    <row r="3737" spans="1:13" x14ac:dyDescent="0.25">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row>
    <row r="3738" spans="1:13" x14ac:dyDescent="0.2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row>
    <row r="3739" spans="1:13" x14ac:dyDescent="0.2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row>
    <row r="3740" spans="1:13" x14ac:dyDescent="0.2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row>
    <row r="3741" spans="1:13" x14ac:dyDescent="0.2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row>
    <row r="3742" spans="1:13" x14ac:dyDescent="0.25">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row>
    <row r="3743" spans="1:13" x14ac:dyDescent="0.25">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row>
    <row r="3744" spans="1:13" x14ac:dyDescent="0.25">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row>
    <row r="3745" spans="1:13" x14ac:dyDescent="0.25">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row>
    <row r="3746" spans="1:13" x14ac:dyDescent="0.25">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row>
    <row r="3747" spans="1:13" x14ac:dyDescent="0.25">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row>
    <row r="3748" spans="1:13" x14ac:dyDescent="0.25">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row>
    <row r="3749" spans="1:13" x14ac:dyDescent="0.25">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row>
    <row r="3750" spans="1:13" x14ac:dyDescent="0.25">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row>
    <row r="3751" spans="1:13" x14ac:dyDescent="0.25">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row>
    <row r="3752" spans="1:13" x14ac:dyDescent="0.25">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row>
    <row r="3753" spans="1:13" x14ac:dyDescent="0.25">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row>
    <row r="3754" spans="1:13" x14ac:dyDescent="0.25">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row>
    <row r="3755" spans="1:13" x14ac:dyDescent="0.25">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row>
    <row r="3756" spans="1:13" x14ac:dyDescent="0.25">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row>
    <row r="3757" spans="1:13" x14ac:dyDescent="0.25">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row>
    <row r="3758" spans="1:13" x14ac:dyDescent="0.25">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row>
    <row r="3759" spans="1:13" x14ac:dyDescent="0.25">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row>
    <row r="3760" spans="1:13" x14ac:dyDescent="0.25">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row>
    <row r="3761" spans="1:13" x14ac:dyDescent="0.25">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row>
    <row r="3762" spans="1:13" x14ac:dyDescent="0.25">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row>
    <row r="3763" spans="1:13" x14ac:dyDescent="0.25">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row>
    <row r="3764" spans="1:13" x14ac:dyDescent="0.25">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row>
    <row r="3765" spans="1:13" x14ac:dyDescent="0.25">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row>
    <row r="3766" spans="1:13" x14ac:dyDescent="0.25">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row>
    <row r="3767" spans="1:13" x14ac:dyDescent="0.25">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row>
    <row r="3768" spans="1:13" x14ac:dyDescent="0.25">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row>
    <row r="3769" spans="1:13" x14ac:dyDescent="0.25">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row>
    <row r="3770" spans="1:13" x14ac:dyDescent="0.25">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row>
    <row r="3771" spans="1:13" x14ac:dyDescent="0.25">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row>
    <row r="3772" spans="1:13" x14ac:dyDescent="0.25">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row>
    <row r="3773" spans="1:13" x14ac:dyDescent="0.25">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row>
    <row r="3774" spans="1:13" x14ac:dyDescent="0.25">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row>
    <row r="3775" spans="1:13" x14ac:dyDescent="0.25">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row>
    <row r="3776" spans="1:13" x14ac:dyDescent="0.25">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row>
    <row r="3777" spans="1:13" x14ac:dyDescent="0.25">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row>
    <row r="3778" spans="1:13" x14ac:dyDescent="0.25">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row>
    <row r="3780" spans="1:13" x14ac:dyDescent="0.2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row>
    <row r="3781" spans="1:13" x14ac:dyDescent="0.2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row>
    <row r="3782" spans="1:13" x14ac:dyDescent="0.25">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row>
    <row r="3783" spans="1:13" x14ac:dyDescent="0.2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row>
    <row r="3784" spans="1:13" x14ac:dyDescent="0.2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row>
    <row r="3785" spans="1:13" x14ac:dyDescent="0.2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row>
    <row r="3786" spans="1:13" x14ac:dyDescent="0.25">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row>
    <row r="3787" spans="1:13" x14ac:dyDescent="0.2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row>
    <row r="3788" spans="1:13" x14ac:dyDescent="0.25">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row>
    <row r="3789" spans="1:13" x14ac:dyDescent="0.2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row>
    <row r="3790" spans="1:13" x14ac:dyDescent="0.25">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row>
    <row r="3791" spans="1:13" x14ac:dyDescent="0.2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row>
    <row r="3792" spans="1:13" x14ac:dyDescent="0.2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row>
    <row r="3793" spans="1:13" x14ac:dyDescent="0.2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row>
    <row r="3794" spans="1:13" x14ac:dyDescent="0.2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row>
    <row r="3795" spans="1:13" x14ac:dyDescent="0.2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row>
    <row r="3796" spans="1:13" x14ac:dyDescent="0.2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row>
    <row r="3797" spans="1:13" x14ac:dyDescent="0.2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row>
    <row r="3798" spans="1:13" x14ac:dyDescent="0.25">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row>
    <row r="3799" spans="1:13" x14ac:dyDescent="0.2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row>
    <row r="3800" spans="1:13" x14ac:dyDescent="0.2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row>
    <row r="3801" spans="1:13" x14ac:dyDescent="0.25">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row>
    <row r="3802" spans="1:13" x14ac:dyDescent="0.25">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row>
    <row r="3803" spans="1:13" x14ac:dyDescent="0.25">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row>
    <row r="3804" spans="1:13" x14ac:dyDescent="0.25">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row>
    <row r="3805" spans="1:13" x14ac:dyDescent="0.2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row>
    <row r="3806" spans="1:13" x14ac:dyDescent="0.25">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row>
    <row r="3807" spans="1:13" x14ac:dyDescent="0.25">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row>
    <row r="3808" spans="1:13" x14ac:dyDescent="0.25">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row>
    <row r="3809" spans="1:13" x14ac:dyDescent="0.25">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row>
    <row r="3810" spans="1:13" x14ac:dyDescent="0.25">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row>
    <row r="3811" spans="1:13" x14ac:dyDescent="0.25">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row>
    <row r="3812" spans="1:13" x14ac:dyDescent="0.25">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row>
    <row r="3813" spans="1:13" x14ac:dyDescent="0.25">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row>
    <row r="3814" spans="1:13" x14ac:dyDescent="0.25">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row>
    <row r="3815" spans="1:13" x14ac:dyDescent="0.25">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row>
    <row r="3816" spans="1:13" x14ac:dyDescent="0.25">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row>
    <row r="3817" spans="1:13" x14ac:dyDescent="0.25">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row>
    <row r="3818" spans="1:13" x14ac:dyDescent="0.25">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row>
    <row r="3819" spans="1:13" x14ac:dyDescent="0.25">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row>
    <row r="3820" spans="1:13" x14ac:dyDescent="0.25">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row>
    <row r="3821" spans="1:13" x14ac:dyDescent="0.25">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row>
    <row r="3822" spans="1:13" x14ac:dyDescent="0.25">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row>
    <row r="3823" spans="1:13" x14ac:dyDescent="0.25">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row>
    <row r="3824" spans="1:13" x14ac:dyDescent="0.25">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row>
    <row r="3825" spans="1:13" x14ac:dyDescent="0.25">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row>
    <row r="3826" spans="1:13" x14ac:dyDescent="0.25">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row>
    <row r="3827" spans="1:13" x14ac:dyDescent="0.25">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row>
    <row r="3828" spans="1:13" x14ac:dyDescent="0.25">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row>
    <row r="3829" spans="1:13" x14ac:dyDescent="0.25">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row>
    <row r="3830" spans="1:13" x14ac:dyDescent="0.25">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row>
    <row r="3831" spans="1:13" x14ac:dyDescent="0.25">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row>
    <row r="3832" spans="1:13" x14ac:dyDescent="0.25">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row>
    <row r="3833" spans="1:13" x14ac:dyDescent="0.25">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row>
    <row r="3834" spans="1:13" x14ac:dyDescent="0.25">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row>
    <row r="3835" spans="1:13" x14ac:dyDescent="0.25">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row>
    <row r="3836" spans="1:13" x14ac:dyDescent="0.25">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row>
    <row r="3837" spans="1:13" x14ac:dyDescent="0.25">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row>
    <row r="3838" spans="1:13" x14ac:dyDescent="0.25">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row>
    <row r="3839" spans="1:13" x14ac:dyDescent="0.25">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row>
    <row r="3840" spans="1:13" x14ac:dyDescent="0.25">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row>
    <row r="3841" spans="1:13" x14ac:dyDescent="0.25">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row>
    <row r="3842" spans="1:13" x14ac:dyDescent="0.25">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row>
    <row r="3844" spans="1:13" x14ac:dyDescent="0.2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row>
    <row r="3845" spans="1:13" x14ac:dyDescent="0.2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row>
    <row r="3846" spans="1:13" x14ac:dyDescent="0.2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row>
    <row r="3847" spans="1:13" x14ac:dyDescent="0.2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row>
    <row r="3848" spans="1:13" x14ac:dyDescent="0.2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row>
    <row r="3849" spans="1:13" x14ac:dyDescent="0.25">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row>
    <row r="3850" spans="1:13" x14ac:dyDescent="0.25">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row>
    <row r="3851" spans="1:13" x14ac:dyDescent="0.2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row>
    <row r="3852" spans="1:13" x14ac:dyDescent="0.25">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row>
    <row r="3853" spans="1:13" x14ac:dyDescent="0.2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row>
    <row r="3854" spans="1:13" x14ac:dyDescent="0.2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row>
    <row r="3855" spans="1:13" x14ac:dyDescent="0.2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row>
    <row r="3856" spans="1:13" x14ac:dyDescent="0.2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row>
    <row r="3857" spans="1:13" x14ac:dyDescent="0.25">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row>
    <row r="3858" spans="1:13" x14ac:dyDescent="0.2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row>
    <row r="3859" spans="1:13" x14ac:dyDescent="0.2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row>
    <row r="3860" spans="1:13" x14ac:dyDescent="0.25">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row>
    <row r="3861" spans="1:13" x14ac:dyDescent="0.2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row>
    <row r="3862" spans="1:13" x14ac:dyDescent="0.2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row>
    <row r="3863" spans="1:13" x14ac:dyDescent="0.2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row>
    <row r="3864" spans="1:13" x14ac:dyDescent="0.2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row>
    <row r="3865" spans="1:13" x14ac:dyDescent="0.2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row>
    <row r="3866" spans="1:13" x14ac:dyDescent="0.25">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row>
    <row r="3867" spans="1:13" x14ac:dyDescent="0.2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row>
    <row r="3868" spans="1:13" x14ac:dyDescent="0.25">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row>
    <row r="3869" spans="1:13" x14ac:dyDescent="0.2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row>
    <row r="3870" spans="1:13" x14ac:dyDescent="0.25">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row>
    <row r="3871" spans="1:13" x14ac:dyDescent="0.25">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row>
    <row r="3872" spans="1:13" x14ac:dyDescent="0.25">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row>
    <row r="3873" spans="1:13" x14ac:dyDescent="0.25">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row>
    <row r="3874" spans="1:13" x14ac:dyDescent="0.25">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row>
    <row r="3875" spans="1:13" x14ac:dyDescent="0.25">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row>
    <row r="3876" spans="1:13" x14ac:dyDescent="0.25">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row>
    <row r="3877" spans="1:13" x14ac:dyDescent="0.25">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row>
    <row r="3878" spans="1:13" x14ac:dyDescent="0.25">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row>
    <row r="3879" spans="1:13" x14ac:dyDescent="0.25">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row>
    <row r="3880" spans="1:13" x14ac:dyDescent="0.25">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row>
    <row r="3881" spans="1:13" x14ac:dyDescent="0.25">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row>
    <row r="3882" spans="1:13" x14ac:dyDescent="0.25">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row>
    <row r="3883" spans="1:13" x14ac:dyDescent="0.25">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row>
    <row r="3884" spans="1:13" x14ac:dyDescent="0.25">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row>
    <row r="3885" spans="1:13" x14ac:dyDescent="0.25">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row>
    <row r="3886" spans="1:13" x14ac:dyDescent="0.25">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row>
    <row r="3887" spans="1:13" x14ac:dyDescent="0.25">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row>
    <row r="3888" spans="1:13" x14ac:dyDescent="0.25">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row>
    <row r="3889" spans="1:13" x14ac:dyDescent="0.25">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row>
    <row r="3890" spans="1:13" x14ac:dyDescent="0.25">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row>
    <row r="3891" spans="1:13" x14ac:dyDescent="0.25">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row>
    <row r="3892" spans="1:13" x14ac:dyDescent="0.25">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row>
    <row r="3893" spans="1:13" x14ac:dyDescent="0.25">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row>
    <row r="3894" spans="1:13" x14ac:dyDescent="0.25">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row>
    <row r="3895" spans="1:13" x14ac:dyDescent="0.25">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row>
    <row r="3896" spans="1:13" x14ac:dyDescent="0.25">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row>
    <row r="3897" spans="1:13" x14ac:dyDescent="0.25">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row>
    <row r="3898" spans="1:13" x14ac:dyDescent="0.25">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row>
    <row r="3899" spans="1:13" x14ac:dyDescent="0.25">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row>
    <row r="3900" spans="1:13" x14ac:dyDescent="0.25">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row>
    <row r="3901" spans="1:13" x14ac:dyDescent="0.25">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row>
    <row r="3902" spans="1:13" x14ac:dyDescent="0.25">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row>
    <row r="3903" spans="1:13" x14ac:dyDescent="0.25">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row>
    <row r="3904" spans="1:13" x14ac:dyDescent="0.25">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row>
    <row r="3905" spans="1:13" x14ac:dyDescent="0.25">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row>
    <row r="3906" spans="1:13" x14ac:dyDescent="0.25">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row>
    <row r="3908" spans="1:13" x14ac:dyDescent="0.25">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row>
    <row r="3909" spans="1:13" x14ac:dyDescent="0.2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row>
    <row r="3910" spans="1:13" x14ac:dyDescent="0.2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row>
    <row r="3911" spans="1:13" x14ac:dyDescent="0.2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row>
    <row r="3912" spans="1:13" x14ac:dyDescent="0.25">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row>
    <row r="3913" spans="1:13" x14ac:dyDescent="0.2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row>
    <row r="3914" spans="1:13" x14ac:dyDescent="0.2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row>
    <row r="3915" spans="1:13" x14ac:dyDescent="0.2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row>
    <row r="3916" spans="1:13" x14ac:dyDescent="0.2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row>
    <row r="3917" spans="1:13" x14ac:dyDescent="0.2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row>
    <row r="3918" spans="1:13" x14ac:dyDescent="0.25">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row>
    <row r="3919" spans="1:13" x14ac:dyDescent="0.2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row>
    <row r="3920" spans="1:13" x14ac:dyDescent="0.2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row>
    <row r="3921" spans="1:13" x14ac:dyDescent="0.25">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row>
    <row r="3922" spans="1:13" x14ac:dyDescent="0.2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row>
    <row r="3923" spans="1:13" x14ac:dyDescent="0.2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row>
    <row r="3924" spans="1:13" x14ac:dyDescent="0.2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row>
    <row r="3925" spans="1:13" x14ac:dyDescent="0.2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row>
    <row r="3926" spans="1:13" x14ac:dyDescent="0.2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row>
    <row r="3927" spans="1:13" x14ac:dyDescent="0.2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row>
    <row r="3928" spans="1:13" x14ac:dyDescent="0.2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row>
    <row r="3929" spans="1:13" x14ac:dyDescent="0.25">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row>
    <row r="3930" spans="1:13" x14ac:dyDescent="0.2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row>
    <row r="3931" spans="1:13" x14ac:dyDescent="0.2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row>
    <row r="3932" spans="1:13" x14ac:dyDescent="0.2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row>
    <row r="3933" spans="1:13" x14ac:dyDescent="0.25">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row>
    <row r="3934" spans="1:13" x14ac:dyDescent="0.25">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row>
    <row r="3935" spans="1:13" x14ac:dyDescent="0.25">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row>
    <row r="3936" spans="1:13" x14ac:dyDescent="0.25">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row>
    <row r="3937" spans="1:13" x14ac:dyDescent="0.25">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row>
    <row r="3938" spans="1:13" x14ac:dyDescent="0.25">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row>
    <row r="3939" spans="1:13" x14ac:dyDescent="0.25">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row>
    <row r="3940" spans="1:13" x14ac:dyDescent="0.25">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row>
    <row r="3941" spans="1:13" x14ac:dyDescent="0.25">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row>
    <row r="3942" spans="1:13" x14ac:dyDescent="0.25">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row>
    <row r="3943" spans="1:13" x14ac:dyDescent="0.25">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row>
    <row r="3944" spans="1:13" x14ac:dyDescent="0.25">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row>
    <row r="3945" spans="1:13" x14ac:dyDescent="0.25">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row>
    <row r="3946" spans="1:13" x14ac:dyDescent="0.25">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row>
    <row r="3947" spans="1:13" x14ac:dyDescent="0.25">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row>
    <row r="3948" spans="1:13" x14ac:dyDescent="0.25">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row>
    <row r="3949" spans="1:13" x14ac:dyDescent="0.25">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row>
    <row r="3950" spans="1:13" x14ac:dyDescent="0.25">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row>
    <row r="3951" spans="1:13" x14ac:dyDescent="0.25">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row>
    <row r="3952" spans="1:13" x14ac:dyDescent="0.25">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row>
    <row r="3953" spans="1:13" x14ac:dyDescent="0.25">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row>
    <row r="3954" spans="1:13" x14ac:dyDescent="0.25">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row>
    <row r="3955" spans="1:13" x14ac:dyDescent="0.25">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row>
    <row r="3956" spans="1:13" x14ac:dyDescent="0.25">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row>
    <row r="3957" spans="1:13" x14ac:dyDescent="0.25">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row>
    <row r="3958" spans="1:13" x14ac:dyDescent="0.25">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row>
    <row r="3959" spans="1:13" x14ac:dyDescent="0.25">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row>
    <row r="3960" spans="1:13" x14ac:dyDescent="0.25">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row>
    <row r="3961" spans="1:13" x14ac:dyDescent="0.25">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row>
    <row r="3962" spans="1:13" x14ac:dyDescent="0.25">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row>
    <row r="3963" spans="1:13" x14ac:dyDescent="0.25">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row>
    <row r="3964" spans="1:13" x14ac:dyDescent="0.25">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row>
    <row r="3965" spans="1:13" x14ac:dyDescent="0.25">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row>
    <row r="3966" spans="1:13" x14ac:dyDescent="0.25">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row>
    <row r="3967" spans="1:13" x14ac:dyDescent="0.25">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row>
    <row r="3968" spans="1:13" x14ac:dyDescent="0.25">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row>
    <row r="3969" spans="1:13" x14ac:dyDescent="0.25">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row>
    <row r="3970" spans="1:13" x14ac:dyDescent="0.25">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row>
    <row r="3972" spans="1:13" x14ac:dyDescent="0.2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row>
    <row r="3973" spans="1:13" x14ac:dyDescent="0.2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row>
    <row r="3974" spans="1:13" x14ac:dyDescent="0.25">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row>
    <row r="3975" spans="1:13" x14ac:dyDescent="0.2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row>
    <row r="3976" spans="1:13" x14ac:dyDescent="0.2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row>
    <row r="3977" spans="1:13" x14ac:dyDescent="0.2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row>
    <row r="3978" spans="1:13" x14ac:dyDescent="0.2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row>
    <row r="3979" spans="1:13" x14ac:dyDescent="0.25">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row>
    <row r="3980" spans="1:13" x14ac:dyDescent="0.2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row>
    <row r="3981" spans="1:13" x14ac:dyDescent="0.2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row>
    <row r="3982" spans="1:13" x14ac:dyDescent="0.25">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row>
    <row r="3983" spans="1:13" x14ac:dyDescent="0.2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row>
    <row r="3984" spans="1:13" x14ac:dyDescent="0.25">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row>
    <row r="3985" spans="1:13" x14ac:dyDescent="0.2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row>
    <row r="3986" spans="1:13" x14ac:dyDescent="0.2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row>
    <row r="3987" spans="1:13" x14ac:dyDescent="0.25">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row>
    <row r="3988" spans="1:13" x14ac:dyDescent="0.2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row>
    <row r="3989" spans="1:13" x14ac:dyDescent="0.2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row>
    <row r="3990" spans="1:13" x14ac:dyDescent="0.2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row>
    <row r="3991" spans="1:13" x14ac:dyDescent="0.25">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row>
    <row r="3992" spans="1:13" x14ac:dyDescent="0.2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row>
    <row r="3993" spans="1:13" x14ac:dyDescent="0.25">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row>
    <row r="3994" spans="1:13" x14ac:dyDescent="0.2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row>
    <row r="3995" spans="1:13" x14ac:dyDescent="0.2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row>
    <row r="3996" spans="1:13" x14ac:dyDescent="0.25">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row>
    <row r="3997" spans="1:13" x14ac:dyDescent="0.2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row>
    <row r="3998" spans="1:13" x14ac:dyDescent="0.25">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row>
    <row r="3999" spans="1:13" x14ac:dyDescent="0.25">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row>
    <row r="4000" spans="1:13" x14ac:dyDescent="0.25">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row>
    <row r="4001" spans="1:13" x14ac:dyDescent="0.25">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row>
    <row r="4002" spans="1:13" x14ac:dyDescent="0.25">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row>
    <row r="4003" spans="1:13" x14ac:dyDescent="0.25">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row>
    <row r="4004" spans="1:13" x14ac:dyDescent="0.25">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row>
    <row r="4005" spans="1:13" x14ac:dyDescent="0.25">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row>
    <row r="4006" spans="1:13" x14ac:dyDescent="0.25">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row>
    <row r="4007" spans="1:13" x14ac:dyDescent="0.25">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row>
    <row r="4008" spans="1:13" x14ac:dyDescent="0.25">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row>
    <row r="4009" spans="1:13" x14ac:dyDescent="0.25">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row>
    <row r="4010" spans="1:13" x14ac:dyDescent="0.25">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row>
    <row r="4011" spans="1:13" x14ac:dyDescent="0.25">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row>
    <row r="4012" spans="1:13" x14ac:dyDescent="0.25">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row>
    <row r="4013" spans="1:13" x14ac:dyDescent="0.25">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row>
    <row r="4014" spans="1:13" x14ac:dyDescent="0.25">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row>
    <row r="4015" spans="1:13" x14ac:dyDescent="0.25">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row>
    <row r="4016" spans="1:13" x14ac:dyDescent="0.25">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row>
    <row r="4017" spans="1:13" x14ac:dyDescent="0.25">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row>
    <row r="4018" spans="1:13" x14ac:dyDescent="0.25">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row>
    <row r="4019" spans="1:13" x14ac:dyDescent="0.25">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row>
    <row r="4020" spans="1:13" x14ac:dyDescent="0.25">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row>
    <row r="4021" spans="1:13" x14ac:dyDescent="0.25">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row>
    <row r="4022" spans="1:13" x14ac:dyDescent="0.25">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row>
    <row r="4023" spans="1:13" x14ac:dyDescent="0.25">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row>
    <row r="4024" spans="1:13" x14ac:dyDescent="0.25">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row>
    <row r="4025" spans="1:13" x14ac:dyDescent="0.25">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row>
    <row r="4026" spans="1:13" x14ac:dyDescent="0.25">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row>
    <row r="4027" spans="1:13" x14ac:dyDescent="0.25">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row>
    <row r="4028" spans="1:13" x14ac:dyDescent="0.25">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row>
    <row r="4029" spans="1:13" x14ac:dyDescent="0.25">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row>
    <row r="4030" spans="1:13" x14ac:dyDescent="0.25">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row>
    <row r="4031" spans="1:13" x14ac:dyDescent="0.25">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row>
    <row r="4032" spans="1:13" x14ac:dyDescent="0.25">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row>
    <row r="4033" spans="1:13" x14ac:dyDescent="0.25">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row>
    <row r="4034" spans="1:13" x14ac:dyDescent="0.25">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row>
    <row r="4036" spans="1:13" x14ac:dyDescent="0.2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row>
    <row r="4037" spans="1:13" x14ac:dyDescent="0.2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row>
    <row r="4038" spans="1:13" x14ac:dyDescent="0.2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row>
    <row r="4039" spans="1:13" x14ac:dyDescent="0.2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row>
    <row r="4040" spans="1:13" x14ac:dyDescent="0.2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row>
    <row r="4041" spans="1:13" x14ac:dyDescent="0.25">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row>
    <row r="4042" spans="1:13" x14ac:dyDescent="0.25">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row>
    <row r="4043" spans="1:13" x14ac:dyDescent="0.25">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row>
    <row r="4044" spans="1:13" x14ac:dyDescent="0.25">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row>
    <row r="4045" spans="1:13" x14ac:dyDescent="0.25">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row>
    <row r="4046" spans="1:13" x14ac:dyDescent="0.2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row>
    <row r="4047" spans="1:13" x14ac:dyDescent="0.25">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row>
    <row r="4048" spans="1:13" x14ac:dyDescent="0.2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row>
    <row r="4049" spans="1:13" x14ac:dyDescent="0.25">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row>
    <row r="4050" spans="1:13" x14ac:dyDescent="0.2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row>
    <row r="4051" spans="1:13" x14ac:dyDescent="0.2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row>
    <row r="4052" spans="1:13" x14ac:dyDescent="0.2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row>
    <row r="4053" spans="1:13" x14ac:dyDescent="0.2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row>
    <row r="4054" spans="1:13" x14ac:dyDescent="0.25">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row>
    <row r="4055" spans="1:13" x14ac:dyDescent="0.25">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row>
    <row r="4056" spans="1:13" x14ac:dyDescent="0.2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row>
    <row r="4057" spans="1:13" x14ac:dyDescent="0.2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row>
    <row r="4058" spans="1:13" x14ac:dyDescent="0.2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row>
    <row r="4059" spans="1:13" x14ac:dyDescent="0.25">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row>
    <row r="4060" spans="1:13" x14ac:dyDescent="0.2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row>
    <row r="4061" spans="1:13" x14ac:dyDescent="0.2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row>
    <row r="4062" spans="1:13" x14ac:dyDescent="0.25">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row>
    <row r="4063" spans="1:13" x14ac:dyDescent="0.25">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row>
    <row r="4064" spans="1:13" x14ac:dyDescent="0.25">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row>
    <row r="4065" spans="1:13" x14ac:dyDescent="0.25">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row>
    <row r="4066" spans="1:13" x14ac:dyDescent="0.25">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row>
    <row r="4067" spans="1:13" x14ac:dyDescent="0.25">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row>
    <row r="4068" spans="1:13" x14ac:dyDescent="0.25">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row>
    <row r="4069" spans="1:13" x14ac:dyDescent="0.25">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row>
    <row r="4070" spans="1:13" x14ac:dyDescent="0.25">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row>
    <row r="4071" spans="1:13" x14ac:dyDescent="0.25">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row>
    <row r="4072" spans="1:13" x14ac:dyDescent="0.25">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row>
    <row r="4073" spans="1:13" x14ac:dyDescent="0.25">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row>
    <row r="4074" spans="1:13" x14ac:dyDescent="0.25">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row>
    <row r="4075" spans="1:13" x14ac:dyDescent="0.25">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row>
    <row r="4076" spans="1:13" x14ac:dyDescent="0.25">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row>
    <row r="4077" spans="1:13" x14ac:dyDescent="0.25">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row>
    <row r="4078" spans="1:13" x14ac:dyDescent="0.25">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row>
    <row r="4079" spans="1:13" x14ac:dyDescent="0.25">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row>
    <row r="4080" spans="1:13" x14ac:dyDescent="0.25">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row>
    <row r="4081" spans="1:13" x14ac:dyDescent="0.25">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row>
    <row r="4082" spans="1:13" x14ac:dyDescent="0.25">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row>
    <row r="4083" spans="1:13" x14ac:dyDescent="0.25">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row>
    <row r="4084" spans="1:13" x14ac:dyDescent="0.25">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row>
    <row r="4085" spans="1:13" x14ac:dyDescent="0.25">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row>
    <row r="4086" spans="1:13" x14ac:dyDescent="0.25">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row>
    <row r="4087" spans="1:13" x14ac:dyDescent="0.25">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row>
    <row r="4088" spans="1:13" x14ac:dyDescent="0.25">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row>
    <row r="4089" spans="1:13" x14ac:dyDescent="0.25">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row>
    <row r="4090" spans="1:13" x14ac:dyDescent="0.25">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row>
    <row r="4091" spans="1:13" x14ac:dyDescent="0.25">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row>
    <row r="4092" spans="1:13" x14ac:dyDescent="0.25">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row>
    <row r="4093" spans="1:13" x14ac:dyDescent="0.25">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row>
    <row r="4094" spans="1:13" x14ac:dyDescent="0.25">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row>
    <row r="4095" spans="1:13" x14ac:dyDescent="0.25">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row>
    <row r="4096" spans="1:13" x14ac:dyDescent="0.25">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row>
    <row r="4097" spans="1:13" x14ac:dyDescent="0.25">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row>
    <row r="4098" spans="1:13" x14ac:dyDescent="0.25">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row>
    <row r="4100" spans="1:13" x14ac:dyDescent="0.2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row>
    <row r="4101" spans="1:13" x14ac:dyDescent="0.2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row>
    <row r="4102" spans="1:13" x14ac:dyDescent="0.25">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row>
    <row r="4103" spans="1:13" x14ac:dyDescent="0.2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row>
    <row r="4104" spans="1:13" x14ac:dyDescent="0.2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row>
    <row r="4105" spans="1:13" x14ac:dyDescent="0.2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row>
    <row r="4106" spans="1:13" x14ac:dyDescent="0.25">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row>
    <row r="4107" spans="1:13" x14ac:dyDescent="0.2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row>
    <row r="4108" spans="1:13" x14ac:dyDescent="0.2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row>
    <row r="4109" spans="1:13" x14ac:dyDescent="0.25">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row>
    <row r="4110" spans="1:13" x14ac:dyDescent="0.25">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row>
    <row r="4111" spans="1:13" x14ac:dyDescent="0.2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row>
    <row r="4112" spans="1:13" x14ac:dyDescent="0.2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row>
    <row r="4113" spans="1:13" x14ac:dyDescent="0.25">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row>
    <row r="4114" spans="1:13" x14ac:dyDescent="0.25">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row>
    <row r="4115" spans="1:13" x14ac:dyDescent="0.2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row>
    <row r="4116" spans="1:13" x14ac:dyDescent="0.25">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row>
    <row r="4117" spans="1:13" x14ac:dyDescent="0.2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row>
    <row r="4118" spans="1:13" x14ac:dyDescent="0.2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row>
    <row r="4119" spans="1:13" x14ac:dyDescent="0.2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row>
    <row r="4120" spans="1:13" x14ac:dyDescent="0.2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row>
    <row r="4121" spans="1:13" x14ac:dyDescent="0.2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row>
    <row r="4122" spans="1:13" x14ac:dyDescent="0.2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row>
    <row r="4123" spans="1:13" x14ac:dyDescent="0.2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row>
    <row r="4124" spans="1:13" x14ac:dyDescent="0.2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row>
    <row r="4125" spans="1:13" x14ac:dyDescent="0.2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row>
    <row r="4126" spans="1:13" x14ac:dyDescent="0.25">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row>
    <row r="4127" spans="1:13" x14ac:dyDescent="0.25">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row>
    <row r="4128" spans="1:13" x14ac:dyDescent="0.25">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row>
    <row r="4129" spans="1:13" x14ac:dyDescent="0.25">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row>
    <row r="4130" spans="1:13" x14ac:dyDescent="0.25">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row>
    <row r="4131" spans="1:13" x14ac:dyDescent="0.25">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row>
    <row r="4132" spans="1:13" x14ac:dyDescent="0.25">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row>
    <row r="4133" spans="1:13" x14ac:dyDescent="0.25">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row>
    <row r="4134" spans="1:13" x14ac:dyDescent="0.25">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row>
    <row r="4135" spans="1:13" x14ac:dyDescent="0.25">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row>
    <row r="4136" spans="1:13" x14ac:dyDescent="0.25">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row>
    <row r="4137" spans="1:13" x14ac:dyDescent="0.25">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row>
    <row r="4138" spans="1:13" x14ac:dyDescent="0.25">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row>
    <row r="4139" spans="1:13" x14ac:dyDescent="0.25">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row>
    <row r="4140" spans="1:13" x14ac:dyDescent="0.25">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row>
    <row r="4141" spans="1:13" x14ac:dyDescent="0.25">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row>
    <row r="4142" spans="1:13" x14ac:dyDescent="0.25">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row>
    <row r="4143" spans="1:13" x14ac:dyDescent="0.25">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row>
    <row r="4144" spans="1:13" x14ac:dyDescent="0.25">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row>
    <row r="4145" spans="1:13" x14ac:dyDescent="0.25">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row>
    <row r="4146" spans="1:13" x14ac:dyDescent="0.25">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row>
    <row r="4147" spans="1:13" x14ac:dyDescent="0.25">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row>
    <row r="4148" spans="1:13" x14ac:dyDescent="0.25">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row>
    <row r="4149" spans="1:13" x14ac:dyDescent="0.25">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row>
    <row r="4150" spans="1:13" x14ac:dyDescent="0.25">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row>
    <row r="4151" spans="1:13" x14ac:dyDescent="0.25">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row>
    <row r="4152" spans="1:13" x14ac:dyDescent="0.25">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row>
    <row r="4153" spans="1:13" x14ac:dyDescent="0.25">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row>
    <row r="4154" spans="1:13" x14ac:dyDescent="0.25">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row>
    <row r="4155" spans="1:13" x14ac:dyDescent="0.25">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row>
    <row r="4156" spans="1:13" x14ac:dyDescent="0.25">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row>
    <row r="4157" spans="1:13" x14ac:dyDescent="0.25">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row>
    <row r="4158" spans="1:13" x14ac:dyDescent="0.25">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row>
    <row r="4159" spans="1:13" x14ac:dyDescent="0.25">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row>
    <row r="4160" spans="1:13" x14ac:dyDescent="0.25">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row>
    <row r="4161" spans="1:13" x14ac:dyDescent="0.25">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row>
    <row r="4162" spans="1:13" x14ac:dyDescent="0.25">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row>
    <row r="4164" spans="1:13" x14ac:dyDescent="0.2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row>
    <row r="4165" spans="1:13" x14ac:dyDescent="0.2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row>
    <row r="4166" spans="1:13" x14ac:dyDescent="0.2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row>
    <row r="4167" spans="1:13" x14ac:dyDescent="0.2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row>
    <row r="4168" spans="1:13" x14ac:dyDescent="0.2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row>
    <row r="4169" spans="1:13" x14ac:dyDescent="0.25">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row>
    <row r="4170" spans="1:13" x14ac:dyDescent="0.2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row>
    <row r="4171" spans="1:13" x14ac:dyDescent="0.2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row>
    <row r="4172" spans="1:13" x14ac:dyDescent="0.2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row>
    <row r="4173" spans="1:13" x14ac:dyDescent="0.2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row>
    <row r="4174" spans="1:13" x14ac:dyDescent="0.25">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row>
    <row r="4175" spans="1:13" x14ac:dyDescent="0.2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row>
    <row r="4176" spans="1:13" x14ac:dyDescent="0.2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row>
    <row r="4177" spans="1:13" x14ac:dyDescent="0.2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row>
    <row r="4178" spans="1:13" x14ac:dyDescent="0.2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row>
    <row r="4179" spans="1:13" x14ac:dyDescent="0.2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row>
    <row r="4180" spans="1:13" x14ac:dyDescent="0.2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row>
    <row r="4181" spans="1:13" x14ac:dyDescent="0.2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row>
    <row r="4182" spans="1:13" x14ac:dyDescent="0.25">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row>
    <row r="4183" spans="1:13" x14ac:dyDescent="0.25">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row>
    <row r="4184" spans="1:13" x14ac:dyDescent="0.2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row>
    <row r="4185" spans="1:13" x14ac:dyDescent="0.2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row>
    <row r="4186" spans="1:13" x14ac:dyDescent="0.2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row>
    <row r="4187" spans="1:13" x14ac:dyDescent="0.2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row>
    <row r="4188" spans="1:13" x14ac:dyDescent="0.2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row>
    <row r="4189" spans="1:13" x14ac:dyDescent="0.25">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row>
    <row r="4190" spans="1:13" x14ac:dyDescent="0.25">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row>
    <row r="4191" spans="1:13" x14ac:dyDescent="0.25">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row>
    <row r="4192" spans="1:13" x14ac:dyDescent="0.25">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row>
    <row r="4193" spans="1:13" x14ac:dyDescent="0.25">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row>
    <row r="4194" spans="1:13" x14ac:dyDescent="0.25">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row>
    <row r="4195" spans="1:13" x14ac:dyDescent="0.25">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row>
    <row r="4196" spans="1:13" x14ac:dyDescent="0.25">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row>
    <row r="4197" spans="1:13" x14ac:dyDescent="0.25">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row>
    <row r="4198" spans="1:13" x14ac:dyDescent="0.25">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row>
    <row r="4199" spans="1:13" x14ac:dyDescent="0.25">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row>
    <row r="4200" spans="1:13" x14ac:dyDescent="0.25">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row>
    <row r="4201" spans="1:13" x14ac:dyDescent="0.25">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row>
    <row r="4202" spans="1:13" x14ac:dyDescent="0.25">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row>
    <row r="4203" spans="1:13" x14ac:dyDescent="0.25">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row>
    <row r="4204" spans="1:13" x14ac:dyDescent="0.25">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row>
    <row r="4205" spans="1:13" x14ac:dyDescent="0.25">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row>
    <row r="4206" spans="1:13" x14ac:dyDescent="0.25">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row>
    <row r="4207" spans="1:13" x14ac:dyDescent="0.25">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row>
    <row r="4208" spans="1:13" x14ac:dyDescent="0.25">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row>
    <row r="4209" spans="1:13" x14ac:dyDescent="0.25">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row>
    <row r="4210" spans="1:13" x14ac:dyDescent="0.25">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row>
    <row r="4211" spans="1:13" x14ac:dyDescent="0.25">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row>
    <row r="4212" spans="1:13" x14ac:dyDescent="0.25">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row>
    <row r="4213" spans="1:13" x14ac:dyDescent="0.25">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row>
    <row r="4214" spans="1:13" x14ac:dyDescent="0.25">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row>
    <row r="4215" spans="1:13" x14ac:dyDescent="0.25">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row>
    <row r="4216" spans="1:13" x14ac:dyDescent="0.25">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row>
    <row r="4217" spans="1:13" x14ac:dyDescent="0.25">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row>
    <row r="4218" spans="1:13" x14ac:dyDescent="0.25">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row>
    <row r="4219" spans="1:13" x14ac:dyDescent="0.25">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row>
    <row r="4220" spans="1:13" x14ac:dyDescent="0.25">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row>
    <row r="4221" spans="1:13" x14ac:dyDescent="0.25">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row>
    <row r="4222" spans="1:13" x14ac:dyDescent="0.25">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row>
    <row r="4223" spans="1:13" x14ac:dyDescent="0.25">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row>
    <row r="4224" spans="1:13" x14ac:dyDescent="0.25">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row>
    <row r="4225" spans="1:13" x14ac:dyDescent="0.25">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row>
    <row r="4226" spans="1:13" x14ac:dyDescent="0.25">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row>
    <row r="4228" spans="1:13" x14ac:dyDescent="0.25">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row>
    <row r="4229" spans="1:13" x14ac:dyDescent="0.25">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row>
    <row r="4230" spans="1:13" x14ac:dyDescent="0.25">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row>
    <row r="4231" spans="1:13" x14ac:dyDescent="0.25">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row>
    <row r="4232" spans="1:13" x14ac:dyDescent="0.25">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row>
    <row r="4233" spans="1:13" x14ac:dyDescent="0.25">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row>
    <row r="4234" spans="1:13" x14ac:dyDescent="0.25">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row>
    <row r="4235" spans="1:13" x14ac:dyDescent="0.25">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row>
    <row r="4236" spans="1:13" x14ac:dyDescent="0.25">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row>
    <row r="4237" spans="1:13" x14ac:dyDescent="0.25">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row>
    <row r="4238" spans="1:13" x14ac:dyDescent="0.25">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row>
    <row r="4239" spans="1:13" x14ac:dyDescent="0.25">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row>
    <row r="4240" spans="1:13" x14ac:dyDescent="0.25">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row>
    <row r="4241" spans="1:13" x14ac:dyDescent="0.25">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row>
    <row r="4242" spans="1:13" x14ac:dyDescent="0.25">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row>
    <row r="4243" spans="1:13" x14ac:dyDescent="0.25">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row>
    <row r="4244" spans="1:13" x14ac:dyDescent="0.25">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row>
    <row r="4245" spans="1:13" x14ac:dyDescent="0.25">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row>
    <row r="4246" spans="1:13" x14ac:dyDescent="0.25">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row>
    <row r="4247" spans="1:13" x14ac:dyDescent="0.25">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row>
    <row r="4248" spans="1:13" x14ac:dyDescent="0.25">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row>
    <row r="4249" spans="1:13" x14ac:dyDescent="0.25">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row>
    <row r="4250" spans="1:13" x14ac:dyDescent="0.25">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row>
    <row r="4251" spans="1:13" x14ac:dyDescent="0.25">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row>
    <row r="4252" spans="1:13" x14ac:dyDescent="0.25">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row>
    <row r="4253" spans="1:13" x14ac:dyDescent="0.25">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row>
    <row r="4254" spans="1:13" x14ac:dyDescent="0.25">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row>
    <row r="4255" spans="1:13" x14ac:dyDescent="0.25">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row>
    <row r="4256" spans="1:13" x14ac:dyDescent="0.25">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row>
    <row r="4257" spans="1:13" x14ac:dyDescent="0.25">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row>
    <row r="4258" spans="1:13" x14ac:dyDescent="0.25">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row>
    <row r="4259" spans="1:13" x14ac:dyDescent="0.25">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row>
    <row r="4260" spans="1:13" x14ac:dyDescent="0.25">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row>
    <row r="4261" spans="1:13" x14ac:dyDescent="0.25">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row>
    <row r="4262" spans="1:13" x14ac:dyDescent="0.25">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row>
    <row r="4263" spans="1:13" x14ac:dyDescent="0.25">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row>
    <row r="4264" spans="1:13" x14ac:dyDescent="0.25">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row>
    <row r="4265" spans="1:13" x14ac:dyDescent="0.25">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row>
    <row r="4266" spans="1:13" x14ac:dyDescent="0.25">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row>
    <row r="4267" spans="1:13" x14ac:dyDescent="0.25">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row>
    <row r="4268" spans="1:13" x14ac:dyDescent="0.25">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row>
    <row r="4269" spans="1:13" x14ac:dyDescent="0.25">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row>
    <row r="4270" spans="1:13" x14ac:dyDescent="0.25">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row>
    <row r="4271" spans="1:13" x14ac:dyDescent="0.25">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row>
    <row r="4272" spans="1:13" x14ac:dyDescent="0.25">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row>
    <row r="4273" spans="1:13" x14ac:dyDescent="0.25">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row>
    <row r="4274" spans="1:13" x14ac:dyDescent="0.25">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row>
    <row r="4275" spans="1:13" x14ac:dyDescent="0.25">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row>
    <row r="4276" spans="1:13" x14ac:dyDescent="0.25">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row>
    <row r="4277" spans="1:13" x14ac:dyDescent="0.25">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row>
    <row r="4278" spans="1:13" x14ac:dyDescent="0.25">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row>
    <row r="4279" spans="1:13" x14ac:dyDescent="0.25">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row>
    <row r="4280" spans="1:13" x14ac:dyDescent="0.25">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row>
    <row r="4281" spans="1:13" x14ac:dyDescent="0.25">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row>
    <row r="4282" spans="1:13" x14ac:dyDescent="0.25">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row>
    <row r="4283" spans="1:13" x14ac:dyDescent="0.25">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row>
    <row r="4284" spans="1:13" x14ac:dyDescent="0.25">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row>
    <row r="4285" spans="1:13" x14ac:dyDescent="0.25">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row>
    <row r="4286" spans="1:13" x14ac:dyDescent="0.25">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row>
    <row r="4287" spans="1:13" x14ac:dyDescent="0.25">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row>
    <row r="4288" spans="1:13" x14ac:dyDescent="0.25">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row>
    <row r="4289" spans="1:13" x14ac:dyDescent="0.25">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row>
    <row r="4290" spans="1:13" x14ac:dyDescent="0.25">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row>
    <row r="4292" spans="1:13" x14ac:dyDescent="0.25">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row>
    <row r="4293" spans="1:13" x14ac:dyDescent="0.25">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row>
    <row r="4294" spans="1:13" x14ac:dyDescent="0.25">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row>
    <row r="4295" spans="1:13" x14ac:dyDescent="0.25">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row>
    <row r="4296" spans="1:13" x14ac:dyDescent="0.25">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row>
    <row r="4297" spans="1:13" x14ac:dyDescent="0.25">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row>
    <row r="4298" spans="1:13" x14ac:dyDescent="0.25">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row>
    <row r="4299" spans="1:13" x14ac:dyDescent="0.25">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row>
    <row r="4300" spans="1:13" x14ac:dyDescent="0.25">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row>
    <row r="4301" spans="1:13" x14ac:dyDescent="0.25">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row>
    <row r="4302" spans="1:13" x14ac:dyDescent="0.25">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row>
    <row r="4303" spans="1:13" x14ac:dyDescent="0.25">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row>
    <row r="4304" spans="1:13" x14ac:dyDescent="0.25">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row>
    <row r="4305" spans="1:13" x14ac:dyDescent="0.25">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row>
    <row r="4306" spans="1:13" x14ac:dyDescent="0.25">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row>
    <row r="4307" spans="1:13" x14ac:dyDescent="0.25">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row>
    <row r="4308" spans="1:13" x14ac:dyDescent="0.25">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row>
    <row r="4309" spans="1:13" x14ac:dyDescent="0.25">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row>
    <row r="4310" spans="1:13" x14ac:dyDescent="0.25">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row>
    <row r="4311" spans="1:13" x14ac:dyDescent="0.25">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row>
    <row r="4312" spans="1:13" x14ac:dyDescent="0.25">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row>
    <row r="4313" spans="1:13" x14ac:dyDescent="0.25">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row>
    <row r="4314" spans="1:13" x14ac:dyDescent="0.25">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row>
    <row r="4315" spans="1:13" x14ac:dyDescent="0.25">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row>
    <row r="4316" spans="1:13" x14ac:dyDescent="0.25">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row>
    <row r="4317" spans="1:13" x14ac:dyDescent="0.25">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row>
    <row r="4318" spans="1:13" x14ac:dyDescent="0.25">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row>
    <row r="4319" spans="1:13" x14ac:dyDescent="0.25">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row>
    <row r="4320" spans="1:13" x14ac:dyDescent="0.25">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row>
    <row r="4321" spans="1:13" x14ac:dyDescent="0.25">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row>
    <row r="4322" spans="1:13" x14ac:dyDescent="0.25">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row>
    <row r="4323" spans="1:13" x14ac:dyDescent="0.25">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row>
    <row r="4324" spans="1:13" x14ac:dyDescent="0.25">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row>
    <row r="4325" spans="1:13" x14ac:dyDescent="0.25">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row>
    <row r="4326" spans="1:13" x14ac:dyDescent="0.25">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row>
    <row r="4327" spans="1:13" x14ac:dyDescent="0.25">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row>
    <row r="4328" spans="1:13" x14ac:dyDescent="0.25">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row>
    <row r="4329" spans="1:13" x14ac:dyDescent="0.25">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row>
    <row r="4330" spans="1:13" x14ac:dyDescent="0.25">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row>
    <row r="4331" spans="1:13" x14ac:dyDescent="0.25">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row>
    <row r="4332" spans="1:13" x14ac:dyDescent="0.25">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row>
    <row r="4333" spans="1:13" x14ac:dyDescent="0.25">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row>
    <row r="4334" spans="1:13" x14ac:dyDescent="0.25">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row>
    <row r="4335" spans="1:13" x14ac:dyDescent="0.25">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row>
    <row r="4336" spans="1:13" x14ac:dyDescent="0.25">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row>
    <row r="4337" spans="1:13" x14ac:dyDescent="0.25">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row>
    <row r="4338" spans="1:13" x14ac:dyDescent="0.25">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row>
    <row r="4339" spans="1:13" x14ac:dyDescent="0.25">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row>
    <row r="4340" spans="1:13" x14ac:dyDescent="0.25">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row>
    <row r="4341" spans="1:13" x14ac:dyDescent="0.25">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row>
    <row r="4342" spans="1:13" x14ac:dyDescent="0.25">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row>
    <row r="4343" spans="1:13" x14ac:dyDescent="0.25">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row>
    <row r="4344" spans="1:13" x14ac:dyDescent="0.25">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row>
    <row r="4345" spans="1:13" x14ac:dyDescent="0.25">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row>
    <row r="4346" spans="1:13" x14ac:dyDescent="0.25">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row>
    <row r="4347" spans="1:13" x14ac:dyDescent="0.25">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row>
    <row r="4348" spans="1:13" x14ac:dyDescent="0.25">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row>
    <row r="4349" spans="1:13" x14ac:dyDescent="0.25">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row>
    <row r="4350" spans="1:13" x14ac:dyDescent="0.25">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row>
    <row r="4351" spans="1:13" x14ac:dyDescent="0.25">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row>
    <row r="4352" spans="1:13" x14ac:dyDescent="0.25">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row>
    <row r="4353" spans="1:13" x14ac:dyDescent="0.25">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row>
    <row r="4354" spans="1:13" x14ac:dyDescent="0.25">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row>
    <row r="4356" spans="1:13" x14ac:dyDescent="0.25">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row>
    <row r="4357" spans="1:13" x14ac:dyDescent="0.25">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row>
    <row r="4358" spans="1:13" x14ac:dyDescent="0.25">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row>
    <row r="4359" spans="1:13" x14ac:dyDescent="0.25">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row>
    <row r="4360" spans="1:13" x14ac:dyDescent="0.25">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row>
    <row r="4361" spans="1:13" x14ac:dyDescent="0.25">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row>
    <row r="4362" spans="1:13" x14ac:dyDescent="0.25">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row>
    <row r="4363" spans="1:13" x14ac:dyDescent="0.25">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row>
    <row r="4364" spans="1:13" x14ac:dyDescent="0.25">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row>
    <row r="4365" spans="1:13" x14ac:dyDescent="0.25">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row>
    <row r="4366" spans="1:13" x14ac:dyDescent="0.25">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row>
    <row r="4367" spans="1:13" x14ac:dyDescent="0.25">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row>
    <row r="4368" spans="1:13" x14ac:dyDescent="0.25">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row>
    <row r="4369" spans="1:13" x14ac:dyDescent="0.25">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row>
    <row r="4370" spans="1:13" x14ac:dyDescent="0.25">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row>
    <row r="4371" spans="1:13" x14ac:dyDescent="0.25">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row>
    <row r="4372" spans="1:13" x14ac:dyDescent="0.25">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row>
    <row r="4373" spans="1:13" x14ac:dyDescent="0.25">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row>
    <row r="4374" spans="1:13" x14ac:dyDescent="0.25">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row>
    <row r="4375" spans="1:13" x14ac:dyDescent="0.25">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row>
    <row r="4376" spans="1:13" x14ac:dyDescent="0.25">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row>
    <row r="4377" spans="1:13" x14ac:dyDescent="0.25">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row>
    <row r="4378" spans="1:13" x14ac:dyDescent="0.25">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row>
    <row r="4379" spans="1:13" x14ac:dyDescent="0.25">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row>
    <row r="4380" spans="1:13" x14ac:dyDescent="0.25">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row>
    <row r="4381" spans="1:13" x14ac:dyDescent="0.25">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row>
    <row r="4382" spans="1:13" x14ac:dyDescent="0.25">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row>
    <row r="4383" spans="1:13" x14ac:dyDescent="0.25">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row>
    <row r="4384" spans="1:13" x14ac:dyDescent="0.25">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row>
    <row r="4385" spans="1:13" x14ac:dyDescent="0.25">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row>
    <row r="4386" spans="1:13" x14ac:dyDescent="0.25">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row>
    <row r="4387" spans="1:13" x14ac:dyDescent="0.25">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row>
    <row r="4388" spans="1:13" x14ac:dyDescent="0.25">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row>
    <row r="4389" spans="1:13" x14ac:dyDescent="0.25">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row>
    <row r="4390" spans="1:13" x14ac:dyDescent="0.25">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row>
    <row r="4391" spans="1:13" x14ac:dyDescent="0.25">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row>
    <row r="4392" spans="1:13" x14ac:dyDescent="0.25">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row>
    <row r="4393" spans="1:13" x14ac:dyDescent="0.25">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row>
    <row r="4394" spans="1:13" x14ac:dyDescent="0.25">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row>
    <row r="4395" spans="1:13" x14ac:dyDescent="0.25">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row>
    <row r="4396" spans="1:13" x14ac:dyDescent="0.25">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row>
    <row r="4397" spans="1:13" x14ac:dyDescent="0.25">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row>
    <row r="4398" spans="1:13" x14ac:dyDescent="0.25">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row>
    <row r="4399" spans="1:13" x14ac:dyDescent="0.25">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row>
    <row r="4400" spans="1:13" x14ac:dyDescent="0.25">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row>
    <row r="4401" spans="1:13" x14ac:dyDescent="0.25">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row>
    <row r="4402" spans="1:13" x14ac:dyDescent="0.25">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row>
    <row r="4403" spans="1:13" x14ac:dyDescent="0.25">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row>
    <row r="4404" spans="1:13" x14ac:dyDescent="0.25">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row>
    <row r="4405" spans="1:13" x14ac:dyDescent="0.25">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row>
    <row r="4406" spans="1:13" x14ac:dyDescent="0.25">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row>
    <row r="4407" spans="1:13" x14ac:dyDescent="0.25">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row>
    <row r="4408" spans="1:13" x14ac:dyDescent="0.25">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row>
    <row r="4409" spans="1:13" x14ac:dyDescent="0.25">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row>
    <row r="4410" spans="1:13" x14ac:dyDescent="0.25">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row>
    <row r="4411" spans="1:13" x14ac:dyDescent="0.25">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row>
    <row r="4412" spans="1:13" x14ac:dyDescent="0.25">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row>
    <row r="4413" spans="1:13" x14ac:dyDescent="0.25">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row>
    <row r="4414" spans="1:13" x14ac:dyDescent="0.25">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row>
    <row r="4415" spans="1:13" x14ac:dyDescent="0.25">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row>
    <row r="4416" spans="1:13" x14ac:dyDescent="0.25">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row>
    <row r="4417" spans="1:13" x14ac:dyDescent="0.25">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row>
    <row r="4418" spans="1:13" x14ac:dyDescent="0.25">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row>
    <row r="4420" spans="1:13" x14ac:dyDescent="0.25">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row>
    <row r="4421" spans="1:13" x14ac:dyDescent="0.25">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row>
    <row r="4422" spans="1:13" x14ac:dyDescent="0.25">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row>
    <row r="4423" spans="1:13" x14ac:dyDescent="0.25">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row>
    <row r="4424" spans="1:13" x14ac:dyDescent="0.25">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row>
    <row r="4425" spans="1:13" x14ac:dyDescent="0.25">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row>
    <row r="4426" spans="1:13" x14ac:dyDescent="0.25">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row>
    <row r="4427" spans="1:13" x14ac:dyDescent="0.25">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row>
    <row r="4428" spans="1:13" x14ac:dyDescent="0.25">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row>
    <row r="4429" spans="1:13" x14ac:dyDescent="0.25">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row>
    <row r="4430" spans="1:13" x14ac:dyDescent="0.25">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row>
    <row r="4431" spans="1:13" x14ac:dyDescent="0.25">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row>
    <row r="4432" spans="1:13" x14ac:dyDescent="0.25">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row>
    <row r="4433" spans="1:13" x14ac:dyDescent="0.25">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row>
    <row r="4434" spans="1:13" x14ac:dyDescent="0.25">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row>
    <row r="4435" spans="1:13" x14ac:dyDescent="0.25">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row>
    <row r="4436" spans="1:13" x14ac:dyDescent="0.25">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row>
    <row r="4437" spans="1:13" x14ac:dyDescent="0.25">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row>
    <row r="4438" spans="1:13" x14ac:dyDescent="0.25">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row>
    <row r="4439" spans="1:13" x14ac:dyDescent="0.25">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row>
    <row r="4440" spans="1:13" x14ac:dyDescent="0.25">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row>
    <row r="4441" spans="1:13" x14ac:dyDescent="0.25">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row>
    <row r="4442" spans="1:13" x14ac:dyDescent="0.25">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row>
    <row r="4443" spans="1:13" x14ac:dyDescent="0.25">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row>
    <row r="4444" spans="1:13" x14ac:dyDescent="0.25">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row>
    <row r="4445" spans="1:13" x14ac:dyDescent="0.25">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row>
    <row r="4446" spans="1:13" x14ac:dyDescent="0.25">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row>
    <row r="4447" spans="1:13" x14ac:dyDescent="0.25">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row>
    <row r="4448" spans="1:13" x14ac:dyDescent="0.25">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row>
    <row r="4449" spans="1:13" x14ac:dyDescent="0.25">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row>
    <row r="4450" spans="1:13" x14ac:dyDescent="0.25">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row>
    <row r="4451" spans="1:13" x14ac:dyDescent="0.25">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row>
    <row r="4452" spans="1:13" x14ac:dyDescent="0.25">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row>
    <row r="4453" spans="1:13" x14ac:dyDescent="0.25">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row>
    <row r="4454" spans="1:13" x14ac:dyDescent="0.25">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row>
    <row r="4455" spans="1:13" x14ac:dyDescent="0.25">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row>
    <row r="4456" spans="1:13" x14ac:dyDescent="0.25">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row>
    <row r="4457" spans="1:13" x14ac:dyDescent="0.25">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row>
    <row r="4458" spans="1:13" x14ac:dyDescent="0.25">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row>
    <row r="4459" spans="1:13" x14ac:dyDescent="0.25">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row>
    <row r="4460" spans="1:13" x14ac:dyDescent="0.25">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row>
    <row r="4461" spans="1:13" x14ac:dyDescent="0.25">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row>
    <row r="4462" spans="1:13" x14ac:dyDescent="0.25">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row>
    <row r="4463" spans="1:13" x14ac:dyDescent="0.25">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row>
    <row r="4464" spans="1:13" x14ac:dyDescent="0.25">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row>
    <row r="4465" spans="1:13" x14ac:dyDescent="0.25">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row>
    <row r="4466" spans="1:13" x14ac:dyDescent="0.25">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row>
    <row r="4467" spans="1:13" x14ac:dyDescent="0.25">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row>
    <row r="4468" spans="1:13" x14ac:dyDescent="0.25">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row>
    <row r="4469" spans="1:13" x14ac:dyDescent="0.25">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row>
    <row r="4470" spans="1:13" x14ac:dyDescent="0.25">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row>
    <row r="4471" spans="1:13" x14ac:dyDescent="0.25">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row>
    <row r="4472" spans="1:13" x14ac:dyDescent="0.25">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row>
    <row r="4473" spans="1:13" x14ac:dyDescent="0.25">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row>
    <row r="4474" spans="1:13" x14ac:dyDescent="0.25">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row>
    <row r="4475" spans="1:13" x14ac:dyDescent="0.25">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row>
    <row r="4476" spans="1:13" x14ac:dyDescent="0.25">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row>
    <row r="4477" spans="1:13" x14ac:dyDescent="0.25">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row>
    <row r="4478" spans="1:13" x14ac:dyDescent="0.25">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row>
    <row r="4479" spans="1:13" x14ac:dyDescent="0.25">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row>
    <row r="4480" spans="1:13" x14ac:dyDescent="0.25">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row>
    <row r="4481" spans="1:13" x14ac:dyDescent="0.25">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row>
    <row r="4482" spans="1:13" x14ac:dyDescent="0.25">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row>
    <row r="4484" spans="1:13" x14ac:dyDescent="0.25">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row>
    <row r="4485" spans="1:13" x14ac:dyDescent="0.25">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row>
    <row r="4486" spans="1:13" x14ac:dyDescent="0.25">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row>
    <row r="4487" spans="1:13" x14ac:dyDescent="0.25">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row>
    <row r="4488" spans="1:13" x14ac:dyDescent="0.25">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row>
    <row r="4489" spans="1:13" x14ac:dyDescent="0.25">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row>
    <row r="4490" spans="1:13" x14ac:dyDescent="0.25">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row>
    <row r="4491" spans="1:13" x14ac:dyDescent="0.25">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row>
    <row r="4492" spans="1:13" x14ac:dyDescent="0.25">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row>
    <row r="4493" spans="1:13" x14ac:dyDescent="0.25">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row>
    <row r="4494" spans="1:13" x14ac:dyDescent="0.25">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row>
    <row r="4495" spans="1:13" x14ac:dyDescent="0.25">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row>
    <row r="4496" spans="1:13" x14ac:dyDescent="0.25">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row>
    <row r="4497" spans="1:13" x14ac:dyDescent="0.25">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row>
    <row r="4498" spans="1:13" x14ac:dyDescent="0.25">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row>
    <row r="4499" spans="1:13" x14ac:dyDescent="0.25">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row>
    <row r="4500" spans="1:13" x14ac:dyDescent="0.25">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row>
    <row r="4501" spans="1:13" x14ac:dyDescent="0.25">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row>
    <row r="4502" spans="1:13" x14ac:dyDescent="0.25">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row>
    <row r="4503" spans="1:13" x14ac:dyDescent="0.25">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row>
    <row r="4504" spans="1:13" x14ac:dyDescent="0.25">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row>
    <row r="4505" spans="1:13" x14ac:dyDescent="0.25">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row>
    <row r="4506" spans="1:13" x14ac:dyDescent="0.25">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7C5B4-F8A8-40EA-80DA-00DCCB675B57}">
  <dimension ref="E1:U29"/>
  <sheetViews>
    <sheetView showGridLines="0" tabSelected="1" zoomScale="90" zoomScaleNormal="90" workbookViewId="0">
      <selection activeCell="M1" sqref="M1"/>
    </sheetView>
  </sheetViews>
  <sheetFormatPr defaultRowHeight="13.8" x14ac:dyDescent="0.25"/>
  <cols>
    <col min="1" max="1" width="4.69921875" customWidth="1"/>
    <col min="3" max="3" width="7.09765625" customWidth="1"/>
    <col min="17" max="17" width="12.09765625" customWidth="1"/>
    <col min="18" max="18" width="11.09765625" customWidth="1"/>
    <col min="19" max="19" width="10.796875" customWidth="1"/>
    <col min="20" max="20" width="11.19921875" customWidth="1"/>
  </cols>
  <sheetData>
    <row r="1" spans="5:10" ht="44.4" x14ac:dyDescent="0.7">
      <c r="E1" s="14" t="s">
        <v>193</v>
      </c>
      <c r="F1" s="13"/>
      <c r="G1" s="13"/>
      <c r="H1" s="13"/>
      <c r="J1" s="13"/>
    </row>
    <row r="20" spans="17:21" ht="20.399999999999999" x14ac:dyDescent="0.35">
      <c r="Q20" s="11" t="s">
        <v>194</v>
      </c>
    </row>
    <row r="21" spans="17:21" x14ac:dyDescent="0.25">
      <c r="Q21" s="10" t="s">
        <v>2</v>
      </c>
      <c r="R21" s="10" t="s">
        <v>195</v>
      </c>
      <c r="S21" s="10" t="s">
        <v>198</v>
      </c>
      <c r="T21" s="10" t="s">
        <v>196</v>
      </c>
      <c r="U21" s="10" t="s">
        <v>197</v>
      </c>
    </row>
    <row r="22" spans="17:21" x14ac:dyDescent="0.25">
      <c r="Q22" t="str">
        <f>IF('state sparkline'!A6="","",'state sparkline'!A6)</f>
        <v>Australian Capital Territory</v>
      </c>
      <c r="R22" s="12">
        <f>IFERROR(GETPIVOTDATA("Sales",'map - sales by state'!$A$3,"Full State",Q22,"Country","Australia"),"")</f>
        <v>38681.96</v>
      </c>
    </row>
    <row r="23" spans="17:21" x14ac:dyDescent="0.25">
      <c r="Q23" t="str">
        <f>IF('state sparkline'!A7="","",'state sparkline'!A7)</f>
        <v>New South Wales</v>
      </c>
      <c r="R23" s="12">
        <f>IFERROR(GETPIVOTDATA("Sales",'map - sales by state'!$A$3,"Full State",Q23,"Country","Australia"),"")</f>
        <v>1165603.4700000004</v>
      </c>
    </row>
    <row r="24" spans="17:21" x14ac:dyDescent="0.25">
      <c r="Q24" t="str">
        <f>IF('state sparkline'!A8="","",'state sparkline'!A8)</f>
        <v>Northern Territory</v>
      </c>
      <c r="R24" s="12">
        <f>IFERROR(GETPIVOTDATA("Sales",'map - sales by state'!$A$3,"Full State",Q24,"Country","Australia"),"")</f>
        <v>67846.81</v>
      </c>
    </row>
    <row r="25" spans="17:21" x14ac:dyDescent="0.25">
      <c r="Q25" t="str">
        <f>IF('state sparkline'!A9="","",'state sparkline'!A9)</f>
        <v>Queensland</v>
      </c>
      <c r="R25" s="12">
        <f>IFERROR(GETPIVOTDATA("Sales",'map - sales by state'!$A$3,"Full State",Q25,"Country","Australia"),"")</f>
        <v>603864.97999999952</v>
      </c>
    </row>
    <row r="26" spans="17:21" x14ac:dyDescent="0.25">
      <c r="Q26" t="str">
        <f>IF('state sparkline'!A10="","",'state sparkline'!A10)</f>
        <v>South Australia</v>
      </c>
      <c r="R26" s="12">
        <f>IFERROR(GETPIVOTDATA("Sales",'map - sales by state'!$A$3,"Full State",Q26,"Country","Australia"),"")</f>
        <v>112716.26999999997</v>
      </c>
    </row>
    <row r="27" spans="17:21" x14ac:dyDescent="0.25">
      <c r="Q27" t="str">
        <f>IF('state sparkline'!A11="","",'state sparkline'!A11)</f>
        <v>Tasmania</v>
      </c>
      <c r="R27" s="12">
        <f>IFERROR(GETPIVOTDATA("Sales",'map - sales by state'!$A$3,"Full State",Q27,"Country","Australia"),"")</f>
        <v>59512.450000000004</v>
      </c>
    </row>
    <row r="28" spans="17:21" x14ac:dyDescent="0.25">
      <c r="Q28" t="str">
        <f>IF('state sparkline'!A12="","",'state sparkline'!A12)</f>
        <v>Victoria</v>
      </c>
      <c r="R28" s="12">
        <f>IFERROR(GETPIVOTDATA("Sales",'map - sales by state'!$A$3,"Full State",Q28,"Country","Australia"),"")</f>
        <v>825449.32000000018</v>
      </c>
    </row>
    <row r="29" spans="17:21" x14ac:dyDescent="0.25">
      <c r="Q29" t="str">
        <f>IF('state sparkline'!A13="","",'state sparkline'!A13)</f>
        <v>Western Australia</v>
      </c>
      <c r="R29" s="12">
        <f>IFERROR(GETPIVOTDATA("Sales",'map - sales by state'!$A$3,"Full State",Q29,"Country","Australia"),"")</f>
        <v>312583.21999999997</v>
      </c>
    </row>
  </sheetData>
  <conditionalFormatting sqref="R22:R29">
    <cfRule type="dataBar" priority="1">
      <dataBar>
        <cfvo type="min"/>
        <cfvo type="max"/>
        <color theme="0" tint="-0.499984740745262"/>
      </dataBar>
      <extLst>
        <ext xmlns:x14="http://schemas.microsoft.com/office/spreadsheetml/2009/9/main" uri="{B025F937-C7B1-47D3-B67F-A62EFF666E3E}">
          <x14:id>{4E74877A-4812-4E8D-AC0A-3B2C373F014C}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E74877A-4812-4E8D-AC0A-3B2C373F014C}">
            <x14:dataBar minLength="0" maxLength="100" gradient="0">
              <x14:cfvo type="autoMin"/>
              <x14:cfvo type="autoMax"/>
              <x14:negativeFillColor rgb="FFFF0000"/>
              <x14:axisColor rgb="FF000000"/>
            </x14:dataBar>
          </x14:cfRule>
          <xm:sqref>R22:R29</xm:sqref>
        </x14:conditionalFormatting>
      </x14:conditionalFormattings>
    </ext>
    <ext xmlns:x14="http://schemas.microsoft.com/office/spreadsheetml/2009/9/main" uri="{05C60535-1F16-4fd2-B633-F4F36F0B64E0}">
      <x14:sparklineGroups xmlns:xm="http://schemas.microsoft.com/office/excel/2006/main">
        <x14:sparklineGroup displayEmptyCellsAs="gap" xr2:uid="{395CD4BB-8A8E-475C-83B0-DA4CDE6847C9}">
          <x14:colorSeries theme="6" tint="-0.249977111117893"/>
          <x14:colorNegative theme="7"/>
          <x14:colorAxis rgb="FF000000"/>
          <x14:colorMarkers theme="7" tint="-0.249977111117893"/>
          <x14:colorFirst theme="7" tint="-0.249977111117893"/>
          <x14:colorLast theme="7" tint="-0.249977111117893"/>
          <x14:colorHigh theme="7" tint="-0.249977111117893"/>
          <x14:colorLow theme="7" tint="-0.249977111117893"/>
          <x14:sparklines>
            <x14:sparkline>
              <xm:f>'state sparkline'!B6:Z6</xm:f>
              <xm:sqref>S22</xm:sqref>
            </x14:sparkline>
            <x14:sparkline>
              <xm:f>'state sparkline'!B7:Z7</xm:f>
              <xm:sqref>S23</xm:sqref>
            </x14:sparkline>
            <x14:sparkline>
              <xm:f>'state sparkline'!B8:Z8</xm:f>
              <xm:sqref>S24</xm:sqref>
            </x14:sparkline>
            <x14:sparkline>
              <xm:f>'state sparkline'!B9:Z9</xm:f>
              <xm:sqref>S25</xm:sqref>
            </x14:sparkline>
            <x14:sparkline>
              <xm:f>'state sparkline'!B10:Z10</xm:f>
              <xm:sqref>S26</xm:sqref>
            </x14:sparkline>
            <x14:sparkline>
              <xm:f>'state sparkline'!B11:Z11</xm:f>
              <xm:sqref>S27</xm:sqref>
            </x14:sparkline>
            <x14:sparkline>
              <xm:f>'state sparkline'!B12:Z12</xm:f>
              <xm:sqref>S28</xm:sqref>
            </x14:sparkline>
            <x14:sparkline>
              <xm:f>'state sparkline'!B13:Z13</xm:f>
              <xm:sqref>S29</xm:sqref>
            </x14:sparkline>
          </x14:sparklines>
        </x14:sparklineGroup>
        <x14:sparklineGroup displayEmptyCellsAs="gap" xr2:uid="{E40F031C-D812-49E5-B900-F0B4AEF3FC58}">
          <x14:colorSeries rgb="FF0070C0"/>
          <x14:colorNegative rgb="FF000000"/>
          <x14:colorAxis rgb="FF000000"/>
          <x14:colorMarkers rgb="FF000000"/>
          <x14:colorFirst rgb="FF000000"/>
          <x14:colorLast rgb="FF000000"/>
          <x14:colorHigh rgb="FF000000"/>
          <x14:colorLow rgb="FF000000"/>
          <x14:sparklines>
            <x14:sparkline>
              <xm:f>'state sparkline'!B23:Y23</xm:f>
              <xm:sqref>T22</xm:sqref>
            </x14:sparkline>
            <x14:sparkline>
              <xm:f>'state sparkline'!B24:Y24</xm:f>
              <xm:sqref>T23</xm:sqref>
            </x14:sparkline>
            <x14:sparkline>
              <xm:f>'state sparkline'!B25:Y25</xm:f>
              <xm:sqref>T24</xm:sqref>
            </x14:sparkline>
            <x14:sparkline>
              <xm:f>'state sparkline'!B26:Y26</xm:f>
              <xm:sqref>T25</xm:sqref>
            </x14:sparkline>
            <x14:sparkline>
              <xm:f>'state sparkline'!B27:Y27</xm:f>
              <xm:sqref>T26</xm:sqref>
            </x14:sparkline>
            <x14:sparkline>
              <xm:f>'state sparkline'!B28:Y28</xm:f>
              <xm:sqref>T27</xm:sqref>
            </x14:sparkline>
            <x14:sparkline>
              <xm:f>'state sparkline'!B29:Y29</xm:f>
              <xm:sqref>T28</xm:sqref>
            </x14:sparkline>
            <x14:sparkline>
              <xm:f>'state sparkline'!B30:Y30</xm:f>
              <xm:sqref>T29</xm:sqref>
            </x14:sparkline>
          </x14:sparklines>
        </x14:sparklineGroup>
        <x14:sparklineGroup displayEmptyCellsAs="gap" xr2:uid="{06869CA8-B532-4AC0-AD2E-12B9F48B7587}">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'state sparkline'!B40:Y40</xm:f>
              <xm:sqref>U22</xm:sqref>
            </x14:sparkline>
            <x14:sparkline>
              <xm:f>'state sparkline'!B41:Y41</xm:f>
              <xm:sqref>U23</xm:sqref>
            </x14:sparkline>
            <x14:sparkline>
              <xm:f>'state sparkline'!B42:Y42</xm:f>
              <xm:sqref>U24</xm:sqref>
            </x14:sparkline>
            <x14:sparkline>
              <xm:f>'state sparkline'!B43:Y43</xm:f>
              <xm:sqref>U25</xm:sqref>
            </x14:sparkline>
            <x14:sparkline>
              <xm:f>'state sparkline'!B44:Y44</xm:f>
              <xm:sqref>U26</xm:sqref>
            </x14:sparkline>
            <x14:sparkline>
              <xm:f>'state sparkline'!B45:Y45</xm:f>
              <xm:sqref>U27</xm:sqref>
            </x14:sparkline>
            <x14:sparkline>
              <xm:f>'state sparkline'!B46:Y46</xm:f>
              <xm:sqref>U28</xm:sqref>
            </x14:sparkline>
            <x14:sparkline>
              <xm:f>'state sparkline'!B47:Y47</xm:f>
              <xm:sqref>U29</xm:sqref>
            </x14:sparkline>
          </x14:sparklines>
        </x14:sparklineGroup>
      </x14:sparklineGroup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6E71-4B9F-4123-A8A8-29100C8C2116}">
  <dimension ref="A3:F6"/>
  <sheetViews>
    <sheetView zoomScale="110" zoomScaleNormal="110" workbookViewId="0">
      <selection activeCell="E4" sqref="E4:F4"/>
    </sheetView>
  </sheetViews>
  <sheetFormatPr defaultRowHeight="13.8" x14ac:dyDescent="0.25"/>
  <cols>
    <col min="1" max="1" width="13.59765625" bestFit="1" customWidth="1"/>
    <col min="2" max="2" width="13.09765625" bestFit="1" customWidth="1"/>
    <col min="3" max="3" width="15.69921875" bestFit="1" customWidth="1"/>
    <col min="4" max="4" width="13.09765625" bestFit="1" customWidth="1"/>
    <col min="5" max="5" width="11" bestFit="1" customWidth="1"/>
    <col min="6" max="6" width="8.8984375" bestFit="1" customWidth="1"/>
  </cols>
  <sheetData>
    <row r="3" spans="1:6" x14ac:dyDescent="0.25">
      <c r="A3" s="6" t="s">
        <v>164</v>
      </c>
      <c r="B3" t="s">
        <v>180</v>
      </c>
      <c r="C3" t="s">
        <v>199</v>
      </c>
      <c r="E3" t="s">
        <v>200</v>
      </c>
      <c r="F3" t="s">
        <v>201</v>
      </c>
    </row>
    <row r="4" spans="1:6" x14ac:dyDescent="0.25">
      <c r="A4" s="7" t="s">
        <v>148</v>
      </c>
      <c r="B4" s="5">
        <v>658115.49</v>
      </c>
      <c r="C4" s="5">
        <v>502.76202444614211</v>
      </c>
      <c r="E4" s="9">
        <f>GETPIVOTDATA("Sum of Sales",$A$3)</f>
        <v>3186258.4799999907</v>
      </c>
      <c r="F4" s="9">
        <f>GETPIVOTDATA("Average of Sales2",$A$3)</f>
        <v>707.27158268590244</v>
      </c>
    </row>
    <row r="5" spans="1:6" x14ac:dyDescent="0.25">
      <c r="A5" s="7" t="s">
        <v>147</v>
      </c>
      <c r="B5" s="5">
        <v>2528142.9900000012</v>
      </c>
      <c r="C5" s="5">
        <v>791.0334762202757</v>
      </c>
    </row>
    <row r="6" spans="1:6" x14ac:dyDescent="0.25">
      <c r="A6" s="7" t="s">
        <v>165</v>
      </c>
      <c r="B6" s="5">
        <v>3186258.4799999907</v>
      </c>
      <c r="C6" s="5">
        <v>707.27158268590244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C2F97-6BC0-41D3-AF89-258824F820FE}">
  <dimension ref="A3:F31"/>
  <sheetViews>
    <sheetView zoomScale="110" zoomScaleNormal="110" workbookViewId="0">
      <selection activeCell="F5" sqref="F5"/>
    </sheetView>
  </sheetViews>
  <sheetFormatPr defaultRowHeight="13.8" x14ac:dyDescent="0.25"/>
  <cols>
    <col min="1" max="1" width="12.3984375" bestFit="1" customWidth="1"/>
    <col min="2" max="2" width="15.296875" bestFit="1" customWidth="1"/>
    <col min="3" max="3" width="13.296875" bestFit="1" customWidth="1"/>
    <col min="4" max="4" width="13.09765625" bestFit="1" customWidth="1"/>
    <col min="6" max="6" width="9.59765625" bestFit="1" customWidth="1"/>
  </cols>
  <sheetData>
    <row r="3" spans="1:6" x14ac:dyDescent="0.25">
      <c r="A3" s="6" t="s">
        <v>180</v>
      </c>
      <c r="B3" s="6" t="s">
        <v>181</v>
      </c>
    </row>
    <row r="4" spans="1:6" x14ac:dyDescent="0.25">
      <c r="A4" s="6" t="s">
        <v>164</v>
      </c>
      <c r="B4" t="s">
        <v>148</v>
      </c>
      <c r="C4" t="s">
        <v>147</v>
      </c>
      <c r="D4" t="s">
        <v>165</v>
      </c>
    </row>
    <row r="5" spans="1:6" x14ac:dyDescent="0.25">
      <c r="A5" s="7" t="s">
        <v>166</v>
      </c>
      <c r="B5" s="5">
        <v>312187.35000000003</v>
      </c>
      <c r="C5" s="5">
        <v>1319266.31</v>
      </c>
      <c r="D5" s="5">
        <v>1631453.66</v>
      </c>
      <c r="F5" s="9">
        <f>SUM('KMART DATA'!M:M)</f>
        <v>3186258.4800000009</v>
      </c>
    </row>
    <row r="6" spans="1:6" x14ac:dyDescent="0.25">
      <c r="A6" s="8" t="s">
        <v>168</v>
      </c>
      <c r="B6" s="5">
        <v>17665.07</v>
      </c>
      <c r="C6" s="5">
        <v>113131.16</v>
      </c>
      <c r="D6" s="5">
        <v>130796.23000000001</v>
      </c>
    </row>
    <row r="7" spans="1:6" x14ac:dyDescent="0.25">
      <c r="A7" s="8" t="s">
        <v>169</v>
      </c>
      <c r="B7" s="5">
        <v>12622.539999999999</v>
      </c>
      <c r="C7" s="5">
        <v>119907.95</v>
      </c>
      <c r="D7" s="5">
        <v>132530.49</v>
      </c>
    </row>
    <row r="8" spans="1:6" x14ac:dyDescent="0.25">
      <c r="A8" s="8" t="s">
        <v>170</v>
      </c>
      <c r="B8" s="5">
        <v>30766.69</v>
      </c>
      <c r="C8" s="5">
        <v>90020.700000000012</v>
      </c>
      <c r="D8" s="5">
        <v>120787.39000000001</v>
      </c>
    </row>
    <row r="9" spans="1:6" x14ac:dyDescent="0.25">
      <c r="A9" s="8" t="s">
        <v>171</v>
      </c>
      <c r="B9" s="5">
        <v>27919.519999999997</v>
      </c>
      <c r="C9" s="5">
        <v>142763.91</v>
      </c>
      <c r="D9" s="5">
        <v>170683.43</v>
      </c>
    </row>
    <row r="10" spans="1:6" x14ac:dyDescent="0.25">
      <c r="A10" s="8" t="s">
        <v>172</v>
      </c>
      <c r="B10" s="5">
        <v>32337.620000000006</v>
      </c>
      <c r="C10" s="5">
        <v>92188.860000000015</v>
      </c>
      <c r="D10" s="5">
        <v>124526.48000000003</v>
      </c>
    </row>
    <row r="11" spans="1:6" x14ac:dyDescent="0.25">
      <c r="A11" s="8" t="s">
        <v>173</v>
      </c>
      <c r="B11" s="5">
        <v>42988.65</v>
      </c>
      <c r="C11" s="5">
        <v>145977.94</v>
      </c>
      <c r="D11" s="5">
        <v>188966.59</v>
      </c>
    </row>
    <row r="12" spans="1:6" x14ac:dyDescent="0.25">
      <c r="A12" s="8" t="s">
        <v>174</v>
      </c>
      <c r="B12" s="5">
        <v>23888.629999999997</v>
      </c>
      <c r="C12" s="5">
        <v>109827.61</v>
      </c>
      <c r="D12" s="5">
        <v>133716.24</v>
      </c>
    </row>
    <row r="13" spans="1:6" x14ac:dyDescent="0.25">
      <c r="A13" s="8" t="s">
        <v>175</v>
      </c>
      <c r="B13" s="5">
        <v>31904.03</v>
      </c>
      <c r="C13" s="5">
        <v>120579.63</v>
      </c>
      <c r="D13" s="5">
        <v>152483.66</v>
      </c>
    </row>
    <row r="14" spans="1:6" x14ac:dyDescent="0.25">
      <c r="A14" s="8" t="s">
        <v>176</v>
      </c>
      <c r="B14" s="5">
        <v>24828.080000000002</v>
      </c>
      <c r="C14" s="5">
        <v>108649.16000000002</v>
      </c>
      <c r="D14" s="5">
        <v>133477.24000000002</v>
      </c>
    </row>
    <row r="15" spans="1:6" x14ac:dyDescent="0.25">
      <c r="A15" s="8" t="s">
        <v>177</v>
      </c>
      <c r="B15" s="5">
        <v>17343.39</v>
      </c>
      <c r="C15" s="5">
        <v>106032.67000000001</v>
      </c>
      <c r="D15" s="5">
        <v>123376.06000000001</v>
      </c>
    </row>
    <row r="16" spans="1:6" x14ac:dyDescent="0.25">
      <c r="A16" s="8" t="s">
        <v>178</v>
      </c>
      <c r="B16" s="5">
        <v>18723.63</v>
      </c>
      <c r="C16" s="5">
        <v>73922.55</v>
      </c>
      <c r="D16" s="5">
        <v>92646.180000000008</v>
      </c>
    </row>
    <row r="17" spans="1:4" x14ac:dyDescent="0.25">
      <c r="A17" s="8" t="s">
        <v>179</v>
      </c>
      <c r="B17" s="5">
        <v>31199.5</v>
      </c>
      <c r="C17" s="5">
        <v>96264.170000000013</v>
      </c>
      <c r="D17" s="5">
        <v>127463.67000000001</v>
      </c>
    </row>
    <row r="18" spans="1:4" x14ac:dyDescent="0.25">
      <c r="A18" s="7" t="s">
        <v>167</v>
      </c>
      <c r="B18" s="5">
        <v>345928.14</v>
      </c>
      <c r="C18" s="5">
        <v>1208876.68</v>
      </c>
      <c r="D18" s="5">
        <v>1554804.8200000003</v>
      </c>
    </row>
    <row r="19" spans="1:4" x14ac:dyDescent="0.25">
      <c r="A19" s="8" t="s">
        <v>168</v>
      </c>
      <c r="B19" s="5">
        <v>27492.12</v>
      </c>
      <c r="C19" s="5">
        <v>80258.24000000002</v>
      </c>
      <c r="D19" s="5">
        <v>107750.36000000002</v>
      </c>
    </row>
    <row r="20" spans="1:4" x14ac:dyDescent="0.25">
      <c r="A20" s="8" t="s">
        <v>169</v>
      </c>
      <c r="B20" s="5">
        <v>24833.15</v>
      </c>
      <c r="C20" s="5">
        <v>85681.38</v>
      </c>
      <c r="D20" s="5">
        <v>110514.53</v>
      </c>
    </row>
    <row r="21" spans="1:4" x14ac:dyDescent="0.25">
      <c r="A21" s="8" t="s">
        <v>170</v>
      </c>
      <c r="B21" s="5">
        <v>10692.77</v>
      </c>
      <c r="C21" s="5">
        <v>105683.08000000003</v>
      </c>
      <c r="D21" s="5">
        <v>116375.85000000003</v>
      </c>
    </row>
    <row r="22" spans="1:4" x14ac:dyDescent="0.25">
      <c r="A22" s="8" t="s">
        <v>171</v>
      </c>
      <c r="B22" s="5">
        <v>38255.050000000003</v>
      </c>
      <c r="C22" s="5">
        <v>88755.87</v>
      </c>
      <c r="D22" s="5">
        <v>127010.92</v>
      </c>
    </row>
    <row r="23" spans="1:4" x14ac:dyDescent="0.25">
      <c r="A23" s="8" t="s">
        <v>172</v>
      </c>
      <c r="B23" s="5">
        <v>29125.190000000006</v>
      </c>
      <c r="C23" s="5">
        <v>99078.17</v>
      </c>
      <c r="D23" s="5">
        <v>128203.36</v>
      </c>
    </row>
    <row r="24" spans="1:4" x14ac:dyDescent="0.25">
      <c r="A24" s="8" t="s">
        <v>173</v>
      </c>
      <c r="B24" s="5">
        <v>25348.78</v>
      </c>
      <c r="C24" s="5">
        <v>68440.260000000009</v>
      </c>
      <c r="D24" s="5">
        <v>93789.040000000008</v>
      </c>
    </row>
    <row r="25" spans="1:4" x14ac:dyDescent="0.25">
      <c r="A25" s="8" t="s">
        <v>174</v>
      </c>
      <c r="B25" s="5">
        <v>25256.57</v>
      </c>
      <c r="C25" s="5">
        <v>103031.79999999997</v>
      </c>
      <c r="D25" s="5">
        <v>128288.36999999997</v>
      </c>
    </row>
    <row r="26" spans="1:4" x14ac:dyDescent="0.25">
      <c r="A26" s="8" t="s">
        <v>175</v>
      </c>
      <c r="B26" s="5">
        <v>52893.440000000002</v>
      </c>
      <c r="C26" s="5">
        <v>154883.61000000002</v>
      </c>
      <c r="D26" s="5">
        <v>207777.05000000002</v>
      </c>
    </row>
    <row r="27" spans="1:4" x14ac:dyDescent="0.25">
      <c r="A27" s="8" t="s">
        <v>176</v>
      </c>
      <c r="B27" s="5">
        <v>22345.94</v>
      </c>
      <c r="C27" s="5">
        <v>92873.920000000013</v>
      </c>
      <c r="D27" s="5">
        <v>115219.86000000002</v>
      </c>
    </row>
    <row r="28" spans="1:4" x14ac:dyDescent="0.25">
      <c r="A28" s="8" t="s">
        <v>177</v>
      </c>
      <c r="B28" s="5">
        <v>26766.299999999996</v>
      </c>
      <c r="C28" s="5">
        <v>113682.51000000004</v>
      </c>
      <c r="D28" s="5">
        <v>140448.81000000003</v>
      </c>
    </row>
    <row r="29" spans="1:4" x14ac:dyDescent="0.25">
      <c r="A29" s="8" t="s">
        <v>178</v>
      </c>
      <c r="B29" s="5">
        <v>38143.5</v>
      </c>
      <c r="C29" s="5">
        <v>103374.33</v>
      </c>
      <c r="D29" s="5">
        <v>141517.83000000002</v>
      </c>
    </row>
    <row r="30" spans="1:4" x14ac:dyDescent="0.25">
      <c r="A30" s="8" t="s">
        <v>179</v>
      </c>
      <c r="B30" s="5">
        <v>24775.330000000005</v>
      </c>
      <c r="C30" s="5">
        <v>113133.51000000002</v>
      </c>
      <c r="D30" s="5">
        <v>137908.84000000003</v>
      </c>
    </row>
    <row r="31" spans="1:4" x14ac:dyDescent="0.25">
      <c r="A31" s="7" t="s">
        <v>165</v>
      </c>
      <c r="B31" s="5">
        <v>658115.49</v>
      </c>
      <c r="C31" s="5">
        <v>2528142.9900000007</v>
      </c>
      <c r="D31" s="5">
        <v>3186258.48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358E0-6A42-4600-8469-0071669DAC2D}">
  <dimension ref="A3:F31"/>
  <sheetViews>
    <sheetView zoomScale="110" zoomScaleNormal="110" workbookViewId="0">
      <selection activeCell="F5" sqref="F5"/>
    </sheetView>
  </sheetViews>
  <sheetFormatPr defaultRowHeight="13.8" x14ac:dyDescent="0.25"/>
  <cols>
    <col min="1" max="1" width="14.59765625" bestFit="1" customWidth="1"/>
    <col min="2" max="2" width="15.296875" bestFit="1" customWidth="1"/>
    <col min="3" max="3" width="13.296875" bestFit="1" customWidth="1"/>
    <col min="4" max="4" width="11" bestFit="1" customWidth="1"/>
  </cols>
  <sheetData>
    <row r="3" spans="1:6" x14ac:dyDescent="0.25">
      <c r="A3" s="6" t="s">
        <v>182</v>
      </c>
      <c r="B3" s="6" t="s">
        <v>181</v>
      </c>
    </row>
    <row r="4" spans="1:6" x14ac:dyDescent="0.25">
      <c r="A4" s="6" t="s">
        <v>164</v>
      </c>
      <c r="B4" t="s">
        <v>148</v>
      </c>
      <c r="C4" t="s">
        <v>147</v>
      </c>
      <c r="D4" t="s">
        <v>165</v>
      </c>
    </row>
    <row r="5" spans="1:6" x14ac:dyDescent="0.25">
      <c r="A5" s="7" t="s">
        <v>166</v>
      </c>
      <c r="B5" s="5">
        <v>493.96732594936708</v>
      </c>
      <c r="C5" s="5">
        <v>803.94046922608027</v>
      </c>
      <c r="D5" s="5">
        <v>717.75347998240193</v>
      </c>
      <c r="F5" s="9">
        <f>AVERAGE('KMART DATA'!M:M)</f>
        <v>707.27158268590472</v>
      </c>
    </row>
    <row r="6" spans="1:6" x14ac:dyDescent="0.25">
      <c r="A6" s="8" t="s">
        <v>168</v>
      </c>
      <c r="B6" s="5">
        <v>353.3014</v>
      </c>
      <c r="C6" s="5">
        <v>844.26238805970149</v>
      </c>
      <c r="D6" s="5">
        <v>710.84907608695653</v>
      </c>
    </row>
    <row r="7" spans="1:6" x14ac:dyDescent="0.25">
      <c r="A7" s="8" t="s">
        <v>169</v>
      </c>
      <c r="B7" s="5">
        <v>293.54744186046509</v>
      </c>
      <c r="C7" s="5">
        <v>826.95137931034481</v>
      </c>
      <c r="D7" s="5">
        <v>704.94941489361702</v>
      </c>
    </row>
    <row r="8" spans="1:6" x14ac:dyDescent="0.25">
      <c r="A8" s="8" t="s">
        <v>170</v>
      </c>
      <c r="B8" s="5">
        <v>530.46017241379309</v>
      </c>
      <c r="C8" s="5">
        <v>652.32391304347834</v>
      </c>
      <c r="D8" s="5">
        <v>616.26219387755111</v>
      </c>
    </row>
    <row r="9" spans="1:6" x14ac:dyDescent="0.25">
      <c r="A9" s="8" t="s">
        <v>171</v>
      </c>
      <c r="B9" s="5">
        <v>507.62763636363633</v>
      </c>
      <c r="C9" s="5">
        <v>951.75940000000003</v>
      </c>
      <c r="D9" s="5">
        <v>832.60209756097538</v>
      </c>
    </row>
    <row r="10" spans="1:6" x14ac:dyDescent="0.25">
      <c r="A10" s="8" t="s">
        <v>172</v>
      </c>
      <c r="B10" s="5">
        <v>557.54517241379324</v>
      </c>
      <c r="C10" s="5">
        <v>720.22546875000012</v>
      </c>
      <c r="D10" s="5">
        <v>669.49720430107493</v>
      </c>
    </row>
    <row r="11" spans="1:6" x14ac:dyDescent="0.25">
      <c r="A11" s="8" t="s">
        <v>173</v>
      </c>
      <c r="B11" s="5">
        <v>741.18362068965519</v>
      </c>
      <c r="C11" s="5">
        <v>1035.3045390070922</v>
      </c>
      <c r="D11" s="5">
        <v>949.58085427135677</v>
      </c>
    </row>
    <row r="12" spans="1:6" x14ac:dyDescent="0.25">
      <c r="A12" s="8" t="s">
        <v>174</v>
      </c>
      <c r="B12" s="5">
        <v>487.52306122448977</v>
      </c>
      <c r="C12" s="5">
        <v>762.69173611111114</v>
      </c>
      <c r="D12" s="5">
        <v>692.83025906735747</v>
      </c>
    </row>
    <row r="13" spans="1:6" x14ac:dyDescent="0.25">
      <c r="A13" s="8" t="s">
        <v>175</v>
      </c>
      <c r="B13" s="5">
        <v>540.74627118644071</v>
      </c>
      <c r="C13" s="5">
        <v>803.86419999999998</v>
      </c>
      <c r="D13" s="5">
        <v>729.58688995215311</v>
      </c>
    </row>
    <row r="14" spans="1:6" x14ac:dyDescent="0.25">
      <c r="A14" s="8" t="s">
        <v>176</v>
      </c>
      <c r="B14" s="5">
        <v>591.14476190476194</v>
      </c>
      <c r="C14" s="5">
        <v>749.30455172413804</v>
      </c>
      <c r="D14" s="5">
        <v>713.78203208556158</v>
      </c>
    </row>
    <row r="15" spans="1:6" x14ac:dyDescent="0.25">
      <c r="A15" s="8" t="s">
        <v>177</v>
      </c>
      <c r="B15" s="5">
        <v>327.23377358490563</v>
      </c>
      <c r="C15" s="5">
        <v>821.95868217054272</v>
      </c>
      <c r="D15" s="5">
        <v>677.89043956043952</v>
      </c>
    </row>
    <row r="16" spans="1:6" x14ac:dyDescent="0.25">
      <c r="A16" s="8" t="s">
        <v>178</v>
      </c>
      <c r="B16" s="5">
        <v>374.4726</v>
      </c>
      <c r="C16" s="5">
        <v>642.80478260869563</v>
      </c>
      <c r="D16" s="5">
        <v>561.49199999999996</v>
      </c>
    </row>
    <row r="17" spans="1:4" x14ac:dyDescent="0.25">
      <c r="A17" s="8" t="s">
        <v>179</v>
      </c>
      <c r="B17" s="5">
        <v>547.35964912280701</v>
      </c>
      <c r="C17" s="5">
        <v>789.05057377049195</v>
      </c>
      <c r="D17" s="5">
        <v>712.08754189944136</v>
      </c>
    </row>
    <row r="18" spans="1:4" x14ac:dyDescent="0.25">
      <c r="A18" s="7" t="s">
        <v>167</v>
      </c>
      <c r="B18" s="5">
        <v>510.97214180206737</v>
      </c>
      <c r="C18" s="5">
        <v>777.41265594855258</v>
      </c>
      <c r="D18" s="5">
        <v>696.59714157706094</v>
      </c>
    </row>
    <row r="19" spans="1:4" x14ac:dyDescent="0.25">
      <c r="A19" s="8" t="s">
        <v>168</v>
      </c>
      <c r="B19" s="5">
        <v>458.202</v>
      </c>
      <c r="C19" s="5">
        <v>697.89773913043496</v>
      </c>
      <c r="D19" s="5">
        <v>615.71634285714276</v>
      </c>
    </row>
    <row r="20" spans="1:4" x14ac:dyDescent="0.25">
      <c r="A20" s="8" t="s">
        <v>169</v>
      </c>
      <c r="B20" s="5">
        <v>620.82875000000001</v>
      </c>
      <c r="C20" s="5">
        <v>690.97887096774195</v>
      </c>
      <c r="D20" s="5">
        <v>673.86908536585395</v>
      </c>
    </row>
    <row r="21" spans="1:4" x14ac:dyDescent="0.25">
      <c r="A21" s="8" t="s">
        <v>170</v>
      </c>
      <c r="B21" s="5">
        <v>274.17358974358973</v>
      </c>
      <c r="C21" s="5">
        <v>825.64906250000024</v>
      </c>
      <c r="D21" s="5">
        <v>696.86137724550906</v>
      </c>
    </row>
    <row r="22" spans="1:4" x14ac:dyDescent="0.25">
      <c r="A22" s="8" t="s">
        <v>171</v>
      </c>
      <c r="B22" s="5">
        <v>659.569827586207</v>
      </c>
      <c r="C22" s="5">
        <v>657.45088888888881</v>
      </c>
      <c r="D22" s="5">
        <v>658.08766839378256</v>
      </c>
    </row>
    <row r="23" spans="1:4" x14ac:dyDescent="0.25">
      <c r="A23" s="8" t="s">
        <v>172</v>
      </c>
      <c r="B23" s="5">
        <v>448.07984615384623</v>
      </c>
      <c r="C23" s="5">
        <v>728.51595588235296</v>
      </c>
      <c r="D23" s="5">
        <v>637.8276616915424</v>
      </c>
    </row>
    <row r="24" spans="1:4" x14ac:dyDescent="0.25">
      <c r="A24" s="8" t="s">
        <v>173</v>
      </c>
      <c r="B24" s="5">
        <v>437.04793103448276</v>
      </c>
      <c r="C24" s="5">
        <v>514.5884210526317</v>
      </c>
      <c r="D24" s="5">
        <v>491.04209424083774</v>
      </c>
    </row>
    <row r="25" spans="1:4" x14ac:dyDescent="0.25">
      <c r="A25" s="8" t="s">
        <v>174</v>
      </c>
      <c r="B25" s="5">
        <v>459.21036363636364</v>
      </c>
      <c r="C25" s="5">
        <v>830.90161290322555</v>
      </c>
      <c r="D25" s="5">
        <v>716.69480446927366</v>
      </c>
    </row>
    <row r="26" spans="1:4" x14ac:dyDescent="0.25">
      <c r="A26" s="8" t="s">
        <v>175</v>
      </c>
      <c r="B26" s="5">
        <v>826.46</v>
      </c>
      <c r="C26" s="5">
        <v>1155.8478358208956</v>
      </c>
      <c r="D26" s="5">
        <v>1049.3790404040403</v>
      </c>
    </row>
    <row r="27" spans="1:4" x14ac:dyDescent="0.25">
      <c r="A27" s="8" t="s">
        <v>176</v>
      </c>
      <c r="B27" s="5">
        <v>446.91879999999998</v>
      </c>
      <c r="C27" s="5">
        <v>714.41476923076937</v>
      </c>
      <c r="D27" s="5">
        <v>640.11033333333341</v>
      </c>
    </row>
    <row r="28" spans="1:4" x14ac:dyDescent="0.25">
      <c r="A28" s="8" t="s">
        <v>177</v>
      </c>
      <c r="B28" s="5">
        <v>505.02452830188673</v>
      </c>
      <c r="C28" s="5">
        <v>817.8597841726621</v>
      </c>
      <c r="D28" s="5">
        <v>731.50421874999984</v>
      </c>
    </row>
    <row r="29" spans="1:4" x14ac:dyDescent="0.25">
      <c r="A29" s="8" t="s">
        <v>178</v>
      </c>
      <c r="B29" s="5">
        <v>529.77083333333337</v>
      </c>
      <c r="C29" s="5">
        <v>868.69184873949587</v>
      </c>
      <c r="D29" s="5">
        <v>740.93104712041895</v>
      </c>
    </row>
    <row r="30" spans="1:4" x14ac:dyDescent="0.25">
      <c r="A30" s="8" t="s">
        <v>179</v>
      </c>
      <c r="B30" s="5">
        <v>393.25920634920641</v>
      </c>
      <c r="C30" s="5">
        <v>819.80804347826108</v>
      </c>
      <c r="D30" s="5">
        <v>686.11363184079573</v>
      </c>
    </row>
    <row r="31" spans="1:4" x14ac:dyDescent="0.25">
      <c r="A31" s="7" t="s">
        <v>165</v>
      </c>
      <c r="B31" s="5">
        <v>502.76202444614233</v>
      </c>
      <c r="C31" s="5">
        <v>791.03347622027559</v>
      </c>
      <c r="D31" s="5">
        <v>707.27158268590449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49F89-024B-4780-B2FE-C8A2FCF05927}">
  <dimension ref="A3:D15"/>
  <sheetViews>
    <sheetView zoomScale="110" zoomScaleNormal="110" workbookViewId="0">
      <selection activeCell="D5" sqref="D5"/>
    </sheetView>
  </sheetViews>
  <sheetFormatPr defaultRowHeight="13.8" x14ac:dyDescent="0.25"/>
  <cols>
    <col min="1" max="1" width="23.5" bestFit="1" customWidth="1"/>
    <col min="2" max="2" width="15.296875" bestFit="1" customWidth="1"/>
    <col min="3" max="3" width="13.296875" bestFit="1" customWidth="1"/>
    <col min="4" max="4" width="13.09765625" bestFit="1" customWidth="1"/>
  </cols>
  <sheetData>
    <row r="3" spans="1:4" x14ac:dyDescent="0.25">
      <c r="A3" s="6" t="s">
        <v>180</v>
      </c>
      <c r="B3" s="6" t="s">
        <v>181</v>
      </c>
    </row>
    <row r="4" spans="1:4" x14ac:dyDescent="0.25">
      <c r="A4" s="6" t="s">
        <v>164</v>
      </c>
      <c r="B4" t="s">
        <v>148</v>
      </c>
      <c r="C4" t="s">
        <v>147</v>
      </c>
      <c r="D4" t="s">
        <v>165</v>
      </c>
    </row>
    <row r="5" spans="1:4" x14ac:dyDescent="0.25">
      <c r="A5" s="7" t="s">
        <v>157</v>
      </c>
      <c r="B5" s="5">
        <v>12738.55</v>
      </c>
      <c r="C5" s="5">
        <v>48848.580000000009</v>
      </c>
      <c r="D5" s="5">
        <v>61587.130000000005</v>
      </c>
    </row>
    <row r="6" spans="1:4" x14ac:dyDescent="0.25">
      <c r="A6" s="7" t="s">
        <v>156</v>
      </c>
      <c r="B6" s="5">
        <v>15631.689999999997</v>
      </c>
      <c r="C6" s="5">
        <v>51254.19</v>
      </c>
      <c r="D6" s="5">
        <v>66885.88</v>
      </c>
    </row>
    <row r="7" spans="1:4" x14ac:dyDescent="0.25">
      <c r="A7" s="7" t="s">
        <v>19</v>
      </c>
      <c r="B7" s="5">
        <v>23548.909999999993</v>
      </c>
      <c r="C7" s="5">
        <v>63908.990000000005</v>
      </c>
      <c r="D7" s="5">
        <v>87457.9</v>
      </c>
    </row>
    <row r="8" spans="1:4" x14ac:dyDescent="0.25">
      <c r="A8" s="7" t="s">
        <v>155</v>
      </c>
      <c r="B8" s="5">
        <v>39203.43</v>
      </c>
      <c r="C8" s="5">
        <v>125502.73000000001</v>
      </c>
      <c r="D8" s="5">
        <v>164706.16</v>
      </c>
    </row>
    <row r="9" spans="1:4" x14ac:dyDescent="0.25">
      <c r="A9" s="7" t="s">
        <v>154</v>
      </c>
      <c r="B9" s="5">
        <v>45816.3</v>
      </c>
      <c r="C9" s="5">
        <v>174100.77999999994</v>
      </c>
      <c r="D9" s="5">
        <v>219917.07999999996</v>
      </c>
    </row>
    <row r="10" spans="1:4" x14ac:dyDescent="0.25">
      <c r="A10" s="7" t="s">
        <v>153</v>
      </c>
      <c r="B10" s="5">
        <v>81915.97</v>
      </c>
      <c r="C10" s="5">
        <v>278257.8</v>
      </c>
      <c r="D10" s="5">
        <v>360173.77</v>
      </c>
    </row>
    <row r="11" spans="1:4" x14ac:dyDescent="0.25">
      <c r="A11" s="7" t="s">
        <v>152</v>
      </c>
      <c r="B11" s="5">
        <v>69084.55</v>
      </c>
      <c r="C11" s="5">
        <v>312539.23000000021</v>
      </c>
      <c r="D11" s="5">
        <v>381623.7800000002</v>
      </c>
    </row>
    <row r="12" spans="1:4" x14ac:dyDescent="0.25">
      <c r="A12" s="7" t="s">
        <v>151</v>
      </c>
      <c r="B12" s="5">
        <v>121697.56</v>
      </c>
      <c r="C12" s="5">
        <v>427704.99000000005</v>
      </c>
      <c r="D12" s="5">
        <v>549402.55000000005</v>
      </c>
    </row>
    <row r="13" spans="1:4" x14ac:dyDescent="0.25">
      <c r="A13" s="7" t="s">
        <v>149</v>
      </c>
      <c r="B13" s="5">
        <v>104554.15999999999</v>
      </c>
      <c r="C13" s="5">
        <v>503470.23</v>
      </c>
      <c r="D13" s="5">
        <v>608024.39</v>
      </c>
    </row>
    <row r="14" spans="1:4" x14ac:dyDescent="0.25">
      <c r="A14" s="7" t="s">
        <v>150</v>
      </c>
      <c r="B14" s="5">
        <v>143924.37</v>
      </c>
      <c r="C14" s="5">
        <v>542555.46999999986</v>
      </c>
      <c r="D14" s="5">
        <v>686479.83999999985</v>
      </c>
    </row>
    <row r="15" spans="1:4" x14ac:dyDescent="0.25">
      <c r="A15" s="7" t="s">
        <v>165</v>
      </c>
      <c r="B15" s="5">
        <v>658115.49</v>
      </c>
      <c r="C15" s="5">
        <v>2528142.9900000002</v>
      </c>
      <c r="D15" s="5">
        <v>3186258.4799999995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33148-E107-4241-90DF-1845CB3DF0D1}">
  <dimension ref="A3:F15"/>
  <sheetViews>
    <sheetView zoomScale="110" zoomScaleNormal="110" workbookViewId="0">
      <selection activeCell="F5" sqref="F5"/>
    </sheetView>
  </sheetViews>
  <sheetFormatPr defaultRowHeight="13.8" x14ac:dyDescent="0.25"/>
  <cols>
    <col min="1" max="1" width="12.3984375" bestFit="1" customWidth="1"/>
    <col min="2" max="2" width="15.296875" bestFit="1" customWidth="1"/>
    <col min="3" max="3" width="13.296875" bestFit="1" customWidth="1"/>
    <col min="4" max="4" width="11.8984375" bestFit="1" customWidth="1"/>
  </cols>
  <sheetData>
    <row r="3" spans="1:6" x14ac:dyDescent="0.25">
      <c r="A3" s="6" t="s">
        <v>180</v>
      </c>
      <c r="B3" s="6" t="s">
        <v>181</v>
      </c>
    </row>
    <row r="4" spans="1:6" x14ac:dyDescent="0.25">
      <c r="A4" s="6" t="s">
        <v>164</v>
      </c>
      <c r="B4" t="s">
        <v>148</v>
      </c>
      <c r="C4" t="s">
        <v>147</v>
      </c>
      <c r="D4" t="s">
        <v>165</v>
      </c>
    </row>
    <row r="5" spans="1:6" x14ac:dyDescent="0.25">
      <c r="A5" s="7" t="s">
        <v>64</v>
      </c>
      <c r="B5" s="5">
        <v>1627.1699999999996</v>
      </c>
      <c r="C5" s="5">
        <v>104095.13999999998</v>
      </c>
      <c r="D5" s="5">
        <v>105722.30999999998</v>
      </c>
      <c r="F5" t="str">
        <f>IFERROR(INDEX(A5:A14, MATCH(MAX(D5:D14), D5:D14, 0)),INDEX(A5:A14, MATCH(MAX(B5:B14), B5:B14, 0)))</f>
        <v>Frankston</v>
      </c>
    </row>
    <row r="6" spans="1:6" x14ac:dyDescent="0.25">
      <c r="A6" s="7" t="s">
        <v>57</v>
      </c>
      <c r="B6" s="5">
        <v>2666.7400000000002</v>
      </c>
      <c r="C6" s="5">
        <v>94778.62000000001</v>
      </c>
      <c r="D6" s="5">
        <v>97445.360000000015</v>
      </c>
    </row>
    <row r="7" spans="1:6" x14ac:dyDescent="0.25">
      <c r="A7" s="7" t="s">
        <v>99</v>
      </c>
      <c r="B7" s="5">
        <v>1827.37</v>
      </c>
      <c r="C7" s="5">
        <v>82414.69</v>
      </c>
      <c r="D7" s="5">
        <v>84242.06</v>
      </c>
    </row>
    <row r="8" spans="1:6" x14ac:dyDescent="0.25">
      <c r="A8" s="7" t="s">
        <v>117</v>
      </c>
      <c r="B8" s="5">
        <v>1632.75</v>
      </c>
      <c r="C8" s="5">
        <v>75585.830000000016</v>
      </c>
      <c r="D8" s="5">
        <v>77218.580000000016</v>
      </c>
    </row>
    <row r="9" spans="1:6" x14ac:dyDescent="0.25">
      <c r="A9" s="7" t="s">
        <v>96</v>
      </c>
      <c r="B9" s="5">
        <v>63673.17</v>
      </c>
      <c r="C9" s="5">
        <v>12433.82</v>
      </c>
      <c r="D9" s="5">
        <v>76106.989999999991</v>
      </c>
    </row>
    <row r="10" spans="1:6" x14ac:dyDescent="0.25">
      <c r="A10" s="7" t="s">
        <v>124</v>
      </c>
      <c r="B10" s="5">
        <v>64607.830000000009</v>
      </c>
      <c r="C10" s="5">
        <v>10855.09</v>
      </c>
      <c r="D10" s="5">
        <v>75462.920000000013</v>
      </c>
    </row>
    <row r="11" spans="1:6" x14ac:dyDescent="0.25">
      <c r="A11" s="7" t="s">
        <v>41</v>
      </c>
      <c r="B11" s="5">
        <v>3266.7700000000004</v>
      </c>
      <c r="C11" s="5">
        <v>71472.150000000009</v>
      </c>
      <c r="D11" s="5">
        <v>74738.920000000013</v>
      </c>
    </row>
    <row r="12" spans="1:6" x14ac:dyDescent="0.25">
      <c r="A12" s="7" t="s">
        <v>146</v>
      </c>
      <c r="B12" s="5">
        <v>15847.229999999998</v>
      </c>
      <c r="C12" s="5">
        <v>58570.100000000006</v>
      </c>
      <c r="D12" s="5">
        <v>74417.33</v>
      </c>
    </row>
    <row r="13" spans="1:6" x14ac:dyDescent="0.25">
      <c r="A13" s="7" t="s">
        <v>78</v>
      </c>
      <c r="B13" s="5">
        <v>65457.710000000006</v>
      </c>
      <c r="C13" s="5">
        <v>7650.54</v>
      </c>
      <c r="D13" s="5">
        <v>73108.25</v>
      </c>
    </row>
    <row r="14" spans="1:6" x14ac:dyDescent="0.25">
      <c r="A14" s="7" t="s">
        <v>143</v>
      </c>
      <c r="B14" s="5">
        <v>4935.67</v>
      </c>
      <c r="C14" s="5">
        <v>66856.09</v>
      </c>
      <c r="D14" s="5">
        <v>71791.759999999995</v>
      </c>
    </row>
    <row r="15" spans="1:6" x14ac:dyDescent="0.25">
      <c r="A15" s="7" t="s">
        <v>165</v>
      </c>
      <c r="B15" s="5">
        <v>225542.41000000003</v>
      </c>
      <c r="C15" s="5">
        <v>584712.07000000007</v>
      </c>
      <c r="D15" s="5">
        <v>810254.48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0CF3-25DD-43C5-B4F5-A0A591E4780D}">
  <dimension ref="A3:E6"/>
  <sheetViews>
    <sheetView zoomScale="110" zoomScaleNormal="110" workbookViewId="0"/>
  </sheetViews>
  <sheetFormatPr defaultRowHeight="13.8" x14ac:dyDescent="0.25"/>
  <cols>
    <col min="1" max="1" width="13.59765625" bestFit="1" customWidth="1"/>
    <col min="2" max="2" width="13.09765625" bestFit="1" customWidth="1"/>
    <col min="3" max="3" width="15.69921875" bestFit="1" customWidth="1"/>
    <col min="4" max="4" width="13.09765625" bestFit="1" customWidth="1"/>
    <col min="5" max="5" width="8.8984375" bestFit="1" customWidth="1"/>
  </cols>
  <sheetData>
    <row r="3" spans="1:5" x14ac:dyDescent="0.25">
      <c r="A3" s="6" t="s">
        <v>164</v>
      </c>
      <c r="B3" t="s">
        <v>180</v>
      </c>
    </row>
    <row r="4" spans="1:5" x14ac:dyDescent="0.25">
      <c r="A4" s="7" t="s">
        <v>148</v>
      </c>
      <c r="B4" s="5">
        <v>658115.49</v>
      </c>
      <c r="E4" s="9"/>
    </row>
    <row r="5" spans="1:5" x14ac:dyDescent="0.25">
      <c r="A5" s="7" t="s">
        <v>147</v>
      </c>
      <c r="B5" s="5">
        <v>2528142.9900000012</v>
      </c>
    </row>
    <row r="6" spans="1:5" x14ac:dyDescent="0.25">
      <c r="A6" s="7" t="s">
        <v>165</v>
      </c>
      <c r="B6" s="5">
        <v>3186258.4800000014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E4BE7-9946-4738-A73B-DAF7C56CB4B3}">
  <dimension ref="A1:Y47"/>
  <sheetViews>
    <sheetView zoomScale="110" zoomScaleNormal="110" workbookViewId="0">
      <selection activeCell="H9" sqref="H9"/>
    </sheetView>
  </sheetViews>
  <sheetFormatPr defaultRowHeight="13.8" x14ac:dyDescent="0.25"/>
  <cols>
    <col min="1" max="1" width="22.59765625" bestFit="1" customWidth="1"/>
    <col min="2" max="2" width="15.296875" bestFit="1" customWidth="1"/>
    <col min="3" max="25" width="9.59765625" bestFit="1" customWidth="1"/>
    <col min="26" max="26" width="13.09765625" bestFit="1" customWidth="1"/>
    <col min="27" max="27" width="11" bestFit="1" customWidth="1"/>
    <col min="28" max="28" width="13.09765625" bestFit="1" customWidth="1"/>
  </cols>
  <sheetData>
    <row r="1" spans="1:25" x14ac:dyDescent="0.25">
      <c r="A1" s="6" t="s">
        <v>158</v>
      </c>
      <c r="B1" t="s">
        <v>183</v>
      </c>
    </row>
    <row r="3" spans="1:25" x14ac:dyDescent="0.25">
      <c r="A3" s="6" t="s">
        <v>180</v>
      </c>
      <c r="B3" s="6" t="s">
        <v>181</v>
      </c>
    </row>
    <row r="4" spans="1:25" x14ac:dyDescent="0.25">
      <c r="B4" t="s">
        <v>166</v>
      </c>
      <c r="N4" t="s">
        <v>167</v>
      </c>
    </row>
    <row r="5" spans="1:25" x14ac:dyDescent="0.25">
      <c r="A5" s="6" t="s">
        <v>164</v>
      </c>
      <c r="B5" t="s">
        <v>168</v>
      </c>
      <c r="C5" t="s">
        <v>169</v>
      </c>
      <c r="D5" t="s">
        <v>170</v>
      </c>
      <c r="E5" t="s">
        <v>171</v>
      </c>
      <c r="F5" t="s">
        <v>172</v>
      </c>
      <c r="G5" t="s">
        <v>173</v>
      </c>
      <c r="H5" t="s">
        <v>174</v>
      </c>
      <c r="I5" t="s">
        <v>175</v>
      </c>
      <c r="J5" t="s">
        <v>176</v>
      </c>
      <c r="K5" t="s">
        <v>177</v>
      </c>
      <c r="L5" t="s">
        <v>178</v>
      </c>
      <c r="M5" t="s">
        <v>179</v>
      </c>
      <c r="N5" t="s">
        <v>168</v>
      </c>
      <c r="O5" t="s">
        <v>169</v>
      </c>
      <c r="P5" t="s">
        <v>170</v>
      </c>
      <c r="Q5" t="s">
        <v>171</v>
      </c>
      <c r="R5" t="s">
        <v>172</v>
      </c>
      <c r="S5" t="s">
        <v>173</v>
      </c>
      <c r="T5" t="s">
        <v>174</v>
      </c>
      <c r="U5" t="s">
        <v>175</v>
      </c>
      <c r="V5" t="s">
        <v>176</v>
      </c>
      <c r="W5" t="s">
        <v>177</v>
      </c>
      <c r="X5" t="s">
        <v>178</v>
      </c>
      <c r="Y5" t="s">
        <v>179</v>
      </c>
    </row>
    <row r="6" spans="1:25" x14ac:dyDescent="0.25">
      <c r="A6" s="7" t="s">
        <v>184</v>
      </c>
      <c r="B6" s="5">
        <v>2487.9300000000003</v>
      </c>
      <c r="C6" s="5">
        <v>31</v>
      </c>
      <c r="D6" s="5">
        <v>522.22</v>
      </c>
      <c r="E6" s="5">
        <v>2517.59</v>
      </c>
      <c r="F6" s="5">
        <v>547.48</v>
      </c>
      <c r="G6" s="5">
        <v>1882.32</v>
      </c>
      <c r="H6" s="5">
        <v>2351.4300000000003</v>
      </c>
      <c r="I6" s="5">
        <v>747.94</v>
      </c>
      <c r="J6" s="5">
        <v>859.16</v>
      </c>
      <c r="K6" s="5">
        <v>1291.5100000000002</v>
      </c>
      <c r="L6" s="5">
        <v>1043.02</v>
      </c>
      <c r="M6" s="5">
        <v>1358.68</v>
      </c>
      <c r="N6" s="5">
        <v>1261.25</v>
      </c>
      <c r="O6" s="5">
        <v>832.84</v>
      </c>
      <c r="P6" s="5">
        <v>102.80000000000001</v>
      </c>
      <c r="Q6" s="5">
        <v>1345.3400000000001</v>
      </c>
      <c r="R6" s="5">
        <v>2312.9700000000007</v>
      </c>
      <c r="S6" s="5">
        <v>3207.8300000000008</v>
      </c>
      <c r="T6" s="5">
        <v>8576.91</v>
      </c>
      <c r="U6" s="5">
        <v>91.25</v>
      </c>
      <c r="V6" s="5">
        <v>609.46</v>
      </c>
      <c r="W6" s="5">
        <v>3779.8199999999997</v>
      </c>
      <c r="X6" s="5">
        <v>57.8</v>
      </c>
      <c r="Y6" s="5">
        <v>863.41</v>
      </c>
    </row>
    <row r="7" spans="1:25" x14ac:dyDescent="0.25">
      <c r="A7" s="7" t="s">
        <v>185</v>
      </c>
      <c r="B7" s="5">
        <v>34786.910000000003</v>
      </c>
      <c r="C7" s="5">
        <v>53147.220000000016</v>
      </c>
      <c r="D7" s="5">
        <v>47054.91</v>
      </c>
      <c r="E7" s="5">
        <v>65289.14</v>
      </c>
      <c r="F7" s="5">
        <v>42797.460000000006</v>
      </c>
      <c r="G7" s="5">
        <v>75352.899999999994</v>
      </c>
      <c r="H7" s="5">
        <v>43487.30000000001</v>
      </c>
      <c r="I7" s="5">
        <v>52364.45</v>
      </c>
      <c r="J7" s="5">
        <v>36195.920000000006</v>
      </c>
      <c r="K7" s="5">
        <v>36885.590000000004</v>
      </c>
      <c r="L7" s="5">
        <v>29161.069999999996</v>
      </c>
      <c r="M7" s="5">
        <v>53154.850000000006</v>
      </c>
      <c r="N7" s="5">
        <v>46181.350000000006</v>
      </c>
      <c r="O7" s="5">
        <v>32879.500000000007</v>
      </c>
      <c r="P7" s="5">
        <v>54809.26</v>
      </c>
      <c r="Q7" s="5">
        <v>51842.820000000007</v>
      </c>
      <c r="R7" s="5">
        <v>59859.290000000008</v>
      </c>
      <c r="S7" s="5">
        <v>26656.730000000003</v>
      </c>
      <c r="T7" s="5">
        <v>41840.67</v>
      </c>
      <c r="U7" s="5">
        <v>96334.980000000025</v>
      </c>
      <c r="V7" s="5">
        <v>51098.700000000004</v>
      </c>
      <c r="W7" s="5">
        <v>56519.549999999996</v>
      </c>
      <c r="X7" s="5">
        <v>39642.65</v>
      </c>
      <c r="Y7" s="5">
        <v>38260.250000000007</v>
      </c>
    </row>
    <row r="8" spans="1:25" x14ac:dyDescent="0.25">
      <c r="A8" s="7" t="s">
        <v>186</v>
      </c>
      <c r="B8" s="5">
        <v>5444.25</v>
      </c>
      <c r="C8" s="5">
        <v>6893.44</v>
      </c>
      <c r="D8" s="5">
        <v>283.01</v>
      </c>
      <c r="E8" s="5">
        <v>2888.44</v>
      </c>
      <c r="F8" s="5">
        <v>3095.21</v>
      </c>
      <c r="G8" s="5">
        <v>1090.93</v>
      </c>
      <c r="H8" s="5">
        <v>3061.76</v>
      </c>
      <c r="I8" s="5">
        <v>1037.0900000000001</v>
      </c>
      <c r="J8" s="5">
        <v>1766.6599999999999</v>
      </c>
      <c r="K8" s="5">
        <v>5480.28</v>
      </c>
      <c r="L8" s="5">
        <v>1867.1200000000001</v>
      </c>
      <c r="M8" s="5">
        <v>975.43000000000006</v>
      </c>
      <c r="N8" s="5">
        <v>667.67000000000007</v>
      </c>
      <c r="O8" s="5">
        <v>375.27</v>
      </c>
      <c r="P8" s="5">
        <v>2939.04</v>
      </c>
      <c r="Q8" s="5">
        <v>1920.3200000000002</v>
      </c>
      <c r="R8" s="5">
        <v>1808.31</v>
      </c>
      <c r="S8" s="5">
        <v>207.42000000000002</v>
      </c>
      <c r="T8" s="5">
        <v>3318.2599999999993</v>
      </c>
      <c r="U8" s="5">
        <v>325.47000000000003</v>
      </c>
      <c r="V8" s="5">
        <v>9915.380000000001</v>
      </c>
      <c r="W8" s="5">
        <v>325.86</v>
      </c>
      <c r="X8" s="5">
        <v>10540.670000000004</v>
      </c>
      <c r="Y8" s="5">
        <v>1619.52</v>
      </c>
    </row>
    <row r="9" spans="1:25" x14ac:dyDescent="0.25">
      <c r="A9" s="7" t="s">
        <v>187</v>
      </c>
      <c r="B9" s="5">
        <v>20657.059999999998</v>
      </c>
      <c r="C9" s="5">
        <v>23682.339999999997</v>
      </c>
      <c r="D9" s="5">
        <v>24229.68</v>
      </c>
      <c r="E9" s="5">
        <v>27449.050000000003</v>
      </c>
      <c r="F9" s="5">
        <v>38339.410000000011</v>
      </c>
      <c r="G9" s="5">
        <v>43033.21</v>
      </c>
      <c r="H9" s="5">
        <v>19780.93</v>
      </c>
      <c r="I9" s="5">
        <v>38129.71</v>
      </c>
      <c r="J9" s="5">
        <v>44197.53</v>
      </c>
      <c r="K9" s="5">
        <v>5681.1299999999992</v>
      </c>
      <c r="L9" s="5">
        <v>23206.230000000003</v>
      </c>
      <c r="M9" s="5">
        <v>18849.859999999997</v>
      </c>
      <c r="N9" s="5">
        <v>24303.97</v>
      </c>
      <c r="O9" s="5">
        <v>25062.28</v>
      </c>
      <c r="P9" s="5">
        <v>13944.380000000003</v>
      </c>
      <c r="Q9" s="5">
        <v>27965.3</v>
      </c>
      <c r="R9" s="5">
        <v>24158.300000000003</v>
      </c>
      <c r="S9" s="5">
        <v>28111.27</v>
      </c>
      <c r="T9" s="5">
        <v>22330.28</v>
      </c>
      <c r="U9" s="5">
        <v>19140.330000000002</v>
      </c>
      <c r="V9" s="5">
        <v>15295.259999999998</v>
      </c>
      <c r="W9" s="5">
        <v>16906.899999999998</v>
      </c>
      <c r="X9" s="5">
        <v>30509.220000000005</v>
      </c>
      <c r="Y9" s="5">
        <v>28901.350000000002</v>
      </c>
    </row>
    <row r="10" spans="1:25" x14ac:dyDescent="0.25">
      <c r="A10" s="7" t="s">
        <v>188</v>
      </c>
      <c r="B10" s="5">
        <v>6127.46</v>
      </c>
      <c r="C10" s="5">
        <v>2657.02</v>
      </c>
      <c r="D10" s="5">
        <v>1639.22</v>
      </c>
      <c r="E10" s="5">
        <v>3449.05</v>
      </c>
      <c r="F10" s="5">
        <v>2693.26</v>
      </c>
      <c r="G10" s="5">
        <v>4159.7299999999996</v>
      </c>
      <c r="H10" s="5">
        <v>3013.54</v>
      </c>
      <c r="I10" s="5">
        <v>5542.8</v>
      </c>
      <c r="J10" s="5">
        <v>4511.49</v>
      </c>
      <c r="K10" s="5">
        <v>7133.27</v>
      </c>
      <c r="L10" s="5">
        <v>4808.09</v>
      </c>
      <c r="M10" s="5">
        <v>4008.05</v>
      </c>
      <c r="N10" s="5">
        <v>3172.76</v>
      </c>
      <c r="O10" s="5">
        <v>5262.75</v>
      </c>
      <c r="P10" s="5">
        <v>3046.49</v>
      </c>
      <c r="Q10" s="5">
        <v>6725.42</v>
      </c>
      <c r="R10" s="5">
        <v>1583.25</v>
      </c>
      <c r="S10" s="5">
        <v>5915.53</v>
      </c>
      <c r="T10" s="5">
        <v>8457.0300000000007</v>
      </c>
      <c r="U10" s="5">
        <v>5144.95</v>
      </c>
      <c r="V10" s="5">
        <v>5652.97</v>
      </c>
      <c r="W10" s="5">
        <v>6560.21</v>
      </c>
      <c r="X10" s="5">
        <v>6358.13</v>
      </c>
      <c r="Y10" s="5">
        <v>5093.7999999999993</v>
      </c>
    </row>
    <row r="11" spans="1:25" x14ac:dyDescent="0.25">
      <c r="A11" s="7" t="s">
        <v>189</v>
      </c>
      <c r="B11" s="5">
        <v>2982.1399999999994</v>
      </c>
      <c r="C11" s="5">
        <v>3427.43</v>
      </c>
      <c r="D11" s="5">
        <v>552.31999999999994</v>
      </c>
      <c r="E11" s="5">
        <v>2185</v>
      </c>
      <c r="F11" s="5">
        <v>3372.0299999999997</v>
      </c>
      <c r="G11" s="5">
        <v>1828.1</v>
      </c>
      <c r="H11" s="5">
        <v>1840.51</v>
      </c>
      <c r="I11" s="5">
        <v>2493.61</v>
      </c>
      <c r="J11" s="5">
        <v>4015.0199999999995</v>
      </c>
      <c r="K11" s="5">
        <v>2474.2799999999997</v>
      </c>
      <c r="L11" s="5">
        <v>2305.1800000000003</v>
      </c>
      <c r="M11" s="5">
        <v>2311.21</v>
      </c>
      <c r="N11" s="5">
        <v>2810.8799999999997</v>
      </c>
      <c r="O11" s="5">
        <v>3643.46</v>
      </c>
      <c r="P11" s="5">
        <v>7370.8600000000006</v>
      </c>
      <c r="Q11" s="5">
        <v>2103.9900000000002</v>
      </c>
      <c r="R11" s="5">
        <v>1498.6499999999999</v>
      </c>
      <c r="S11" s="5">
        <v>2758.87</v>
      </c>
      <c r="T11" s="5">
        <v>783.95</v>
      </c>
      <c r="U11" s="5">
        <v>456.23</v>
      </c>
      <c r="V11" s="5">
        <v>4576.7300000000005</v>
      </c>
      <c r="W11" s="5">
        <v>1710.2800000000002</v>
      </c>
      <c r="X11" s="5">
        <v>1347.56</v>
      </c>
      <c r="Y11" s="5">
        <v>664.16</v>
      </c>
    </row>
    <row r="12" spans="1:25" x14ac:dyDescent="0.25">
      <c r="A12" s="7" t="s">
        <v>190</v>
      </c>
      <c r="B12" s="5">
        <v>39578.92</v>
      </c>
      <c r="C12" s="5">
        <v>27773.33</v>
      </c>
      <c r="D12" s="5">
        <v>39689.170000000006</v>
      </c>
      <c r="E12" s="5">
        <v>57017.140000000021</v>
      </c>
      <c r="F12" s="5">
        <v>21766.870000000003</v>
      </c>
      <c r="G12" s="5">
        <v>38197.990000000005</v>
      </c>
      <c r="H12" s="5">
        <v>47882.67</v>
      </c>
      <c r="I12" s="5">
        <v>38629.980000000003</v>
      </c>
      <c r="J12" s="5">
        <v>35624.46</v>
      </c>
      <c r="K12" s="5">
        <v>35095.760000000002</v>
      </c>
      <c r="L12" s="5">
        <v>22766.989999999998</v>
      </c>
      <c r="M12" s="5">
        <v>36863.53</v>
      </c>
      <c r="N12" s="5">
        <v>22197.230000000003</v>
      </c>
      <c r="O12" s="5">
        <v>29964.019999999997</v>
      </c>
      <c r="P12" s="5">
        <v>22233.410000000003</v>
      </c>
      <c r="Q12" s="5">
        <v>28750.120000000003</v>
      </c>
      <c r="R12" s="5">
        <v>28477.100000000002</v>
      </c>
      <c r="S12" s="5">
        <v>16526.490000000002</v>
      </c>
      <c r="T12" s="5">
        <v>32150.340000000004</v>
      </c>
      <c r="U12" s="5">
        <v>66180.38</v>
      </c>
      <c r="V12" s="5">
        <v>16808.3</v>
      </c>
      <c r="W12" s="5">
        <v>38666.619999999995</v>
      </c>
      <c r="X12" s="5">
        <v>34258.490000000005</v>
      </c>
      <c r="Y12" s="5">
        <v>48350.010000000009</v>
      </c>
    </row>
    <row r="13" spans="1:25" x14ac:dyDescent="0.25">
      <c r="A13" s="7" t="s">
        <v>191</v>
      </c>
      <c r="B13" s="5">
        <v>18731.560000000001</v>
      </c>
      <c r="C13" s="5">
        <v>14918.710000000001</v>
      </c>
      <c r="D13" s="5">
        <v>6816.86</v>
      </c>
      <c r="E13" s="5">
        <v>9888.02</v>
      </c>
      <c r="F13" s="5">
        <v>11914.759999999998</v>
      </c>
      <c r="G13" s="5">
        <v>23421.41</v>
      </c>
      <c r="H13" s="5">
        <v>12298.100000000002</v>
      </c>
      <c r="I13" s="5">
        <v>13538.08</v>
      </c>
      <c r="J13" s="5">
        <v>6306.9999999999991</v>
      </c>
      <c r="K13" s="5">
        <v>29334.240000000005</v>
      </c>
      <c r="L13" s="5">
        <v>7488.4800000000005</v>
      </c>
      <c r="M13" s="5">
        <v>9942.06</v>
      </c>
      <c r="N13" s="5">
        <v>7155.2500000000018</v>
      </c>
      <c r="O13" s="5">
        <v>12494.41</v>
      </c>
      <c r="P13" s="5">
        <v>11929.609999999997</v>
      </c>
      <c r="Q13" s="5">
        <v>6357.6100000000006</v>
      </c>
      <c r="R13" s="5">
        <v>8505.49</v>
      </c>
      <c r="S13" s="5">
        <v>10404.900000000001</v>
      </c>
      <c r="T13" s="5">
        <v>10830.93</v>
      </c>
      <c r="U13" s="5">
        <v>20103.46</v>
      </c>
      <c r="V13" s="5">
        <v>11263.060000000001</v>
      </c>
      <c r="W13" s="5">
        <v>15979.57</v>
      </c>
      <c r="X13" s="5">
        <v>18803.310000000005</v>
      </c>
      <c r="Y13" s="5">
        <v>14156.34</v>
      </c>
    </row>
    <row r="18" spans="1:25" x14ac:dyDescent="0.25">
      <c r="A18" s="6" t="s">
        <v>158</v>
      </c>
      <c r="B18" t="s">
        <v>183</v>
      </c>
    </row>
    <row r="20" spans="1:25" x14ac:dyDescent="0.25">
      <c r="A20" s="6" t="s">
        <v>180</v>
      </c>
      <c r="B20" s="6" t="s">
        <v>181</v>
      </c>
    </row>
    <row r="21" spans="1:25" x14ac:dyDescent="0.25">
      <c r="B21" t="s">
        <v>166</v>
      </c>
      <c r="N21" t="s">
        <v>167</v>
      </c>
    </row>
    <row r="22" spans="1:25" x14ac:dyDescent="0.25">
      <c r="A22" s="6" t="s">
        <v>164</v>
      </c>
      <c r="B22" t="s">
        <v>168</v>
      </c>
      <c r="C22" t="s">
        <v>169</v>
      </c>
      <c r="D22" t="s">
        <v>170</v>
      </c>
      <c r="E22" t="s">
        <v>171</v>
      </c>
      <c r="F22" t="s">
        <v>172</v>
      </c>
      <c r="G22" t="s">
        <v>173</v>
      </c>
      <c r="H22" t="s">
        <v>174</v>
      </c>
      <c r="I22" t="s">
        <v>175</v>
      </c>
      <c r="J22" t="s">
        <v>176</v>
      </c>
      <c r="K22" t="s">
        <v>177</v>
      </c>
      <c r="L22" t="s">
        <v>178</v>
      </c>
      <c r="M22" t="s">
        <v>179</v>
      </c>
      <c r="N22" t="s">
        <v>168</v>
      </c>
      <c r="O22" t="s">
        <v>169</v>
      </c>
      <c r="P22" t="s">
        <v>170</v>
      </c>
      <c r="Q22" t="s">
        <v>171</v>
      </c>
      <c r="R22" t="s">
        <v>172</v>
      </c>
      <c r="S22" t="s">
        <v>173</v>
      </c>
      <c r="T22" t="s">
        <v>174</v>
      </c>
      <c r="U22" t="s">
        <v>175</v>
      </c>
      <c r="V22" t="s">
        <v>176</v>
      </c>
      <c r="W22" t="s">
        <v>177</v>
      </c>
      <c r="X22" t="s">
        <v>178</v>
      </c>
      <c r="Y22" t="s">
        <v>179</v>
      </c>
    </row>
    <row r="23" spans="1:25" x14ac:dyDescent="0.25">
      <c r="A23" s="7" t="s">
        <v>184</v>
      </c>
      <c r="B23" s="5">
        <v>2487.9300000000003</v>
      </c>
      <c r="C23" s="5">
        <v>31</v>
      </c>
      <c r="D23" s="5">
        <v>522.22</v>
      </c>
      <c r="E23" s="5">
        <v>2517.59</v>
      </c>
      <c r="F23" s="5">
        <v>547.48</v>
      </c>
      <c r="G23" s="5">
        <v>1882.32</v>
      </c>
      <c r="H23" s="5">
        <v>2351.4300000000003</v>
      </c>
      <c r="I23" s="5">
        <v>747.94</v>
      </c>
      <c r="J23" s="5">
        <v>859.16</v>
      </c>
      <c r="K23" s="5">
        <v>1291.5100000000002</v>
      </c>
      <c r="L23" s="5">
        <v>1043.02</v>
      </c>
      <c r="M23" s="5">
        <v>1358.68</v>
      </c>
      <c r="N23" s="5">
        <v>1261.25</v>
      </c>
      <c r="O23" s="5">
        <v>832.84</v>
      </c>
      <c r="P23" s="5">
        <v>102.80000000000001</v>
      </c>
      <c r="Q23" s="5">
        <v>1345.3400000000001</v>
      </c>
      <c r="R23" s="5">
        <v>2312.9700000000007</v>
      </c>
      <c r="S23" s="5">
        <v>3207.8300000000008</v>
      </c>
      <c r="T23" s="5">
        <v>8576.91</v>
      </c>
      <c r="U23" s="5">
        <v>91.25</v>
      </c>
      <c r="V23" s="5">
        <v>609.46</v>
      </c>
      <c r="W23" s="5">
        <v>3779.8199999999997</v>
      </c>
      <c r="X23" s="5">
        <v>57.8</v>
      </c>
      <c r="Y23" s="5">
        <v>863.41</v>
      </c>
    </row>
    <row r="24" spans="1:25" x14ac:dyDescent="0.25">
      <c r="A24" s="7" t="s">
        <v>185</v>
      </c>
      <c r="B24" s="5">
        <v>34786.910000000003</v>
      </c>
      <c r="C24" s="5">
        <v>53147.220000000016</v>
      </c>
      <c r="D24" s="5">
        <v>47054.91</v>
      </c>
      <c r="E24" s="5">
        <v>65289.14</v>
      </c>
      <c r="F24" s="5">
        <v>42797.460000000006</v>
      </c>
      <c r="G24" s="5">
        <v>75352.899999999994</v>
      </c>
      <c r="H24" s="5">
        <v>43487.30000000001</v>
      </c>
      <c r="I24" s="5">
        <v>52364.45</v>
      </c>
      <c r="J24" s="5">
        <v>36195.920000000006</v>
      </c>
      <c r="K24" s="5">
        <v>36885.590000000004</v>
      </c>
      <c r="L24" s="5">
        <v>29161.069999999996</v>
      </c>
      <c r="M24" s="5">
        <v>53154.850000000006</v>
      </c>
      <c r="N24" s="5">
        <v>46181.350000000006</v>
      </c>
      <c r="O24" s="5">
        <v>32879.500000000007</v>
      </c>
      <c r="P24" s="5">
        <v>54809.26</v>
      </c>
      <c r="Q24" s="5">
        <v>51842.820000000007</v>
      </c>
      <c r="R24" s="5">
        <v>59859.290000000008</v>
      </c>
      <c r="S24" s="5">
        <v>26656.730000000003</v>
      </c>
      <c r="T24" s="5">
        <v>41840.67</v>
      </c>
      <c r="U24" s="5">
        <v>96334.980000000025</v>
      </c>
      <c r="V24" s="5">
        <v>51098.700000000004</v>
      </c>
      <c r="W24" s="5">
        <v>56519.549999999996</v>
      </c>
      <c r="X24" s="5">
        <v>39642.65</v>
      </c>
      <c r="Y24" s="5">
        <v>38260.250000000007</v>
      </c>
    </row>
    <row r="25" spans="1:25" x14ac:dyDescent="0.25">
      <c r="A25" s="7" t="s">
        <v>186</v>
      </c>
      <c r="B25" s="5">
        <v>5444.25</v>
      </c>
      <c r="C25" s="5">
        <v>6893.44</v>
      </c>
      <c r="D25" s="5">
        <v>283.01</v>
      </c>
      <c r="E25" s="5">
        <v>2888.44</v>
      </c>
      <c r="F25" s="5">
        <v>3095.21</v>
      </c>
      <c r="G25" s="5">
        <v>1090.93</v>
      </c>
      <c r="H25" s="5">
        <v>3061.76</v>
      </c>
      <c r="I25" s="5">
        <v>1037.0900000000001</v>
      </c>
      <c r="J25" s="5">
        <v>1766.6599999999999</v>
      </c>
      <c r="K25" s="5">
        <v>5480.28</v>
      </c>
      <c r="L25" s="5">
        <v>1867.1200000000001</v>
      </c>
      <c r="M25" s="5">
        <v>975.43000000000006</v>
      </c>
      <c r="N25" s="5">
        <v>667.67000000000007</v>
      </c>
      <c r="O25" s="5">
        <v>375.27</v>
      </c>
      <c r="P25" s="5">
        <v>2939.04</v>
      </c>
      <c r="Q25" s="5">
        <v>1920.3200000000002</v>
      </c>
      <c r="R25" s="5">
        <v>1808.31</v>
      </c>
      <c r="S25" s="5">
        <v>207.42000000000002</v>
      </c>
      <c r="T25" s="5">
        <v>3318.2599999999993</v>
      </c>
      <c r="U25" s="5">
        <v>325.47000000000003</v>
      </c>
      <c r="V25" s="5">
        <v>9915.380000000001</v>
      </c>
      <c r="W25" s="5">
        <v>325.86</v>
      </c>
      <c r="X25" s="5">
        <v>10540.670000000004</v>
      </c>
      <c r="Y25" s="5">
        <v>1619.52</v>
      </c>
    </row>
    <row r="26" spans="1:25" x14ac:dyDescent="0.25">
      <c r="A26" s="7" t="s">
        <v>187</v>
      </c>
      <c r="B26" s="5">
        <v>20657.059999999998</v>
      </c>
      <c r="C26" s="5">
        <v>23682.339999999997</v>
      </c>
      <c r="D26" s="5">
        <v>24229.68</v>
      </c>
      <c r="E26" s="5">
        <v>27449.050000000003</v>
      </c>
      <c r="F26" s="5">
        <v>38339.410000000011</v>
      </c>
      <c r="G26" s="5">
        <v>43033.21</v>
      </c>
      <c r="H26" s="5">
        <v>19780.93</v>
      </c>
      <c r="I26" s="5">
        <v>38129.71</v>
      </c>
      <c r="J26" s="5">
        <v>44197.53</v>
      </c>
      <c r="K26" s="5">
        <v>5681.1299999999992</v>
      </c>
      <c r="L26" s="5">
        <v>23206.230000000003</v>
      </c>
      <c r="M26" s="5">
        <v>18849.859999999997</v>
      </c>
      <c r="N26" s="5">
        <v>24303.97</v>
      </c>
      <c r="O26" s="5">
        <v>25062.28</v>
      </c>
      <c r="P26" s="5">
        <v>13944.380000000003</v>
      </c>
      <c r="Q26" s="5">
        <v>27965.3</v>
      </c>
      <c r="R26" s="5">
        <v>24158.300000000003</v>
      </c>
      <c r="S26" s="5">
        <v>28111.27</v>
      </c>
      <c r="T26" s="5">
        <v>22330.28</v>
      </c>
      <c r="U26" s="5">
        <v>19140.330000000002</v>
      </c>
      <c r="V26" s="5">
        <v>15295.259999999998</v>
      </c>
      <c r="W26" s="5">
        <v>16906.899999999998</v>
      </c>
      <c r="X26" s="5">
        <v>30509.220000000005</v>
      </c>
      <c r="Y26" s="5">
        <v>28901.350000000002</v>
      </c>
    </row>
    <row r="27" spans="1:25" x14ac:dyDescent="0.25">
      <c r="A27" s="7" t="s">
        <v>188</v>
      </c>
      <c r="B27" s="5">
        <v>6127.46</v>
      </c>
      <c r="C27" s="5">
        <v>2657.02</v>
      </c>
      <c r="D27" s="5">
        <v>1639.22</v>
      </c>
      <c r="E27" s="5">
        <v>3449.05</v>
      </c>
      <c r="F27" s="5">
        <v>2693.26</v>
      </c>
      <c r="G27" s="5">
        <v>4159.7299999999996</v>
      </c>
      <c r="H27" s="5">
        <v>3013.54</v>
      </c>
      <c r="I27" s="5">
        <v>5542.8</v>
      </c>
      <c r="J27" s="5">
        <v>4511.49</v>
      </c>
      <c r="K27" s="5">
        <v>7133.27</v>
      </c>
      <c r="L27" s="5">
        <v>4808.09</v>
      </c>
      <c r="M27" s="5">
        <v>4008.05</v>
      </c>
      <c r="N27" s="5">
        <v>3172.76</v>
      </c>
      <c r="O27" s="5">
        <v>5262.75</v>
      </c>
      <c r="P27" s="5">
        <v>3046.49</v>
      </c>
      <c r="Q27" s="5">
        <v>6725.42</v>
      </c>
      <c r="R27" s="5">
        <v>1583.25</v>
      </c>
      <c r="S27" s="5">
        <v>5915.53</v>
      </c>
      <c r="T27" s="5">
        <v>8457.0300000000007</v>
      </c>
      <c r="U27" s="5">
        <v>5144.95</v>
      </c>
      <c r="V27" s="5">
        <v>5652.97</v>
      </c>
      <c r="W27" s="5">
        <v>6560.21</v>
      </c>
      <c r="X27" s="5">
        <v>6358.13</v>
      </c>
      <c r="Y27" s="5">
        <v>5093.7999999999993</v>
      </c>
    </row>
    <row r="28" spans="1:25" x14ac:dyDescent="0.25">
      <c r="A28" s="7" t="s">
        <v>189</v>
      </c>
      <c r="B28" s="5">
        <v>2982.1399999999994</v>
      </c>
      <c r="C28" s="5">
        <v>3427.43</v>
      </c>
      <c r="D28" s="5">
        <v>552.31999999999994</v>
      </c>
      <c r="E28" s="5">
        <v>2185</v>
      </c>
      <c r="F28" s="5">
        <v>3372.0299999999997</v>
      </c>
      <c r="G28" s="5">
        <v>1828.1</v>
      </c>
      <c r="H28" s="5">
        <v>1840.51</v>
      </c>
      <c r="I28" s="5">
        <v>2493.61</v>
      </c>
      <c r="J28" s="5">
        <v>4015.0199999999995</v>
      </c>
      <c r="K28" s="5">
        <v>2474.2799999999997</v>
      </c>
      <c r="L28" s="5">
        <v>2305.1800000000003</v>
      </c>
      <c r="M28" s="5">
        <v>2311.21</v>
      </c>
      <c r="N28" s="5">
        <v>2810.8799999999997</v>
      </c>
      <c r="O28" s="5">
        <v>3643.46</v>
      </c>
      <c r="P28" s="5">
        <v>7370.8600000000006</v>
      </c>
      <c r="Q28" s="5">
        <v>2103.9900000000002</v>
      </c>
      <c r="R28" s="5">
        <v>1498.6499999999999</v>
      </c>
      <c r="S28" s="5">
        <v>2758.87</v>
      </c>
      <c r="T28" s="5">
        <v>783.95</v>
      </c>
      <c r="U28" s="5">
        <v>456.23</v>
      </c>
      <c r="V28" s="5">
        <v>4576.7300000000005</v>
      </c>
      <c r="W28" s="5">
        <v>1710.2800000000002</v>
      </c>
      <c r="X28" s="5">
        <v>1347.56</v>
      </c>
      <c r="Y28" s="5">
        <v>664.16</v>
      </c>
    </row>
    <row r="29" spans="1:25" x14ac:dyDescent="0.25">
      <c r="A29" s="7" t="s">
        <v>190</v>
      </c>
      <c r="B29" s="5">
        <v>39578.92</v>
      </c>
      <c r="C29" s="5">
        <v>27773.33</v>
      </c>
      <c r="D29" s="5">
        <v>39689.170000000006</v>
      </c>
      <c r="E29" s="5">
        <v>57017.140000000021</v>
      </c>
      <c r="F29" s="5">
        <v>21766.870000000003</v>
      </c>
      <c r="G29" s="5">
        <v>38197.990000000005</v>
      </c>
      <c r="H29" s="5">
        <v>47882.67</v>
      </c>
      <c r="I29" s="5">
        <v>38629.980000000003</v>
      </c>
      <c r="J29" s="5">
        <v>35624.46</v>
      </c>
      <c r="K29" s="5">
        <v>35095.760000000002</v>
      </c>
      <c r="L29" s="5">
        <v>22766.989999999998</v>
      </c>
      <c r="M29" s="5">
        <v>36863.53</v>
      </c>
      <c r="N29" s="5">
        <v>22197.230000000003</v>
      </c>
      <c r="O29" s="5">
        <v>29964.019999999997</v>
      </c>
      <c r="P29" s="5">
        <v>22233.410000000003</v>
      </c>
      <c r="Q29" s="5">
        <v>28750.120000000003</v>
      </c>
      <c r="R29" s="5">
        <v>28477.100000000002</v>
      </c>
      <c r="S29" s="5">
        <v>16526.490000000002</v>
      </c>
      <c r="T29" s="5">
        <v>32150.340000000004</v>
      </c>
      <c r="U29" s="5">
        <v>66180.38</v>
      </c>
      <c r="V29" s="5">
        <v>16808.3</v>
      </c>
      <c r="W29" s="5">
        <v>38666.619999999995</v>
      </c>
      <c r="X29" s="5">
        <v>34258.490000000005</v>
      </c>
      <c r="Y29" s="5">
        <v>48350.010000000009</v>
      </c>
    </row>
    <row r="30" spans="1:25" x14ac:dyDescent="0.25">
      <c r="A30" s="7" t="s">
        <v>191</v>
      </c>
      <c r="B30" s="5">
        <v>18731.560000000001</v>
      </c>
      <c r="C30" s="5">
        <v>14918.710000000001</v>
      </c>
      <c r="D30" s="5">
        <v>6816.86</v>
      </c>
      <c r="E30" s="5">
        <v>9888.02</v>
      </c>
      <c r="F30" s="5">
        <v>11914.759999999998</v>
      </c>
      <c r="G30" s="5">
        <v>23421.41</v>
      </c>
      <c r="H30" s="5">
        <v>12298.100000000002</v>
      </c>
      <c r="I30" s="5">
        <v>13538.08</v>
      </c>
      <c r="J30" s="5">
        <v>6306.9999999999991</v>
      </c>
      <c r="K30" s="5">
        <v>29334.240000000005</v>
      </c>
      <c r="L30" s="5">
        <v>7488.4800000000005</v>
      </c>
      <c r="M30" s="5">
        <v>9942.06</v>
      </c>
      <c r="N30" s="5">
        <v>7155.2500000000018</v>
      </c>
      <c r="O30" s="5">
        <v>12494.41</v>
      </c>
      <c r="P30" s="5">
        <v>11929.609999999997</v>
      </c>
      <c r="Q30" s="5">
        <v>6357.6100000000006</v>
      </c>
      <c r="R30" s="5">
        <v>8505.49</v>
      </c>
      <c r="S30" s="5">
        <v>10404.900000000001</v>
      </c>
      <c r="T30" s="5">
        <v>10830.93</v>
      </c>
      <c r="U30" s="5">
        <v>20103.46</v>
      </c>
      <c r="V30" s="5">
        <v>11263.060000000001</v>
      </c>
      <c r="W30" s="5">
        <v>15979.57</v>
      </c>
      <c r="X30" s="5">
        <v>18803.310000000005</v>
      </c>
      <c r="Y30" s="5">
        <v>14156.34</v>
      </c>
    </row>
    <row r="35" spans="1:25" x14ac:dyDescent="0.25">
      <c r="A35" s="6" t="s">
        <v>158</v>
      </c>
      <c r="B35" t="s">
        <v>183</v>
      </c>
    </row>
    <row r="37" spans="1:25" x14ac:dyDescent="0.25">
      <c r="A37" s="6" t="s">
        <v>180</v>
      </c>
      <c r="B37" s="6" t="s">
        <v>181</v>
      </c>
    </row>
    <row r="38" spans="1:25" x14ac:dyDescent="0.25">
      <c r="B38" t="s">
        <v>166</v>
      </c>
      <c r="N38" t="s">
        <v>167</v>
      </c>
    </row>
    <row r="39" spans="1:25" x14ac:dyDescent="0.25">
      <c r="A39" s="6" t="s">
        <v>164</v>
      </c>
      <c r="B39" t="s">
        <v>168</v>
      </c>
      <c r="C39" t="s">
        <v>169</v>
      </c>
      <c r="D39" t="s">
        <v>170</v>
      </c>
      <c r="E39" t="s">
        <v>171</v>
      </c>
      <c r="F39" t="s">
        <v>172</v>
      </c>
      <c r="G39" t="s">
        <v>173</v>
      </c>
      <c r="H39" t="s">
        <v>174</v>
      </c>
      <c r="I39" t="s">
        <v>175</v>
      </c>
      <c r="J39" t="s">
        <v>176</v>
      </c>
      <c r="K39" t="s">
        <v>177</v>
      </c>
      <c r="L39" t="s">
        <v>178</v>
      </c>
      <c r="M39" t="s">
        <v>179</v>
      </c>
      <c r="N39" t="s">
        <v>168</v>
      </c>
      <c r="O39" t="s">
        <v>169</v>
      </c>
      <c r="P39" t="s">
        <v>170</v>
      </c>
      <c r="Q39" t="s">
        <v>171</v>
      </c>
      <c r="R39" t="s">
        <v>172</v>
      </c>
      <c r="S39" t="s">
        <v>173</v>
      </c>
      <c r="T39" t="s">
        <v>174</v>
      </c>
      <c r="U39" t="s">
        <v>175</v>
      </c>
      <c r="V39" t="s">
        <v>176</v>
      </c>
      <c r="W39" t="s">
        <v>177</v>
      </c>
      <c r="X39" t="s">
        <v>178</v>
      </c>
      <c r="Y39" t="s">
        <v>179</v>
      </c>
    </row>
    <row r="40" spans="1:25" x14ac:dyDescent="0.25">
      <c r="A40" s="7" t="s">
        <v>184</v>
      </c>
      <c r="B40" s="5">
        <v>2487.9300000000003</v>
      </c>
      <c r="C40" s="5">
        <v>31</v>
      </c>
      <c r="D40" s="5">
        <v>522.22</v>
      </c>
      <c r="E40" s="5">
        <v>2517.59</v>
      </c>
      <c r="F40" s="5">
        <v>547.48</v>
      </c>
      <c r="G40" s="5">
        <v>1882.32</v>
      </c>
      <c r="H40" s="5">
        <v>2351.4300000000003</v>
      </c>
      <c r="I40" s="5">
        <v>747.94</v>
      </c>
      <c r="J40" s="5">
        <v>859.16</v>
      </c>
      <c r="K40" s="5">
        <v>1291.5100000000002</v>
      </c>
      <c r="L40" s="5">
        <v>1043.02</v>
      </c>
      <c r="M40" s="5">
        <v>1358.68</v>
      </c>
      <c r="N40" s="5">
        <v>1261.25</v>
      </c>
      <c r="O40" s="5">
        <v>832.84</v>
      </c>
      <c r="P40" s="5">
        <v>102.80000000000001</v>
      </c>
      <c r="Q40" s="5">
        <v>1345.3400000000001</v>
      </c>
      <c r="R40" s="5">
        <v>2312.9700000000007</v>
      </c>
      <c r="S40" s="5">
        <v>3207.8300000000008</v>
      </c>
      <c r="T40" s="5">
        <v>8576.91</v>
      </c>
      <c r="U40" s="5">
        <v>91.25</v>
      </c>
      <c r="V40" s="5">
        <v>609.46</v>
      </c>
      <c r="W40" s="5">
        <v>3779.8199999999997</v>
      </c>
      <c r="X40" s="5">
        <v>57.8</v>
      </c>
      <c r="Y40" s="5">
        <v>863.41</v>
      </c>
    </row>
    <row r="41" spans="1:25" x14ac:dyDescent="0.25">
      <c r="A41" s="7" t="s">
        <v>185</v>
      </c>
      <c r="B41" s="5">
        <v>34786.910000000003</v>
      </c>
      <c r="C41" s="5">
        <v>53147.220000000016</v>
      </c>
      <c r="D41" s="5">
        <v>47054.91</v>
      </c>
      <c r="E41" s="5">
        <v>65289.14</v>
      </c>
      <c r="F41" s="5">
        <v>42797.460000000006</v>
      </c>
      <c r="G41" s="5">
        <v>75352.899999999994</v>
      </c>
      <c r="H41" s="5">
        <v>43487.30000000001</v>
      </c>
      <c r="I41" s="5">
        <v>52364.45</v>
      </c>
      <c r="J41" s="5">
        <v>36195.920000000006</v>
      </c>
      <c r="K41" s="5">
        <v>36885.590000000004</v>
      </c>
      <c r="L41" s="5">
        <v>29161.069999999996</v>
      </c>
      <c r="M41" s="5">
        <v>53154.850000000006</v>
      </c>
      <c r="N41" s="5">
        <v>46181.350000000006</v>
      </c>
      <c r="O41" s="5">
        <v>32879.500000000007</v>
      </c>
      <c r="P41" s="5">
        <v>54809.26</v>
      </c>
      <c r="Q41" s="5">
        <v>51842.820000000007</v>
      </c>
      <c r="R41" s="5">
        <v>59859.290000000008</v>
      </c>
      <c r="S41" s="5">
        <v>26656.730000000003</v>
      </c>
      <c r="T41" s="5">
        <v>41840.67</v>
      </c>
      <c r="U41" s="5">
        <v>96334.980000000025</v>
      </c>
      <c r="V41" s="5">
        <v>51098.700000000004</v>
      </c>
      <c r="W41" s="5">
        <v>56519.549999999996</v>
      </c>
      <c r="X41" s="5">
        <v>39642.65</v>
      </c>
      <c r="Y41" s="5">
        <v>38260.250000000007</v>
      </c>
    </row>
    <row r="42" spans="1:25" x14ac:dyDescent="0.25">
      <c r="A42" s="7" t="s">
        <v>186</v>
      </c>
      <c r="B42" s="5">
        <v>5444.25</v>
      </c>
      <c r="C42" s="5">
        <v>6893.44</v>
      </c>
      <c r="D42" s="5">
        <v>283.01</v>
      </c>
      <c r="E42" s="5">
        <v>2888.44</v>
      </c>
      <c r="F42" s="5">
        <v>3095.21</v>
      </c>
      <c r="G42" s="5">
        <v>1090.93</v>
      </c>
      <c r="H42" s="5">
        <v>3061.76</v>
      </c>
      <c r="I42" s="5">
        <v>1037.0900000000001</v>
      </c>
      <c r="J42" s="5">
        <v>1766.6599999999999</v>
      </c>
      <c r="K42" s="5">
        <v>5480.28</v>
      </c>
      <c r="L42" s="5">
        <v>1867.1200000000001</v>
      </c>
      <c r="M42" s="5">
        <v>975.43000000000006</v>
      </c>
      <c r="N42" s="5">
        <v>667.67000000000007</v>
      </c>
      <c r="O42" s="5">
        <v>375.27</v>
      </c>
      <c r="P42" s="5">
        <v>2939.04</v>
      </c>
      <c r="Q42" s="5">
        <v>1920.3200000000002</v>
      </c>
      <c r="R42" s="5">
        <v>1808.31</v>
      </c>
      <c r="S42" s="5">
        <v>207.42000000000002</v>
      </c>
      <c r="T42" s="5">
        <v>3318.2599999999993</v>
      </c>
      <c r="U42" s="5">
        <v>325.47000000000003</v>
      </c>
      <c r="V42" s="5">
        <v>9915.380000000001</v>
      </c>
      <c r="W42" s="5">
        <v>325.86</v>
      </c>
      <c r="X42" s="5">
        <v>10540.670000000004</v>
      </c>
      <c r="Y42" s="5">
        <v>1619.52</v>
      </c>
    </row>
    <row r="43" spans="1:25" x14ac:dyDescent="0.25">
      <c r="A43" s="7" t="s">
        <v>187</v>
      </c>
      <c r="B43" s="5">
        <v>20657.059999999998</v>
      </c>
      <c r="C43" s="5">
        <v>23682.339999999997</v>
      </c>
      <c r="D43" s="5">
        <v>24229.68</v>
      </c>
      <c r="E43" s="5">
        <v>27449.050000000003</v>
      </c>
      <c r="F43" s="5">
        <v>38339.410000000011</v>
      </c>
      <c r="G43" s="5">
        <v>43033.21</v>
      </c>
      <c r="H43" s="5">
        <v>19780.93</v>
      </c>
      <c r="I43" s="5">
        <v>38129.71</v>
      </c>
      <c r="J43" s="5">
        <v>44197.53</v>
      </c>
      <c r="K43" s="5">
        <v>5681.1299999999992</v>
      </c>
      <c r="L43" s="5">
        <v>23206.230000000003</v>
      </c>
      <c r="M43" s="5">
        <v>18849.859999999997</v>
      </c>
      <c r="N43" s="5">
        <v>24303.97</v>
      </c>
      <c r="O43" s="5">
        <v>25062.28</v>
      </c>
      <c r="P43" s="5">
        <v>13944.380000000003</v>
      </c>
      <c r="Q43" s="5">
        <v>27965.3</v>
      </c>
      <c r="R43" s="5">
        <v>24158.300000000003</v>
      </c>
      <c r="S43" s="5">
        <v>28111.27</v>
      </c>
      <c r="T43" s="5">
        <v>22330.28</v>
      </c>
      <c r="U43" s="5">
        <v>19140.330000000002</v>
      </c>
      <c r="V43" s="5">
        <v>15295.259999999998</v>
      </c>
      <c r="W43" s="5">
        <v>16906.899999999998</v>
      </c>
      <c r="X43" s="5">
        <v>30509.220000000005</v>
      </c>
      <c r="Y43" s="5">
        <v>28901.350000000002</v>
      </c>
    </row>
    <row r="44" spans="1:25" x14ac:dyDescent="0.25">
      <c r="A44" s="7" t="s">
        <v>188</v>
      </c>
      <c r="B44" s="5">
        <v>6127.46</v>
      </c>
      <c r="C44" s="5">
        <v>2657.02</v>
      </c>
      <c r="D44" s="5">
        <v>1639.22</v>
      </c>
      <c r="E44" s="5">
        <v>3449.05</v>
      </c>
      <c r="F44" s="5">
        <v>2693.26</v>
      </c>
      <c r="G44" s="5">
        <v>4159.7299999999996</v>
      </c>
      <c r="H44" s="5">
        <v>3013.54</v>
      </c>
      <c r="I44" s="5">
        <v>5542.8</v>
      </c>
      <c r="J44" s="5">
        <v>4511.49</v>
      </c>
      <c r="K44" s="5">
        <v>7133.27</v>
      </c>
      <c r="L44" s="5">
        <v>4808.09</v>
      </c>
      <c r="M44" s="5">
        <v>4008.05</v>
      </c>
      <c r="N44" s="5">
        <v>3172.76</v>
      </c>
      <c r="O44" s="5">
        <v>5262.75</v>
      </c>
      <c r="P44" s="5">
        <v>3046.49</v>
      </c>
      <c r="Q44" s="5">
        <v>6725.42</v>
      </c>
      <c r="R44" s="5">
        <v>1583.25</v>
      </c>
      <c r="S44" s="5">
        <v>5915.53</v>
      </c>
      <c r="T44" s="5">
        <v>8457.0300000000007</v>
      </c>
      <c r="U44" s="5">
        <v>5144.95</v>
      </c>
      <c r="V44" s="5">
        <v>5652.97</v>
      </c>
      <c r="W44" s="5">
        <v>6560.21</v>
      </c>
      <c r="X44" s="5">
        <v>6358.13</v>
      </c>
      <c r="Y44" s="5">
        <v>5093.7999999999993</v>
      </c>
    </row>
    <row r="45" spans="1:25" x14ac:dyDescent="0.25">
      <c r="A45" s="7" t="s">
        <v>189</v>
      </c>
      <c r="B45" s="5">
        <v>2982.1399999999994</v>
      </c>
      <c r="C45" s="5">
        <v>3427.43</v>
      </c>
      <c r="D45" s="5">
        <v>552.31999999999994</v>
      </c>
      <c r="E45" s="5">
        <v>2185</v>
      </c>
      <c r="F45" s="5">
        <v>3372.0299999999997</v>
      </c>
      <c r="G45" s="5">
        <v>1828.1</v>
      </c>
      <c r="H45" s="5">
        <v>1840.51</v>
      </c>
      <c r="I45" s="5">
        <v>2493.61</v>
      </c>
      <c r="J45" s="5">
        <v>4015.0199999999995</v>
      </c>
      <c r="K45" s="5">
        <v>2474.2799999999997</v>
      </c>
      <c r="L45" s="5">
        <v>2305.1800000000003</v>
      </c>
      <c r="M45" s="5">
        <v>2311.21</v>
      </c>
      <c r="N45" s="5">
        <v>2810.8799999999997</v>
      </c>
      <c r="O45" s="5">
        <v>3643.46</v>
      </c>
      <c r="P45" s="5">
        <v>7370.8600000000006</v>
      </c>
      <c r="Q45" s="5">
        <v>2103.9900000000002</v>
      </c>
      <c r="R45" s="5">
        <v>1498.6499999999999</v>
      </c>
      <c r="S45" s="5">
        <v>2758.87</v>
      </c>
      <c r="T45" s="5">
        <v>783.95</v>
      </c>
      <c r="U45" s="5">
        <v>456.23</v>
      </c>
      <c r="V45" s="5">
        <v>4576.7300000000005</v>
      </c>
      <c r="W45" s="5">
        <v>1710.2800000000002</v>
      </c>
      <c r="X45" s="5">
        <v>1347.56</v>
      </c>
      <c r="Y45" s="5">
        <v>664.16</v>
      </c>
    </row>
    <row r="46" spans="1:25" x14ac:dyDescent="0.25">
      <c r="A46" s="7" t="s">
        <v>190</v>
      </c>
      <c r="B46" s="5">
        <v>39578.92</v>
      </c>
      <c r="C46" s="5">
        <v>27773.33</v>
      </c>
      <c r="D46" s="5">
        <v>39689.170000000006</v>
      </c>
      <c r="E46" s="5">
        <v>57017.140000000021</v>
      </c>
      <c r="F46" s="5">
        <v>21766.870000000003</v>
      </c>
      <c r="G46" s="5">
        <v>38197.990000000005</v>
      </c>
      <c r="H46" s="5">
        <v>47882.67</v>
      </c>
      <c r="I46" s="5">
        <v>38629.980000000003</v>
      </c>
      <c r="J46" s="5">
        <v>35624.46</v>
      </c>
      <c r="K46" s="5">
        <v>35095.760000000002</v>
      </c>
      <c r="L46" s="5">
        <v>22766.989999999998</v>
      </c>
      <c r="M46" s="5">
        <v>36863.53</v>
      </c>
      <c r="N46" s="5">
        <v>22197.230000000003</v>
      </c>
      <c r="O46" s="5">
        <v>29964.019999999997</v>
      </c>
      <c r="P46" s="5">
        <v>22233.410000000003</v>
      </c>
      <c r="Q46" s="5">
        <v>28750.120000000003</v>
      </c>
      <c r="R46" s="5">
        <v>28477.100000000002</v>
      </c>
      <c r="S46" s="5">
        <v>16526.490000000002</v>
      </c>
      <c r="T46" s="5">
        <v>32150.340000000004</v>
      </c>
      <c r="U46" s="5">
        <v>66180.38</v>
      </c>
      <c r="V46" s="5">
        <v>16808.3</v>
      </c>
      <c r="W46" s="5">
        <v>38666.619999999995</v>
      </c>
      <c r="X46" s="5">
        <v>34258.490000000005</v>
      </c>
      <c r="Y46" s="5">
        <v>48350.010000000009</v>
      </c>
    </row>
    <row r="47" spans="1:25" x14ac:dyDescent="0.25">
      <c r="A47" s="7" t="s">
        <v>191</v>
      </c>
      <c r="B47" s="5">
        <v>18731.560000000001</v>
      </c>
      <c r="C47" s="5">
        <v>14918.710000000001</v>
      </c>
      <c r="D47" s="5">
        <v>6816.86</v>
      </c>
      <c r="E47" s="5">
        <v>9888.02</v>
      </c>
      <c r="F47" s="5">
        <v>11914.759999999998</v>
      </c>
      <c r="G47" s="5">
        <v>23421.41</v>
      </c>
      <c r="H47" s="5">
        <v>12298.100000000002</v>
      </c>
      <c r="I47" s="5">
        <v>13538.08</v>
      </c>
      <c r="J47" s="5">
        <v>6306.9999999999991</v>
      </c>
      <c r="K47" s="5">
        <v>29334.240000000005</v>
      </c>
      <c r="L47" s="5">
        <v>7488.4800000000005</v>
      </c>
      <c r="M47" s="5">
        <v>9942.06</v>
      </c>
      <c r="N47" s="5">
        <v>7155.2500000000018</v>
      </c>
      <c r="O47" s="5">
        <v>12494.41</v>
      </c>
      <c r="P47" s="5">
        <v>11929.609999999997</v>
      </c>
      <c r="Q47" s="5">
        <v>6357.6100000000006</v>
      </c>
      <c r="R47" s="5">
        <v>8505.49</v>
      </c>
      <c r="S47" s="5">
        <v>10404.900000000001</v>
      </c>
      <c r="T47" s="5">
        <v>10830.93</v>
      </c>
      <c r="U47" s="5">
        <v>20103.46</v>
      </c>
      <c r="V47" s="5">
        <v>11263.060000000001</v>
      </c>
      <c r="W47" s="5">
        <v>15979.57</v>
      </c>
      <c r="X47" s="5">
        <v>18803.310000000005</v>
      </c>
      <c r="Y47" s="5">
        <v>14156.34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F32B9-1E36-4D13-A077-B79AB0190AA5}">
  <dimension ref="A3:G13"/>
  <sheetViews>
    <sheetView zoomScale="110" zoomScaleNormal="110" workbookViewId="0">
      <selection activeCell="F4" sqref="F4:F11"/>
    </sheetView>
  </sheetViews>
  <sheetFormatPr defaultRowHeight="13.8" x14ac:dyDescent="0.25"/>
  <cols>
    <col min="1" max="1" width="13.69921875" bestFit="1" customWidth="1"/>
    <col min="2" max="2" width="22.59765625" bestFit="1" customWidth="1"/>
    <col min="3" max="3" width="13.09765625" bestFit="1" customWidth="1"/>
    <col min="4" max="13" width="11.8984375" bestFit="1" customWidth="1"/>
    <col min="14" max="14" width="13.09765625" bestFit="1" customWidth="1"/>
    <col min="15" max="16" width="10.3984375" bestFit="1" customWidth="1"/>
    <col min="17" max="17" width="11.8984375" bestFit="1" customWidth="1"/>
    <col min="18" max="20" width="10.3984375" bestFit="1" customWidth="1"/>
    <col min="21" max="22" width="11.8984375" bestFit="1" customWidth="1"/>
    <col min="23" max="23" width="10.3984375" bestFit="1" customWidth="1"/>
    <col min="24" max="26" width="11.8984375" bestFit="1" customWidth="1"/>
    <col min="27" max="28" width="13.09765625" bestFit="1" customWidth="1"/>
  </cols>
  <sheetData>
    <row r="3" spans="1:7" x14ac:dyDescent="0.25">
      <c r="A3" s="6" t="s">
        <v>164</v>
      </c>
      <c r="B3" s="6" t="s">
        <v>161</v>
      </c>
      <c r="C3" t="s">
        <v>180</v>
      </c>
      <c r="E3" t="s">
        <v>4</v>
      </c>
      <c r="F3" t="s">
        <v>161</v>
      </c>
      <c r="G3" t="s">
        <v>180</v>
      </c>
    </row>
    <row r="4" spans="1:7" x14ac:dyDescent="0.25">
      <c r="A4" s="7" t="s">
        <v>11</v>
      </c>
      <c r="B4" s="7" t="s">
        <v>184</v>
      </c>
      <c r="C4" s="5">
        <v>38681.96</v>
      </c>
      <c r="E4" t="s">
        <v>11</v>
      </c>
      <c r="F4" t="s">
        <v>184</v>
      </c>
      <c r="G4">
        <v>38681.96</v>
      </c>
    </row>
    <row r="5" spans="1:7" x14ac:dyDescent="0.25">
      <c r="A5" s="7" t="s">
        <v>11</v>
      </c>
      <c r="B5" s="7" t="s">
        <v>185</v>
      </c>
      <c r="C5" s="5">
        <v>1165603.4700000004</v>
      </c>
      <c r="E5" t="s">
        <v>11</v>
      </c>
      <c r="F5" t="s">
        <v>185</v>
      </c>
      <c r="G5">
        <v>1165603.4700000004</v>
      </c>
    </row>
    <row r="6" spans="1:7" x14ac:dyDescent="0.25">
      <c r="A6" s="7" t="s">
        <v>11</v>
      </c>
      <c r="B6" s="7" t="s">
        <v>186</v>
      </c>
      <c r="C6" s="5">
        <v>67846.81</v>
      </c>
      <c r="E6" t="s">
        <v>11</v>
      </c>
      <c r="F6" t="s">
        <v>186</v>
      </c>
      <c r="G6">
        <v>67846.81</v>
      </c>
    </row>
    <row r="7" spans="1:7" x14ac:dyDescent="0.25">
      <c r="A7" s="7" t="s">
        <v>11</v>
      </c>
      <c r="B7" s="7" t="s">
        <v>187</v>
      </c>
      <c r="C7" s="5">
        <v>603864.97999999952</v>
      </c>
      <c r="E7" t="s">
        <v>11</v>
      </c>
      <c r="F7" t="s">
        <v>187</v>
      </c>
      <c r="G7">
        <v>603864.97999999952</v>
      </c>
    </row>
    <row r="8" spans="1:7" x14ac:dyDescent="0.25">
      <c r="A8" s="7" t="s">
        <v>11</v>
      </c>
      <c r="B8" s="7" t="s">
        <v>188</v>
      </c>
      <c r="C8" s="5">
        <v>112716.26999999997</v>
      </c>
      <c r="E8" t="s">
        <v>11</v>
      </c>
      <c r="F8" t="s">
        <v>188</v>
      </c>
      <c r="G8">
        <v>112716.26999999997</v>
      </c>
    </row>
    <row r="9" spans="1:7" x14ac:dyDescent="0.25">
      <c r="A9" s="7" t="s">
        <v>11</v>
      </c>
      <c r="B9" s="7" t="s">
        <v>189</v>
      </c>
      <c r="C9" s="5">
        <v>59512.450000000004</v>
      </c>
      <c r="E9" t="s">
        <v>11</v>
      </c>
      <c r="F9" t="s">
        <v>189</v>
      </c>
      <c r="G9">
        <v>59512.450000000004</v>
      </c>
    </row>
    <row r="10" spans="1:7" x14ac:dyDescent="0.25">
      <c r="A10" s="7" t="s">
        <v>11</v>
      </c>
      <c r="B10" s="7" t="s">
        <v>190</v>
      </c>
      <c r="C10" s="5">
        <v>825449.32000000018</v>
      </c>
      <c r="E10" t="s">
        <v>11</v>
      </c>
      <c r="F10" t="s">
        <v>190</v>
      </c>
      <c r="G10">
        <v>825449.32000000018</v>
      </c>
    </row>
    <row r="11" spans="1:7" x14ac:dyDescent="0.25">
      <c r="A11" s="7" t="s">
        <v>11</v>
      </c>
      <c r="B11" s="7" t="s">
        <v>191</v>
      </c>
      <c r="C11" s="5">
        <v>312583.21999999997</v>
      </c>
      <c r="E11" t="s">
        <v>11</v>
      </c>
      <c r="F11" t="s">
        <v>191</v>
      </c>
      <c r="G11">
        <v>312583.21999999997</v>
      </c>
    </row>
    <row r="12" spans="1:7" x14ac:dyDescent="0.25">
      <c r="A12" s="7" t="s">
        <v>192</v>
      </c>
      <c r="C12" s="5">
        <v>3186258.4800000004</v>
      </c>
    </row>
    <row r="13" spans="1:7" x14ac:dyDescent="0.25">
      <c r="A13" s="7" t="s">
        <v>165</v>
      </c>
      <c r="C13" s="5">
        <v>3186258.4800000004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5588-89E4-4671-B52B-38125655DE10}">
  <dimension ref="A3:F15"/>
  <sheetViews>
    <sheetView zoomScale="110" zoomScaleNormal="110" workbookViewId="0">
      <selection activeCell="F5" sqref="F5"/>
    </sheetView>
  </sheetViews>
  <sheetFormatPr defaultRowHeight="13.8" x14ac:dyDescent="0.25"/>
  <cols>
    <col min="1" max="1" width="13.69921875" bestFit="1" customWidth="1"/>
    <col min="2" max="2" width="15.296875" bestFit="1" customWidth="1"/>
    <col min="3" max="3" width="13.296875" bestFit="1" customWidth="1"/>
    <col min="4" max="4" width="13.09765625" bestFit="1" customWidth="1"/>
  </cols>
  <sheetData>
    <row r="3" spans="1:6" x14ac:dyDescent="0.25">
      <c r="A3" s="6" t="s">
        <v>180</v>
      </c>
      <c r="B3" s="6" t="s">
        <v>181</v>
      </c>
    </row>
    <row r="4" spans="1:6" x14ac:dyDescent="0.25">
      <c r="A4" s="6" t="s">
        <v>164</v>
      </c>
      <c r="B4" t="s">
        <v>148</v>
      </c>
      <c r="C4" t="s">
        <v>147</v>
      </c>
      <c r="D4" t="s">
        <v>165</v>
      </c>
    </row>
    <row r="5" spans="1:6" x14ac:dyDescent="0.25">
      <c r="A5" s="7" t="s">
        <v>63</v>
      </c>
      <c r="B5" s="5">
        <v>16223.210000000001</v>
      </c>
      <c r="C5" s="5">
        <v>293553.06</v>
      </c>
      <c r="D5" s="5">
        <v>309776.27</v>
      </c>
      <c r="F5" t="str">
        <f>IFERROR(INDEX(A5:A14, MATCH(MAX(D5:D14), D5:D14, 0)),INDEX(A5:A14, MATCH(MAX(B5:B14), B5:B14, 0)))</f>
        <v>Rachael Long</v>
      </c>
    </row>
    <row r="6" spans="1:6" x14ac:dyDescent="0.25">
      <c r="A6" s="7" t="s">
        <v>25</v>
      </c>
      <c r="B6" s="5">
        <v>23870.300000000003</v>
      </c>
      <c r="C6" s="5">
        <v>272210.60000000003</v>
      </c>
      <c r="D6" s="5">
        <v>296080.90000000002</v>
      </c>
    </row>
    <row r="7" spans="1:6" x14ac:dyDescent="0.25">
      <c r="A7" s="7" t="s">
        <v>27</v>
      </c>
      <c r="B7" s="5">
        <v>70065.939999999988</v>
      </c>
      <c r="C7" s="5">
        <v>201015.24999999997</v>
      </c>
      <c r="D7" s="5">
        <v>271081.18999999994</v>
      </c>
    </row>
    <row r="8" spans="1:6" x14ac:dyDescent="0.25">
      <c r="A8" s="7" t="s">
        <v>12</v>
      </c>
      <c r="B8" s="5">
        <v>81133.34</v>
      </c>
      <c r="C8" s="5">
        <v>172533.9</v>
      </c>
      <c r="D8" s="5">
        <v>253667.24</v>
      </c>
    </row>
    <row r="9" spans="1:6" x14ac:dyDescent="0.25">
      <c r="A9" s="7" t="s">
        <v>60</v>
      </c>
      <c r="B9" s="5">
        <v>38138.720000000008</v>
      </c>
      <c r="C9" s="5">
        <v>210632.55</v>
      </c>
      <c r="D9" s="5">
        <v>248771.27</v>
      </c>
    </row>
    <row r="10" spans="1:6" x14ac:dyDescent="0.25">
      <c r="A10" s="7" t="s">
        <v>58</v>
      </c>
      <c r="B10" s="5">
        <v>19648.400000000001</v>
      </c>
      <c r="C10" s="5">
        <v>205043.04999999996</v>
      </c>
      <c r="D10" s="5">
        <v>224691.44999999995</v>
      </c>
    </row>
    <row r="11" spans="1:6" x14ac:dyDescent="0.25">
      <c r="A11" s="7" t="s">
        <v>43</v>
      </c>
      <c r="B11" s="5">
        <v>8133.15</v>
      </c>
      <c r="C11" s="5">
        <v>204205.12000000008</v>
      </c>
      <c r="D11" s="5">
        <v>212338.27000000008</v>
      </c>
    </row>
    <row r="12" spans="1:6" x14ac:dyDescent="0.25">
      <c r="A12" s="7" t="s">
        <v>46</v>
      </c>
      <c r="B12" s="5">
        <v>101079.18000000001</v>
      </c>
      <c r="C12" s="5">
        <v>98503.730000000025</v>
      </c>
      <c r="D12" s="5">
        <v>199582.91000000003</v>
      </c>
    </row>
    <row r="13" spans="1:6" x14ac:dyDescent="0.25">
      <c r="A13" s="7" t="s">
        <v>68</v>
      </c>
      <c r="B13" s="5">
        <v>72424.009999999995</v>
      </c>
      <c r="C13" s="5">
        <v>86340.640000000014</v>
      </c>
      <c r="D13" s="5">
        <v>158764.65000000002</v>
      </c>
    </row>
    <row r="14" spans="1:6" x14ac:dyDescent="0.25">
      <c r="A14" s="7" t="s">
        <v>94</v>
      </c>
      <c r="B14" s="5">
        <v>65967.66</v>
      </c>
      <c r="C14" s="5">
        <v>83827.009999999995</v>
      </c>
      <c r="D14" s="5">
        <v>149794.66999999998</v>
      </c>
    </row>
    <row r="15" spans="1:6" x14ac:dyDescent="0.25">
      <c r="A15" s="7" t="s">
        <v>165</v>
      </c>
      <c r="B15" s="5">
        <v>496683.91000000009</v>
      </c>
      <c r="C15" s="5">
        <v>1827864.9100000004</v>
      </c>
      <c r="D15" s="5">
        <v>2324548.8199999998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01C23-3539-443B-B825-B07DD66D0047}">
  <dimension ref="A3:F15"/>
  <sheetViews>
    <sheetView zoomScale="110" zoomScaleNormal="110" workbookViewId="0">
      <selection activeCell="F5" sqref="F5"/>
    </sheetView>
  </sheetViews>
  <sheetFormatPr defaultRowHeight="13.8" x14ac:dyDescent="0.25"/>
  <cols>
    <col min="1" max="1" width="13.8984375" bestFit="1" customWidth="1"/>
    <col min="2" max="2" width="15.296875" bestFit="1" customWidth="1"/>
    <col min="3" max="3" width="13.296875" bestFit="1" customWidth="1"/>
    <col min="4" max="4" width="13.09765625" bestFit="1" customWidth="1"/>
  </cols>
  <sheetData>
    <row r="3" spans="1:6" x14ac:dyDescent="0.25">
      <c r="A3" s="6" t="s">
        <v>180</v>
      </c>
      <c r="B3" s="6" t="s">
        <v>181</v>
      </c>
    </row>
    <row r="4" spans="1:6" x14ac:dyDescent="0.25">
      <c r="A4" s="6" t="s">
        <v>164</v>
      </c>
      <c r="B4" t="s">
        <v>148</v>
      </c>
      <c r="C4" t="s">
        <v>147</v>
      </c>
      <c r="D4" t="s">
        <v>165</v>
      </c>
    </row>
    <row r="5" spans="1:6" x14ac:dyDescent="0.25">
      <c r="A5" s="7" t="s">
        <v>18</v>
      </c>
      <c r="B5" s="5">
        <v>143924.37</v>
      </c>
      <c r="C5" s="5">
        <v>542555.46999999986</v>
      </c>
      <c r="D5" s="5">
        <v>686479.83999999985</v>
      </c>
      <c r="F5" t="str">
        <f>IFERROR(INDEX(A5:A14, MATCH(MAX(D5:D14), D5:D14, 0)),INDEX(A5:A14, MATCH(MAX(B5:B14), B5:B14, 0)))</f>
        <v>Bruce Curran</v>
      </c>
    </row>
    <row r="6" spans="1:6" x14ac:dyDescent="0.25">
      <c r="A6" s="7" t="s">
        <v>15</v>
      </c>
      <c r="B6" s="5">
        <v>104554.15999999999</v>
      </c>
      <c r="C6" s="5">
        <v>503470.23</v>
      </c>
      <c r="D6" s="5">
        <v>608024.39</v>
      </c>
    </row>
    <row r="7" spans="1:6" x14ac:dyDescent="0.25">
      <c r="A7" s="7" t="s">
        <v>21</v>
      </c>
      <c r="B7" s="5">
        <v>121697.56</v>
      </c>
      <c r="C7" s="5">
        <v>427704.99000000005</v>
      </c>
      <c r="D7" s="5">
        <v>549402.55000000005</v>
      </c>
    </row>
    <row r="8" spans="1:6" x14ac:dyDescent="0.25">
      <c r="A8" s="7" t="s">
        <v>13</v>
      </c>
      <c r="B8" s="5">
        <v>69084.55</v>
      </c>
      <c r="C8" s="5">
        <v>312539.23000000021</v>
      </c>
      <c r="D8" s="5">
        <v>381623.7800000002</v>
      </c>
    </row>
    <row r="9" spans="1:6" x14ac:dyDescent="0.25">
      <c r="A9" s="7" t="s">
        <v>16</v>
      </c>
      <c r="B9" s="5">
        <v>81915.97</v>
      </c>
      <c r="C9" s="5">
        <v>278257.8</v>
      </c>
      <c r="D9" s="5">
        <v>360173.77</v>
      </c>
    </row>
    <row r="10" spans="1:6" x14ac:dyDescent="0.25">
      <c r="A10" s="7" t="s">
        <v>14</v>
      </c>
      <c r="B10" s="5">
        <v>45816.3</v>
      </c>
      <c r="C10" s="5">
        <v>174100.77999999994</v>
      </c>
      <c r="D10" s="5">
        <v>219917.07999999996</v>
      </c>
    </row>
    <row r="11" spans="1:6" x14ac:dyDescent="0.25">
      <c r="A11" s="7" t="s">
        <v>20</v>
      </c>
      <c r="B11" s="5">
        <v>39203.43</v>
      </c>
      <c r="C11" s="5">
        <v>125502.73000000001</v>
      </c>
      <c r="D11" s="5">
        <v>164706.16</v>
      </c>
    </row>
    <row r="12" spans="1:6" x14ac:dyDescent="0.25">
      <c r="A12" s="7" t="s">
        <v>23</v>
      </c>
      <c r="B12" s="5">
        <v>23548.909999999993</v>
      </c>
      <c r="C12" s="5">
        <v>63908.990000000005</v>
      </c>
      <c r="D12" s="5">
        <v>87457.9</v>
      </c>
    </row>
    <row r="13" spans="1:6" x14ac:dyDescent="0.25">
      <c r="A13" s="7" t="s">
        <v>17</v>
      </c>
      <c r="B13" s="5">
        <v>15631.689999999997</v>
      </c>
      <c r="C13" s="5">
        <v>51254.19</v>
      </c>
      <c r="D13" s="5">
        <v>66885.88</v>
      </c>
    </row>
    <row r="14" spans="1:6" x14ac:dyDescent="0.25">
      <c r="A14" s="7" t="s">
        <v>22</v>
      </c>
      <c r="B14" s="5">
        <v>12738.55</v>
      </c>
      <c r="C14" s="5">
        <v>48848.580000000009</v>
      </c>
      <c r="D14" s="5">
        <v>61587.130000000005</v>
      </c>
    </row>
    <row r="15" spans="1:6" x14ac:dyDescent="0.25">
      <c r="A15" s="7" t="s">
        <v>165</v>
      </c>
      <c r="B15" s="5">
        <v>658115.49000000011</v>
      </c>
      <c r="C15" s="5">
        <v>2528142.9900000002</v>
      </c>
      <c r="D15" s="5">
        <v>3186258.48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KMART DATA - UNCLEAN</vt:lpstr>
      <vt:lpstr>KMART DATA</vt:lpstr>
      <vt:lpstr>Main Dashboard</vt:lpstr>
      <vt:lpstr>Totals and average sales</vt:lpstr>
      <vt:lpstr>total sales over time</vt:lpstr>
      <vt:lpstr>avg sales over time</vt:lpstr>
      <vt:lpstr>sales by category</vt:lpstr>
      <vt:lpstr>sales by suburb</vt:lpstr>
      <vt:lpstr>online vs store</vt:lpstr>
      <vt:lpstr>state sparkline</vt:lpstr>
      <vt:lpstr>map - sales by state</vt:lpstr>
      <vt:lpstr>sales by managers</vt:lpstr>
      <vt:lpstr>sales by buyers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Sanmit Dabre</cp:lastModifiedBy>
  <dcterms:created xsi:type="dcterms:W3CDTF">2025-02-04T04:19:03Z</dcterms:created>
  <dcterms:modified xsi:type="dcterms:W3CDTF">2025-06-30T09:16:53Z</dcterms:modified>
</cp:coreProperties>
</file>