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 firstSheet="7" activeTab="11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44525"/>
  <pivotCaches>
    <pivotCache cacheId="0" r:id="rId13"/>
  </pivotCaches>
</workbook>
</file>

<file path=xl/sharedStrings.xml><?xml version="1.0" encoding="utf-8"?>
<sst xmlns="http://schemas.openxmlformats.org/spreadsheetml/2006/main" count="16602" uniqueCount="2809">
  <si>
    <t>BRESaC Percent Energy Savings from Retrofitting by Component</t>
  </si>
  <si>
    <t>BRESaC Retrofitting Cost per Unit Energy Saved</t>
  </si>
  <si>
    <t>Source</t>
  </si>
  <si>
    <t>no source</t>
  </si>
  <si>
    <t>Single Family</t>
  </si>
  <si>
    <t>Average project costs ($)</t>
  </si>
  <si>
    <t>Table 15</t>
  </si>
  <si>
    <t>Average project costs ($/SF)</t>
  </si>
  <si>
    <t>Average site energy reduction (MMBtu)</t>
  </si>
  <si>
    <t>Table 11</t>
  </si>
  <si>
    <t>Average cost per energy reduction ($/btu)</t>
  </si>
  <si>
    <t>Average percent reduction in energy use</t>
  </si>
  <si>
    <t>Multi Family</t>
  </si>
  <si>
    <t>Removing non-heating/cooling/envelope related retrofit costs and savings</t>
  </si>
  <si>
    <t>Building Type</t>
  </si>
  <si>
    <t>Removed Tech</t>
  </si>
  <si>
    <t>Frequency of Rec</t>
  </si>
  <si>
    <t>Total Removed Source Savings (GBTU)</t>
  </si>
  <si>
    <t>Measure cost ($/SF)</t>
  </si>
  <si>
    <t>Frequency adjusted measure costs ($/SF-rec)</t>
  </si>
  <si>
    <t>post war gas low</t>
  </si>
  <si>
    <t>separate dhw from heating</t>
  </si>
  <si>
    <t>install low flow aerators</t>
  </si>
  <si>
    <t>replace boiler</t>
  </si>
  <si>
    <t>post war oil</t>
  </si>
  <si>
    <t>seprrate dhw from heating</t>
  </si>
  <si>
    <t>post war gas mid</t>
  </si>
  <si>
    <t>upgrade boiler</t>
  </si>
  <si>
    <t>pre war gas low</t>
  </si>
  <si>
    <t>install low flow showerheads</t>
  </si>
  <si>
    <t>installe low flow aerators</t>
  </si>
  <si>
    <t>pre war oil mid</t>
  </si>
  <si>
    <t>#2 oil to natural gas</t>
  </si>
  <si>
    <t>#6 oil or #4 oil to natural gas</t>
  </si>
  <si>
    <t>post war gas high</t>
  </si>
  <si>
    <t>pre war oil low</t>
  </si>
  <si>
    <t>all electric</t>
  </si>
  <si>
    <t>upgrade to led</t>
  </si>
  <si>
    <t>upgrade dhw boiler</t>
  </si>
  <si>
    <t>all district steam</t>
  </si>
  <si>
    <t>Replace with LED</t>
  </si>
  <si>
    <t>pre war gas mid</t>
  </si>
  <si>
    <t>Adjusted Savings by Building Type after Removing Uncovered Costs</t>
  </si>
  <si>
    <t>Area (million SF)</t>
  </si>
  <si>
    <t>Total Source Savings (TBTU)</t>
  </si>
  <si>
    <t>Retrofit cost (millions)</t>
  </si>
  <si>
    <t>Adjusted Source Savings (TBTU)</t>
  </si>
  <si>
    <t>Adjusted Costs ($)</t>
  </si>
  <si>
    <t>Cost per BTU Saved</t>
  </si>
  <si>
    <t>Source Energy Use</t>
  </si>
  <si>
    <t>Percent Reduction</t>
  </si>
  <si>
    <t>Floor area weighted cost per unit saved ($)</t>
  </si>
  <si>
    <t>Floor area weighted average percent reduction in energy consumption</t>
  </si>
  <si>
    <t>Average Costs ($/BTU saved)</t>
  </si>
  <si>
    <t>Average reduction in building energy use (%)</t>
  </si>
  <si>
    <t>Share of residential bldg energy use for space heating and cooling (ignoring non-appliance plug loads and "other")</t>
  </si>
  <si>
    <t>Perc reduction heating and cooling energy use</t>
  </si>
  <si>
    <t>Climate</t>
  </si>
  <si>
    <t>Measure</t>
  </si>
  <si>
    <t>Savings as % of Total Site Energy</t>
  </si>
  <si>
    <t>Remaining Site Energy Use</t>
  </si>
  <si>
    <t>Cost</t>
  </si>
  <si>
    <t>Include?</t>
  </si>
  <si>
    <t>Floorspace allocation</t>
  </si>
  <si>
    <t>Average Energy Consumption per Building (MMBtu)</t>
  </si>
  <si>
    <t>Total Reductions</t>
  </si>
  <si>
    <t>Average Building Sqaure Footage</t>
  </si>
  <si>
    <t>Total Cost</t>
  </si>
  <si>
    <t>Hot &amp; Humid</t>
  </si>
  <si>
    <t>E7 Add AEDG roof insulation</t>
  </si>
  <si>
    <t>Cold</t>
  </si>
  <si>
    <t>Hot &amp; Dry</t>
  </si>
  <si>
    <t>Marine</t>
  </si>
  <si>
    <t>Very Cold</t>
  </si>
  <si>
    <t>HA13 Widen Zone Temperature Deadband, Add Conference Room Standby Control (Upgrade To DDC Zone Control)</t>
  </si>
  <si>
    <t>Share of commercial bldg energy use for space heating and cooling (ignoring non-appliance plug loads and "other")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</si>
  <si>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</si>
  <si>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</si>
  <si>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</si>
  <si>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</si>
  <si>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</si>
  <si>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</si>
  <si>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</si>
  <si>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</si>
  <si>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</si>
  <si>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State Abbrev</t>
  </si>
  <si>
    <t>State</t>
  </si>
  <si>
    <t>County</t>
  </si>
  <si>
    <t>Division</t>
  </si>
  <si>
    <t>Total Floor Space (million)</t>
  </si>
  <si>
    <t>Count of County</t>
  </si>
  <si>
    <t>Column Labels</t>
  </si>
  <si>
    <r>
      <rPr>
        <sz val="11"/>
        <color theme="1"/>
        <rFont val="等线"/>
        <charset val="134"/>
        <scheme val="minor"/>
      </rPr>
      <t>AL</t>
    </r>
  </si>
  <si>
    <r>
      <rPr>
        <sz val="11"/>
        <color theme="1"/>
        <rFont val="等线"/>
        <charset val="134"/>
        <scheme val="minor"/>
      </rPr>
      <t>Alabama</t>
    </r>
  </si>
  <si>
    <t>Autauga</t>
  </si>
  <si>
    <t>Hot-Humid</t>
  </si>
  <si>
    <t>Row Labels</t>
  </si>
  <si>
    <t>Hot-Dry</t>
  </si>
  <si>
    <t>Mixed-Dry</t>
  </si>
  <si>
    <t>Mixed-Humid</t>
  </si>
  <si>
    <t>Subarctic</t>
  </si>
  <si>
    <t>Total Floor Area</t>
  </si>
  <si>
    <t>Baldwin</t>
  </si>
  <si>
    <t>East North Central Division</t>
  </si>
  <si>
    <t>Barbour</t>
  </si>
  <si>
    <t>East South Central Division</t>
  </si>
  <si>
    <t>Bibb</t>
  </si>
  <si>
    <t>Middle Atlantic Division</t>
  </si>
  <si>
    <t>Blount</t>
  </si>
  <si>
    <t>Mountain Division</t>
  </si>
  <si>
    <t>Bullock</t>
  </si>
  <si>
    <t>New England Division</t>
  </si>
  <si>
    <t>Butler</t>
  </si>
  <si>
    <t>Pacific Division</t>
  </si>
  <si>
    <t>Calhoun</t>
  </si>
  <si>
    <t>South Atlantic Division</t>
  </si>
  <si>
    <t>Chambers</t>
  </si>
  <si>
    <t>West North Central Division</t>
  </si>
  <si>
    <t>Cherokee</t>
  </si>
  <si>
    <t>West South Central Division</t>
  </si>
  <si>
    <t>Chilton</t>
  </si>
  <si>
    <t>Choctaw</t>
  </si>
  <si>
    <t>Clarke</t>
  </si>
  <si>
    <t>Region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</si>
  <si>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</si>
  <si>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</si>
  <si>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</si>
  <si>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</si>
  <si>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</si>
  <si>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</si>
  <si>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</si>
  <si>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</si>
  <si>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</si>
  <si>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</si>
  <si>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</si>
  <si>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Total</t>
  </si>
  <si>
    <t>DeKalb</t>
  </si>
  <si>
    <t>Elmore</t>
  </si>
  <si>
    <t>Share of Floorspace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</si>
  <si>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</si>
  <si>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</si>
  <si>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</si>
  <si>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</si>
  <si>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</si>
  <si>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</si>
  <si>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</si>
  <si>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</si>
  <si>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</si>
  <si>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</si>
  <si>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</si>
  <si>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</si>
  <si>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</si>
  <si>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</si>
  <si>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</si>
  <si>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</si>
  <si>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</si>
  <si>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</si>
  <si>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</si>
  <si>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</si>
  <si>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</si>
  <si>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</si>
  <si>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</si>
  <si>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</si>
  <si>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</si>
  <si>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</si>
  <si>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</si>
  <si>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</si>
  <si>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</si>
  <si>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</si>
  <si>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</si>
  <si>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</si>
  <si>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</si>
  <si>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</si>
  <si>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</si>
  <si>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</si>
  <si>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</si>
  <si>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</si>
  <si>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</si>
  <si>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等线"/>
        <charset val="134"/>
        <scheme val="minor"/>
      </rPr>
      <t>AR</t>
    </r>
  </si>
  <si>
    <r>
      <rPr>
        <sz val="11"/>
        <color theme="1"/>
        <rFont val="等线"/>
        <charset val="134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</si>
  <si>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</si>
  <si>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</si>
  <si>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</si>
  <si>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</si>
  <si>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</si>
  <si>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</si>
  <si>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</si>
  <si>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</si>
  <si>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</si>
  <si>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</si>
  <si>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</si>
  <si>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</si>
  <si>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</si>
  <si>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</si>
  <si>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</si>
  <si>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</si>
  <si>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</si>
  <si>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</si>
  <si>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</si>
  <si>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</si>
  <si>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</si>
  <si>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</si>
  <si>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</si>
  <si>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</si>
  <si>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</si>
  <si>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</si>
  <si>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</si>
  <si>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</si>
  <si>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</si>
  <si>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</si>
  <si>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</si>
  <si>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</si>
  <si>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</si>
  <si>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</si>
  <si>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</si>
  <si>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</si>
  <si>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</si>
  <si>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</si>
  <si>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</si>
  <si>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</si>
  <si>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</si>
  <si>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等线"/>
        <charset val="134"/>
        <scheme val="minor"/>
      </rPr>
      <t>CA</t>
    </r>
  </si>
  <si>
    <r>
      <rPr>
        <sz val="11"/>
        <color theme="1"/>
        <rFont val="等线"/>
        <charset val="134"/>
        <scheme val="minor"/>
      </rPr>
      <t>California</t>
    </r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</si>
  <si>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</si>
  <si>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</si>
  <si>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</si>
  <si>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</si>
  <si>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</si>
  <si>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</si>
  <si>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</si>
  <si>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</si>
  <si>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</si>
  <si>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</si>
  <si>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等线"/>
        <charset val="134"/>
        <scheme val="minor"/>
      </rPr>
      <t>CO</t>
    </r>
  </si>
  <si>
    <r>
      <rPr>
        <sz val="11"/>
        <color theme="1"/>
        <rFont val="等线"/>
        <charset val="134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</si>
  <si>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</si>
  <si>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</si>
  <si>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</si>
  <si>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</si>
  <si>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</si>
  <si>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</si>
  <si>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</si>
  <si>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</si>
  <si>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</si>
  <si>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</si>
  <si>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</si>
  <si>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</si>
  <si>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</si>
  <si>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</si>
  <si>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</si>
  <si>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</si>
  <si>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</si>
  <si>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</si>
  <si>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</si>
  <si>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</si>
  <si>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</si>
  <si>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</si>
  <si>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</si>
  <si>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</si>
  <si>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</si>
  <si>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</si>
  <si>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</si>
  <si>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</si>
  <si>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</si>
  <si>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</si>
  <si>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</si>
  <si>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</si>
  <si>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</si>
  <si>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</si>
  <si>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</si>
  <si>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</si>
  <si>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</si>
  <si>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</si>
  <si>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</si>
  <si>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</si>
  <si>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等线"/>
        <charset val="134"/>
        <scheme val="minor"/>
      </rPr>
      <t>CT</t>
    </r>
  </si>
  <si>
    <r>
      <rPr>
        <sz val="11"/>
        <color theme="1"/>
        <rFont val="等线"/>
        <charset val="134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</si>
  <si>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</si>
  <si>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</si>
  <si>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</si>
  <si>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</si>
  <si>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</si>
  <si>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</si>
  <si>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</si>
  <si>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</si>
  <si>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等线"/>
        <charset val="134"/>
        <scheme val="minor"/>
      </rPr>
      <t>DE</t>
    </r>
  </si>
  <si>
    <r>
      <rPr>
        <sz val="11"/>
        <color theme="1"/>
        <rFont val="等线"/>
        <charset val="134"/>
        <scheme val="minor"/>
      </rPr>
      <t>Delaware</t>
    </r>
  </si>
  <si>
    <t>Kent</t>
  </si>
  <si>
    <t>New Castle</t>
  </si>
  <si>
    <t>Sussex</t>
  </si>
  <si>
    <r>
      <rPr>
        <sz val="11"/>
        <color theme="1"/>
        <rFont val="等线"/>
        <charset val="134"/>
        <scheme val="minor"/>
      </rPr>
      <t>FL</t>
    </r>
  </si>
  <si>
    <r>
      <rPr>
        <sz val="11"/>
        <color theme="1"/>
        <rFont val="等线"/>
        <charset val="134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</si>
  <si>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</si>
  <si>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</si>
  <si>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</si>
  <si>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</si>
  <si>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</si>
  <si>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等线"/>
        <charset val="134"/>
        <scheme val="minor"/>
      </rPr>
      <t>GA</t>
    </r>
  </si>
  <si>
    <r>
      <rPr>
        <sz val="11"/>
        <color theme="1"/>
        <rFont val="等线"/>
        <charset val="134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</si>
  <si>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</si>
  <si>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</si>
  <si>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</si>
  <si>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</si>
  <si>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</si>
  <si>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</si>
  <si>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</si>
  <si>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</si>
  <si>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</si>
  <si>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</si>
  <si>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</si>
  <si>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</si>
  <si>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</si>
  <si>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</si>
  <si>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</si>
  <si>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</si>
  <si>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</si>
  <si>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</si>
  <si>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</si>
  <si>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</si>
  <si>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</si>
  <si>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</si>
  <si>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</si>
  <si>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</si>
  <si>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</si>
  <si>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</si>
  <si>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</si>
  <si>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</si>
  <si>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</si>
  <si>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</si>
  <si>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</si>
  <si>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</si>
  <si>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</si>
  <si>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</si>
  <si>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</si>
  <si>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</si>
  <si>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</si>
  <si>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</si>
  <si>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</si>
  <si>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</si>
  <si>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</si>
  <si>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</si>
  <si>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</si>
  <si>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</si>
  <si>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</si>
  <si>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</si>
  <si>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</si>
  <si>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</si>
  <si>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</si>
  <si>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</si>
  <si>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</si>
  <si>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</si>
  <si>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</si>
  <si>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</si>
  <si>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</si>
  <si>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</si>
  <si>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</si>
  <si>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</si>
  <si>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</si>
  <si>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</si>
  <si>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</si>
  <si>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</si>
  <si>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</si>
  <si>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</si>
  <si>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</si>
  <si>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</si>
  <si>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</si>
  <si>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</si>
  <si>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</si>
  <si>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</si>
  <si>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</si>
  <si>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</si>
  <si>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</si>
  <si>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等线"/>
        <charset val="134"/>
        <scheme val="minor"/>
      </rPr>
      <t>HI</t>
    </r>
  </si>
  <si>
    <r>
      <rPr>
        <sz val="11"/>
        <color theme="1"/>
        <rFont val="等线"/>
        <charset val="134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</si>
  <si>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</si>
  <si>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</si>
  <si>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</si>
  <si>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</si>
  <si>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</si>
  <si>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等线"/>
        <charset val="134"/>
        <scheme val="minor"/>
      </rPr>
      <t>ID</t>
    </r>
  </si>
  <si>
    <r>
      <rPr>
        <sz val="11"/>
        <color theme="1"/>
        <rFont val="等线"/>
        <charset val="134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</si>
  <si>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</si>
  <si>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</si>
  <si>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</si>
  <si>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</si>
  <si>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</si>
  <si>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</si>
  <si>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</si>
  <si>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</si>
  <si>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</si>
  <si>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</si>
  <si>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</si>
  <si>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</si>
  <si>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</si>
  <si>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</si>
  <si>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</si>
  <si>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</si>
  <si>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</si>
  <si>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</si>
  <si>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</si>
  <si>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</si>
  <si>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</si>
  <si>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</si>
  <si>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</si>
  <si>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</si>
  <si>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</si>
  <si>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</si>
  <si>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</si>
  <si>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等线"/>
        <charset val="134"/>
        <scheme val="minor"/>
      </rPr>
      <t>IL</t>
    </r>
  </si>
  <si>
    <r>
      <rPr>
        <sz val="11"/>
        <color theme="1"/>
        <rFont val="等线"/>
        <charset val="134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</si>
  <si>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</si>
  <si>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</si>
  <si>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</si>
  <si>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</si>
  <si>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</si>
  <si>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</si>
  <si>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</si>
  <si>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</si>
  <si>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</si>
  <si>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</si>
  <si>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</si>
  <si>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</si>
  <si>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</si>
  <si>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</si>
  <si>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</si>
  <si>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</si>
  <si>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</si>
  <si>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</si>
  <si>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</si>
  <si>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</si>
  <si>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</si>
  <si>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</si>
  <si>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</si>
  <si>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</si>
  <si>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</si>
  <si>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</si>
  <si>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</si>
  <si>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等线"/>
        <charset val="134"/>
        <scheme val="minor"/>
      </rPr>
      <t>IN</t>
    </r>
  </si>
  <si>
    <r>
      <rPr>
        <sz val="11"/>
        <color theme="1"/>
        <rFont val="等线"/>
        <charset val="134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</si>
  <si>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</si>
  <si>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</si>
  <si>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</si>
  <si>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</si>
  <si>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</si>
  <si>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</si>
  <si>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</si>
  <si>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</si>
  <si>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</si>
  <si>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</si>
  <si>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</si>
  <si>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</si>
  <si>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</si>
  <si>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</si>
  <si>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</si>
  <si>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</si>
  <si>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等线"/>
        <charset val="134"/>
        <scheme val="minor"/>
      </rPr>
      <t>IA</t>
    </r>
  </si>
  <si>
    <r>
      <rPr>
        <sz val="11"/>
        <color theme="1"/>
        <rFont val="等线"/>
        <charset val="134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</si>
  <si>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</si>
  <si>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</si>
  <si>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</si>
  <si>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</si>
  <si>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</si>
  <si>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</si>
  <si>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</si>
  <si>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</si>
  <si>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</si>
  <si>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</si>
  <si>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</si>
  <si>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</si>
  <si>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</si>
  <si>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</si>
  <si>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</si>
  <si>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</si>
  <si>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</si>
  <si>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</si>
  <si>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</si>
  <si>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</si>
  <si>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</si>
  <si>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</si>
  <si>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</si>
  <si>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</si>
  <si>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</si>
  <si>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</si>
  <si>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</si>
  <si>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</si>
  <si>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</si>
  <si>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等线"/>
        <charset val="134"/>
        <scheme val="minor"/>
      </rPr>
      <t>KS</t>
    </r>
  </si>
  <si>
    <r>
      <rPr>
        <sz val="11"/>
        <color theme="1"/>
        <rFont val="等线"/>
        <charset val="134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</si>
  <si>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</si>
  <si>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</si>
  <si>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</si>
  <si>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</si>
  <si>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</si>
  <si>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</si>
  <si>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</si>
  <si>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</si>
  <si>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</si>
  <si>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</si>
  <si>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</si>
  <si>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</si>
  <si>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</si>
  <si>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</si>
  <si>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</si>
  <si>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</si>
  <si>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</si>
  <si>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</si>
  <si>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</si>
  <si>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</si>
  <si>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</si>
  <si>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</si>
  <si>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</si>
  <si>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</si>
  <si>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</si>
  <si>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</si>
  <si>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</si>
  <si>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</si>
  <si>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</si>
  <si>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</si>
  <si>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</si>
  <si>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</si>
  <si>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</si>
  <si>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</si>
  <si>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</si>
  <si>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</si>
  <si>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</si>
  <si>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</si>
  <si>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</si>
  <si>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</si>
  <si>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</si>
  <si>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</si>
  <si>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</si>
  <si>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</si>
  <si>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</si>
  <si>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</si>
  <si>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</si>
  <si>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等线"/>
        <charset val="134"/>
        <scheme val="minor"/>
      </rPr>
      <t>KY</t>
    </r>
  </si>
  <si>
    <r>
      <rPr>
        <sz val="11"/>
        <color theme="1"/>
        <rFont val="等线"/>
        <charset val="134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</si>
  <si>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</si>
  <si>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</si>
  <si>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</si>
  <si>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</si>
  <si>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</si>
  <si>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</si>
  <si>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</si>
  <si>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</si>
  <si>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</si>
  <si>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</si>
  <si>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</si>
  <si>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</si>
  <si>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</si>
  <si>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</si>
  <si>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</si>
  <si>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</si>
  <si>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</si>
  <si>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</si>
  <si>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</si>
  <si>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</si>
  <si>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</si>
  <si>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</si>
  <si>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</si>
  <si>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</si>
  <si>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</si>
  <si>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</si>
  <si>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</si>
  <si>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</si>
  <si>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</si>
  <si>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</si>
  <si>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</si>
  <si>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</si>
  <si>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</si>
  <si>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</si>
  <si>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</si>
  <si>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</si>
  <si>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</si>
  <si>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</si>
  <si>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等线"/>
        <charset val="134"/>
        <scheme val="minor"/>
      </rPr>
      <t>LA</t>
    </r>
  </si>
  <si>
    <r>
      <rPr>
        <sz val="11"/>
        <color theme="1"/>
        <rFont val="等线"/>
        <charset val="134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</si>
  <si>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</si>
  <si>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</si>
  <si>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</si>
  <si>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</si>
  <si>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</si>
  <si>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等线"/>
        <charset val="134"/>
        <scheme val="minor"/>
      </rPr>
      <t>ME</t>
    </r>
  </si>
  <si>
    <r>
      <rPr>
        <sz val="11"/>
        <color theme="1"/>
        <rFont val="等线"/>
        <charset val="134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</si>
  <si>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</si>
  <si>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</si>
  <si>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</si>
  <si>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</si>
  <si>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</si>
  <si>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</si>
  <si>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</si>
  <si>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</si>
  <si>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</si>
  <si>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</si>
  <si>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</si>
  <si>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等线"/>
        <charset val="134"/>
        <scheme val="minor"/>
      </rPr>
      <t>MD</t>
    </r>
  </si>
  <si>
    <r>
      <rPr>
        <sz val="11"/>
        <color theme="1"/>
        <rFont val="等线"/>
        <charset val="134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</si>
  <si>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</si>
  <si>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</si>
  <si>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</si>
  <si>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</si>
  <si>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</si>
  <si>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</si>
  <si>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</si>
  <si>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</si>
  <si>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</si>
  <si>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</si>
  <si>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</si>
  <si>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</si>
  <si>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</si>
  <si>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</si>
  <si>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</si>
  <si>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</si>
  <si>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</si>
  <si>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</si>
  <si>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等线"/>
        <charset val="134"/>
        <scheme val="minor"/>
      </rPr>
      <t>MA</t>
    </r>
  </si>
  <si>
    <r>
      <rPr>
        <sz val="11"/>
        <color theme="1"/>
        <rFont val="等线"/>
        <charset val="134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</si>
  <si>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</si>
  <si>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</si>
  <si>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</si>
  <si>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</si>
  <si>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</si>
  <si>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</si>
  <si>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</si>
  <si>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</si>
  <si>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</si>
  <si>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</si>
  <si>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</si>
  <si>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等线"/>
        <charset val="134"/>
        <scheme val="minor"/>
      </rPr>
      <t>MI</t>
    </r>
  </si>
  <si>
    <r>
      <rPr>
        <sz val="11"/>
        <color theme="1"/>
        <rFont val="等线"/>
        <charset val="134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</si>
  <si>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</si>
  <si>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</si>
  <si>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</si>
  <si>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</si>
  <si>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</si>
  <si>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</si>
  <si>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</si>
  <si>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</si>
  <si>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</si>
  <si>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</si>
  <si>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</si>
  <si>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</si>
  <si>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</si>
  <si>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</si>
  <si>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等线"/>
        <charset val="134"/>
        <scheme val="minor"/>
      </rPr>
      <t>MN</t>
    </r>
  </si>
  <si>
    <r>
      <rPr>
        <sz val="11"/>
        <color theme="1"/>
        <rFont val="等线"/>
        <charset val="134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</si>
  <si>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</si>
  <si>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</si>
  <si>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</si>
  <si>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</si>
  <si>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</si>
  <si>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</si>
  <si>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</si>
  <si>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</si>
  <si>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</si>
  <si>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</si>
  <si>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</si>
  <si>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</si>
  <si>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</si>
  <si>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</si>
  <si>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</si>
  <si>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</si>
  <si>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</si>
  <si>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</si>
  <si>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</si>
  <si>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</si>
  <si>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</si>
  <si>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</si>
  <si>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</si>
  <si>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</si>
  <si>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</si>
  <si>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</si>
  <si>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</si>
  <si>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</si>
  <si>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</si>
  <si>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</si>
  <si>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</si>
  <si>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</si>
  <si>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</si>
  <si>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</si>
  <si>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</si>
  <si>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等线"/>
        <charset val="134"/>
        <scheme val="minor"/>
      </rPr>
      <t>MS</t>
    </r>
  </si>
  <si>
    <r>
      <rPr>
        <sz val="11"/>
        <color theme="1"/>
        <rFont val="等线"/>
        <charset val="134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</si>
  <si>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</si>
  <si>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</si>
  <si>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</si>
  <si>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</si>
  <si>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</si>
  <si>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</si>
  <si>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</si>
  <si>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</si>
  <si>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</si>
  <si>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</si>
  <si>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</si>
  <si>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</si>
  <si>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</si>
  <si>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</si>
  <si>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</si>
  <si>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</si>
  <si>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</si>
  <si>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</si>
  <si>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</si>
  <si>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</si>
  <si>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</si>
  <si>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</si>
  <si>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</si>
  <si>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</si>
  <si>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</si>
  <si>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等线"/>
        <charset val="134"/>
        <scheme val="minor"/>
      </rPr>
      <t>MO</t>
    </r>
  </si>
  <si>
    <r>
      <rPr>
        <sz val="11"/>
        <color theme="1"/>
        <rFont val="等线"/>
        <charset val="134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</si>
  <si>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</si>
  <si>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</si>
  <si>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</si>
  <si>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</si>
  <si>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</si>
  <si>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</si>
  <si>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</si>
  <si>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</si>
  <si>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</si>
  <si>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</si>
  <si>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</si>
  <si>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</si>
  <si>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</si>
  <si>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</si>
  <si>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</si>
  <si>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</si>
  <si>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</si>
  <si>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</si>
  <si>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</si>
  <si>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</si>
  <si>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</si>
  <si>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</si>
  <si>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</si>
  <si>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</si>
  <si>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</si>
  <si>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</si>
  <si>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</si>
  <si>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等线"/>
        <charset val="134"/>
        <scheme val="minor"/>
      </rPr>
      <t>MT</t>
    </r>
  </si>
  <si>
    <r>
      <rPr>
        <sz val="11"/>
        <color theme="1"/>
        <rFont val="等线"/>
        <charset val="134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</si>
  <si>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</si>
  <si>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</si>
  <si>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</si>
  <si>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</si>
  <si>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</si>
  <si>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</si>
  <si>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</si>
  <si>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</si>
  <si>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</si>
  <si>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</si>
  <si>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</si>
  <si>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</si>
  <si>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</si>
  <si>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</si>
  <si>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</si>
  <si>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</si>
  <si>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</si>
  <si>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</si>
  <si>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</si>
  <si>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</si>
  <si>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等线"/>
        <charset val="134"/>
        <scheme val="minor"/>
      </rPr>
      <t>NE</t>
    </r>
  </si>
  <si>
    <r>
      <rPr>
        <sz val="11"/>
        <color theme="1"/>
        <rFont val="等线"/>
        <charset val="134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</si>
  <si>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</si>
  <si>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</si>
  <si>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</si>
  <si>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</si>
  <si>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</si>
  <si>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</si>
  <si>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</si>
  <si>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</si>
  <si>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</si>
  <si>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</si>
  <si>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</si>
  <si>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</si>
  <si>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</si>
  <si>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</si>
  <si>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</si>
  <si>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</si>
  <si>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</si>
  <si>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</si>
  <si>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</si>
  <si>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</si>
  <si>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</si>
  <si>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</si>
  <si>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</si>
  <si>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</si>
  <si>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</si>
  <si>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</si>
  <si>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</si>
  <si>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</si>
  <si>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</si>
  <si>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</si>
  <si>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</si>
  <si>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</si>
  <si>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</si>
  <si>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等线"/>
        <charset val="134"/>
        <scheme val="minor"/>
      </rPr>
      <t>NV</t>
    </r>
  </si>
  <si>
    <r>
      <rPr>
        <sz val="11"/>
        <color theme="1"/>
        <rFont val="等线"/>
        <charset val="134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</si>
  <si>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</si>
  <si>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</si>
  <si>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</si>
  <si>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</si>
  <si>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</si>
  <si>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等线"/>
        <charset val="134"/>
        <scheme val="minor"/>
      </rPr>
      <t>NM</t>
    </r>
  </si>
  <si>
    <r>
      <rPr>
        <sz val="11"/>
        <color theme="1"/>
        <rFont val="等线"/>
        <charset val="134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</si>
  <si>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</si>
  <si>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</si>
  <si>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</si>
  <si>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</si>
  <si>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</si>
  <si>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</si>
  <si>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</si>
  <si>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等线"/>
        <charset val="134"/>
        <scheme val="minor"/>
      </rPr>
      <t>NY</t>
    </r>
  </si>
  <si>
    <r>
      <rPr>
        <sz val="11"/>
        <color theme="1"/>
        <rFont val="等线"/>
        <charset val="134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</si>
  <si>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</si>
  <si>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</si>
  <si>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</si>
  <si>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</si>
  <si>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</si>
  <si>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</si>
  <si>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</si>
  <si>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</si>
  <si>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</si>
  <si>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</si>
  <si>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</si>
  <si>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</si>
  <si>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</si>
  <si>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</si>
  <si>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</si>
  <si>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</si>
  <si>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</si>
  <si>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</si>
  <si>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</si>
  <si>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</si>
  <si>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</si>
  <si>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</si>
  <si>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</si>
  <si>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</si>
  <si>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</si>
  <si>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</si>
  <si>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</si>
  <si>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</si>
  <si>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</si>
  <si>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</si>
  <si>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</si>
  <si>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</si>
  <si>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</si>
  <si>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</si>
  <si>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</si>
  <si>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</si>
  <si>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</si>
  <si>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等线"/>
        <charset val="134"/>
        <scheme val="minor"/>
      </rPr>
      <t>NC</t>
    </r>
  </si>
  <si>
    <r>
      <rPr>
        <sz val="11"/>
        <color theme="1"/>
        <rFont val="等线"/>
        <charset val="134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</si>
  <si>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</si>
  <si>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</si>
  <si>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</si>
  <si>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</si>
  <si>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</si>
  <si>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</si>
  <si>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</si>
  <si>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</si>
  <si>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</si>
  <si>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</si>
  <si>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</si>
  <si>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</si>
  <si>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</si>
  <si>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</si>
  <si>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</si>
  <si>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</si>
  <si>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</si>
  <si>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</si>
  <si>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</si>
  <si>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</si>
  <si>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</si>
  <si>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</si>
  <si>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</si>
  <si>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</si>
  <si>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</si>
  <si>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</si>
  <si>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</si>
  <si>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等线"/>
        <charset val="134"/>
        <scheme val="minor"/>
      </rPr>
      <t>ND</t>
    </r>
  </si>
  <si>
    <r>
      <rPr>
        <sz val="11"/>
        <color theme="1"/>
        <rFont val="等线"/>
        <charset val="134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</si>
  <si>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</si>
  <si>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</si>
  <si>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</si>
  <si>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</si>
  <si>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</si>
  <si>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</si>
  <si>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</si>
  <si>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</si>
  <si>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</si>
  <si>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</si>
  <si>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</si>
  <si>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</si>
  <si>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</si>
  <si>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</si>
  <si>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</si>
  <si>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</si>
  <si>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</si>
  <si>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</si>
  <si>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等线"/>
        <charset val="134"/>
        <scheme val="minor"/>
      </rPr>
      <t>OH</t>
    </r>
  </si>
  <si>
    <r>
      <rPr>
        <sz val="11"/>
        <color theme="1"/>
        <rFont val="等线"/>
        <charset val="134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</si>
  <si>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</si>
  <si>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</si>
  <si>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</si>
  <si>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</si>
  <si>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</si>
  <si>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</si>
  <si>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</si>
  <si>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</si>
  <si>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</si>
  <si>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</si>
  <si>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</si>
  <si>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</si>
  <si>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</si>
  <si>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</si>
  <si>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</si>
  <si>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</si>
  <si>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</si>
  <si>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</si>
  <si>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</si>
  <si>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</si>
  <si>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</si>
  <si>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</si>
  <si>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</si>
  <si>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</si>
  <si>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</si>
  <si>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等线"/>
        <charset val="134"/>
        <scheme val="minor"/>
      </rPr>
      <t>OK</t>
    </r>
  </si>
  <si>
    <r>
      <rPr>
        <sz val="11"/>
        <color theme="1"/>
        <rFont val="等线"/>
        <charset val="134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</si>
  <si>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</si>
  <si>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</si>
  <si>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</si>
  <si>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</si>
  <si>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</si>
  <si>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</si>
  <si>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</si>
  <si>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</si>
  <si>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等线"/>
        <charset val="134"/>
        <scheme val="minor"/>
      </rPr>
      <t>OR</t>
    </r>
  </si>
  <si>
    <r>
      <rPr>
        <sz val="11"/>
        <color theme="1"/>
        <rFont val="等线"/>
        <charset val="134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</si>
  <si>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</si>
  <si>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</si>
  <si>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</si>
  <si>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</si>
  <si>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</si>
  <si>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</si>
  <si>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</si>
  <si>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</si>
  <si>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</si>
  <si>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</si>
  <si>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</si>
  <si>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</si>
  <si>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</si>
  <si>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</si>
  <si>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</si>
  <si>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</si>
  <si>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</si>
  <si>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</si>
  <si>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等线"/>
        <charset val="134"/>
        <scheme val="minor"/>
      </rPr>
      <t>PA</t>
    </r>
  </si>
  <si>
    <r>
      <rPr>
        <sz val="11"/>
        <color theme="1"/>
        <rFont val="等线"/>
        <charset val="134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</si>
  <si>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</si>
  <si>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</si>
  <si>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</si>
  <si>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</si>
  <si>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</si>
  <si>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</si>
  <si>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</si>
  <si>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</si>
  <si>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</si>
  <si>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</si>
  <si>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</si>
  <si>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</si>
  <si>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</si>
  <si>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</si>
  <si>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</si>
  <si>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等线"/>
        <charset val="134"/>
        <scheme val="minor"/>
      </rPr>
      <t>SC</t>
    </r>
  </si>
  <si>
    <r>
      <rPr>
        <sz val="11"/>
        <color theme="1"/>
        <rFont val="等线"/>
        <charset val="134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</si>
  <si>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</si>
  <si>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</si>
  <si>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</si>
  <si>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</si>
  <si>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</si>
  <si>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</si>
  <si>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</si>
  <si>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</si>
  <si>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</si>
  <si>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</si>
  <si>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</si>
  <si>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</si>
  <si>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</si>
  <si>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等线"/>
        <charset val="134"/>
        <scheme val="minor"/>
      </rPr>
      <t>SD</t>
    </r>
  </si>
  <si>
    <r>
      <rPr>
        <sz val="11"/>
        <color theme="1"/>
        <rFont val="等线"/>
        <charset val="134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</si>
  <si>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</si>
  <si>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</si>
  <si>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</si>
  <si>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</si>
  <si>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</si>
  <si>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</si>
  <si>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</si>
  <si>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</si>
  <si>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</si>
  <si>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</si>
  <si>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</si>
  <si>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</si>
  <si>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</si>
  <si>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</si>
  <si>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</si>
  <si>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</si>
  <si>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</si>
  <si>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</si>
  <si>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</si>
  <si>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</si>
  <si>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</si>
  <si>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</si>
  <si>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</si>
  <si>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</si>
  <si>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</si>
  <si>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</si>
  <si>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</si>
  <si>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</si>
  <si>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</si>
  <si>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</si>
  <si>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等线"/>
        <charset val="134"/>
        <scheme val="minor"/>
      </rPr>
      <t>TN</t>
    </r>
  </si>
  <si>
    <r>
      <rPr>
        <sz val="11"/>
        <color theme="1"/>
        <rFont val="等线"/>
        <charset val="134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</si>
  <si>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</si>
  <si>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</si>
  <si>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</si>
  <si>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</si>
  <si>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</si>
  <si>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</si>
  <si>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</si>
  <si>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</si>
  <si>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</si>
  <si>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</si>
  <si>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</si>
  <si>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</si>
  <si>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</si>
  <si>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</si>
  <si>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</si>
  <si>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</si>
  <si>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</si>
  <si>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等线"/>
        <charset val="134"/>
        <scheme val="minor"/>
      </rPr>
      <t>TX</t>
    </r>
  </si>
  <si>
    <r>
      <rPr>
        <sz val="11"/>
        <color theme="1"/>
        <rFont val="等线"/>
        <charset val="134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</si>
  <si>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</si>
  <si>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</si>
  <si>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</si>
  <si>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</si>
  <si>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</si>
  <si>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</si>
  <si>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</si>
  <si>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</si>
  <si>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</si>
  <si>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</si>
  <si>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</si>
  <si>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</si>
  <si>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</si>
  <si>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</si>
  <si>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</si>
  <si>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</si>
  <si>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</si>
  <si>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</si>
  <si>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</si>
  <si>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</si>
  <si>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</si>
  <si>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</si>
  <si>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</si>
  <si>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</si>
  <si>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</si>
  <si>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</si>
  <si>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</si>
  <si>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</si>
  <si>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</si>
  <si>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</si>
  <si>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</si>
  <si>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</si>
  <si>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</si>
  <si>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</si>
  <si>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</si>
  <si>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</si>
  <si>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</si>
  <si>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</si>
  <si>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</si>
  <si>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</si>
  <si>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</si>
  <si>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</si>
  <si>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</si>
  <si>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</si>
  <si>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</si>
  <si>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</si>
  <si>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</si>
  <si>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</si>
  <si>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</si>
  <si>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</si>
  <si>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</si>
  <si>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</si>
  <si>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</si>
  <si>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</si>
  <si>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</si>
  <si>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</si>
  <si>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</si>
  <si>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</si>
  <si>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</si>
  <si>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</si>
  <si>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</si>
  <si>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</si>
  <si>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</si>
  <si>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</si>
  <si>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</si>
  <si>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</si>
  <si>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</si>
  <si>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</si>
  <si>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</si>
  <si>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</si>
  <si>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</si>
  <si>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</si>
  <si>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</si>
  <si>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</si>
  <si>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</si>
  <si>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</si>
  <si>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</si>
  <si>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</si>
  <si>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</si>
  <si>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</si>
  <si>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</si>
  <si>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</si>
  <si>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</si>
  <si>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</si>
  <si>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</si>
  <si>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</si>
  <si>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</si>
  <si>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</si>
  <si>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</si>
  <si>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</si>
  <si>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等线"/>
        <charset val="134"/>
        <scheme val="minor"/>
      </rPr>
      <t>UT</t>
    </r>
  </si>
  <si>
    <r>
      <rPr>
        <sz val="11"/>
        <color theme="1"/>
        <rFont val="等线"/>
        <charset val="134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</si>
  <si>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</si>
  <si>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</si>
  <si>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</si>
  <si>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</si>
  <si>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</si>
  <si>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</si>
  <si>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</si>
  <si>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</si>
  <si>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</si>
  <si>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</si>
  <si>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</si>
  <si>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</si>
  <si>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等线"/>
        <charset val="134"/>
        <scheme val="minor"/>
      </rPr>
      <t>VA</t>
    </r>
  </si>
  <si>
    <r>
      <rPr>
        <sz val="11"/>
        <color theme="1"/>
        <rFont val="等线"/>
        <charset val="134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</si>
  <si>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</si>
  <si>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</si>
  <si>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</si>
  <si>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</si>
  <si>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</si>
  <si>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</si>
  <si>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</si>
  <si>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</si>
  <si>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</si>
  <si>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</si>
  <si>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</si>
  <si>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</si>
  <si>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</si>
  <si>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</si>
  <si>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</si>
  <si>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</si>
  <si>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</si>
  <si>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</si>
  <si>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</si>
  <si>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</si>
  <si>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</si>
  <si>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</si>
  <si>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</si>
  <si>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</si>
  <si>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</si>
  <si>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</si>
  <si>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</si>
  <si>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</si>
  <si>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</si>
  <si>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</si>
  <si>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</si>
  <si>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</si>
  <si>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</si>
  <si>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</si>
  <si>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</si>
  <si>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</si>
  <si>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</si>
  <si>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</si>
  <si>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</si>
  <si>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</si>
  <si>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</si>
  <si>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</si>
  <si>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</si>
  <si>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</si>
  <si>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</si>
  <si>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</si>
  <si>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</si>
  <si>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</si>
  <si>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</si>
  <si>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</si>
  <si>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等线"/>
        <charset val="134"/>
        <scheme val="minor"/>
      </rPr>
      <t>WA</t>
    </r>
  </si>
  <si>
    <r>
      <rPr>
        <sz val="11"/>
        <color theme="1"/>
        <rFont val="等线"/>
        <charset val="134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</si>
  <si>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</si>
  <si>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</si>
  <si>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</si>
  <si>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</si>
  <si>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等线"/>
        <charset val="134"/>
        <scheme val="minor"/>
      </rPr>
      <t>WV</t>
    </r>
  </si>
  <si>
    <r>
      <rPr>
        <sz val="11"/>
        <color theme="1"/>
        <rFont val="等线"/>
        <charset val="134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</si>
  <si>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</si>
  <si>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</si>
  <si>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</si>
  <si>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</si>
  <si>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</si>
  <si>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</si>
  <si>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</si>
  <si>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</si>
  <si>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</si>
  <si>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</si>
  <si>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</si>
  <si>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</si>
  <si>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</si>
  <si>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</si>
  <si>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</si>
  <si>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</si>
  <si>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</si>
  <si>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</si>
  <si>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</si>
  <si>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</si>
  <si>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</si>
  <si>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等线"/>
        <charset val="134"/>
        <scheme val="minor"/>
      </rPr>
      <t>WI</t>
    </r>
  </si>
  <si>
    <r>
      <rPr>
        <sz val="11"/>
        <color theme="1"/>
        <rFont val="等线"/>
        <charset val="134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</si>
  <si>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</si>
  <si>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</si>
  <si>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</si>
  <si>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等线"/>
        <charset val="134"/>
        <scheme val="minor"/>
      </rPr>
      <t>WY</t>
    </r>
  </si>
  <si>
    <r>
      <rPr>
        <sz val="11"/>
        <color theme="1"/>
        <rFont val="等线"/>
        <charset val="134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</si>
  <si>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</si>
  <si>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</si>
  <si>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</si>
  <si>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</si>
  <si>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</si>
  <si>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</si>
  <si>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</si>
  <si>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</si>
  <si>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</si>
  <si>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</si>
  <si>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</si>
  <si>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</si>
  <si>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</si>
  <si>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</si>
  <si>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</si>
  <si>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</si>
  <si>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</si>
  <si>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</si>
  <si>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</si>
  <si>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</si>
  <si>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</si>
  <si>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</si>
  <si>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</si>
  <si>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</si>
  <si>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</si>
  <si>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</si>
  <si>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</si>
  <si>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</si>
  <si>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</si>
  <si>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</si>
  <si>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</si>
  <si>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</si>
  <si>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</si>
  <si>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</si>
  <si>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</si>
  <si>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</si>
  <si>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</si>
  <si>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</si>
  <si>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</si>
  <si>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</si>
  <si>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</si>
  <si>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</si>
  <si>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</si>
  <si>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</si>
  <si>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</si>
  <si>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</si>
  <si>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</si>
  <si>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</si>
  <si>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</si>
  <si>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</si>
  <si>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</si>
  <si>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</si>
  <si>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</si>
  <si>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</si>
  <si>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</si>
  <si>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</si>
  <si>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</si>
  <si>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</si>
  <si>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</si>
  <si>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</si>
  <si>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</si>
  <si>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</si>
  <si>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</si>
  <si>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</si>
  <si>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</si>
  <si>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</si>
  <si>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</si>
  <si>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</si>
  <si>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</si>
  <si>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</si>
  <si>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</si>
  <si>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</si>
  <si>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</si>
  <si>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</si>
  <si>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</si>
  <si>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</si>
  <si>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</si>
  <si>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</si>
  <si>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</si>
  <si>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</si>
  <si>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</si>
  <si>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</si>
  <si>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</si>
  <si>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</si>
  <si>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</si>
  <si>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</si>
  <si>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</si>
  <si>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</si>
  <si>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</si>
  <si>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</si>
  <si>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</si>
  <si>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</si>
  <si>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</si>
  <si>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</si>
  <si>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</si>
  <si>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</si>
  <si>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</si>
  <si>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</si>
  <si>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</si>
  <si>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</si>
  <si>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</si>
  <si>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</si>
  <si>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</si>
  <si>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</si>
  <si>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</si>
  <si>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</si>
  <si>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</si>
  <si>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</si>
  <si>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</si>
  <si>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</si>
  <si>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</si>
  <si>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</si>
  <si>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</si>
  <si>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</si>
  <si>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</si>
  <si>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</si>
  <si>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</si>
  <si>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</si>
  <si>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</si>
  <si>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</si>
  <si>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</si>
  <si>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</si>
  <si>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</si>
  <si>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</si>
  <si>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</si>
  <si>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</si>
  <si>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</si>
  <si>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</si>
  <si>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</si>
  <si>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</si>
  <si>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</si>
  <si>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</si>
  <si>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</si>
  <si>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</si>
  <si>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</si>
  <si>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</si>
  <si>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</si>
  <si>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</si>
  <si>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</si>
  <si>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</si>
  <si>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</si>
  <si>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</si>
  <si>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</si>
  <si>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</si>
  <si>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</si>
  <si>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</si>
  <si>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</si>
  <si>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</si>
  <si>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</si>
  <si>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</si>
  <si>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</si>
  <si>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</si>
  <si>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</si>
  <si>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</si>
  <si>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</si>
  <si>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</si>
  <si>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</si>
  <si>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</si>
  <si>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</si>
  <si>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</si>
  <si>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</si>
  <si>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</si>
  <si>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</si>
  <si>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</si>
  <si>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</si>
  <si>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</si>
  <si>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</si>
  <si>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</si>
  <si>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</si>
  <si>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</si>
  <si>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</si>
  <si>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</si>
  <si>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</si>
  <si>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</si>
  <si>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</si>
  <si>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</si>
  <si>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</si>
  <si>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</si>
  <si>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</si>
  <si>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</si>
  <si>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</si>
  <si>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</si>
  <si>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</si>
  <si>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</si>
  <si>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</si>
  <si>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</si>
  <si>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</si>
  <si>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</si>
  <si>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</si>
  <si>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</si>
  <si>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</si>
  <si>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</si>
  <si>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</si>
  <si>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</si>
  <si>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</si>
  <si>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</si>
  <si>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</si>
  <si>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</si>
  <si>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</si>
  <si>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</si>
  <si>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</si>
  <si>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</si>
  <si>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</si>
  <si>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</si>
  <si>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</si>
  <si>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</si>
  <si>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</si>
  <si>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</si>
  <si>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</si>
  <si>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</si>
  <si>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</si>
  <si>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</si>
  <si>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</si>
  <si>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</si>
  <si>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</si>
  <si>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</si>
  <si>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</si>
  <si>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</si>
  <si>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</si>
  <si>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</si>
  <si>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</si>
  <si>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</si>
  <si>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</si>
  <si>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</si>
  <si>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</si>
  <si>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</si>
  <si>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</si>
  <si>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</si>
  <si>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</si>
  <si>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</si>
  <si>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</si>
  <si>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</si>
  <si>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</si>
  <si>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</si>
  <si>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</si>
  <si>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</si>
  <si>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</si>
  <si>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</si>
  <si>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</si>
  <si>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</si>
  <si>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</si>
  <si>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</si>
  <si>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</si>
  <si>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</si>
  <si>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</si>
  <si>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</si>
  <si>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</si>
  <si>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</si>
  <si>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</si>
  <si>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</si>
  <si>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</si>
  <si>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</si>
  <si>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</si>
  <si>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</si>
  <si>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</si>
  <si>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</si>
  <si>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</si>
  <si>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</si>
  <si>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</si>
  <si>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</si>
  <si>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</si>
  <si>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</si>
  <si>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</si>
  <si>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</si>
  <si>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</si>
  <si>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</si>
  <si>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</si>
  <si>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</si>
  <si>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</si>
  <si>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</si>
  <si>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</si>
  <si>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</si>
  <si>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</si>
  <si>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</si>
  <si>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</si>
  <si>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</si>
  <si>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</si>
  <si>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</si>
  <si>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</si>
  <si>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</si>
  <si>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</si>
  <si>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</si>
  <si>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</si>
  <si>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</si>
  <si>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</si>
  <si>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</si>
  <si>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</si>
  <si>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</si>
  <si>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</si>
  <si>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</si>
  <si>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</si>
  <si>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</si>
  <si>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</si>
  <si>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</si>
  <si>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</si>
  <si>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</si>
  <si>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</si>
  <si>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</si>
  <si>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</si>
  <si>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</si>
  <si>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</si>
  <si>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</si>
  <si>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</si>
  <si>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</si>
  <si>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</si>
  <si>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</si>
  <si>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</si>
  <si>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</si>
  <si>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</si>
  <si>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</si>
  <si>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</si>
  <si>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</si>
  <si>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</si>
  <si>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</si>
  <si>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</si>
  <si>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</si>
  <si>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</si>
  <si>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</si>
  <si>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</si>
  <si>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</si>
  <si>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</si>
  <si>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</si>
  <si>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</si>
  <si>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</si>
  <si>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</si>
  <si>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</si>
  <si>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</si>
  <si>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</si>
  <si>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</si>
  <si>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</si>
  <si>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</si>
  <si>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</si>
  <si>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</si>
  <si>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</si>
  <si>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</si>
  <si>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</si>
  <si>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</si>
  <si>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</si>
  <si>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</si>
  <si>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</si>
  <si>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</si>
  <si>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</si>
  <si>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</si>
  <si>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</si>
  <si>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</si>
  <si>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</si>
  <si>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</si>
  <si>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</si>
  <si>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</si>
  <si>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</si>
  <si>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</si>
  <si>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</si>
  <si>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</si>
  <si>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</si>
  <si>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</si>
  <si>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</si>
  <si>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</si>
  <si>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</si>
  <si>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</si>
  <si>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</si>
  <si>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</si>
  <si>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</si>
  <si>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</si>
  <si>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</si>
  <si>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</si>
  <si>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</si>
  <si>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</si>
  <si>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</si>
  <si>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</si>
  <si>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</si>
  <si>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</si>
  <si>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</si>
  <si>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</si>
  <si>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</si>
  <si>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</si>
  <si>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</si>
  <si>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</si>
  <si>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</si>
  <si>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</si>
  <si>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</si>
  <si>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</si>
  <si>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</si>
  <si>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</si>
  <si>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</si>
  <si>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</si>
  <si>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</si>
  <si>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</si>
  <si>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</si>
  <si>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</si>
  <si>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</si>
  <si>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</si>
  <si>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</si>
  <si>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</si>
  <si>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</si>
  <si>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</si>
  <si>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</si>
  <si>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</si>
  <si>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</si>
  <si>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</si>
  <si>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</si>
  <si>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</si>
  <si>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</si>
  <si>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</si>
  <si>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</si>
  <si>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</si>
  <si>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</si>
  <si>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</si>
  <si>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</si>
  <si>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</si>
  <si>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</si>
  <si>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</si>
  <si>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</si>
  <si>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</si>
  <si>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</si>
  <si>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</si>
  <si>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</si>
  <si>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</si>
  <si>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</si>
  <si>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</si>
  <si>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</si>
  <si>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</si>
  <si>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</si>
  <si>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</si>
  <si>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</si>
  <si>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</si>
  <si>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</si>
  <si>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</si>
  <si>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</si>
  <si>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</si>
  <si>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</si>
  <si>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</si>
  <si>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</si>
  <si>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</si>
  <si>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</si>
  <si>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</si>
  <si>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</si>
  <si>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</si>
  <si>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</si>
  <si>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</si>
  <si>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</si>
  <si>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</si>
  <si>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</si>
  <si>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</si>
  <si>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</si>
  <si>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</si>
  <si>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</si>
  <si>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</si>
  <si>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</si>
  <si>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</si>
  <si>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</si>
  <si>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</si>
  <si>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</si>
  <si>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</si>
  <si>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</si>
  <si>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</si>
  <si>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</si>
  <si>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</si>
  <si>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</si>
  <si>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</si>
  <si>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</si>
  <si>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</si>
  <si>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</si>
  <si>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</si>
  <si>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</si>
  <si>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</si>
  <si>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</si>
  <si>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</si>
  <si>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</si>
  <si>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</si>
  <si>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</si>
  <si>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</si>
  <si>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</si>
  <si>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</si>
  <si>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</si>
  <si>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</si>
  <si>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</si>
  <si>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</si>
  <si>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</si>
  <si>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</si>
  <si>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</si>
  <si>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</si>
  <si>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</si>
  <si>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</si>
  <si>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</si>
  <si>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</si>
  <si>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</si>
  <si>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</si>
  <si>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</si>
  <si>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</si>
  <si>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</si>
  <si>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</si>
  <si>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</si>
  <si>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</si>
  <si>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</si>
  <si>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</si>
  <si>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</si>
  <si>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</si>
  <si>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</si>
  <si>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</si>
  <si>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</si>
  <si>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</si>
  <si>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</si>
  <si>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</si>
  <si>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</si>
  <si>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</si>
  <si>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</si>
  <si>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</si>
  <si>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</si>
  <si>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</si>
  <si>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</si>
  <si>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</si>
  <si>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</si>
  <si>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</si>
  <si>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</si>
  <si>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</si>
  <si>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</si>
  <si>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</si>
  <si>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</si>
  <si>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</si>
  <si>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</si>
  <si>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</si>
  <si>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</si>
  <si>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</si>
  <si>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</si>
  <si>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</si>
  <si>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</si>
  <si>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</si>
  <si>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</si>
  <si>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</si>
  <si>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</si>
  <si>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</si>
  <si>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</si>
  <si>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</si>
  <si>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</si>
  <si>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</si>
  <si>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</si>
  <si>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</si>
  <si>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</si>
  <si>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</si>
  <si>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</si>
  <si>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</si>
  <si>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</si>
  <si>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</si>
  <si>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</si>
  <si>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</si>
  <si>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</si>
  <si>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</si>
  <si>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</si>
  <si>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</si>
  <si>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</si>
  <si>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</si>
  <si>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</si>
  <si>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</si>
  <si>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</si>
  <si>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</si>
  <si>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</si>
  <si>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</si>
  <si>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</si>
  <si>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</si>
  <si>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</si>
  <si>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</si>
  <si>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</si>
  <si>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</si>
  <si>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</si>
  <si>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</si>
  <si>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</si>
  <si>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</si>
  <si>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</si>
  <si>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</si>
  <si>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</si>
  <si>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</si>
  <si>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</si>
  <si>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</si>
  <si>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</si>
  <si>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</si>
  <si>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</si>
  <si>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</si>
  <si>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</si>
  <si>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</si>
  <si>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</si>
  <si>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</si>
  <si>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</si>
  <si>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</si>
  <si>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</si>
  <si>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</si>
  <si>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</si>
  <si>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</si>
  <si>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</si>
  <si>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</si>
  <si>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</si>
  <si>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</si>
  <si>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</si>
  <si>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</si>
  <si>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</si>
  <si>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</si>
  <si>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</si>
  <si>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</si>
  <si>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</si>
  <si>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</si>
  <si>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</si>
  <si>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</si>
  <si>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</si>
  <si>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</si>
  <si>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</si>
  <si>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</si>
  <si>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</si>
  <si>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</si>
  <si>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</si>
  <si>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</si>
  <si>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</si>
  <si>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</si>
  <si>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</si>
  <si>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</si>
  <si>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</si>
  <si>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</si>
  <si>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</si>
  <si>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</si>
  <si>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</si>
  <si>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</si>
  <si>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</si>
  <si>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</si>
  <si>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</si>
  <si>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</si>
  <si>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</si>
  <si>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</si>
  <si>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</si>
  <si>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</si>
  <si>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</si>
  <si>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</si>
  <si>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</si>
  <si>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</si>
  <si>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</si>
  <si>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</si>
  <si>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</si>
  <si>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</si>
  <si>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</si>
  <si>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</si>
  <si>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</si>
  <si>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</si>
  <si>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</si>
  <si>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</si>
  <si>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</si>
  <si>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</si>
  <si>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</si>
  <si>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</si>
  <si>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</si>
  <si>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</si>
  <si>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</si>
  <si>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</si>
  <si>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</si>
  <si>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</si>
  <si>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</si>
  <si>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</si>
  <si>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</si>
  <si>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</si>
  <si>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</si>
  <si>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</si>
  <si>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</si>
  <si>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</si>
  <si>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</si>
  <si>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</si>
  <si>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</si>
  <si>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</si>
  <si>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</si>
  <si>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</si>
  <si>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</si>
  <si>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</si>
  <si>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</si>
  <si>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</si>
  <si>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</si>
  <si>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</si>
  <si>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</si>
  <si>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</si>
  <si>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</si>
  <si>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</si>
  <si>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</si>
  <si>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</si>
  <si>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</si>
  <si>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</si>
  <si>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</si>
  <si>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</si>
  <si>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</si>
  <si>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</si>
  <si>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</si>
  <si>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</si>
  <si>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</si>
  <si>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</si>
  <si>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</si>
  <si>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</si>
  <si>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</si>
  <si>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</si>
  <si>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</si>
  <si>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</si>
  <si>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</si>
  <si>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</si>
  <si>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</si>
  <si>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</si>
  <si>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</si>
  <si>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</si>
  <si>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</si>
  <si>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</si>
  <si>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</si>
  <si>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</si>
  <si>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</si>
  <si>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</si>
  <si>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</si>
  <si>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</si>
  <si>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</si>
  <si>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</si>
  <si>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</si>
  <si>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</si>
  <si>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</si>
  <si>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</si>
  <si>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</si>
  <si>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</si>
  <si>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</si>
  <si>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</si>
  <si>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</si>
  <si>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</si>
  <si>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</si>
  <si>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</si>
  <si>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</si>
  <si>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</si>
  <si>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</si>
  <si>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</si>
  <si>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</si>
  <si>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</si>
  <si>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</si>
  <si>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</si>
  <si>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</si>
  <si>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</si>
  <si>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</si>
  <si>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</si>
  <si>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</si>
  <si>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</si>
  <si>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</si>
  <si>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</si>
  <si>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</si>
  <si>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</si>
  <si>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</si>
  <si>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</si>
  <si>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</si>
  <si>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</si>
  <si>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</si>
  <si>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</si>
  <si>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</si>
  <si>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</si>
  <si>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</si>
  <si>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</si>
  <si>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</si>
  <si>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</si>
  <si>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</si>
  <si>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</si>
  <si>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</si>
  <si>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</si>
  <si>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</si>
  <si>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</si>
  <si>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</si>
  <si>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</si>
  <si>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</si>
  <si>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</si>
  <si>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</si>
  <si>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</si>
  <si>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</si>
  <si>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</si>
  <si>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</si>
  <si>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</si>
  <si>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</si>
  <si>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</si>
  <si>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</si>
  <si>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</si>
  <si>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</si>
  <si>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</si>
  <si>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</si>
  <si>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</si>
  <si>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</si>
  <si>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</si>
  <si>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</si>
  <si>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</si>
  <si>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</si>
  <si>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</si>
  <si>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</si>
  <si>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</si>
  <si>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</si>
  <si>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</si>
  <si>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</si>
  <si>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</si>
  <si>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</si>
  <si>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</si>
  <si>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</si>
  <si>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</si>
  <si>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</si>
  <si>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</si>
  <si>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</si>
  <si>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</si>
  <si>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</si>
  <si>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</si>
  <si>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</si>
  <si>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</si>
  <si>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</si>
  <si>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</si>
  <si>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</si>
  <si>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</si>
  <si>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</si>
  <si>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</si>
  <si>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</si>
  <si>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</si>
  <si>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</si>
  <si>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</si>
  <si>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</si>
  <si>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</si>
  <si>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</si>
  <si>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</si>
  <si>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</si>
  <si>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</si>
  <si>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</si>
  <si>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</si>
  <si>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</si>
  <si>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</si>
  <si>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</si>
  <si>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</si>
  <si>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</si>
  <si>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</si>
  <si>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</si>
  <si>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</si>
  <si>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</si>
  <si>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</si>
  <si>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</si>
  <si>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</si>
  <si>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</si>
  <si>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</si>
  <si>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</si>
  <si>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</si>
  <si>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</si>
  <si>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</si>
  <si>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</si>
  <si>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</si>
  <si>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</si>
  <si>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</si>
  <si>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</si>
  <si>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</si>
  <si>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</si>
  <si>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</si>
  <si>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</si>
  <si>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</si>
  <si>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</si>
  <si>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</si>
  <si>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</si>
  <si>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</si>
  <si>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</si>
  <si>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</si>
  <si>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</si>
  <si>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</si>
  <si>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</si>
  <si>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</si>
  <si>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</si>
  <si>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</si>
  <si>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</si>
  <si>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</si>
  <si>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</si>
  <si>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</si>
  <si>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</si>
  <si>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</si>
  <si>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</si>
  <si>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</si>
  <si>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</si>
  <si>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</si>
  <si>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</si>
  <si>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</si>
  <si>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</si>
  <si>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</si>
  <si>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</si>
  <si>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</si>
  <si>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</si>
  <si>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</si>
  <si>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</si>
  <si>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</si>
  <si>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</si>
  <si>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</si>
  <si>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</si>
  <si>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</si>
  <si>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</si>
  <si>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</si>
  <si>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</si>
  <si>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</si>
  <si>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</si>
  <si>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</si>
  <si>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</si>
  <si>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</si>
  <si>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</si>
  <si>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</si>
  <si>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</si>
  <si>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</si>
  <si>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</si>
  <si>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</si>
  <si>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</si>
  <si>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</si>
  <si>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</si>
  <si>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</si>
  <si>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</si>
  <si>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</si>
  <si>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All buildings</t>
  </si>
  <si>
    <t>Building floorspace (square feet)</t>
  </si>
  <si>
    <t/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</si>
  <si>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</si>
  <si>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</si>
  <si>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</si>
  <si>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</si>
  <si>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</si>
  <si>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</si>
  <si>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</si>
  <si>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</si>
  <si>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</si>
  <si>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</si>
  <si>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</si>
  <si>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</si>
  <si>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</si>
  <si>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</si>
  <si>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</si>
  <si>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</si>
  <si>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</si>
  <si>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</si>
  <si>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</si>
  <si>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</si>
  <si>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</si>
  <si>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</si>
  <si>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</si>
  <si>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</si>
  <si>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</si>
  <si>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</si>
  <si>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</si>
  <si>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</si>
  <si>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</si>
  <si>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</si>
  <si>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</si>
  <si>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</si>
  <si>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</si>
  <si>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</si>
  <si>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</si>
  <si>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</si>
  <si>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</si>
  <si>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</si>
  <si>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</si>
  <si>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</si>
  <si>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</si>
  <si>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</si>
  <si>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</si>
  <si>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</si>
  <si>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</si>
  <si>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</si>
  <si>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</si>
  <si>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</si>
  <si>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</si>
  <si>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</si>
  <si>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</si>
  <si>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</si>
  <si>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</si>
  <si>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</si>
  <si>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</si>
  <si>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</si>
  <si>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</si>
  <si>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</si>
  <si>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</si>
  <si>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</si>
  <si>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</si>
  <si>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</si>
  <si>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</si>
  <si>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</si>
  <si>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</si>
  <si>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</si>
  <si>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</si>
  <si>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</si>
  <si>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</si>
  <si>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</si>
  <si>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</si>
  <si>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</si>
  <si>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</si>
  <si>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</si>
  <si>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</si>
  <si>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</si>
  <si>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</si>
  <si>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</si>
  <si>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</si>
  <si>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</si>
  <si>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</si>
  <si>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</si>
  <si>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</si>
  <si>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</si>
  <si>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</si>
  <si>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</si>
  <si>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</si>
  <si>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</si>
  <si>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</si>
  <si>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</si>
  <si>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</si>
  <si>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</si>
  <si>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</si>
  <si>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</si>
  <si>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</si>
  <si>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</si>
  <si>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</si>
  <si>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</si>
  <si>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</si>
  <si>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</si>
  <si>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</si>
  <si>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</si>
  <si>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</si>
  <si>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</si>
  <si>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</si>
  <si>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</si>
  <si>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</si>
  <si>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</si>
  <si>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</si>
  <si>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</si>
  <si>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</si>
  <si>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</si>
  <si>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</si>
  <si>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</si>
  <si>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</si>
  <si>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</si>
  <si>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</si>
  <si>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</si>
  <si>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</si>
  <si>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</si>
  <si>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</si>
  <si>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</si>
  <si>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</si>
  <si>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</si>
  <si>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</si>
  <si>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</si>
  <si>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</si>
  <si>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</si>
  <si>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</si>
  <si>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</si>
  <si>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</si>
  <si>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</si>
  <si>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</si>
  <si>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</si>
  <si>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</si>
  <si>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</si>
  <si>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</si>
  <si>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</si>
  <si>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</si>
  <si>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</si>
  <si>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</si>
  <si>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</si>
  <si>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</si>
  <si>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</si>
  <si>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</si>
  <si>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</si>
  <si>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</si>
  <si>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</si>
  <si>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</si>
  <si>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</si>
  <si>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</si>
  <si>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</si>
  <si>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</si>
  <si>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</si>
  <si>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</si>
  <si>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</si>
  <si>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</si>
  <si>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</si>
  <si>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</si>
  <si>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</si>
  <si>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</si>
  <si>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</si>
  <si>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</si>
  <si>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</si>
  <si>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</si>
  <si>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</si>
  <si>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</si>
  <si>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</si>
  <si>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</si>
  <si>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</si>
  <si>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</si>
  <si>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</si>
  <si>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</si>
  <si>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</si>
  <si>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</si>
  <si>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</si>
  <si>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</si>
  <si>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</si>
  <si>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</si>
  <si>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</si>
  <si>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</si>
  <si>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</si>
  <si>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</si>
  <si>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</si>
  <si>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</si>
  <si>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</si>
  <si>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</si>
  <si>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</si>
  <si>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</si>
  <si>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</si>
  <si>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</si>
  <si>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</si>
  <si>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</si>
  <si>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</si>
  <si>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</si>
  <si>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</si>
  <si>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</si>
  <si>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</si>
  <si>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</si>
  <si>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</si>
  <si>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</si>
  <si>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</si>
  <si>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</si>
  <si>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</si>
  <si>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</si>
  <si>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</si>
  <si>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</si>
  <si>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</si>
  <si>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</si>
  <si>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</si>
  <si>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</si>
  <si>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</si>
  <si>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</si>
  <si>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</si>
  <si>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</si>
  <si>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</si>
  <si>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</si>
  <si>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</si>
  <si>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</si>
  <si>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</si>
  <si>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</si>
  <si>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</si>
  <si>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</si>
  <si>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</si>
  <si>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</si>
  <si>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</si>
  <si>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</si>
  <si>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</si>
  <si>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</si>
  <si>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</si>
  <si>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</si>
  <si>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</si>
  <si>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</si>
  <si>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</si>
  <si>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</si>
  <si>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</si>
  <si>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</si>
  <si>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</si>
  <si>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</si>
  <si>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</si>
  <si>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</si>
  <si>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rPr>
        <sz val="10"/>
        <color theme="1"/>
        <rFont val="等线"/>
        <charset val="134"/>
        <scheme val="minor"/>
      </rPr>
      <t>Building automation system (BAS)</t>
    </r>
    <r>
      <rPr>
        <vertAlign val="superscript"/>
        <sz val="10"/>
        <color theme="1"/>
        <rFont val="等线"/>
        <charset val="134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</si>
  <si>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</si>
  <si>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</si>
  <si>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</si>
  <si>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</si>
  <si>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</si>
  <si>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</si>
  <si>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</si>
  <si>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</si>
  <si>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</si>
  <si>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</si>
  <si>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</si>
  <si>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rPr>
        <sz val="10"/>
        <color theme="1"/>
        <rFont val="等线"/>
        <charset val="134"/>
        <scheme val="minor"/>
      </rPr>
      <t>Building automation system (BAS) for lighting</t>
    </r>
    <r>
      <rPr>
        <vertAlign val="superscript"/>
        <sz val="10"/>
        <color theme="1"/>
        <rFont val="等线"/>
        <charset val="134"/>
        <scheme val="minor"/>
      </rPr>
      <t>1</t>
    </r>
  </si>
  <si>
    <t>Equipment usage reduced when 
building not in full use 
(more than one may apply)</t>
  </si>
  <si>
    <t>Lighting</t>
  </si>
  <si>
    <r>
      <rPr>
        <sz val="9"/>
        <color indexed="8"/>
        <rFont val="Calibri"/>
        <charset val="134"/>
      </rPr>
      <t xml:space="preserve">    </t>
    </r>
    <r>
      <rPr>
        <vertAlign val="superscript"/>
        <sz val="9"/>
        <color theme="1"/>
        <rFont val="等线"/>
        <charset val="134"/>
        <scheme val="minor"/>
      </rPr>
      <t xml:space="preserve"> 1</t>
    </r>
    <r>
      <rPr>
        <sz val="9"/>
        <color theme="1"/>
        <rFont val="等线"/>
        <charset val="134"/>
        <scheme val="minor"/>
      </rPr>
      <t xml:space="preserve">In earlier CBECS publications, BAS was referred to as </t>
    </r>
    <r>
      <rPr>
        <i/>
        <sz val="9"/>
        <color theme="1"/>
        <rFont val="等线"/>
        <charset val="134"/>
        <scheme val="minor"/>
      </rPr>
      <t>Energy Management and Control System (EMCS)</t>
    </r>
    <r>
      <rPr>
        <sz val="9"/>
        <color theme="1"/>
        <rFont val="等线"/>
        <charset val="134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等线"/>
        <charset val="134"/>
        <scheme val="minor"/>
      </rPr>
      <t>Guide to the 2012 CBECS Detailed Tables</t>
    </r>
    <r>
      <rPr>
        <sz val="9"/>
        <color theme="1"/>
        <rFont val="等线"/>
        <charset val="134"/>
        <scheme val="minor"/>
      </rPr>
      <t xml:space="preserve"> or </t>
    </r>
    <r>
      <rPr>
        <i/>
        <sz val="9"/>
        <color theme="1"/>
        <rFont val="等线"/>
        <charset val="134"/>
        <scheme val="minor"/>
      </rPr>
      <t>CBECS Terminology</t>
    </r>
    <r>
      <rPr>
        <sz val="9"/>
        <color theme="1"/>
        <rFont val="等线"/>
        <charset val="134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</si>
  <si>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</si>
  <si>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</si>
  <si>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</si>
  <si>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</si>
  <si>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</si>
  <si>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</si>
  <si>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</si>
  <si>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</si>
  <si>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rPr>
        <b/>
        <sz val="10"/>
        <color theme="1"/>
        <rFont val="等线"/>
        <charset val="134"/>
        <scheme val="minor"/>
      </rPr>
      <t>Climate region</t>
    </r>
    <r>
      <rPr>
        <b/>
        <vertAlign val="superscript"/>
        <sz val="10"/>
        <color theme="1"/>
        <rFont val="等线"/>
        <charset val="134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</si>
  <si>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</si>
  <si>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</si>
  <si>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</si>
  <si>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</si>
  <si>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</si>
  <si>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</si>
  <si>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</si>
  <si>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</si>
  <si>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</si>
  <si>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</si>
  <si>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</si>
  <si>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</si>
  <si>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</si>
  <si>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rPr>
        <sz val="10"/>
        <color theme="1"/>
        <rFont val="等线"/>
        <charset val="134"/>
        <scheme val="minor"/>
      </rPr>
      <t>Building automation system (BAS) for lighting</t>
    </r>
    <r>
      <rPr>
        <vertAlign val="superscript"/>
        <sz val="10"/>
        <color theme="1"/>
        <rFont val="等线"/>
        <charset val="134"/>
        <scheme val="minor"/>
      </rPr>
      <t>2</t>
    </r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</si>
  <si>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</si>
  <si>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</si>
  <si>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</si>
  <si>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</si>
  <si>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</si>
  <si>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</si>
  <si>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</si>
  <si>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</si>
  <si>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</si>
  <si>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</si>
  <si>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</si>
  <si>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</si>
  <si>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</si>
  <si>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</si>
  <si>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</si>
  <si>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</si>
  <si>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</si>
  <si>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</si>
  <si>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rPr>
        <sz val="10"/>
        <color theme="1"/>
        <rFont val="等线"/>
        <charset val="134"/>
        <scheme val="minor"/>
      </rPr>
      <t>Building automation system (BAS)</t>
    </r>
    <r>
      <rPr>
        <vertAlign val="superscript"/>
        <sz val="10"/>
        <color theme="1"/>
        <rFont val="等线"/>
        <charset val="134"/>
        <scheme val="minor"/>
      </rPr>
      <t>2</t>
    </r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</si>
  <si>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</si>
  <si>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</si>
  <si>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</si>
  <si>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State (FIPS)</t>
  </si>
  <si>
    <t>Name</t>
  </si>
  <si>
    <t>1</t>
  </si>
  <si>
    <t>Northeast Region</t>
  </si>
  <si>
    <t>Connecticut</t>
  </si>
  <si>
    <t>Maine</t>
  </si>
  <si>
    <t>Massachusetts</t>
  </si>
  <si>
    <t>2</t>
  </si>
  <si>
    <t>0</t>
  </si>
  <si>
    <t>Midwest Region</t>
  </si>
  <si>
    <t>3</t>
  </si>
  <si>
    <t>4</t>
  </si>
  <si>
    <t>South Region</t>
  </si>
  <si>
    <t>5</t>
  </si>
  <si>
    <t>District of Columbia</t>
  </si>
  <si>
    <t>Maryland</t>
  </si>
  <si>
    <t>West Virginia</t>
  </si>
  <si>
    <t>6</t>
  </si>
  <si>
    <t>7</t>
  </si>
  <si>
    <t>West Region</t>
  </si>
  <si>
    <t>8</t>
  </si>
  <si>
    <t>9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</si>
  <si>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</si>
  <si>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</si>
  <si>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</si>
  <si>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</si>
  <si>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</si>
  <si>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</si>
  <si>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</si>
  <si>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</si>
  <si>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</si>
  <si>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</si>
  <si>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RKI000</t>
  </si>
  <si>
    <t>4. Residential Sector Key Indicators and Consumption</t>
  </si>
  <si>
    <t>Compound</t>
  </si>
  <si>
    <t>(quadrillion Btu, unless otherwise noted)</t>
  </si>
  <si>
    <t xml:space="preserve"> Growth </t>
  </si>
  <si>
    <t xml:space="preserve">2020-2050 </t>
  </si>
  <si>
    <t xml:space="preserve"> Key Indicators and Consumption</t>
  </si>
  <si>
    <t>(percent)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</si>
  <si>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</si>
  <si>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</si>
  <si>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</si>
  <si>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</si>
  <si>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</si>
  <si>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</si>
  <si>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</si>
  <si>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</si>
  <si>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</si>
  <si>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</si>
  <si>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</si>
  <si>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</si>
  <si>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</si>
  <si>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</si>
  <si>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</si>
  <si>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 Gross End-use Consumption 1/</t>
  </si>
  <si>
    <t>RKI000:da_TotalEnergyCo</t>
  </si>
  <si>
    <t xml:space="preserve">   Delivered Energy Consumption</t>
  </si>
  <si>
    <t xml:space="preserve"> (thousand Btu per square foot)</t>
  </si>
  <si>
    <t>RKI000:ea_DeliveredEner</t>
  </si>
  <si>
    <t>RKI000:ea_TotalEnergyCo</t>
  </si>
  <si>
    <t>Energy Consumption by Fuel</t>
  </si>
  <si>
    <t xml:space="preserve"> Electricity 1/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</si>
  <si>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</si>
  <si>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</si>
  <si>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</si>
  <si>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</si>
  <si>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</si>
  <si>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</si>
  <si>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</si>
  <si>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</si>
  <si>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</si>
  <si>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</si>
  <si>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</si>
  <si>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</si>
  <si>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</si>
  <si>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</si>
  <si>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</si>
  <si>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</si>
  <si>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</si>
  <si>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2/</t>
  </si>
  <si>
    <t>RKI000:fa_Dishwashers</t>
  </si>
  <si>
    <t xml:space="preserve">   Dishwashers 2/</t>
  </si>
  <si>
    <t>RKI000:fa_ColorTelevisi</t>
  </si>
  <si>
    <t xml:space="preserve">   Televisions and Related Equipment 3/</t>
  </si>
  <si>
    <t>RKI000:fa_PersonalCompu</t>
  </si>
  <si>
    <t xml:space="preserve">   Computers and Related Equipment 4/</t>
  </si>
  <si>
    <t>RKI000:fa_FurnaceFans</t>
  </si>
  <si>
    <t xml:space="preserve">   Furnace Fans and Boiler Circulation Pumps</t>
  </si>
  <si>
    <t>RKI000:fa_OtherUses</t>
  </si>
  <si>
    <t xml:space="preserve">   Other Uses 5/</t>
  </si>
  <si>
    <t>RKI000:fa_DeliveredEner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</si>
  <si>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</si>
  <si>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</si>
  <si>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</si>
  <si>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</si>
  <si>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</si>
  <si>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</si>
  <si>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</si>
  <si>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</si>
  <si>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</si>
  <si>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</si>
  <si>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</si>
  <si>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</si>
  <si>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6/</t>
  </si>
  <si>
    <t>RKI000:ga_DeliveredEner</t>
  </si>
  <si>
    <t xml:space="preserve">     Delivered Energy</t>
  </si>
  <si>
    <t xml:space="preserve"> Distillate Fuel Oil 7/</t>
  </si>
  <si>
    <t>RKI000:ha_SpaceHeating</t>
  </si>
  <si>
    <t>RKI000:ha_WaterHeating</t>
  </si>
  <si>
    <t>RKI000:Other_ha_ha</t>
  </si>
  <si>
    <t xml:space="preserve">   Other Uses 8/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</si>
  <si>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</si>
  <si>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</si>
  <si>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</si>
  <si>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</si>
  <si>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</si>
  <si>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</si>
  <si>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 xml:space="preserve">   Other Uses 9/</t>
  </si>
  <si>
    <t>RKI000:ia_DeliveredEner</t>
  </si>
  <si>
    <t>RKI000:ja_MarketedRenew</t>
  </si>
  <si>
    <t xml:space="preserve"> Marketed Renewables (wood) 10/</t>
  </si>
  <si>
    <t>Energy Consumption by End Use 1/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</si>
  <si>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</si>
  <si>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</si>
  <si>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</si>
  <si>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</si>
  <si>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</si>
  <si>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</si>
  <si>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</si>
  <si>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</si>
  <si>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</si>
  <si>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</si>
  <si>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</si>
  <si>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</si>
  <si>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</si>
  <si>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</si>
  <si>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</si>
  <si>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</si>
  <si>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</si>
  <si>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2/</t>
  </si>
  <si>
    <t>RKI000:ka_Dishwashers</t>
  </si>
  <si>
    <t xml:space="preserve"> Dishwashers 2/</t>
  </si>
  <si>
    <t>RKI000:ka_ColorTelevisi</t>
  </si>
  <si>
    <t xml:space="preserve"> Televisions and Related Equipment 3/</t>
  </si>
  <si>
    <t>RKI000:ka_PersonalCompu</t>
  </si>
  <si>
    <t xml:space="preserve"> Computers and Related Equipment 4/</t>
  </si>
  <si>
    <t>RKI000:ka_FurnaceFans</t>
  </si>
  <si>
    <t xml:space="preserve"> Furnace Fans and Boiler Circulation Pumps</t>
  </si>
  <si>
    <t>RKI000:ka_OtherUses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</si>
  <si>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</si>
  <si>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</si>
  <si>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</si>
  <si>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</si>
  <si>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</si>
  <si>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>RKI000:ka_DeliveredEner</t>
  </si>
  <si>
    <t xml:space="preserve">    Delivered Energy</t>
  </si>
  <si>
    <t>RKI000:la_ElectricityRe</t>
  </si>
  <si>
    <t>Electricity Related Losses</t>
  </si>
  <si>
    <t>Total Energy Consumption by End Use 1/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</si>
  <si>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</si>
  <si>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</si>
  <si>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</si>
  <si>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</si>
  <si>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</si>
  <si>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</si>
  <si>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</si>
  <si>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</si>
  <si>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</si>
  <si>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</si>
  <si>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</si>
  <si>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</si>
  <si>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</si>
  <si>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</si>
  <si>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</si>
  <si>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</si>
  <si>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</si>
  <si>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</si>
  <si>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</si>
  <si>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</si>
  <si>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</si>
  <si>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</si>
  <si>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</si>
  <si>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</si>
  <si>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</si>
  <si>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</si>
  <si>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</si>
  <si>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</si>
  <si>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</si>
  <si>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</si>
  <si>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</si>
  <si>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</si>
  <si>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</si>
  <si>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</si>
  <si>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</si>
  <si>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</si>
  <si>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</si>
  <si>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</si>
  <si>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</si>
  <si>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</si>
  <si>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</si>
  <si>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</si>
  <si>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</si>
  <si>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</si>
  <si>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</si>
  <si>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</si>
  <si>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</si>
  <si>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</si>
  <si>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</si>
  <si>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</si>
  <si>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</si>
  <si>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</si>
  <si>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</si>
  <si>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</si>
  <si>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</si>
  <si>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</si>
  <si>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</si>
  <si>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</si>
  <si>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</si>
  <si>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</si>
  <si>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</si>
  <si>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</si>
  <si>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</si>
  <si>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</si>
  <si>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</si>
  <si>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</si>
  <si>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</si>
  <si>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</si>
  <si>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</si>
  <si>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transportation sector.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</si>
  <si>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</si>
  <si>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</si>
  <si>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</si>
  <si>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</si>
  <si>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</si>
  <si>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Survey.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</si>
  <si>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</si>
  <si>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</si>
  <si>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</si>
  <si>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</si>
  <si>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</si>
  <si>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</si>
  <si>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</si>
  <si>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</si>
  <si>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>CKI000</t>
  </si>
  <si>
    <t>5. Commercial Sector Key Indicators and Consumption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</si>
  <si>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</si>
  <si>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</si>
  <si>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</si>
  <si>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</si>
  <si>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</si>
  <si>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</si>
  <si>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</si>
  <si>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</si>
  <si>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>CKI000:ea_ElectricityRe</t>
  </si>
  <si>
    <t>CKI000:ga_SpaceHeating</t>
  </si>
  <si>
    <t xml:space="preserve">   Space Heating 2/</t>
  </si>
  <si>
    <t>CKI000:ga_SpaceCooling</t>
  </si>
  <si>
    <t xml:space="preserve">   Space Cooling 2/</t>
  </si>
  <si>
    <t>CKI000:ga_WaterHeating</t>
  </si>
  <si>
    <t xml:space="preserve">   Water Heating 2/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</si>
  <si>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</si>
  <si>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</si>
  <si>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</si>
  <si>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</si>
  <si>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</si>
  <si>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</si>
  <si>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Computing</t>
  </si>
  <si>
    <t>CKI000:ha_OfficeEquipme</t>
  </si>
  <si>
    <t xml:space="preserve">   Office Equipment</t>
  </si>
  <si>
    <t>CKI000:ha_OtherUses</t>
  </si>
  <si>
    <t xml:space="preserve">   Other Uses 3/</t>
  </si>
  <si>
    <t>CKI000:ha_ElecSubtotal</t>
  </si>
  <si>
    <t>CKI000:ha_OwnGeneration</t>
  </si>
  <si>
    <t>CKI000:ha_PurchasedElec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</si>
  <si>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</si>
  <si>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</si>
  <si>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</si>
  <si>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</si>
  <si>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</si>
  <si>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4/</t>
  </si>
  <si>
    <t>CKI000:ia_DeliveredEner</t>
  </si>
  <si>
    <t xml:space="preserve"> Distillate Fuel Oil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</si>
  <si>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</si>
  <si>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</si>
  <si>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</si>
  <si>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</si>
  <si>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</si>
  <si>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</si>
  <si>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</si>
  <si>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6/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</si>
  <si>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</si>
  <si>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</si>
  <si>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</si>
  <si>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</si>
  <si>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</si>
  <si>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</si>
  <si>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</si>
  <si>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</si>
  <si>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</si>
  <si>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</si>
  <si>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7/</t>
  </si>
  <si>
    <t>CKI000:ma_GrsEndUseCons</t>
  </si>
  <si>
    <t xml:space="preserve">     Gross End-use Consumption</t>
  </si>
  <si>
    <t>CKI000:ma_OwnGeneration</t>
  </si>
  <si>
    <t>CKI000:ma_DeliveredEner</t>
  </si>
  <si>
    <t>CKI000:na_ElectricityRe</t>
  </si>
  <si>
    <t>Total Energy Consumption by End Use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</si>
  <si>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</si>
  <si>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</si>
  <si>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</si>
  <si>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</si>
  <si>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</si>
  <si>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</si>
  <si>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</si>
  <si>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</si>
  <si>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</si>
  <si>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</si>
  <si>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</si>
  <si>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 xml:space="preserve">     Total Gross End-use Consumption</t>
  </si>
  <si>
    <t>CKI000:pa_OwnGeneration</t>
  </si>
  <si>
    <t>CKI000:pa_TtllOwnUseGen</t>
  </si>
  <si>
    <t>Nonmarketed Renewable Fuels 8/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</si>
  <si>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</si>
  <si>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</si>
  <si>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</si>
  <si>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</si>
  <si>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</si>
  <si>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</si>
  <si>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</si>
  <si>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</si>
  <si>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</si>
  <si>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</si>
  <si>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</si>
  <si>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</si>
  <si>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</si>
  <si>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</si>
  <si>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</si>
  <si>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</si>
  <si>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</si>
  <si>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</si>
  <si>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</si>
  <si>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</si>
  <si>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</si>
  <si>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</si>
  <si>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</si>
  <si>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</si>
  <si>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</si>
  <si>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>2/ Includes fuel consumption for district services.</t>
  </si>
  <si>
    <t>3/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</si>
  <si>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</si>
  <si>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>4/ Includes miscellaneous uses, such as emergency generators, combined heat and power in commercial buildings, and manufacturing</t>
  </si>
  <si>
    <t>performed in commercial buildings.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</si>
  <si>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</si>
  <si>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</si>
  <si>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</si>
  <si>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</si>
  <si>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</si>
  <si>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</si>
  <si>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</si>
  <si>
    <t>Percent energy saving (dimensionless)</t>
  </si>
  <si>
    <t>urban residential</t>
  </si>
  <si>
    <t>rural residential</t>
  </si>
  <si>
    <t>commercial</t>
  </si>
  <si>
    <t>heating</t>
  </si>
  <si>
    <t>cooling and ventilation</t>
  </si>
  <si>
    <t>envelope</t>
  </si>
  <si>
    <t>lighting</t>
  </si>
  <si>
    <t>appliances</t>
  </si>
  <si>
    <t>other component</t>
  </si>
  <si>
    <t>$/BTU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</si>
</sst>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1" formatCode="_ * #,##0_ ;_ * \-#,##0_ ;_ * &quot;-&quot;_ ;_ @_ "/>
    <numFmt numFmtId="176" formatCode="_(&quot;$&quot;* #,##0.00_);_(&quot;$&quot;* \(#,##0.00\);_(&quot;$&quot;* &quot;-&quot;??_);_(@_)"/>
    <numFmt numFmtId="177" formatCode="0.000"/>
    <numFmt numFmtId="178" formatCode="0.0E+00"/>
    <numFmt numFmtId="179" formatCode="0.00000"/>
    <numFmt numFmtId="180" formatCode="_(* #,##0.00_);_(* \(#,##0.00\);_(* &quot;-&quot;??_);_(@_)"/>
    <numFmt numFmtId="181" formatCode="0.000000"/>
    <numFmt numFmtId="182" formatCode="#,##0.0"/>
    <numFmt numFmtId="183" formatCode="0.0%"/>
    <numFmt numFmtId="184" formatCode="_(&quot;$&quot;* #,##0_);_(&quot;$&quot;* \(#,##0\);_(&quot;$&quot;* &quot;-&quot;??_);_(@_)"/>
    <numFmt numFmtId="185" formatCode="_(* #,##0_);_(* \(#,##0\);_(* &quot;-&quot;??_);_(@_)"/>
  </numFmts>
  <fonts count="4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indexed="8"/>
      <name val="Calibri"/>
      <charset val="134"/>
    </font>
    <font>
      <b/>
      <sz val="9"/>
      <color indexed="8"/>
      <name val="Calibri"/>
      <charset val="134"/>
    </font>
    <font>
      <sz val="10"/>
      <name val="Calibri"/>
      <charset val="134"/>
    </font>
    <font>
      <sz val="10"/>
      <color indexed="8"/>
      <name val="Calibri"/>
      <charset val="134"/>
    </font>
    <font>
      <sz val="8"/>
      <name val="Arial"/>
      <charset val="134"/>
    </font>
    <font>
      <b/>
      <sz val="12"/>
      <color indexed="30"/>
      <name val="Calibri"/>
      <charset val="134"/>
    </font>
    <font>
      <sz val="9"/>
      <name val="Calibri"/>
      <charset val="134"/>
    </font>
    <font>
      <sz val="9"/>
      <name val="Calibri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1"/>
      <color theme="0" tint="-0.499984740745262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vertAlign val="superscript"/>
      <sz val="10"/>
      <color theme="1"/>
      <name val="等线"/>
      <charset val="134"/>
      <scheme val="minor"/>
    </font>
    <font>
      <vertAlign val="superscript"/>
      <sz val="10"/>
      <color theme="1"/>
      <name val="等线"/>
      <charset val="134"/>
      <scheme val="minor"/>
    </font>
    <font>
      <vertAlign val="superscript"/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i/>
      <sz val="9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ashed">
        <color rgb="FFBFBFBF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theme="0" tint="-0.249946592608417"/>
      </bottom>
      <diagonal/>
    </border>
    <border>
      <left style="thick">
        <color theme="0"/>
      </left>
      <right/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dashed">
        <color theme="0" tint="-0.249946592608417"/>
      </bottom>
      <diagonal/>
    </border>
    <border>
      <left/>
      <right/>
      <top/>
      <bottom style="medium">
        <color theme="0" tint="-0.249946592608417"/>
      </bottom>
      <diagonal/>
    </border>
    <border>
      <left/>
      <right style="thick">
        <color theme="0"/>
      </right>
      <top/>
      <bottom style="medium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14" borderId="23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3" fillId="0" borderId="4" applyNumberFormat="0" applyProtection="0">
      <alignment wrapText="1"/>
    </xf>
    <xf numFmtId="41" fontId="2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17" fillId="3" borderId="0" applyNumberFormat="0" applyBorder="0" applyAlignment="0" applyProtection="0"/>
    <xf numFmtId="180" fontId="0" fillId="0" borderId="0" applyFont="0" applyFill="0" applyBorder="0" applyAlignment="0" applyProtection="0"/>
    <xf numFmtId="0" fontId="3" fillId="0" borderId="3" applyNumberFormat="0" applyProtection="0">
      <alignment wrapText="1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2" fillId="10" borderId="21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21" borderId="24" applyNumberFormat="0" applyAlignment="0" applyProtection="0">
      <alignment vertical="center"/>
    </xf>
    <xf numFmtId="0" fontId="34" fillId="21" borderId="23" applyNumberFormat="0" applyAlignment="0" applyProtection="0">
      <alignment vertical="center"/>
    </xf>
    <xf numFmtId="0" fontId="36" fillId="36" borderId="27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" fillId="0" borderId="10" applyNumberFormat="0" applyProtection="0">
      <alignment wrapText="1"/>
    </xf>
    <xf numFmtId="0" fontId="20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0" borderId="0"/>
    <xf numFmtId="0" fontId="20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0" borderId="5" applyNumberFormat="0" applyFont="0" applyProtection="0">
      <alignment wrapText="1"/>
    </xf>
    <xf numFmtId="0" fontId="7" fillId="0" borderId="0" applyNumberFormat="0" applyProtection="0">
      <alignment horizontal="left"/>
    </xf>
  </cellStyleXfs>
  <cellXfs count="14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181" fontId="0" fillId="0" borderId="0" xfId="0" applyNumberFormat="1"/>
    <xf numFmtId="179" fontId="0" fillId="0" borderId="0" xfId="0" applyNumberFormat="1"/>
    <xf numFmtId="177" fontId="0" fillId="0" borderId="0" xfId="0" applyNumberFormat="1"/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2" fillId="0" borderId="0" xfId="7"/>
    <xf numFmtId="0" fontId="3" fillId="0" borderId="3" xfId="1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55">
      <alignment horizontal="left"/>
    </xf>
    <xf numFmtId="0" fontId="0" fillId="0" borderId="0" xfId="0" applyAlignment="1">
      <alignment horizontal="left"/>
    </xf>
    <xf numFmtId="0" fontId="3" fillId="0" borderId="4" xfId="5">
      <alignment wrapText="1"/>
    </xf>
    <xf numFmtId="0" fontId="0" fillId="0" borderId="5" xfId="54" applyFont="1">
      <alignment wrapText="1"/>
    </xf>
    <xf numFmtId="182" fontId="0" fillId="0" borderId="5" xfId="54" applyNumberFormat="1" applyFont="1" applyAlignment="1">
      <alignment horizontal="right" wrapText="1"/>
    </xf>
    <xf numFmtId="182" fontId="3" fillId="0" borderId="4" xfId="5" applyNumberFormat="1" applyAlignment="1">
      <alignment horizontal="right" wrapText="1"/>
    </xf>
    <xf numFmtId="4" fontId="0" fillId="0" borderId="5" xfId="54" applyNumberFormat="1" applyFont="1" applyAlignment="1">
      <alignment horizontal="right" wrapText="1"/>
    </xf>
    <xf numFmtId="4" fontId="3" fillId="0" borderId="4" xfId="5" applyNumberFormat="1" applyAlignment="1">
      <alignment horizontal="right" wrapText="1"/>
    </xf>
    <xf numFmtId="0" fontId="3" fillId="0" borderId="0" xfId="5" applyBorder="1">
      <alignment wrapText="1"/>
    </xf>
    <xf numFmtId="0" fontId="6" fillId="2" borderId="6" xfId="0" applyFont="1" applyFill="1" applyBorder="1"/>
    <xf numFmtId="0" fontId="0" fillId="2" borderId="7" xfId="54" applyFont="1" applyFill="1" applyBorder="1">
      <alignment wrapText="1"/>
    </xf>
    <xf numFmtId="4" fontId="0" fillId="2" borderId="7" xfId="54" applyNumberFormat="1" applyFont="1" applyFill="1" applyBorder="1" applyAlignment="1">
      <alignment horizontal="right" wrapText="1"/>
    </xf>
    <xf numFmtId="0" fontId="6" fillId="2" borderId="8" xfId="0" applyFont="1" applyFill="1" applyBorder="1"/>
    <xf numFmtId="0" fontId="0" fillId="2" borderId="5" xfId="54" applyFont="1" applyFill="1" applyBorder="1">
      <alignment wrapText="1"/>
    </xf>
    <xf numFmtId="4" fontId="0" fillId="2" borderId="5" xfId="54" applyNumberFormat="1" applyFont="1" applyFill="1" applyBorder="1" applyAlignment="1">
      <alignment horizontal="right" wrapText="1"/>
    </xf>
    <xf numFmtId="0" fontId="6" fillId="0" borderId="8" xfId="0" applyFont="1" applyBorder="1"/>
    <xf numFmtId="0" fontId="0" fillId="0" borderId="5" xfId="54" applyFont="1" applyBorder="1">
      <alignment wrapText="1"/>
    </xf>
    <xf numFmtId="4" fontId="0" fillId="0" borderId="5" xfId="54" applyNumberFormat="1" applyFont="1" applyBorder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3" xfId="11" applyAlignment="1">
      <alignment horizontal="right" wrapText="1"/>
    </xf>
    <xf numFmtId="183" fontId="0" fillId="0" borderId="5" xfId="54" applyNumberFormat="1" applyFont="1" applyAlignment="1">
      <alignment horizontal="right" wrapText="1"/>
    </xf>
    <xf numFmtId="183" fontId="3" fillId="0" borderId="4" xfId="5" applyNumberFormat="1" applyAlignment="1">
      <alignment horizontal="right" wrapText="1"/>
    </xf>
    <xf numFmtId="183" fontId="0" fillId="2" borderId="7" xfId="54" applyNumberFormat="1" applyFont="1" applyFill="1" applyBorder="1" applyAlignment="1">
      <alignment horizontal="right" wrapText="1"/>
    </xf>
    <xf numFmtId="183" fontId="0" fillId="2" borderId="5" xfId="54" applyNumberFormat="1" applyFont="1" applyFill="1" applyBorder="1" applyAlignment="1">
      <alignment horizontal="right" wrapText="1"/>
    </xf>
    <xf numFmtId="183" fontId="0" fillId="0" borderId="5" xfId="54" applyNumberFormat="1" applyFont="1" applyBorder="1" applyAlignment="1">
      <alignment horizontal="right" wrapText="1"/>
    </xf>
    <xf numFmtId="0" fontId="6" fillId="0" borderId="9" xfId="0" applyFont="1" applyBorder="1"/>
    <xf numFmtId="0" fontId="0" fillId="0" borderId="2" xfId="54" applyFont="1" applyBorder="1">
      <alignment wrapText="1"/>
    </xf>
    <xf numFmtId="4" fontId="0" fillId="0" borderId="2" xfId="54" applyNumberFormat="1" applyFont="1" applyBorder="1" applyAlignment="1">
      <alignment horizontal="right" wrapText="1"/>
    </xf>
    <xf numFmtId="3" fontId="0" fillId="0" borderId="5" xfId="54" applyNumberFormat="1" applyFont="1" applyAlignment="1">
      <alignment horizontal="right" wrapText="1"/>
    </xf>
    <xf numFmtId="3" fontId="3" fillId="0" borderId="4" xfId="5" applyNumberFormat="1" applyAlignment="1">
      <alignment horizontal="right" wrapText="1"/>
    </xf>
    <xf numFmtId="0" fontId="8" fillId="0" borderId="10" xfId="36" applyFont="1">
      <alignment wrapText="1"/>
    </xf>
    <xf numFmtId="0" fontId="0" fillId="0" borderId="10" xfId="0" applyBorder="1"/>
    <xf numFmtId="0" fontId="9" fillId="0" borderId="0" xfId="0" applyFont="1"/>
    <xf numFmtId="183" fontId="0" fillId="0" borderId="2" xfId="54" applyNumberFormat="1" applyFont="1" applyBorder="1" applyAlignment="1">
      <alignment horizontal="right" wrapText="1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Font="1" applyAlignment="1" applyProtection="1">
      <alignment wrapText="1"/>
      <protection locked="0"/>
    </xf>
    <xf numFmtId="0" fontId="13" fillId="0" borderId="0" xfId="0" applyFont="1" applyAlignment="1" applyProtection="1">
      <alignment wrapText="1"/>
      <protection locked="0"/>
    </xf>
    <xf numFmtId="0" fontId="10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0" fontId="11" fillId="0" borderId="0" xfId="0" applyNumberFormat="1" applyFont="1" applyBorder="1" applyAlignment="1" applyProtection="1">
      <alignment horizontal="left" indent="1"/>
      <protection locked="0"/>
    </xf>
    <xf numFmtId="0" fontId="11" fillId="0" borderId="0" xfId="0" applyNumberFormat="1" applyFont="1" applyBorder="1" applyAlignment="1" applyProtection="1">
      <alignment horizontal="left" indent="2"/>
      <protection locked="0"/>
    </xf>
    <xf numFmtId="0" fontId="14" fillId="0" borderId="0" xfId="0" applyFont="1" applyAlignment="1"/>
    <xf numFmtId="3" fontId="0" fillId="0" borderId="0" xfId="0" applyNumberFormat="1"/>
    <xf numFmtId="1" fontId="0" fillId="0" borderId="0" xfId="0" applyNumberFormat="1"/>
    <xf numFmtId="0" fontId="7" fillId="0" borderId="0" xfId="55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15" fillId="0" borderId="11" xfId="0" applyFont="1" applyBorder="1" applyAlignment="1">
      <alignment horizontal="left" wrapText="1"/>
    </xf>
    <xf numFmtId="0" fontId="15" fillId="0" borderId="12" xfId="0" applyFont="1" applyBorder="1" applyAlignment="1">
      <alignment horizontal="left"/>
    </xf>
    <xf numFmtId="0" fontId="15" fillId="0" borderId="13" xfId="11" applyFont="1" applyBorder="1" applyAlignment="1">
      <alignment horizontal="right" wrapText="1"/>
    </xf>
    <xf numFmtId="0" fontId="0" fillId="0" borderId="11" xfId="0" applyBorder="1" applyAlignment="1">
      <alignment horizontal="left" wrapText="1"/>
    </xf>
    <xf numFmtId="0" fontId="15" fillId="0" borderId="3" xfId="11" applyFont="1">
      <alignment wrapText="1"/>
    </xf>
    <xf numFmtId="0" fontId="0" fillId="0" borderId="14" xfId="0" applyBorder="1" applyAlignment="1">
      <alignment wrapText="1"/>
    </xf>
    <xf numFmtId="0" fontId="15" fillId="0" borderId="3" xfId="11" applyFont="1" applyAlignment="1">
      <alignment horizontal="right" wrapText="1"/>
    </xf>
    <xf numFmtId="0" fontId="15" fillId="0" borderId="15" xfId="54" applyFont="1" applyBorder="1">
      <alignment wrapText="1"/>
    </xf>
    <xf numFmtId="3" fontId="16" fillId="0" borderId="15" xfId="54" applyNumberFormat="1" applyFont="1" applyBorder="1" applyAlignment="1">
      <alignment horizontal="right" wrapText="1"/>
    </xf>
    <xf numFmtId="182" fontId="16" fillId="0" borderId="15" xfId="54" applyNumberFormat="1" applyFont="1" applyFill="1" applyBorder="1" applyAlignment="1">
      <alignment horizontal="right" wrapText="1"/>
    </xf>
    <xf numFmtId="0" fontId="15" fillId="0" borderId="4" xfId="5" applyFont="1" applyFill="1" applyAlignment="1">
      <alignment wrapText="1"/>
    </xf>
    <xf numFmtId="3" fontId="15" fillId="0" borderId="4" xfId="5" applyNumberFormat="1" applyFont="1" applyAlignment="1">
      <alignment horizontal="right" wrapText="1"/>
    </xf>
    <xf numFmtId="182" fontId="15" fillId="0" borderId="4" xfId="5" applyNumberFormat="1" applyFont="1" applyAlignment="1">
      <alignment horizontal="right" wrapText="1"/>
    </xf>
    <xf numFmtId="0" fontId="16" fillId="0" borderId="5" xfId="54" applyFont="1" applyFill="1">
      <alignment wrapText="1"/>
    </xf>
    <xf numFmtId="3" fontId="16" fillId="0" borderId="5" xfId="54" applyNumberFormat="1" applyFont="1" applyAlignment="1">
      <alignment horizontal="right" wrapText="1"/>
    </xf>
    <xf numFmtId="182" fontId="16" fillId="0" borderId="5" xfId="54" applyNumberFormat="1" applyFont="1" applyAlignment="1">
      <alignment horizontal="right" wrapText="1"/>
    </xf>
    <xf numFmtId="0" fontId="16" fillId="0" borderId="5" xfId="54" applyFont="1" applyFill="1" applyAlignment="1">
      <alignment horizontal="left" wrapText="1" indent="1"/>
    </xf>
    <xf numFmtId="0" fontId="15" fillId="0" borderId="4" xfId="5" applyFont="1" applyFill="1">
      <alignment wrapText="1"/>
    </xf>
    <xf numFmtId="0" fontId="16" fillId="0" borderId="5" xfId="54" applyFont="1" applyFill="1" applyAlignment="1">
      <alignment wrapText="1"/>
    </xf>
    <xf numFmtId="0" fontId="15" fillId="0" borderId="11" xfId="0" applyFont="1" applyBorder="1" applyAlignment="1">
      <alignment horizontal="left"/>
    </xf>
    <xf numFmtId="3" fontId="16" fillId="0" borderId="5" xfId="54" applyNumberFormat="1" applyFont="1" applyFill="1" applyAlignment="1">
      <alignment horizontal="right" wrapText="1"/>
    </xf>
    <xf numFmtId="182" fontId="16" fillId="0" borderId="5" xfId="54" applyNumberFormat="1" applyFont="1" applyFill="1" applyAlignment="1">
      <alignment horizontal="right" wrapText="1"/>
    </xf>
    <xf numFmtId="3" fontId="15" fillId="0" borderId="4" xfId="5" applyNumberFormat="1" applyFont="1" applyFill="1" applyAlignment="1">
      <alignment horizontal="right" wrapText="1"/>
    </xf>
    <xf numFmtId="182" fontId="15" fillId="0" borderId="4" xfId="5" applyNumberFormat="1" applyFont="1" applyFill="1" applyAlignment="1">
      <alignment horizontal="right" wrapText="1"/>
    </xf>
    <xf numFmtId="0" fontId="16" fillId="0" borderId="5" xfId="54" applyFont="1" applyFill="1" applyAlignment="1">
      <alignment horizontal="left" wrapText="1"/>
    </xf>
    <xf numFmtId="3" fontId="16" fillId="0" borderId="0" xfId="0" applyNumberFormat="1" applyFont="1"/>
    <xf numFmtId="0" fontId="7" fillId="0" borderId="0" xfId="55" applyFill="1" applyAlignment="1">
      <alignment horizontal="left" wrapText="1"/>
    </xf>
    <xf numFmtId="3" fontId="15" fillId="0" borderId="16" xfId="0" applyNumberFormat="1" applyFont="1" applyBorder="1" applyAlignment="1">
      <alignment horizontal="left" wrapText="1"/>
    </xf>
    <xf numFmtId="3" fontId="15" fillId="0" borderId="17" xfId="0" applyNumberFormat="1" applyFont="1" applyBorder="1" applyAlignment="1">
      <alignment horizontal="left" wrapText="1"/>
    </xf>
    <xf numFmtId="0" fontId="15" fillId="0" borderId="3" xfId="11" applyFont="1" applyFill="1">
      <alignment wrapText="1"/>
    </xf>
    <xf numFmtId="3" fontId="15" fillId="0" borderId="3" xfId="11" applyNumberFormat="1" applyFont="1" applyAlignment="1">
      <alignment horizontal="right" wrapText="1"/>
    </xf>
    <xf numFmtId="0" fontId="15" fillId="0" borderId="15" xfId="54" applyFont="1" applyFill="1" applyBorder="1">
      <alignment wrapText="1"/>
    </xf>
    <xf numFmtId="0" fontId="0" fillId="0" borderId="0" xfId="0" applyFill="1"/>
    <xf numFmtId="0" fontId="14" fillId="0" borderId="0" xfId="0" applyFont="1" applyAlignment="1">
      <alignment wrapText="1"/>
    </xf>
    <xf numFmtId="0" fontId="0" fillId="0" borderId="16" xfId="0" applyBorder="1" applyAlignment="1">
      <alignment horizontal="left"/>
    </xf>
    <xf numFmtId="3" fontId="15" fillId="0" borderId="0" xfId="0" applyNumberFormat="1" applyFont="1" applyBorder="1" applyAlignment="1">
      <alignment horizontal="left" wrapText="1"/>
    </xf>
    <xf numFmtId="3" fontId="15" fillId="0" borderId="11" xfId="0" applyNumberFormat="1" applyFont="1" applyBorder="1" applyAlignment="1">
      <alignment horizontal="left" wrapText="1"/>
    </xf>
    <xf numFmtId="3" fontId="15" fillId="0" borderId="12" xfId="0" applyNumberFormat="1" applyFont="1" applyBorder="1" applyAlignment="1">
      <alignment horizontal="left" wrapText="1"/>
    </xf>
    <xf numFmtId="0" fontId="0" fillId="0" borderId="11" xfId="0" applyBorder="1" applyAlignment="1">
      <alignment horizontal="left"/>
    </xf>
    <xf numFmtId="3" fontId="15" fillId="0" borderId="14" xfId="11" applyNumberFormat="1" applyFont="1" applyBorder="1" applyAlignment="1">
      <alignment horizontal="right" wrapText="1"/>
    </xf>
    <xf numFmtId="3" fontId="16" fillId="0" borderId="15" xfId="54" applyNumberFormat="1" applyFont="1" applyBorder="1" applyAlignment="1">
      <alignment horizontal="center" wrapText="1"/>
    </xf>
    <xf numFmtId="3" fontId="15" fillId="0" borderId="4" xfId="5" applyNumberFormat="1" applyFont="1" applyAlignment="1">
      <alignment horizontal="center" wrapText="1"/>
    </xf>
    <xf numFmtId="3" fontId="16" fillId="0" borderId="5" xfId="54" applyNumberFormat="1" applyFont="1" applyAlignment="1">
      <alignment horizontal="center" wrapText="1"/>
    </xf>
    <xf numFmtId="3" fontId="16" fillId="0" borderId="5" xfId="54" applyNumberFormat="1" applyFont="1" applyFill="1" applyAlignment="1">
      <alignment horizontal="center" wrapText="1"/>
    </xf>
    <xf numFmtId="3" fontId="15" fillId="0" borderId="4" xfId="5" applyNumberFormat="1" applyFont="1" applyFill="1" applyAlignment="1">
      <alignment horizontal="center" wrapText="1"/>
    </xf>
    <xf numFmtId="3" fontId="0" fillId="0" borderId="0" xfId="0" applyNumberFormat="1" applyAlignment="1"/>
    <xf numFmtId="0" fontId="2" fillId="0" borderId="10" xfId="36" applyAlignment="1">
      <alignment wrapText="1"/>
    </xf>
    <xf numFmtId="0" fontId="0" fillId="0" borderId="18" xfId="0" applyBorder="1" applyAlignment="1">
      <alignment wrapText="1"/>
    </xf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8" fontId="0" fillId="0" borderId="0" xfId="0" applyNumberFormat="1"/>
    <xf numFmtId="9" fontId="0" fillId="0" borderId="0" xfId="14" applyFont="1"/>
    <xf numFmtId="183" fontId="0" fillId="0" borderId="0" xfId="14" applyNumberFormat="1" applyFont="1"/>
    <xf numFmtId="184" fontId="0" fillId="0" borderId="0" xfId="4" applyNumberFormat="1" applyFont="1"/>
    <xf numFmtId="0" fontId="17" fillId="3" borderId="0" xfId="9"/>
    <xf numFmtId="183" fontId="17" fillId="3" borderId="0" xfId="9" applyNumberFormat="1"/>
    <xf numFmtId="184" fontId="17" fillId="3" borderId="0" xfId="9" applyNumberFormat="1"/>
    <xf numFmtId="0" fontId="0" fillId="0" borderId="0" xfId="0" applyFont="1"/>
    <xf numFmtId="9" fontId="0" fillId="0" borderId="0" xfId="0" applyNumberFormat="1"/>
    <xf numFmtId="185" fontId="0" fillId="0" borderId="0" xfId="10" applyNumberFormat="1" applyFont="1"/>
    <xf numFmtId="0" fontId="0" fillId="0" borderId="0" xfId="0" applyNumberFormat="1"/>
    <xf numFmtId="185" fontId="0" fillId="0" borderId="0" xfId="0" applyNumberFormat="1"/>
    <xf numFmtId="179" fontId="1" fillId="4" borderId="19" xfId="14" applyNumberFormat="1" applyFont="1" applyFill="1" applyBorder="1"/>
    <xf numFmtId="0" fontId="0" fillId="0" borderId="0" xfId="0" applyFont="1" applyBorder="1" applyAlignment="1">
      <alignment wrapText="1"/>
    </xf>
    <xf numFmtId="183" fontId="0" fillId="0" borderId="0" xfId="14" applyNumberFormat="1" applyFont="1" applyFill="1" applyBorder="1"/>
    <xf numFmtId="183" fontId="1" fillId="4" borderId="19" xfId="0" applyNumberFormat="1" applyFont="1" applyFill="1" applyBorder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11" fontId="0" fillId="0" borderId="0" xfId="0" applyNumberFormat="1"/>
    <xf numFmtId="11" fontId="1" fillId="4" borderId="19" xfId="0" applyNumberFormat="1" applyFont="1" applyFill="1" applyBorder="1"/>
    <xf numFmtId="183" fontId="1" fillId="4" borderId="19" xfId="14" applyNumberFormat="1" applyFont="1" applyFill="1" applyBorder="1"/>
    <xf numFmtId="0" fontId="18" fillId="0" borderId="0" xfId="13"/>
    <xf numFmtId="0" fontId="16" fillId="0" borderId="5" xfId="54" applyFont="1" applyFill="1" quotePrefix="1">
      <alignment wrapText="1"/>
    </xf>
    <xf numFmtId="0" fontId="11" fillId="0" borderId="0" xfId="0" applyNumberFormat="1" applyFont="1" applyBorder="1" applyAlignment="1" applyProtection="1" quotePrefix="1">
      <protection locked="0"/>
    </xf>
    <xf numFmtId="49" fontId="11" fillId="0" borderId="0" xfId="0" applyNumberFormat="1" applyFont="1" applyBorder="1" applyAlignment="1" applyProtection="1" quotePrefix="1">
      <protection locked="0"/>
    </xf>
    <xf numFmtId="0" fontId="11" fillId="0" borderId="0" xfId="0" applyNumberFormat="1" applyFont="1" applyBorder="1" applyAlignment="1" applyProtection="1" quotePrefix="1">
      <alignment horizontal="left" indent="1"/>
      <protection locked="0"/>
    </xf>
    <xf numFmtId="0" fontId="11" fillId="0" borderId="0" xfId="0" applyNumberFormat="1" applyFont="1" applyBorder="1" applyAlignment="1" applyProtection="1" quotePrefix="1">
      <alignment horizontal="left" indent="2"/>
      <protection locked="0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Parent row" xfId="5"/>
    <cellStyle name="千位分隔[0]" xfId="6" builtinId="6"/>
    <cellStyle name="Font: Calibri, 9pt regular" xfId="7"/>
    <cellStyle name="40% - 强调文字颜色 3" xfId="8" builtinId="39"/>
    <cellStyle name="差" xfId="9" builtinId="27"/>
    <cellStyle name="千位分隔" xfId="10" builtinId="3"/>
    <cellStyle name="Header: bottom row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Footnotes: top row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Body: normal cell" xfId="54"/>
    <cellStyle name="Table title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609.7464326389" refreshedBy="Robbie Orvis" recordCount="3140">
  <cacheSource type="worksheet">
    <worksheetSource ref="A1:F3141" sheet="County Climates"/>
  </cacheSource>
  <cacheFields count="6">
    <cacheField name="State Abbrev" numFmtId="0"/>
    <cacheField name="State" numFmtId="0"/>
    <cacheField name="County" numFmtId="0"/>
    <cacheField name="Climate" numFmtId="0">
      <sharedItems containsNumber="1" containsInteger="1" containsMixedTypes="1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rowGrandTotals="0" colGrandTotals="0" indent="0" outline="1" outlineData="1" showDrill="1" multipleFieldFilters="0">
  <location ref="K1:S11" firstHeaderRow="1" firstDataRow="2" firstDataCol="1"/>
  <pivotFields count="6">
    <pivotField defaultSubtotal="0" showAll="0"/>
    <pivotField defaultSubtotal="0" showAll="0"/>
    <pivotField dataField="1" defaultSubtotal="0" showAll="0"/>
    <pivotField axis="axisCol" defaultSubtotal="0" showAl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defaultSubtotal="0" showAl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defaultSubtotal="0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24" sqref="B24"/>
    </sheetView>
  </sheetViews>
  <sheetFormatPr defaultColWidth="9" defaultRowHeight="13.85" outlineLevelCol="1"/>
  <cols>
    <col min="2" max="2" width="73.141592920354" customWidth="1"/>
  </cols>
  <sheetData>
    <row r="1" spans="1:1">
      <c r="A1" s="115" t="s">
        <v>0</v>
      </c>
    </row>
    <row r="2" spans="1:1">
      <c r="A2" s="115" t="s">
        <v>1</v>
      </c>
    </row>
    <row r="4" spans="1:2">
      <c r="A4" s="115" t="s">
        <v>2</v>
      </c>
      <c r="B4" s="135" t="s">
        <v>3</v>
      </c>
    </row>
    <row r="6" spans="2:2">
      <c r="B6" s="16"/>
    </row>
    <row r="8" spans="2:2">
      <c r="B8" s="142"/>
    </row>
    <row r="11" spans="2:2">
      <c r="B11" s="135"/>
    </row>
    <row r="13" spans="2:2">
      <c r="B13" s="16"/>
    </row>
    <row r="15" spans="2:2">
      <c r="B15" s="142"/>
    </row>
    <row r="18" spans="2:2">
      <c r="B18" s="135"/>
    </row>
    <row r="20" spans="2:2">
      <c r="B20" s="16"/>
    </row>
    <row r="22" spans="2:2">
      <c r="B22" s="142"/>
    </row>
    <row r="25" spans="2:2">
      <c r="B25" s="135"/>
    </row>
    <row r="27" spans="2:2">
      <c r="B27" s="16"/>
    </row>
    <row r="29" spans="2:2">
      <c r="B29" s="142"/>
    </row>
    <row r="32" spans="2:2">
      <c r="B32" s="135"/>
    </row>
    <row r="34" spans="2:2">
      <c r="B34" s="16"/>
    </row>
    <row r="36" spans="2:2">
      <c r="B36" s="142"/>
    </row>
    <row r="39" spans="1:1">
      <c r="A39" s="11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56"/>
  <sheetViews>
    <sheetView topLeftCell="A37" workbookViewId="0">
      <selection activeCell="C55" sqref="C55"/>
    </sheetView>
  </sheetViews>
  <sheetFormatPr defaultColWidth="9" defaultRowHeight="13.85"/>
  <cols>
    <col min="1" max="1" width="39" customWidth="1"/>
    <col min="2" max="2" width="25.7079646017699" customWidth="1"/>
    <col min="3" max="3" width="21.141592920354" customWidth="1"/>
    <col min="4" max="4" width="35.141592920354" customWidth="1"/>
    <col min="5" max="5" width="25.7079646017699" customWidth="1"/>
    <col min="6" max="6" width="56.4247787610619" customWidth="1"/>
    <col min="7" max="7" width="19.141592920354" customWidth="1"/>
    <col min="8" max="8" width="21.4247787610619" customWidth="1"/>
    <col min="9" max="9" width="18.858407079646" customWidth="1"/>
  </cols>
  <sheetData>
    <row r="1" spans="1:3">
      <c r="A1" s="135" t="s">
        <v>4</v>
      </c>
      <c r="B1" s="135"/>
      <c r="C1" s="135"/>
    </row>
    <row r="2" spans="3:3">
      <c r="C2" t="s">
        <v>2</v>
      </c>
    </row>
    <row r="3" spans="1:3">
      <c r="A3" t="s">
        <v>5</v>
      </c>
      <c r="B3" s="122">
        <v>40420</v>
      </c>
      <c r="C3" t="s">
        <v>6</v>
      </c>
    </row>
    <row r="4" spans="1:3">
      <c r="A4" t="s">
        <v>7</v>
      </c>
      <c r="B4" s="122">
        <v>22.11</v>
      </c>
      <c r="C4" t="s">
        <v>6</v>
      </c>
    </row>
    <row r="5" spans="1:3">
      <c r="A5" t="s">
        <v>8</v>
      </c>
      <c r="B5">
        <v>74.5</v>
      </c>
      <c r="C5" t="s">
        <v>9</v>
      </c>
    </row>
    <row r="6" spans="1:2">
      <c r="A6" t="s">
        <v>10</v>
      </c>
      <c r="B6">
        <f>B3/(B5*10^6)</f>
        <v>0.00054255033557047</v>
      </c>
    </row>
    <row r="7" spans="1:3">
      <c r="A7" t="s">
        <v>11</v>
      </c>
      <c r="B7" s="127">
        <v>0.47</v>
      </c>
      <c r="C7" t="s">
        <v>9</v>
      </c>
    </row>
    <row r="10" spans="1:6">
      <c r="A10" s="135" t="s">
        <v>12</v>
      </c>
      <c r="B10" s="135"/>
      <c r="C10" s="135"/>
      <c r="D10" s="136"/>
      <c r="E10" s="136"/>
      <c r="F10" s="136"/>
    </row>
    <row r="11" spans="1:6">
      <c r="A11" s="137" t="s">
        <v>13</v>
      </c>
      <c r="B11" s="137"/>
      <c r="C11" s="137"/>
      <c r="D11" s="138"/>
      <c r="E11" s="138"/>
      <c r="F11" s="138"/>
    </row>
    <row r="12" spans="1:6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1:6">
      <c r="A13" t="s">
        <v>20</v>
      </c>
      <c r="B13" t="s">
        <v>21</v>
      </c>
      <c r="C13" s="120">
        <v>0.44</v>
      </c>
      <c r="D13">
        <v>1000</v>
      </c>
      <c r="E13">
        <v>0.3</v>
      </c>
      <c r="F13">
        <f>E13*C13</f>
        <v>0.132</v>
      </c>
    </row>
    <row r="14" spans="1:6">
      <c r="A14" t="s">
        <v>20</v>
      </c>
      <c r="B14" t="s">
        <v>22</v>
      </c>
      <c r="C14" s="120">
        <v>0.29</v>
      </c>
      <c r="D14">
        <v>500</v>
      </c>
      <c r="E14">
        <v>0.08</v>
      </c>
      <c r="F14">
        <f t="shared" ref="F14:F35" si="0">E14*C14</f>
        <v>0.0232</v>
      </c>
    </row>
    <row r="15" spans="1:6">
      <c r="A15" t="s">
        <v>20</v>
      </c>
      <c r="B15" t="s">
        <v>23</v>
      </c>
      <c r="C15" s="120">
        <v>0.04</v>
      </c>
      <c r="D15">
        <v>240</v>
      </c>
      <c r="E15">
        <v>0.71</v>
      </c>
      <c r="F15">
        <f t="shared" si="0"/>
        <v>0.0284</v>
      </c>
    </row>
    <row r="16" spans="1:6">
      <c r="A16" t="s">
        <v>24</v>
      </c>
      <c r="B16" t="s">
        <v>25</v>
      </c>
      <c r="C16" s="120">
        <v>0.24</v>
      </c>
      <c r="D16">
        <v>570</v>
      </c>
      <c r="E16">
        <v>0.6</v>
      </c>
      <c r="F16">
        <f t="shared" si="0"/>
        <v>0.144</v>
      </c>
    </row>
    <row r="17" spans="1:6">
      <c r="A17" t="s">
        <v>26</v>
      </c>
      <c r="B17" t="s">
        <v>21</v>
      </c>
      <c r="C17" s="120">
        <v>0.17</v>
      </c>
      <c r="D17">
        <v>190</v>
      </c>
      <c r="E17">
        <v>0.6</v>
      </c>
      <c r="F17">
        <f t="shared" si="0"/>
        <v>0.102</v>
      </c>
    </row>
    <row r="18" spans="1:6">
      <c r="A18" t="s">
        <v>26</v>
      </c>
      <c r="B18" t="s">
        <v>27</v>
      </c>
      <c r="C18" s="120">
        <v>0.12</v>
      </c>
      <c r="D18">
        <v>180</v>
      </c>
      <c r="E18">
        <v>1.28</v>
      </c>
      <c r="F18">
        <f t="shared" si="0"/>
        <v>0.1536</v>
      </c>
    </row>
    <row r="19" spans="1:6">
      <c r="A19" t="s">
        <v>28</v>
      </c>
      <c r="B19" t="s">
        <v>21</v>
      </c>
      <c r="C19" s="120">
        <v>0.33</v>
      </c>
      <c r="D19">
        <v>340</v>
      </c>
      <c r="E19">
        <v>0.48</v>
      </c>
      <c r="F19">
        <f t="shared" si="0"/>
        <v>0.1584</v>
      </c>
    </row>
    <row r="20" spans="1:6">
      <c r="A20" t="s">
        <v>28</v>
      </c>
      <c r="B20" t="s">
        <v>29</v>
      </c>
      <c r="C20" s="120">
        <v>0.06</v>
      </c>
      <c r="D20">
        <v>210</v>
      </c>
      <c r="E20">
        <v>0.04</v>
      </c>
      <c r="F20">
        <f t="shared" si="0"/>
        <v>0.0024</v>
      </c>
    </row>
    <row r="21" spans="1:6">
      <c r="A21" t="s">
        <v>28</v>
      </c>
      <c r="B21" t="s">
        <v>30</v>
      </c>
      <c r="C21" s="120">
        <v>0.27</v>
      </c>
      <c r="D21">
        <v>190</v>
      </c>
      <c r="E21">
        <v>0.06</v>
      </c>
      <c r="F21">
        <f t="shared" si="0"/>
        <v>0.0162</v>
      </c>
    </row>
    <row r="22" spans="1:6">
      <c r="A22" t="s">
        <v>31</v>
      </c>
      <c r="B22" t="s">
        <v>21</v>
      </c>
      <c r="C22" s="120">
        <v>0.38</v>
      </c>
      <c r="D22">
        <v>260</v>
      </c>
      <c r="E22">
        <v>0.55</v>
      </c>
      <c r="F22">
        <f t="shared" si="0"/>
        <v>0.209</v>
      </c>
    </row>
    <row r="23" spans="1:6">
      <c r="A23" t="s">
        <v>31</v>
      </c>
      <c r="B23" t="s">
        <v>32</v>
      </c>
      <c r="C23" s="120">
        <v>0.08</v>
      </c>
      <c r="D23">
        <v>200</v>
      </c>
      <c r="E23">
        <v>2.19</v>
      </c>
      <c r="F23">
        <f t="shared" si="0"/>
        <v>0.1752</v>
      </c>
    </row>
    <row r="24" spans="1:6">
      <c r="A24" t="s">
        <v>31</v>
      </c>
      <c r="B24" t="s">
        <v>33</v>
      </c>
      <c r="C24" s="120">
        <v>0.36</v>
      </c>
      <c r="D24">
        <v>110</v>
      </c>
      <c r="E24">
        <v>2.05</v>
      </c>
      <c r="F24">
        <f t="shared" si="0"/>
        <v>0.738</v>
      </c>
    </row>
    <row r="25" spans="1:6">
      <c r="A25" t="s">
        <v>31</v>
      </c>
      <c r="B25" t="s">
        <v>22</v>
      </c>
      <c r="C25" s="120">
        <v>0.32</v>
      </c>
      <c r="D25">
        <v>110</v>
      </c>
      <c r="E25">
        <v>0.07</v>
      </c>
      <c r="F25">
        <f t="shared" si="0"/>
        <v>0.0224</v>
      </c>
    </row>
    <row r="26" spans="1:6">
      <c r="A26" t="s">
        <v>34</v>
      </c>
      <c r="B26" t="s">
        <v>21</v>
      </c>
      <c r="C26" s="120">
        <v>0.26</v>
      </c>
      <c r="D26">
        <v>350</v>
      </c>
      <c r="E26">
        <v>0.29</v>
      </c>
      <c r="F26">
        <f t="shared" si="0"/>
        <v>0.0754</v>
      </c>
    </row>
    <row r="27" spans="1:6">
      <c r="A27" t="s">
        <v>34</v>
      </c>
      <c r="B27" t="s">
        <v>22</v>
      </c>
      <c r="C27" s="120">
        <v>0.19</v>
      </c>
      <c r="D27">
        <v>140</v>
      </c>
      <c r="E27">
        <v>0.07</v>
      </c>
      <c r="F27">
        <f t="shared" si="0"/>
        <v>0.0133</v>
      </c>
    </row>
    <row r="28" spans="1:6">
      <c r="A28" t="s">
        <v>35</v>
      </c>
      <c r="B28" t="s">
        <v>21</v>
      </c>
      <c r="C28" s="120">
        <v>0.28</v>
      </c>
      <c r="D28">
        <v>250</v>
      </c>
      <c r="E28">
        <v>0.62</v>
      </c>
      <c r="F28">
        <f t="shared" si="0"/>
        <v>0.1736</v>
      </c>
    </row>
    <row r="29" spans="1:6">
      <c r="A29" t="s">
        <v>35</v>
      </c>
      <c r="B29" t="s">
        <v>22</v>
      </c>
      <c r="C29" s="120">
        <v>0.28</v>
      </c>
      <c r="D29">
        <v>120</v>
      </c>
      <c r="E29">
        <v>0.06</v>
      </c>
      <c r="F29">
        <f t="shared" si="0"/>
        <v>0.0168</v>
      </c>
    </row>
    <row r="30" spans="1:6">
      <c r="A30" t="s">
        <v>36</v>
      </c>
      <c r="B30" t="s">
        <v>37</v>
      </c>
      <c r="C30" s="120">
        <v>0.64</v>
      </c>
      <c r="D30">
        <v>260</v>
      </c>
      <c r="E30">
        <v>0.32</v>
      </c>
      <c r="F30">
        <f t="shared" si="0"/>
        <v>0.2048</v>
      </c>
    </row>
    <row r="31" spans="1:6">
      <c r="A31" t="s">
        <v>36</v>
      </c>
      <c r="B31" t="s">
        <v>22</v>
      </c>
      <c r="C31" s="120">
        <v>0.45</v>
      </c>
      <c r="D31">
        <v>130</v>
      </c>
      <c r="E31">
        <v>0.22</v>
      </c>
      <c r="F31">
        <f t="shared" si="0"/>
        <v>0.099</v>
      </c>
    </row>
    <row r="32" spans="1:6">
      <c r="A32" t="s">
        <v>36</v>
      </c>
      <c r="B32" t="s">
        <v>38</v>
      </c>
      <c r="C32" s="120">
        <v>0.36</v>
      </c>
      <c r="D32">
        <v>80</v>
      </c>
      <c r="E32">
        <v>0.06</v>
      </c>
      <c r="F32">
        <f t="shared" si="0"/>
        <v>0.0216</v>
      </c>
    </row>
    <row r="33" spans="1:6">
      <c r="A33" t="s">
        <v>39</v>
      </c>
      <c r="B33" t="s">
        <v>40</v>
      </c>
      <c r="C33" s="120">
        <v>0.2</v>
      </c>
      <c r="D33">
        <v>210</v>
      </c>
      <c r="E33">
        <v>0.01</v>
      </c>
      <c r="F33">
        <f t="shared" si="0"/>
        <v>0.002</v>
      </c>
    </row>
    <row r="34" spans="1:6">
      <c r="A34" t="s">
        <v>41</v>
      </c>
      <c r="B34" t="s">
        <v>21</v>
      </c>
      <c r="C34" s="120">
        <v>0.19</v>
      </c>
      <c r="D34">
        <v>60</v>
      </c>
      <c r="E34">
        <v>0.6</v>
      </c>
      <c r="F34">
        <f t="shared" si="0"/>
        <v>0.114</v>
      </c>
    </row>
    <row r="35" spans="1:6">
      <c r="A35" t="s">
        <v>41</v>
      </c>
      <c r="B35" t="s">
        <v>22</v>
      </c>
      <c r="C35" s="120">
        <v>0.29</v>
      </c>
      <c r="D35">
        <v>40</v>
      </c>
      <c r="E35">
        <v>0.05</v>
      </c>
      <c r="F35">
        <f t="shared" si="0"/>
        <v>0.0145</v>
      </c>
    </row>
    <row r="37" spans="1:7">
      <c r="A37" s="137" t="s">
        <v>42</v>
      </c>
      <c r="B37" s="138"/>
      <c r="C37" s="138"/>
      <c r="D37" s="138"/>
      <c r="E37" s="138"/>
      <c r="F37" s="138"/>
      <c r="G37" s="138"/>
    </row>
    <row r="38" ht="14.25" customHeight="1" spans="2:9"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s="2" t="s">
        <v>48</v>
      </c>
      <c r="H38" s="2" t="s">
        <v>49</v>
      </c>
      <c r="I38" s="2" t="s">
        <v>50</v>
      </c>
    </row>
    <row r="39" spans="1:9">
      <c r="A39" t="s">
        <v>20</v>
      </c>
      <c r="B39">
        <v>270</v>
      </c>
      <c r="C39">
        <v>4.9</v>
      </c>
      <c r="D39">
        <v>230</v>
      </c>
      <c r="E39">
        <f>C39-SUMIF($A$13:$A$35,A39,$D$13:$D$35)/10^3</f>
        <v>3.16</v>
      </c>
      <c r="F39" s="122">
        <f>D39*10^6-SUMIF($A$13:$A$35,A39,$F$13:$F$35)*B39*10^6</f>
        <v>180428000</v>
      </c>
      <c r="G39" s="139">
        <f>F39/(E39*10^12)</f>
        <v>5.70974683544304e-5</v>
      </c>
      <c r="H39">
        <v>31</v>
      </c>
      <c r="I39" s="121">
        <f>1-(H39-E39)/H39</f>
        <v>0.101935483870968</v>
      </c>
    </row>
    <row r="40" spans="1:9">
      <c r="A40" t="s">
        <v>24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</v>
      </c>
      <c r="F40" s="122">
        <f t="shared" ref="F40:F48" si="2">D40*10^6-SUMIF($A$13:$A$35,A40,$F$13:$F$35)*B40*10^6</f>
        <v>401200000</v>
      </c>
      <c r="G40" s="139">
        <f t="shared" ref="G40:G48" si="3">F40/(E40*10^12)</f>
        <v>0.000128178913738019</v>
      </c>
      <c r="H40">
        <v>26</v>
      </c>
      <c r="I40" s="121">
        <f t="shared" ref="I40:I48" si="4">1-(H40-E40)/H40</f>
        <v>0.120384615384615</v>
      </c>
    </row>
    <row r="41" spans="1:9">
      <c r="A41" t="s">
        <v>26</v>
      </c>
      <c r="B41">
        <v>220</v>
      </c>
      <c r="C41">
        <v>2.7</v>
      </c>
      <c r="D41">
        <v>220</v>
      </c>
      <c r="E41">
        <f t="shared" si="1"/>
        <v>2.33</v>
      </c>
      <c r="F41" s="122">
        <f t="shared" si="2"/>
        <v>163768000</v>
      </c>
      <c r="G41" s="139">
        <f t="shared" si="3"/>
        <v>7.028669527897e-5</v>
      </c>
      <c r="H41">
        <v>26</v>
      </c>
      <c r="I41" s="121">
        <f t="shared" si="4"/>
        <v>0.0896153846153845</v>
      </c>
    </row>
    <row r="42" spans="1:9">
      <c r="A42" t="s">
        <v>28</v>
      </c>
      <c r="B42">
        <v>160</v>
      </c>
      <c r="C42">
        <v>2.3</v>
      </c>
      <c r="D42">
        <v>180</v>
      </c>
      <c r="E42">
        <f t="shared" si="1"/>
        <v>1.56</v>
      </c>
      <c r="F42" s="122">
        <f t="shared" si="2"/>
        <v>151680000</v>
      </c>
      <c r="G42" s="139">
        <f t="shared" si="3"/>
        <v>9.72307692307692e-5</v>
      </c>
      <c r="H42">
        <v>17</v>
      </c>
      <c r="I42" s="121">
        <f t="shared" si="4"/>
        <v>0.091764705882353</v>
      </c>
    </row>
    <row r="43" spans="1:9">
      <c r="A43" t="s">
        <v>31</v>
      </c>
      <c r="B43">
        <v>110</v>
      </c>
      <c r="C43">
        <v>1.7</v>
      </c>
      <c r="D43">
        <v>240</v>
      </c>
      <c r="E43">
        <f t="shared" si="1"/>
        <v>1.02</v>
      </c>
      <c r="F43" s="122">
        <f t="shared" si="2"/>
        <v>114094000</v>
      </c>
      <c r="G43" s="139">
        <f t="shared" si="3"/>
        <v>0.000111856862745098</v>
      </c>
      <c r="H43">
        <v>12</v>
      </c>
      <c r="I43" s="121">
        <f t="shared" si="4"/>
        <v>0.085</v>
      </c>
    </row>
    <row r="44" spans="1:9">
      <c r="A44" t="s">
        <v>34</v>
      </c>
      <c r="B44">
        <v>220</v>
      </c>
      <c r="C44">
        <v>1.7</v>
      </c>
      <c r="D44">
        <v>40</v>
      </c>
      <c r="E44">
        <f t="shared" si="1"/>
        <v>1.21</v>
      </c>
      <c r="F44" s="122">
        <f t="shared" si="2"/>
        <v>20486000</v>
      </c>
      <c r="G44" s="139">
        <f t="shared" si="3"/>
        <v>1.69305785123967e-5</v>
      </c>
      <c r="H44">
        <v>35</v>
      </c>
      <c r="I44" s="121">
        <f t="shared" si="4"/>
        <v>0.0345714285714286</v>
      </c>
    </row>
    <row r="45" spans="1:9">
      <c r="A45" t="s">
        <v>35</v>
      </c>
      <c r="B45">
        <v>110</v>
      </c>
      <c r="C45">
        <v>1.7</v>
      </c>
      <c r="D45">
        <v>280</v>
      </c>
      <c r="E45">
        <f t="shared" si="1"/>
        <v>1.33</v>
      </c>
      <c r="F45" s="122">
        <f t="shared" si="2"/>
        <v>259056000</v>
      </c>
      <c r="G45" s="139">
        <f t="shared" si="3"/>
        <v>0.000194778947368421</v>
      </c>
      <c r="H45">
        <v>13</v>
      </c>
      <c r="I45" s="121">
        <f t="shared" si="4"/>
        <v>0.102307692307692</v>
      </c>
    </row>
    <row r="46" spans="1:9">
      <c r="A46" t="s">
        <v>36</v>
      </c>
      <c r="B46">
        <v>80</v>
      </c>
      <c r="C46">
        <v>1.2</v>
      </c>
      <c r="D46">
        <v>500</v>
      </c>
      <c r="E46">
        <f t="shared" si="1"/>
        <v>0.73</v>
      </c>
      <c r="F46" s="122">
        <f t="shared" si="2"/>
        <v>473968000</v>
      </c>
      <c r="G46" s="139">
        <f t="shared" si="3"/>
        <v>0.000649271232876712</v>
      </c>
      <c r="H46">
        <v>8</v>
      </c>
      <c r="I46" s="121">
        <f t="shared" si="4"/>
        <v>0.0912500000000001</v>
      </c>
    </row>
    <row r="47" spans="1:9">
      <c r="A47" t="s">
        <v>39</v>
      </c>
      <c r="B47">
        <v>100</v>
      </c>
      <c r="C47">
        <v>0.7</v>
      </c>
      <c r="D47">
        <v>50</v>
      </c>
      <c r="E47">
        <f t="shared" si="1"/>
        <v>0.49</v>
      </c>
      <c r="F47" s="122">
        <f t="shared" si="2"/>
        <v>49800000</v>
      </c>
      <c r="G47" s="139">
        <f t="shared" si="3"/>
        <v>0.000101632653061224</v>
      </c>
      <c r="H47">
        <v>15</v>
      </c>
      <c r="I47" s="121">
        <f t="shared" si="4"/>
        <v>0.0326666666666667</v>
      </c>
    </row>
    <row r="48" spans="1:9">
      <c r="A48" t="s">
        <v>41</v>
      </c>
      <c r="B48">
        <v>60</v>
      </c>
      <c r="C48">
        <v>0.3</v>
      </c>
      <c r="D48">
        <v>10</v>
      </c>
      <c r="E48">
        <f t="shared" si="1"/>
        <v>0.2</v>
      </c>
      <c r="F48" s="122">
        <f t="shared" si="2"/>
        <v>2290000</v>
      </c>
      <c r="G48" s="139">
        <f t="shared" si="3"/>
        <v>1.145e-5</v>
      </c>
      <c r="H48">
        <v>6</v>
      </c>
      <c r="I48" s="121">
        <f t="shared" si="4"/>
        <v>0.0333333333333333</v>
      </c>
    </row>
    <row r="50" spans="1:3">
      <c r="A50" t="s">
        <v>51</v>
      </c>
      <c r="C50" s="139">
        <f>SUMPRODUCT(B39:B48,G39:G48)/SUM(B39:B48)</f>
        <v>0.000112626618015079</v>
      </c>
    </row>
    <row r="51" spans="1:3">
      <c r="A51" t="s">
        <v>52</v>
      </c>
      <c r="C51" s="120">
        <f>SUMPRODUCT(B39:B48,I39:I48)/SUM(B39:B48)</f>
        <v>0.0828584760685441</v>
      </c>
    </row>
    <row r="52" ht="14.6"/>
    <row r="53" ht="14.6" spans="1:2">
      <c r="A53" s="115" t="s">
        <v>53</v>
      </c>
      <c r="B53" s="140">
        <f>(B6*'AEO 2019_Table 4'!C17+C50*'AEO 2019_Table 4'!C18)/SUM('AEO 2019_Table 4'!C17:C18)</f>
        <v>0.000424796698550591</v>
      </c>
    </row>
    <row r="54" ht="13.9" spans="1:2">
      <c r="A54" s="132" t="s">
        <v>54</v>
      </c>
      <c r="B54" s="133">
        <f>(B7*'AEO 2019_Table 4'!C17+C51*'AEO 2019_Table 4'!C18)/SUM('AEO 2019_Table 4'!C17:C18)</f>
        <v>0.363964160098997</v>
      </c>
    </row>
    <row r="55" ht="42.4" spans="1:2">
      <c r="A55" s="65" t="s">
        <v>55</v>
      </c>
      <c r="B55" s="120">
        <f>SUM('AEO 2019_Table 4'!D77:D78,'AEO 2019_Table 4'!D89)/SUM('AEO 2019_Table 4'!D77:D86)</f>
        <v>0.695370687591546</v>
      </c>
    </row>
    <row r="56" ht="28.5" spans="1:2">
      <c r="A56" s="1" t="s">
        <v>56</v>
      </c>
      <c r="B56" s="141">
        <f>B54/B55</f>
        <v>0.523410271088082</v>
      </c>
    </row>
  </sheetData>
  <pageMargins left="0.7" right="0.7" top="0.75" bottom="0.75" header="0.3" footer="0.3"/>
  <pageSetup paperSize="1" orientation="portrait"/>
  <headerFooter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W56"/>
  <sheetViews>
    <sheetView topLeftCell="D1" workbookViewId="0">
      <selection activeCell="K10" sqref="K10"/>
    </sheetView>
  </sheetViews>
  <sheetFormatPr defaultColWidth="9" defaultRowHeight="13.85"/>
  <cols>
    <col min="1" max="1" width="12.283185840708" customWidth="1"/>
    <col min="2" max="2" width="50.283185840708" customWidth="1"/>
    <col min="3" max="4" width="30" style="121" customWidth="1"/>
    <col min="5" max="5" width="14.283185840708" style="122" customWidth="1"/>
    <col min="6" max="6" width="8.56637168141593" customWidth="1"/>
    <col min="7" max="7" width="5.56637168141593" customWidth="1"/>
    <col min="8" max="8" width="14.4247787610619" customWidth="1"/>
    <col min="9" max="9" width="20" customWidth="1"/>
    <col min="10" max="10" width="47.7079646017699" customWidth="1"/>
    <col min="11" max="11" width="20.4247787610619" customWidth="1"/>
    <col min="12" max="12" width="30.858407079646" customWidth="1"/>
    <col min="13" max="13" width="18.283185840708" customWidth="1"/>
    <col min="14" max="14" width="38.7079646017699" customWidth="1"/>
    <col min="15" max="15" width="37.5663716814159" customWidth="1"/>
    <col min="16" max="16" width="56.858407079646" customWidth="1"/>
    <col min="17" max="17" width="48.5663716814159" customWidth="1"/>
    <col min="18" max="18" width="57.141592920354" customWidth="1"/>
    <col min="19" max="19" width="59.7079646017699" customWidth="1"/>
    <col min="20" max="20" width="29" customWidth="1"/>
    <col min="21" max="21" width="50.5663716814159" customWidth="1"/>
    <col min="22" max="22" width="7.28318584070797" customWidth="1"/>
    <col min="23" max="23" width="11.283185840708" customWidth="1"/>
    <col min="24" max="24" width="30" customWidth="1"/>
    <col min="25" max="25" width="32.4247787610619" customWidth="1"/>
    <col min="26" max="26" width="55.283185840708" customWidth="1"/>
    <col min="27" max="27" width="39.7079646017699" customWidth="1"/>
    <col min="28" max="28" width="52" customWidth="1"/>
    <col min="29" max="29" width="91" customWidth="1"/>
    <col min="30" max="30" width="81.283185840708" customWidth="1"/>
    <col min="31" max="31" width="11.283185840708" customWidth="1"/>
  </cols>
  <sheetData>
    <row r="1" spans="1:14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I1" t="s">
        <v>63</v>
      </c>
      <c r="J1" t="s">
        <v>64</v>
      </c>
      <c r="K1" s="126" t="s">
        <v>65</v>
      </c>
      <c r="L1" t="s">
        <v>66</v>
      </c>
      <c r="M1" t="s">
        <v>67</v>
      </c>
      <c r="N1" t="s">
        <v>48</v>
      </c>
    </row>
    <row r="2" spans="1:14">
      <c r="A2" s="123" t="s">
        <v>68</v>
      </c>
      <c r="B2" s="123" t="s">
        <v>69</v>
      </c>
      <c r="C2" s="124">
        <v>0.001</v>
      </c>
      <c r="D2" s="124">
        <f t="shared" ref="D2:D41" si="0">MIN(1,1-C2)</f>
        <v>0.999</v>
      </c>
      <c r="E2" s="125">
        <v>312358</v>
      </c>
      <c r="F2">
        <v>0</v>
      </c>
      <c r="H2" s="16" t="s">
        <v>70</v>
      </c>
      <c r="I2" s="127">
        <f>'County Climates'!L28</f>
        <v>0.416678277203792</v>
      </c>
      <c r="J2" s="62">
        <f>'CBECS_Table C4'!B61</f>
        <v>1352</v>
      </c>
      <c r="K2" s="121">
        <f t="array" ref="K2">SUMPRODUCT(IF(A2:A56=H2,C2:C56),IF(A2:A56=H2,F2:F56))</f>
        <v>0.238</v>
      </c>
      <c r="L2" s="128">
        <f>'CBECS_Table B10'!H26*10^3/'CBECS_Table B10'!B26</f>
        <v>15762.8458498024</v>
      </c>
      <c r="M2">
        <f t="array" ref="M2">SUMPRODUCT(IF(A2:A56=H2,E2:E56),IF(A2:A56=H2,F2:F56))</f>
        <v>1238255</v>
      </c>
      <c r="N2" s="129">
        <f>M2/(J2*10^6*K2)</f>
        <v>0.00384818942369847</v>
      </c>
    </row>
    <row r="3" spans="1:23">
      <c r="A3" t="s">
        <v>71</v>
      </c>
      <c r="B3" t="s">
        <v>69</v>
      </c>
      <c r="C3" s="121">
        <v>0.009</v>
      </c>
      <c r="D3" s="121">
        <f t="shared" si="0"/>
        <v>0.991</v>
      </c>
      <c r="E3" s="122">
        <v>376577</v>
      </c>
      <c r="F3">
        <v>1</v>
      </c>
      <c r="H3" s="16" t="s">
        <v>71</v>
      </c>
      <c r="I3" s="127">
        <f>'County Climates'!L29+'County Climates'!L32</f>
        <v>0.0672881658182445</v>
      </c>
      <c r="J3" s="62">
        <f>'CBECS_Table C4'!B63</f>
        <v>960</v>
      </c>
      <c r="K3" s="121">
        <f t="array" ref="K3">SUMPRODUCT(IF(A3:A57=H3,C3:C57),IF(A3:A57=H3,F3:F57))</f>
        <v>0.382</v>
      </c>
      <c r="L3" s="130">
        <f>L2</f>
        <v>15762.8458498024</v>
      </c>
      <c r="M3">
        <f t="array" ref="M3">SUMPRODUCT(IF(A3:A57=H3,E3:E57),IF(A3:A57=H3,F3:F57))</f>
        <v>1353942</v>
      </c>
      <c r="N3" s="129">
        <f t="shared" ref="N3:N6" si="1">M3/(J3*10^6*K3)</f>
        <v>0.00369203206806283</v>
      </c>
      <c r="O3" s="129"/>
      <c r="P3" s="129"/>
      <c r="Q3" s="129"/>
      <c r="R3" s="129"/>
      <c r="S3" s="129"/>
      <c r="T3" s="129"/>
      <c r="U3" s="129"/>
      <c r="V3" s="129"/>
      <c r="W3" s="129"/>
    </row>
    <row r="4" spans="1:23">
      <c r="A4" t="s">
        <v>72</v>
      </c>
      <c r="B4" t="s">
        <v>69</v>
      </c>
      <c r="C4" s="121">
        <v>0.013</v>
      </c>
      <c r="D4" s="121">
        <f t="shared" si="0"/>
        <v>0.987</v>
      </c>
      <c r="E4" s="122">
        <v>390000</v>
      </c>
      <c r="F4">
        <v>1</v>
      </c>
      <c r="H4" s="16" t="s">
        <v>68</v>
      </c>
      <c r="I4" s="127">
        <f>'County Climates'!L30+'County Climates'!L33</f>
        <v>0.425594575687911</v>
      </c>
      <c r="J4" s="62">
        <f>'CBECS_Table C4'!B64</f>
        <v>1185</v>
      </c>
      <c r="K4" s="121">
        <f t="array" ref="K4">SUMPRODUCT(IF(A4:A58=H4,C4:C58),IF(A4:A58=H4,F4:F58))</f>
        <v>0.352</v>
      </c>
      <c r="L4" s="130">
        <f t="shared" ref="L4:L6" si="2">L3</f>
        <v>15762.8458498024</v>
      </c>
      <c r="M4">
        <f t="array" ref="M4">SUMPRODUCT(IF(A4:A58=H4,E4:E58),IF(A4:A58=H4,F4:F58))</f>
        <v>857498</v>
      </c>
      <c r="N4" s="129">
        <f t="shared" si="1"/>
        <v>0.00205575853471423</v>
      </c>
      <c r="O4" s="129"/>
      <c r="P4" s="129"/>
      <c r="Q4" s="129"/>
      <c r="R4" s="129"/>
      <c r="S4" s="129"/>
      <c r="T4" s="129"/>
      <c r="U4" s="129"/>
      <c r="V4" s="129"/>
      <c r="W4" s="129"/>
    </row>
    <row r="5" spans="1:23">
      <c r="A5" t="s">
        <v>70</v>
      </c>
      <c r="B5" t="s">
        <v>69</v>
      </c>
      <c r="C5" s="121">
        <v>0.016</v>
      </c>
      <c r="D5" s="121">
        <f t="shared" si="0"/>
        <v>0.984</v>
      </c>
      <c r="E5" s="122">
        <v>369120</v>
      </c>
      <c r="F5">
        <v>1</v>
      </c>
      <c r="H5" s="16" t="s">
        <v>72</v>
      </c>
      <c r="I5" s="127">
        <f>'County Climates'!L31</f>
        <v>0.0468345724069001</v>
      </c>
      <c r="J5" s="62">
        <f>'CBECS_Table C4'!B65</f>
        <v>1337</v>
      </c>
      <c r="K5" s="121">
        <f t="array" ref="K5">SUMPRODUCT(IF(A5:A59=H5,C5:C59),IF(A5:A59=H5,F5:F59))</f>
        <v>0.257</v>
      </c>
      <c r="L5" s="130">
        <f t="shared" si="2"/>
        <v>15762.8458498024</v>
      </c>
      <c r="M5">
        <f t="array" ref="M5">SUMPRODUCT(IF(A5:A59=H5,E5:E59),IF(A5:A59=H5,F5:F59))</f>
        <v>827853</v>
      </c>
      <c r="N5" s="129">
        <f t="shared" si="1"/>
        <v>0.00240928788244778</v>
      </c>
      <c r="O5" s="129"/>
      <c r="P5" s="129"/>
      <c r="Q5" s="129"/>
      <c r="R5" s="129"/>
      <c r="S5" s="129"/>
      <c r="T5" s="129"/>
      <c r="U5" s="129"/>
      <c r="V5" s="129"/>
      <c r="W5" s="129"/>
    </row>
    <row r="6" spans="1:23">
      <c r="A6" t="s">
        <v>73</v>
      </c>
      <c r="B6" t="s">
        <v>69</v>
      </c>
      <c r="C6" s="121">
        <v>0.022</v>
      </c>
      <c r="D6" s="121">
        <f t="shared" si="0"/>
        <v>0.978</v>
      </c>
      <c r="E6" s="122">
        <v>412876</v>
      </c>
      <c r="F6">
        <v>1</v>
      </c>
      <c r="H6" s="16" t="s">
        <v>73</v>
      </c>
      <c r="I6" s="127">
        <f>'County Climates'!L35+'County Climates'!L34</f>
        <v>0.0436044088831525</v>
      </c>
      <c r="J6" s="62">
        <f>'CBECS_Table C4'!B61</f>
        <v>1352</v>
      </c>
      <c r="K6" s="121">
        <f t="array" ref="K6">SUMPRODUCT(IF(A6:A60=H6,C6:C60),IF(A6:A60=H6,F6:F60))</f>
        <v>0.224</v>
      </c>
      <c r="L6" s="130">
        <f t="shared" si="2"/>
        <v>15762.8458498024</v>
      </c>
      <c r="M6">
        <f t="array" ref="M6">SUMPRODUCT(IF(A6:A60=H6,E6:E60),IF(A6:A60=H6,F6:F60))</f>
        <v>1225959</v>
      </c>
      <c r="N6" s="129">
        <f t="shared" si="1"/>
        <v>0.00404810003698225</v>
      </c>
      <c r="O6" s="129"/>
      <c r="P6" s="129"/>
      <c r="Q6" s="129"/>
      <c r="R6" s="129"/>
      <c r="S6" s="129"/>
      <c r="T6" s="129"/>
      <c r="U6" s="129"/>
      <c r="V6" s="129"/>
      <c r="W6" s="129"/>
    </row>
    <row r="7" ht="42.4" spans="1:23">
      <c r="A7" t="s">
        <v>68</v>
      </c>
      <c r="B7" s="65" t="s">
        <v>74</v>
      </c>
      <c r="C7" s="121">
        <v>0.093</v>
      </c>
      <c r="D7" s="121">
        <f t="shared" si="0"/>
        <v>0.907</v>
      </c>
      <c r="E7" s="122">
        <v>213808</v>
      </c>
      <c r="F7">
        <v>1</v>
      </c>
      <c r="H7" s="16"/>
      <c r="I7" s="129"/>
      <c r="J7" s="129"/>
      <c r="K7" s="129"/>
      <c r="N7" s="129"/>
      <c r="O7" s="129"/>
      <c r="P7" s="129"/>
      <c r="Q7" s="129"/>
      <c r="R7" s="129"/>
      <c r="S7" s="129"/>
      <c r="T7" s="129"/>
      <c r="U7" s="129"/>
      <c r="V7" s="129"/>
      <c r="W7" s="129"/>
    </row>
    <row r="8" ht="42.4" spans="1:23">
      <c r="A8" t="s">
        <v>71</v>
      </c>
      <c r="B8" s="65" t="s">
        <v>74</v>
      </c>
      <c r="C8" s="121">
        <v>0.103</v>
      </c>
      <c r="D8" s="121">
        <f t="shared" si="0"/>
        <v>0.897</v>
      </c>
      <c r="E8" s="122">
        <v>215730</v>
      </c>
      <c r="F8">
        <v>1</v>
      </c>
      <c r="H8" s="16"/>
      <c r="I8" s="129"/>
      <c r="J8" s="115" t="s">
        <v>48</v>
      </c>
      <c r="K8" s="131">
        <f>SUMPRODUCT(I2:I6,N2:N6)</f>
        <v>0.00301615966371317</v>
      </c>
      <c r="N8" s="129"/>
      <c r="O8" s="129"/>
      <c r="P8" s="129"/>
      <c r="Q8" s="129"/>
      <c r="R8" s="129"/>
      <c r="S8" s="129"/>
      <c r="T8" s="129"/>
      <c r="U8" s="129"/>
      <c r="V8" s="129"/>
      <c r="W8" s="129"/>
    </row>
    <row r="9" ht="41.65" spans="1:23">
      <c r="A9" t="s">
        <v>72</v>
      </c>
      <c r="B9" s="65" t="s">
        <v>74</v>
      </c>
      <c r="C9" s="121">
        <v>0.106</v>
      </c>
      <c r="D9" s="121">
        <f t="shared" si="0"/>
        <v>0.894</v>
      </c>
      <c r="E9" s="122">
        <v>223420</v>
      </c>
      <c r="F9">
        <v>1</v>
      </c>
      <c r="J9" s="132" t="s">
        <v>54</v>
      </c>
      <c r="K9" s="133">
        <f>SUMPRODUCT(I2:I6,K2:K6)</f>
        <v>0.296486672657616</v>
      </c>
      <c r="O9" s="129"/>
      <c r="P9" s="129"/>
      <c r="Q9" s="129"/>
      <c r="R9" s="129"/>
      <c r="S9" s="129"/>
      <c r="T9" s="129"/>
      <c r="U9" s="129"/>
      <c r="V9" s="129"/>
      <c r="W9" s="129"/>
    </row>
    <row r="10" ht="42.4" spans="1:11">
      <c r="A10" t="s">
        <v>70</v>
      </c>
      <c r="B10" s="65" t="s">
        <v>74</v>
      </c>
      <c r="C10" s="121">
        <v>0.091</v>
      </c>
      <c r="D10" s="121">
        <f t="shared" si="0"/>
        <v>0.909</v>
      </c>
      <c r="E10" s="122">
        <v>211458</v>
      </c>
      <c r="F10">
        <v>1</v>
      </c>
      <c r="J10" s="65" t="s">
        <v>75</v>
      </c>
      <c r="K10" s="120">
        <f>SUM('AEO 2019_Table 5'!D61:D62,'AEO 2019_Table 5'!D64)/SUM('AEO 2019_Table 5'!D61:D67)</f>
        <v>0.588427113734773</v>
      </c>
    </row>
    <row r="11" ht="42.4" spans="1:11">
      <c r="A11" t="s">
        <v>73</v>
      </c>
      <c r="B11" s="65" t="s">
        <v>74</v>
      </c>
      <c r="C11" s="121">
        <v>0.079</v>
      </c>
      <c r="D11" s="121">
        <f t="shared" si="0"/>
        <v>0.921</v>
      </c>
      <c r="E11" s="122">
        <v>210604</v>
      </c>
      <c r="F11">
        <v>1</v>
      </c>
      <c r="J11" s="115" t="s">
        <v>56</v>
      </c>
      <c r="K11" s="134">
        <f>K9/K10</f>
        <v>0.503863037132674</v>
      </c>
    </row>
    <row r="12" ht="27.75" spans="1:9">
      <c r="A12" t="s">
        <v>68</v>
      </c>
      <c r="B12" s="65" t="s">
        <v>76</v>
      </c>
      <c r="C12" s="121">
        <v>0.117</v>
      </c>
      <c r="D12" s="121">
        <f t="shared" si="0"/>
        <v>0.883</v>
      </c>
      <c r="E12" s="122">
        <v>226887</v>
      </c>
      <c r="F12">
        <v>1</v>
      </c>
      <c r="I12" s="126"/>
    </row>
    <row r="13" ht="27.75" spans="1:23">
      <c r="A13" t="s">
        <v>71</v>
      </c>
      <c r="B13" s="65" t="s">
        <v>76</v>
      </c>
      <c r="C13" s="121">
        <v>0.131</v>
      </c>
      <c r="D13" s="121">
        <f t="shared" si="0"/>
        <v>0.869</v>
      </c>
      <c r="E13" s="122">
        <v>228917</v>
      </c>
      <c r="F13">
        <v>1</v>
      </c>
      <c r="I13" s="122"/>
      <c r="J13" s="16"/>
      <c r="K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</row>
    <row r="14" ht="27.75" spans="1:23">
      <c r="A14" t="s">
        <v>72</v>
      </c>
      <c r="B14" s="65" t="s">
        <v>76</v>
      </c>
      <c r="C14" s="121">
        <v>0.119</v>
      </c>
      <c r="D14" s="121">
        <f t="shared" si="0"/>
        <v>0.881</v>
      </c>
      <c r="E14" s="122">
        <v>237086</v>
      </c>
      <c r="F14">
        <v>1</v>
      </c>
      <c r="I14" s="122"/>
      <c r="J14" s="16"/>
      <c r="K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</row>
    <row r="15" ht="27.75" spans="1:23">
      <c r="A15" t="s">
        <v>70</v>
      </c>
      <c r="B15" s="65" t="s">
        <v>76</v>
      </c>
      <c r="C15" s="121">
        <v>0.1</v>
      </c>
      <c r="D15" s="121">
        <f t="shared" si="0"/>
        <v>0.9</v>
      </c>
      <c r="E15" s="122">
        <v>224393</v>
      </c>
      <c r="F15">
        <v>1</v>
      </c>
      <c r="I15" s="122"/>
      <c r="J15" s="16"/>
      <c r="K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</row>
    <row r="16" ht="27.75" spans="1:23">
      <c r="A16" t="s">
        <v>73</v>
      </c>
      <c r="B16" s="65" t="s">
        <v>76</v>
      </c>
      <c r="C16" s="121">
        <v>0.085</v>
      </c>
      <c r="D16" s="121">
        <f t="shared" si="0"/>
        <v>0.915</v>
      </c>
      <c r="E16" s="122">
        <v>223487</v>
      </c>
      <c r="F16">
        <v>1</v>
      </c>
      <c r="J16" s="16"/>
      <c r="K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</row>
    <row r="17" spans="1:23">
      <c r="A17" t="s">
        <v>68</v>
      </c>
      <c r="B17" t="s">
        <v>77</v>
      </c>
      <c r="C17" s="121">
        <v>0.006</v>
      </c>
      <c r="D17" s="121">
        <f t="shared" si="0"/>
        <v>0.994</v>
      </c>
      <c r="E17" s="122">
        <v>233036</v>
      </c>
      <c r="F17">
        <v>1</v>
      </c>
      <c r="J17" s="16"/>
      <c r="K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</row>
    <row r="18" spans="1:23">
      <c r="A18" t="s">
        <v>71</v>
      </c>
      <c r="B18" t="s">
        <v>77</v>
      </c>
      <c r="C18" s="121">
        <v>0.006</v>
      </c>
      <c r="D18" s="121">
        <f t="shared" si="0"/>
        <v>0.994</v>
      </c>
      <c r="E18" s="122">
        <v>300659</v>
      </c>
      <c r="F18">
        <v>1</v>
      </c>
      <c r="J18" s="16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</row>
    <row r="19" spans="1:23">
      <c r="A19" t="s">
        <v>72</v>
      </c>
      <c r="B19" t="s">
        <v>77</v>
      </c>
      <c r="C19" s="121">
        <v>0</v>
      </c>
      <c r="D19" s="121">
        <f t="shared" si="0"/>
        <v>1</v>
      </c>
      <c r="E19" s="122">
        <v>285784</v>
      </c>
      <c r="F19">
        <v>1</v>
      </c>
      <c r="J19" s="16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</row>
    <row r="20" spans="1:6">
      <c r="A20" t="s">
        <v>70</v>
      </c>
      <c r="B20" t="s">
        <v>77</v>
      </c>
      <c r="C20" s="121">
        <v>0.002</v>
      </c>
      <c r="D20" s="121">
        <f t="shared" si="0"/>
        <v>0.998</v>
      </c>
      <c r="E20" s="122">
        <v>345387</v>
      </c>
      <c r="F20">
        <v>1</v>
      </c>
    </row>
    <row r="21" spans="1:6">
      <c r="A21" t="s">
        <v>73</v>
      </c>
      <c r="B21" t="s">
        <v>77</v>
      </c>
      <c r="C21" s="121">
        <v>0.007</v>
      </c>
      <c r="D21" s="121">
        <f t="shared" si="0"/>
        <v>0.993</v>
      </c>
      <c r="E21" s="122">
        <v>300332</v>
      </c>
      <c r="F21">
        <v>1</v>
      </c>
    </row>
    <row r="22" spans="1:6">
      <c r="A22" t="s">
        <v>68</v>
      </c>
      <c r="B22" t="s">
        <v>78</v>
      </c>
      <c r="C22" s="121">
        <v>0.027</v>
      </c>
      <c r="D22" s="121">
        <f t="shared" si="0"/>
        <v>0.973</v>
      </c>
      <c r="E22" s="122">
        <v>42490</v>
      </c>
      <c r="F22">
        <v>1</v>
      </c>
    </row>
    <row r="23" spans="1:6">
      <c r="A23" t="s">
        <v>71</v>
      </c>
      <c r="B23" t="s">
        <v>78</v>
      </c>
      <c r="C23" s="121">
        <v>0.034</v>
      </c>
      <c r="D23" s="121">
        <f t="shared" si="0"/>
        <v>0.966</v>
      </c>
      <c r="E23" s="122">
        <v>45189</v>
      </c>
      <c r="F23">
        <v>1</v>
      </c>
    </row>
    <row r="24" spans="1:6">
      <c r="A24" t="s">
        <v>72</v>
      </c>
      <c r="B24" t="s">
        <v>78</v>
      </c>
      <c r="C24" s="121">
        <v>0.029</v>
      </c>
      <c r="D24" s="121">
        <f t="shared" si="0"/>
        <v>0.971</v>
      </c>
      <c r="E24" s="122">
        <v>37368</v>
      </c>
      <c r="F24">
        <v>1</v>
      </c>
    </row>
    <row r="25" spans="1:6">
      <c r="A25" t="s">
        <v>70</v>
      </c>
      <c r="B25" t="s">
        <v>78</v>
      </c>
      <c r="C25" s="121">
        <v>0.026</v>
      </c>
      <c r="D25" s="121">
        <f t="shared" si="0"/>
        <v>0.974</v>
      </c>
      <c r="E25" s="122">
        <v>30665</v>
      </c>
      <c r="F25">
        <v>1</v>
      </c>
    </row>
    <row r="26" spans="1:10">
      <c r="A26" t="s">
        <v>73</v>
      </c>
      <c r="B26" t="s">
        <v>78</v>
      </c>
      <c r="C26" s="121">
        <v>0.027</v>
      </c>
      <c r="D26" s="121">
        <f t="shared" si="0"/>
        <v>0.973</v>
      </c>
      <c r="E26" s="122">
        <v>30541</v>
      </c>
      <c r="F26">
        <v>1</v>
      </c>
      <c r="J26" s="122"/>
    </row>
    <row r="27" spans="1:6">
      <c r="A27" t="s">
        <v>68</v>
      </c>
      <c r="B27" t="s">
        <v>79</v>
      </c>
      <c r="C27" s="121">
        <v>0.071</v>
      </c>
      <c r="D27" s="121">
        <f t="shared" si="0"/>
        <v>0.929</v>
      </c>
      <c r="E27" s="122">
        <v>1837</v>
      </c>
      <c r="F27">
        <v>1</v>
      </c>
    </row>
    <row r="28" spans="1:6">
      <c r="A28" t="s">
        <v>71</v>
      </c>
      <c r="B28" t="s">
        <v>79</v>
      </c>
      <c r="C28" s="121">
        <v>0.042</v>
      </c>
      <c r="D28" s="121">
        <f t="shared" si="0"/>
        <v>0.958</v>
      </c>
      <c r="E28" s="122">
        <v>1854</v>
      </c>
      <c r="F28">
        <v>1</v>
      </c>
    </row>
    <row r="29" spans="1:6">
      <c r="A29" s="123" t="s">
        <v>72</v>
      </c>
      <c r="B29" s="123" t="s">
        <v>79</v>
      </c>
      <c r="C29" s="124">
        <v>0.002</v>
      </c>
      <c r="D29" s="124">
        <f t="shared" si="0"/>
        <v>0.998</v>
      </c>
      <c r="E29" s="125">
        <v>1920</v>
      </c>
      <c r="F29">
        <v>0</v>
      </c>
    </row>
    <row r="30" spans="1:6">
      <c r="A30" s="123" t="s">
        <v>70</v>
      </c>
      <c r="B30" s="123" t="s">
        <v>79</v>
      </c>
      <c r="C30" s="124">
        <v>0.011</v>
      </c>
      <c r="D30" s="124">
        <f t="shared" si="0"/>
        <v>0.989</v>
      </c>
      <c r="E30" s="125">
        <v>1817</v>
      </c>
      <c r="F30">
        <v>0</v>
      </c>
    </row>
    <row r="31" spans="1:6">
      <c r="A31" s="123" t="s">
        <v>73</v>
      </c>
      <c r="B31" s="123" t="s">
        <v>79</v>
      </c>
      <c r="C31" s="124">
        <v>0.001</v>
      </c>
      <c r="D31" s="124">
        <f t="shared" si="0"/>
        <v>0.999</v>
      </c>
      <c r="E31" s="125">
        <v>1810</v>
      </c>
      <c r="F31">
        <v>0</v>
      </c>
    </row>
    <row r="32" spans="1:6">
      <c r="A32" s="123" t="s">
        <v>68</v>
      </c>
      <c r="B32" s="123" t="s">
        <v>80</v>
      </c>
      <c r="C32" s="124">
        <v>0.009</v>
      </c>
      <c r="D32" s="124">
        <f t="shared" si="0"/>
        <v>0.991</v>
      </c>
      <c r="E32" s="125">
        <v>37153</v>
      </c>
      <c r="F32">
        <v>0</v>
      </c>
    </row>
    <row r="33" spans="1:6">
      <c r="A33" t="s">
        <v>71</v>
      </c>
      <c r="B33" t="s">
        <v>80</v>
      </c>
      <c r="C33" s="121">
        <v>0.019</v>
      </c>
      <c r="D33" s="121">
        <f t="shared" si="0"/>
        <v>0.981</v>
      </c>
      <c r="E33" s="122">
        <v>15190</v>
      </c>
      <c r="F33">
        <v>1</v>
      </c>
    </row>
    <row r="34" spans="1:6">
      <c r="A34" s="123" t="s">
        <v>72</v>
      </c>
      <c r="B34" s="123" t="s">
        <v>80</v>
      </c>
      <c r="C34" s="124">
        <v>0.005</v>
      </c>
      <c r="D34" s="124">
        <f t="shared" si="0"/>
        <v>0.995</v>
      </c>
      <c r="E34" s="125">
        <v>42298</v>
      </c>
      <c r="F34">
        <v>0</v>
      </c>
    </row>
    <row r="35" spans="1:6">
      <c r="A35" s="123" t="s">
        <v>70</v>
      </c>
      <c r="B35" s="123" t="s">
        <v>80</v>
      </c>
      <c r="C35" s="124">
        <v>0.005</v>
      </c>
      <c r="D35" s="124">
        <f t="shared" si="0"/>
        <v>0.995</v>
      </c>
      <c r="E35" s="125">
        <v>46189</v>
      </c>
      <c r="F35">
        <v>0</v>
      </c>
    </row>
    <row r="36" spans="1:6">
      <c r="A36" s="123" t="s">
        <v>73</v>
      </c>
      <c r="B36" s="123" t="s">
        <v>80</v>
      </c>
      <c r="C36" s="124">
        <v>0.003</v>
      </c>
      <c r="D36" s="124">
        <f t="shared" si="0"/>
        <v>0.997</v>
      </c>
      <c r="E36" s="125">
        <v>42414</v>
      </c>
      <c r="F36">
        <v>0</v>
      </c>
    </row>
    <row r="37" spans="1:6">
      <c r="A37" t="s">
        <v>68</v>
      </c>
      <c r="B37" t="s">
        <v>81</v>
      </c>
      <c r="C37" s="121">
        <v>0.008</v>
      </c>
      <c r="D37" s="121">
        <f t="shared" si="0"/>
        <v>0.992</v>
      </c>
      <c r="E37" s="122">
        <v>24866</v>
      </c>
      <c r="F37">
        <v>1</v>
      </c>
    </row>
    <row r="38" spans="1:6">
      <c r="A38" t="s">
        <v>71</v>
      </c>
      <c r="B38" t="s">
        <v>81</v>
      </c>
      <c r="C38" s="121">
        <v>0.009</v>
      </c>
      <c r="D38" s="121">
        <f t="shared" si="0"/>
        <v>0.991</v>
      </c>
      <c r="E38" s="122">
        <v>29300</v>
      </c>
      <c r="F38">
        <v>1</v>
      </c>
    </row>
    <row r="39" spans="1:6">
      <c r="A39" s="123" t="s">
        <v>72</v>
      </c>
      <c r="B39" s="123" t="s">
        <v>81</v>
      </c>
      <c r="C39" s="124">
        <v>0.003</v>
      </c>
      <c r="D39" s="124">
        <f t="shared" si="0"/>
        <v>0.997</v>
      </c>
      <c r="E39" s="125">
        <v>28326</v>
      </c>
      <c r="F39">
        <v>0</v>
      </c>
    </row>
    <row r="40" spans="1:6">
      <c r="A40" s="123" t="s">
        <v>70</v>
      </c>
      <c r="B40" s="123" t="s">
        <v>81</v>
      </c>
      <c r="C40" s="124">
        <v>0.003</v>
      </c>
      <c r="D40" s="124">
        <f t="shared" si="0"/>
        <v>0.997</v>
      </c>
      <c r="E40" s="125">
        <v>30960</v>
      </c>
      <c r="F40">
        <v>0</v>
      </c>
    </row>
    <row r="41" spans="1:6">
      <c r="A41" s="123" t="s">
        <v>73</v>
      </c>
      <c r="B41" s="123" t="s">
        <v>81</v>
      </c>
      <c r="C41" s="124">
        <v>0.002</v>
      </c>
      <c r="D41" s="124">
        <f t="shared" si="0"/>
        <v>0.998</v>
      </c>
      <c r="E41" s="125">
        <v>28416</v>
      </c>
      <c r="F41">
        <v>0</v>
      </c>
    </row>
    <row r="42" spans="1:6">
      <c r="A42" t="s">
        <v>68</v>
      </c>
      <c r="B42" t="s">
        <v>82</v>
      </c>
      <c r="C42" s="121">
        <v>0.013</v>
      </c>
      <c r="D42" s="121">
        <f t="shared" ref="D42:D56" si="3">MIN(1,1-C42)</f>
        <v>0.987</v>
      </c>
      <c r="E42" s="122">
        <v>64649</v>
      </c>
      <c r="F42">
        <v>1</v>
      </c>
    </row>
    <row r="43" spans="1:6">
      <c r="A43" t="s">
        <v>71</v>
      </c>
      <c r="B43" t="s">
        <v>82</v>
      </c>
      <c r="C43" s="121">
        <v>0.014</v>
      </c>
      <c r="D43" s="121">
        <f t="shared" si="3"/>
        <v>0.986</v>
      </c>
      <c r="E43" s="122">
        <v>85146</v>
      </c>
      <c r="F43">
        <v>1</v>
      </c>
    </row>
    <row r="44" spans="1:6">
      <c r="A44" s="123" t="s">
        <v>72</v>
      </c>
      <c r="B44" s="123" t="s">
        <v>82</v>
      </c>
      <c r="C44" s="124">
        <v>0.004</v>
      </c>
      <c r="D44" s="124">
        <f t="shared" si="3"/>
        <v>0.996</v>
      </c>
      <c r="E44" s="125">
        <v>74909</v>
      </c>
      <c r="F44">
        <v>0</v>
      </c>
    </row>
    <row r="45" spans="1:6">
      <c r="A45" s="123" t="s">
        <v>70</v>
      </c>
      <c r="B45" s="123" t="s">
        <v>82</v>
      </c>
      <c r="C45" s="124">
        <v>0.005</v>
      </c>
      <c r="D45" s="124">
        <f t="shared" si="3"/>
        <v>0.995</v>
      </c>
      <c r="E45" s="125">
        <v>83928</v>
      </c>
      <c r="F45">
        <v>0</v>
      </c>
    </row>
    <row r="46" spans="1:6">
      <c r="A46" s="123" t="s">
        <v>73</v>
      </c>
      <c r="B46" s="123" t="s">
        <v>82</v>
      </c>
      <c r="C46" s="124">
        <v>0.003</v>
      </c>
      <c r="D46" s="124">
        <f t="shared" si="3"/>
        <v>0.997</v>
      </c>
      <c r="E46" s="125">
        <v>75994</v>
      </c>
      <c r="F46">
        <v>0</v>
      </c>
    </row>
    <row r="47" spans="1:6">
      <c r="A47" t="s">
        <v>68</v>
      </c>
      <c r="B47" t="s">
        <v>83</v>
      </c>
      <c r="C47" s="121">
        <v>0.017</v>
      </c>
      <c r="D47" s="121">
        <f t="shared" si="3"/>
        <v>0.983</v>
      </c>
      <c r="E47" s="122">
        <v>49925</v>
      </c>
      <c r="F47">
        <v>1</v>
      </c>
    </row>
    <row r="48" spans="1:6">
      <c r="A48" t="s">
        <v>71</v>
      </c>
      <c r="B48" t="s">
        <v>83</v>
      </c>
      <c r="C48" s="121">
        <v>0.015</v>
      </c>
      <c r="D48" s="121">
        <f t="shared" si="3"/>
        <v>0.985</v>
      </c>
      <c r="E48" s="122">
        <v>55380</v>
      </c>
      <c r="F48">
        <v>1</v>
      </c>
    </row>
    <row r="49" spans="1:6">
      <c r="A49" s="123" t="s">
        <v>72</v>
      </c>
      <c r="B49" s="123" t="s">
        <v>83</v>
      </c>
      <c r="C49" s="124">
        <v>0.004</v>
      </c>
      <c r="D49" s="124">
        <f t="shared" si="3"/>
        <v>0.996</v>
      </c>
      <c r="E49" s="125">
        <v>55399</v>
      </c>
      <c r="F49">
        <v>0</v>
      </c>
    </row>
    <row r="50" spans="1:6">
      <c r="A50" s="123" t="s">
        <v>70</v>
      </c>
      <c r="B50" s="123" t="s">
        <v>83</v>
      </c>
      <c r="C50" s="124">
        <v>0.006</v>
      </c>
      <c r="D50" s="124">
        <f t="shared" si="3"/>
        <v>0.994</v>
      </c>
      <c r="E50" s="125">
        <v>58155</v>
      </c>
      <c r="F50">
        <v>0</v>
      </c>
    </row>
    <row r="51" spans="1:6">
      <c r="A51" s="123" t="s">
        <v>73</v>
      </c>
      <c r="B51" s="123" t="s">
        <v>83</v>
      </c>
      <c r="C51" s="124">
        <v>0.003</v>
      </c>
      <c r="D51" s="124">
        <f t="shared" si="3"/>
        <v>0.997</v>
      </c>
      <c r="E51" s="125">
        <v>54585</v>
      </c>
      <c r="F51">
        <v>0</v>
      </c>
    </row>
    <row r="52" spans="1:6">
      <c r="A52" s="123" t="s">
        <v>68</v>
      </c>
      <c r="B52" s="123" t="s">
        <v>84</v>
      </c>
      <c r="C52" s="124">
        <v>0.002</v>
      </c>
      <c r="D52" s="124">
        <f t="shared" si="3"/>
        <v>0.998</v>
      </c>
      <c r="E52" s="125">
        <v>33440</v>
      </c>
      <c r="F52">
        <v>0</v>
      </c>
    </row>
    <row r="53" spans="1:6">
      <c r="A53" s="123" t="s">
        <v>71</v>
      </c>
      <c r="B53" s="123" t="s">
        <v>84</v>
      </c>
      <c r="C53" s="124">
        <v>0.003</v>
      </c>
      <c r="D53" s="124">
        <f t="shared" si="3"/>
        <v>0.997</v>
      </c>
      <c r="E53" s="125">
        <v>46801</v>
      </c>
      <c r="F53">
        <v>0</v>
      </c>
    </row>
    <row r="54" spans="1:6">
      <c r="A54" t="s">
        <v>72</v>
      </c>
      <c r="B54" t="s">
        <v>84</v>
      </c>
      <c r="C54" s="121">
        <v>0.003</v>
      </c>
      <c r="D54" s="121">
        <f t="shared" si="3"/>
        <v>0.997</v>
      </c>
      <c r="E54" s="122">
        <v>44195</v>
      </c>
      <c r="F54">
        <v>1</v>
      </c>
    </row>
    <row r="55" spans="1:6">
      <c r="A55" t="s">
        <v>70</v>
      </c>
      <c r="B55" t="s">
        <v>84</v>
      </c>
      <c r="C55" s="121">
        <v>0.003</v>
      </c>
      <c r="D55" s="121">
        <f t="shared" si="3"/>
        <v>0.997</v>
      </c>
      <c r="E55" s="122">
        <v>57232</v>
      </c>
      <c r="F55">
        <v>1</v>
      </c>
    </row>
    <row r="56" spans="1:6">
      <c r="A56" t="s">
        <v>73</v>
      </c>
      <c r="B56" t="s">
        <v>84</v>
      </c>
      <c r="C56" s="121">
        <v>0.004</v>
      </c>
      <c r="D56" s="121">
        <f t="shared" si="3"/>
        <v>0.996</v>
      </c>
      <c r="E56" s="122">
        <v>48119</v>
      </c>
      <c r="F56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41"/>
  <sheetViews>
    <sheetView workbookViewId="0">
      <selection activeCell="A1" sqref="A1"/>
    </sheetView>
  </sheetViews>
  <sheetFormatPr defaultColWidth="9" defaultRowHeight="13.85"/>
  <cols>
    <col min="1" max="1" width="14.7079646017699" customWidth="1"/>
    <col min="2" max="2" width="15.283185840708" customWidth="1"/>
    <col min="3" max="3" width="28.5663716814159" customWidth="1"/>
    <col min="4" max="4" width="13.283185840708" customWidth="1"/>
    <col min="5" max="5" width="26.141592920354" customWidth="1"/>
    <col min="11" max="11" width="26.141592920354" customWidth="1"/>
    <col min="12" max="12" width="16.283185840708" customWidth="1"/>
    <col min="13" max="13" width="7.85840707964602" customWidth="1"/>
    <col min="14" max="14" width="10.7079646017699" customWidth="1"/>
    <col min="15" max="15" width="7.42477876106195" customWidth="1"/>
    <col min="16" max="16" width="10.4247787610619" customWidth="1"/>
    <col min="17" max="17" width="13.4247787610619" customWidth="1"/>
    <col min="18" max="18" width="9" customWidth="1"/>
    <col min="19" max="19" width="9.56637168141593" customWidth="1"/>
    <col min="20" max="21" width="11.283185840708" customWidth="1"/>
  </cols>
  <sheetData>
    <row r="1" spans="1:12">
      <c r="A1" s="115" t="s">
        <v>85</v>
      </c>
      <c r="B1" s="115" t="s">
        <v>86</v>
      </c>
      <c r="C1" s="115" t="s">
        <v>87</v>
      </c>
      <c r="D1" s="115" t="s">
        <v>57</v>
      </c>
      <c r="E1" s="115" t="s">
        <v>88</v>
      </c>
      <c r="F1" s="115" t="s">
        <v>89</v>
      </c>
      <c r="K1" t="s">
        <v>90</v>
      </c>
      <c r="L1" t="s">
        <v>91</v>
      </c>
    </row>
    <row r="2" ht="13.9" spans="1:21">
      <c r="A2" t="s">
        <v>92</v>
      </c>
      <c r="B2" t="s">
        <v>93</v>
      </c>
      <c r="C2" t="s">
        <v>94</v>
      </c>
      <c r="D2" t="s">
        <v>95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t="s">
        <v>96</v>
      </c>
      <c r="L2" t="s">
        <v>70</v>
      </c>
      <c r="M2" t="s">
        <v>97</v>
      </c>
      <c r="N2" t="s">
        <v>95</v>
      </c>
      <c r="O2" t="s">
        <v>72</v>
      </c>
      <c r="P2" t="s">
        <v>98</v>
      </c>
      <c r="Q2" t="s">
        <v>99</v>
      </c>
      <c r="R2" t="s">
        <v>100</v>
      </c>
      <c r="S2" t="s">
        <v>73</v>
      </c>
      <c r="U2" t="s">
        <v>101</v>
      </c>
    </row>
    <row r="3" ht="13.9" spans="1:21">
      <c r="A3" t="s">
        <v>92</v>
      </c>
      <c r="B3" t="s">
        <v>93</v>
      </c>
      <c r="C3" t="s">
        <v>102</v>
      </c>
      <c r="D3" t="s">
        <v>95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16" t="s">
        <v>103</v>
      </c>
      <c r="L3" s="116">
        <v>0.766590389016018</v>
      </c>
      <c r="M3" s="116">
        <v>0</v>
      </c>
      <c r="N3" s="116">
        <v>0</v>
      </c>
      <c r="O3" s="116">
        <v>0</v>
      </c>
      <c r="P3" s="116">
        <v>0</v>
      </c>
      <c r="Q3" s="116">
        <v>0.176201372997712</v>
      </c>
      <c r="R3" s="116">
        <v>0</v>
      </c>
      <c r="S3" s="116">
        <v>0.05720823798627</v>
      </c>
      <c r="U3">
        <f>INDEX('CBECS_Table B5'!$C$6:$K$6,1,MATCH('County Climates'!K3,'CBECS_Table B5'!$C$1:$K$1,0))</f>
        <v>12742</v>
      </c>
    </row>
    <row r="4" ht="13.9" spans="1:21">
      <c r="A4" t="s">
        <v>92</v>
      </c>
      <c r="B4" t="s">
        <v>93</v>
      </c>
      <c r="C4" t="s">
        <v>104</v>
      </c>
      <c r="D4" t="s">
        <v>95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16" t="s">
        <v>105</v>
      </c>
      <c r="L4" s="116">
        <v>0</v>
      </c>
      <c r="M4" s="116">
        <v>0</v>
      </c>
      <c r="N4" s="116">
        <v>0.151098901098901</v>
      </c>
      <c r="O4" s="116">
        <v>0</v>
      </c>
      <c r="P4" s="116">
        <v>0</v>
      </c>
      <c r="Q4" s="116">
        <v>0.848901098901099</v>
      </c>
      <c r="R4" s="116">
        <v>0</v>
      </c>
      <c r="S4" s="116">
        <v>0</v>
      </c>
      <c r="U4">
        <f>INDEX('CBECS_Table B5'!$C$6:$K$6,1,MATCH('County Climates'!K4,'CBECS_Table B5'!$C$1:$K$1,0))</f>
        <v>4904</v>
      </c>
    </row>
    <row r="5" ht="13.9" spans="1:21">
      <c r="A5" t="s">
        <v>92</v>
      </c>
      <c r="B5" t="s">
        <v>93</v>
      </c>
      <c r="C5" t="s">
        <v>106</v>
      </c>
      <c r="D5" t="s">
        <v>99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16" t="s">
        <v>107</v>
      </c>
      <c r="L5" s="116">
        <v>0.82</v>
      </c>
      <c r="M5" s="116">
        <v>0</v>
      </c>
      <c r="N5" s="116">
        <v>0</v>
      </c>
      <c r="O5" s="116">
        <v>0</v>
      </c>
      <c r="P5" s="116">
        <v>0</v>
      </c>
      <c r="Q5" s="116">
        <v>0.18</v>
      </c>
      <c r="R5" s="116">
        <v>0</v>
      </c>
      <c r="S5" s="116">
        <v>0</v>
      </c>
      <c r="U5">
        <f>INDEX('CBECS_Table B5'!$C$6:$K$6,1,MATCH('County Climates'!K5,'CBECS_Table B5'!$C$1:$K$1,0))</f>
        <v>11232</v>
      </c>
    </row>
    <row r="6" ht="13.9" spans="1:21">
      <c r="A6" t="s">
        <v>92</v>
      </c>
      <c r="B6" t="s">
        <v>93</v>
      </c>
      <c r="C6" t="s">
        <v>108</v>
      </c>
      <c r="D6" t="s">
        <v>99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16" t="s">
        <v>109</v>
      </c>
      <c r="L6" s="116">
        <v>0.814946619217082</v>
      </c>
      <c r="M6" s="116">
        <v>0.0676156583629893</v>
      </c>
      <c r="N6" s="116">
        <v>0</v>
      </c>
      <c r="O6" s="116">
        <v>0</v>
      </c>
      <c r="P6" s="116">
        <v>0.0604982206405694</v>
      </c>
      <c r="Q6" s="116">
        <v>0</v>
      </c>
      <c r="R6" s="116">
        <v>0</v>
      </c>
      <c r="S6" s="116">
        <v>0.0569395017793594</v>
      </c>
      <c r="U6">
        <f>INDEX('CBECS_Table B5'!$C$6:$K$6,1,MATCH('County Climates'!K6,'CBECS_Table B5'!$C$1:$K$1,0))</f>
        <v>4981</v>
      </c>
    </row>
    <row r="7" ht="13.9" spans="1:21">
      <c r="A7" t="s">
        <v>92</v>
      </c>
      <c r="B7" t="s">
        <v>93</v>
      </c>
      <c r="C7" t="s">
        <v>110</v>
      </c>
      <c r="D7" t="s">
        <v>95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16" t="s">
        <v>111</v>
      </c>
      <c r="L7" s="116">
        <v>0.985074626865672</v>
      </c>
      <c r="M7" s="116">
        <v>0</v>
      </c>
      <c r="N7" s="116">
        <v>0</v>
      </c>
      <c r="O7" s="116">
        <v>0</v>
      </c>
      <c r="P7" s="116">
        <v>0</v>
      </c>
      <c r="Q7" s="116">
        <v>0</v>
      </c>
      <c r="R7" s="116">
        <v>0</v>
      </c>
      <c r="S7" s="116">
        <v>0.0149253731343284</v>
      </c>
      <c r="U7">
        <f>INDEX('CBECS_Table B5'!$C$6:$K$6,1,MATCH('County Climates'!K7,'CBECS_Table B5'!$C$1:$K$1,0))</f>
        <v>4302</v>
      </c>
    </row>
    <row r="8" ht="13.9" spans="1:21">
      <c r="A8" t="s">
        <v>92</v>
      </c>
      <c r="B8" t="s">
        <v>93</v>
      </c>
      <c r="C8" t="s">
        <v>112</v>
      </c>
      <c r="D8" t="s">
        <v>95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16" t="s">
        <v>113</v>
      </c>
      <c r="L8" s="116">
        <v>0.298780487804878</v>
      </c>
      <c r="M8" s="116">
        <v>0.158536585365854</v>
      </c>
      <c r="N8" s="116">
        <v>0.0304878048780488</v>
      </c>
      <c r="O8" s="116">
        <v>0.304878048780488</v>
      </c>
      <c r="P8" s="116">
        <v>0.0487804878048781</v>
      </c>
      <c r="Q8" s="116">
        <v>0</v>
      </c>
      <c r="R8" s="116">
        <v>0.0548780487804878</v>
      </c>
      <c r="S8" s="116">
        <v>0.103658536585366</v>
      </c>
      <c r="U8">
        <f>INDEX('CBECS_Table B5'!$C$6:$K$6,1,MATCH('County Climates'!K8,'CBECS_Table B5'!$C$1:$K$1,0))</f>
        <v>13379</v>
      </c>
    </row>
    <row r="9" ht="13.9" spans="1:21">
      <c r="A9" t="s">
        <v>92</v>
      </c>
      <c r="B9" t="s">
        <v>93</v>
      </c>
      <c r="C9" t="s">
        <v>114</v>
      </c>
      <c r="D9" t="s">
        <v>99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16" t="s">
        <v>115</v>
      </c>
      <c r="L9" s="116">
        <v>0.0594227504244482</v>
      </c>
      <c r="M9" s="116">
        <v>0</v>
      </c>
      <c r="N9" s="116">
        <v>0.275042444821732</v>
      </c>
      <c r="O9" s="116">
        <v>0</v>
      </c>
      <c r="P9" s="116">
        <v>0</v>
      </c>
      <c r="Q9" s="116">
        <v>0.66553480475382</v>
      </c>
      <c r="R9" s="116">
        <v>0</v>
      </c>
      <c r="S9" s="116">
        <v>0</v>
      </c>
      <c r="U9">
        <f>INDEX('CBECS_Table B5'!$C$6:$K$6,1,MATCH('County Climates'!K9,'CBECS_Table B5'!$C$1:$K$1,0))</f>
        <v>17981</v>
      </c>
    </row>
    <row r="10" ht="13.9" spans="1:21">
      <c r="A10" t="s">
        <v>92</v>
      </c>
      <c r="B10" t="s">
        <v>93</v>
      </c>
      <c r="C10" t="s">
        <v>116</v>
      </c>
      <c r="D10" t="s">
        <v>99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16" t="s">
        <v>117</v>
      </c>
      <c r="L10" s="116">
        <v>0.63915857605178</v>
      </c>
      <c r="M10" s="116">
        <v>0</v>
      </c>
      <c r="N10" s="116">
        <v>0</v>
      </c>
      <c r="O10" s="116">
        <v>0</v>
      </c>
      <c r="P10" s="116">
        <v>0</v>
      </c>
      <c r="Q10" s="116">
        <v>0.263754045307443</v>
      </c>
      <c r="R10" s="116">
        <v>0</v>
      </c>
      <c r="S10" s="116">
        <v>0.0970873786407767</v>
      </c>
      <c r="U10">
        <f>INDEX('CBECS_Table B5'!$C$6:$K$6,1,MATCH('County Climates'!K10,'CBECS_Table B5'!$C$1:$K$1,0))</f>
        <v>6178</v>
      </c>
    </row>
    <row r="11" ht="13.9" spans="1:21">
      <c r="A11" t="s">
        <v>92</v>
      </c>
      <c r="B11" t="s">
        <v>93</v>
      </c>
      <c r="C11" t="s">
        <v>118</v>
      </c>
      <c r="D11" t="s">
        <v>99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16" t="s">
        <v>119</v>
      </c>
      <c r="L11" s="116">
        <v>0</v>
      </c>
      <c r="M11" s="116">
        <v>0.148936170212766</v>
      </c>
      <c r="N11" s="116">
        <v>0.44468085106383</v>
      </c>
      <c r="O11" s="116">
        <v>0</v>
      </c>
      <c r="P11" s="116">
        <v>0.0659574468085106</v>
      </c>
      <c r="Q11" s="116">
        <v>0.340425531914894</v>
      </c>
      <c r="R11" s="116">
        <v>0</v>
      </c>
      <c r="S11" s="116">
        <v>0</v>
      </c>
      <c r="U11">
        <f>INDEX('CBECS_Table B5'!$C$6:$K$6,1,MATCH('County Climates'!K11,'CBECS_Table B5'!$C$1:$K$1,0))</f>
        <v>11394</v>
      </c>
    </row>
    <row r="12" ht="13.9" spans="1:6">
      <c r="A12" t="s">
        <v>92</v>
      </c>
      <c r="B12" t="s">
        <v>93</v>
      </c>
      <c r="C12" t="s">
        <v>120</v>
      </c>
      <c r="D12" t="s">
        <v>99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ht="13.9" spans="1:6">
      <c r="A13" t="s">
        <v>92</v>
      </c>
      <c r="B13" t="s">
        <v>93</v>
      </c>
      <c r="C13" t="s">
        <v>121</v>
      </c>
      <c r="D13" t="s">
        <v>95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ht="13.9" spans="1:19">
      <c r="A14" t="s">
        <v>92</v>
      </c>
      <c r="B14" t="s">
        <v>93</v>
      </c>
      <c r="C14" t="s">
        <v>122</v>
      </c>
      <c r="D14" t="s">
        <v>95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17" t="s">
        <v>123</v>
      </c>
      <c r="L14" s="118" t="s">
        <v>101</v>
      </c>
      <c r="M14" s="118"/>
      <c r="N14" s="118"/>
      <c r="O14" s="118"/>
      <c r="P14" s="118"/>
      <c r="Q14" s="118"/>
      <c r="R14" s="118"/>
      <c r="S14" s="118"/>
    </row>
    <row r="15" ht="13.9" spans="1:19">
      <c r="A15" t="s">
        <v>92</v>
      </c>
      <c r="B15" t="s">
        <v>93</v>
      </c>
      <c r="C15" t="s">
        <v>124</v>
      </c>
      <c r="D15" t="s">
        <v>99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17"/>
      <c r="L15" t="s">
        <v>70</v>
      </c>
      <c r="M15" t="s">
        <v>97</v>
      </c>
      <c r="N15" t="s">
        <v>95</v>
      </c>
      <c r="O15" t="s">
        <v>72</v>
      </c>
      <c r="P15" t="s">
        <v>98</v>
      </c>
      <c r="Q15" t="s">
        <v>99</v>
      </c>
      <c r="R15" t="s">
        <v>100</v>
      </c>
      <c r="S15" t="s">
        <v>73</v>
      </c>
    </row>
    <row r="16" ht="13.9" spans="1:19">
      <c r="A16" t="s">
        <v>92</v>
      </c>
      <c r="B16" t="s">
        <v>93</v>
      </c>
      <c r="C16" t="s">
        <v>125</v>
      </c>
      <c r="D16" t="s">
        <v>99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103</v>
      </c>
      <c r="L16" s="119">
        <f>L3*$U3*10^6</f>
        <v>9767894736.84211</v>
      </c>
      <c r="M16" s="119">
        <f t="shared" ref="M16:S16" si="0">M3*$U3*10^6</f>
        <v>0</v>
      </c>
      <c r="N16" s="119">
        <f t="shared" si="0"/>
        <v>0</v>
      </c>
      <c r="O16" s="119">
        <f t="shared" si="0"/>
        <v>0</v>
      </c>
      <c r="P16" s="119">
        <f t="shared" si="0"/>
        <v>0</v>
      </c>
      <c r="Q16" s="119">
        <f t="shared" si="0"/>
        <v>2245157894.73684</v>
      </c>
      <c r="R16" s="119">
        <f t="shared" si="0"/>
        <v>0</v>
      </c>
      <c r="S16" s="119">
        <f t="shared" si="0"/>
        <v>728947368.421053</v>
      </c>
    </row>
    <row r="17" ht="13.9" spans="1:19">
      <c r="A17" t="s">
        <v>92</v>
      </c>
      <c r="B17" t="s">
        <v>93</v>
      </c>
      <c r="C17" t="s">
        <v>126</v>
      </c>
      <c r="D17" t="s">
        <v>95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105</v>
      </c>
      <c r="L17" s="119">
        <f t="shared" ref="L17:S17" si="1">L4*$U4*10^6</f>
        <v>0</v>
      </c>
      <c r="M17" s="119">
        <f t="shared" si="1"/>
        <v>0</v>
      </c>
      <c r="N17" s="119">
        <f t="shared" si="1"/>
        <v>740989010.989011</v>
      </c>
      <c r="O17" s="119">
        <f t="shared" si="1"/>
        <v>0</v>
      </c>
      <c r="P17" s="119">
        <f t="shared" si="1"/>
        <v>0</v>
      </c>
      <c r="Q17" s="119">
        <f t="shared" si="1"/>
        <v>4163010989.01099</v>
      </c>
      <c r="R17" s="119">
        <f t="shared" si="1"/>
        <v>0</v>
      </c>
      <c r="S17" s="119">
        <f t="shared" si="1"/>
        <v>0</v>
      </c>
    </row>
    <row r="18" ht="13.9" spans="1:19">
      <c r="A18" t="s">
        <v>92</v>
      </c>
      <c r="B18" t="s">
        <v>93</v>
      </c>
      <c r="C18" t="s">
        <v>127</v>
      </c>
      <c r="D18" t="s">
        <v>99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107</v>
      </c>
      <c r="L18" s="119">
        <f t="shared" ref="L18:S18" si="2">L5*$U5*10^6</f>
        <v>9210240000</v>
      </c>
      <c r="M18" s="119">
        <f t="shared" si="2"/>
        <v>0</v>
      </c>
      <c r="N18" s="119">
        <f t="shared" si="2"/>
        <v>0</v>
      </c>
      <c r="O18" s="119">
        <f t="shared" si="2"/>
        <v>0</v>
      </c>
      <c r="P18" s="119">
        <f t="shared" si="2"/>
        <v>0</v>
      </c>
      <c r="Q18" s="119">
        <f t="shared" si="2"/>
        <v>2021760000</v>
      </c>
      <c r="R18" s="119">
        <f t="shared" si="2"/>
        <v>0</v>
      </c>
      <c r="S18" s="119">
        <f t="shared" si="2"/>
        <v>0</v>
      </c>
    </row>
    <row r="19" ht="13.9" spans="1:19">
      <c r="A19" t="s">
        <v>92</v>
      </c>
      <c r="B19" t="s">
        <v>93</v>
      </c>
      <c r="C19" t="s">
        <v>128</v>
      </c>
      <c r="D19" t="s">
        <v>95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109</v>
      </c>
      <c r="L19" s="119">
        <f t="shared" ref="L19:S19" si="3">L6*$U6*10^6</f>
        <v>4059249110.32029</v>
      </c>
      <c r="M19" s="119">
        <f t="shared" si="3"/>
        <v>336793594.30605</v>
      </c>
      <c r="N19" s="119">
        <f t="shared" si="3"/>
        <v>0</v>
      </c>
      <c r="O19" s="119">
        <f t="shared" si="3"/>
        <v>0</v>
      </c>
      <c r="P19" s="119">
        <f t="shared" si="3"/>
        <v>301341637.010676</v>
      </c>
      <c r="Q19" s="119">
        <f t="shared" si="3"/>
        <v>0</v>
      </c>
      <c r="R19" s="119">
        <f t="shared" si="3"/>
        <v>0</v>
      </c>
      <c r="S19" s="119">
        <f t="shared" si="3"/>
        <v>283615658.362989</v>
      </c>
    </row>
    <row r="20" ht="13.9" spans="1:19">
      <c r="A20" t="s">
        <v>92</v>
      </c>
      <c r="B20" t="s">
        <v>93</v>
      </c>
      <c r="C20" t="s">
        <v>129</v>
      </c>
      <c r="D20" t="s">
        <v>99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111</v>
      </c>
      <c r="L20" s="119">
        <f t="shared" ref="L20:S20" si="4">L7*$U7*10^6</f>
        <v>4237791044.77612</v>
      </c>
      <c r="M20" s="119">
        <f t="shared" si="4"/>
        <v>0</v>
      </c>
      <c r="N20" s="119">
        <f t="shared" si="4"/>
        <v>0</v>
      </c>
      <c r="O20" s="119">
        <f t="shared" si="4"/>
        <v>0</v>
      </c>
      <c r="P20" s="119">
        <f t="shared" si="4"/>
        <v>0</v>
      </c>
      <c r="Q20" s="119">
        <f t="shared" si="4"/>
        <v>0</v>
      </c>
      <c r="R20" s="119">
        <f t="shared" si="4"/>
        <v>0</v>
      </c>
      <c r="S20" s="119">
        <f t="shared" si="4"/>
        <v>64208955.2238806</v>
      </c>
    </row>
    <row r="21" ht="13.9" spans="1:19">
      <c r="A21" t="s">
        <v>92</v>
      </c>
      <c r="B21" t="s">
        <v>93</v>
      </c>
      <c r="C21" t="s">
        <v>130</v>
      </c>
      <c r="D21" t="s">
        <v>95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113</v>
      </c>
      <c r="L21" s="119">
        <f t="shared" ref="L21:S21" si="5">L8*$U8*10^6</f>
        <v>3997384146.34146</v>
      </c>
      <c r="M21" s="119">
        <f t="shared" si="5"/>
        <v>2121060975.60976</v>
      </c>
      <c r="N21" s="119">
        <f t="shared" si="5"/>
        <v>407896341.463415</v>
      </c>
      <c r="O21" s="119">
        <f t="shared" si="5"/>
        <v>4078963414.63415</v>
      </c>
      <c r="P21" s="119">
        <f t="shared" si="5"/>
        <v>652634146.341463</v>
      </c>
      <c r="Q21" s="119">
        <f t="shared" si="5"/>
        <v>0</v>
      </c>
      <c r="R21" s="119">
        <f t="shared" si="5"/>
        <v>734213414.634146</v>
      </c>
      <c r="S21" s="119">
        <f t="shared" si="5"/>
        <v>1386847560.97561</v>
      </c>
    </row>
    <row r="22" ht="13.9" spans="1:19">
      <c r="A22" t="s">
        <v>92</v>
      </c>
      <c r="B22" t="s">
        <v>93</v>
      </c>
      <c r="C22" t="s">
        <v>131</v>
      </c>
      <c r="D22" t="s">
        <v>95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115</v>
      </c>
      <c r="L22" s="119">
        <f t="shared" ref="L22:S22" si="6">L9*$U9*10^6</f>
        <v>1068480475.382</v>
      </c>
      <c r="M22" s="119">
        <f t="shared" si="6"/>
        <v>0</v>
      </c>
      <c r="N22" s="119">
        <f t="shared" si="6"/>
        <v>4945538200.33956</v>
      </c>
      <c r="O22" s="119">
        <f t="shared" si="6"/>
        <v>0</v>
      </c>
      <c r="P22" s="119">
        <f t="shared" si="6"/>
        <v>0</v>
      </c>
      <c r="Q22" s="119">
        <f t="shared" si="6"/>
        <v>11966981324.2784</v>
      </c>
      <c r="R22" s="119">
        <f t="shared" si="6"/>
        <v>0</v>
      </c>
      <c r="S22" s="119">
        <f t="shared" si="6"/>
        <v>0</v>
      </c>
    </row>
    <row r="23" ht="13.9" spans="1:19">
      <c r="A23" t="s">
        <v>92</v>
      </c>
      <c r="B23" t="s">
        <v>93</v>
      </c>
      <c r="C23" t="s">
        <v>132</v>
      </c>
      <c r="D23" t="s">
        <v>99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117</v>
      </c>
      <c r="L23" s="119">
        <f t="shared" ref="L23:S23" si="7">L10*$U10*10^6</f>
        <v>3948721682.8479</v>
      </c>
      <c r="M23" s="119">
        <f t="shared" si="7"/>
        <v>0</v>
      </c>
      <c r="N23" s="119">
        <f t="shared" si="7"/>
        <v>0</v>
      </c>
      <c r="O23" s="119">
        <f t="shared" si="7"/>
        <v>0</v>
      </c>
      <c r="P23" s="119">
        <f t="shared" si="7"/>
        <v>0</v>
      </c>
      <c r="Q23" s="119">
        <f t="shared" si="7"/>
        <v>1629472491.90938</v>
      </c>
      <c r="R23" s="119">
        <f t="shared" si="7"/>
        <v>0</v>
      </c>
      <c r="S23" s="119">
        <f t="shared" si="7"/>
        <v>599805825.242718</v>
      </c>
    </row>
    <row r="24" ht="13.9" spans="1:19">
      <c r="A24" t="s">
        <v>92</v>
      </c>
      <c r="B24" t="s">
        <v>93</v>
      </c>
      <c r="C24" t="s">
        <v>133</v>
      </c>
      <c r="D24" t="s">
        <v>95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119</v>
      </c>
      <c r="L24" s="119">
        <f t="shared" ref="L24:S24" si="8">L11*$U11*10^6</f>
        <v>0</v>
      </c>
      <c r="M24" s="119">
        <f t="shared" si="8"/>
        <v>1696978723.40426</v>
      </c>
      <c r="N24" s="119">
        <f t="shared" si="8"/>
        <v>5066693617.02128</v>
      </c>
      <c r="O24" s="119">
        <f t="shared" si="8"/>
        <v>0</v>
      </c>
      <c r="P24" s="119">
        <f t="shared" si="8"/>
        <v>751519148.93617</v>
      </c>
      <c r="Q24" s="119">
        <f t="shared" si="8"/>
        <v>3878808510.6383</v>
      </c>
      <c r="R24" s="119">
        <f t="shared" si="8"/>
        <v>0</v>
      </c>
      <c r="S24" s="119">
        <f t="shared" si="8"/>
        <v>0</v>
      </c>
    </row>
    <row r="25" ht="13.9" spans="1:19">
      <c r="A25" t="s">
        <v>92</v>
      </c>
      <c r="B25" t="s">
        <v>93</v>
      </c>
      <c r="C25" t="s">
        <v>134</v>
      </c>
      <c r="D25" t="s">
        <v>95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135</v>
      </c>
      <c r="L25" s="119">
        <f>SUM(L16:L24)</f>
        <v>36289761196.5099</v>
      </c>
      <c r="M25" s="119">
        <f t="shared" ref="M25:S25" si="9">SUM(M16:M24)</f>
        <v>4154833293.32006</v>
      </c>
      <c r="N25" s="119">
        <f t="shared" si="9"/>
        <v>11161117169.8133</v>
      </c>
      <c r="O25" s="119">
        <f t="shared" si="9"/>
        <v>4078963414.63415</v>
      </c>
      <c r="P25" s="119">
        <f t="shared" si="9"/>
        <v>1705494932.28831</v>
      </c>
      <c r="Q25" s="119">
        <f t="shared" si="9"/>
        <v>25905191210.574</v>
      </c>
      <c r="R25" s="119">
        <f t="shared" si="9"/>
        <v>734213414.634146</v>
      </c>
      <c r="S25" s="119">
        <f t="shared" si="9"/>
        <v>3063425368.22625</v>
      </c>
    </row>
    <row r="26" ht="13.9" spans="1:6">
      <c r="A26" t="s">
        <v>92</v>
      </c>
      <c r="B26" t="s">
        <v>93</v>
      </c>
      <c r="C26" t="s">
        <v>136</v>
      </c>
      <c r="D26" t="s">
        <v>99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ht="13.9" spans="1:12">
      <c r="A27" t="s">
        <v>92</v>
      </c>
      <c r="B27" t="s">
        <v>93</v>
      </c>
      <c r="C27" t="s">
        <v>137</v>
      </c>
      <c r="D27" t="s">
        <v>95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138</v>
      </c>
    </row>
    <row r="28" ht="13.9" spans="1:12">
      <c r="A28" t="s">
        <v>92</v>
      </c>
      <c r="B28" t="s">
        <v>93</v>
      </c>
      <c r="C28" t="s">
        <v>139</v>
      </c>
      <c r="D28" t="s">
        <v>95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70</v>
      </c>
      <c r="L28" s="120">
        <f>SUMIF($L$15:$S$15,K28,$L$25:$S$25)/SUM($L$25:$S$25)</f>
        <v>0.416678277203792</v>
      </c>
    </row>
    <row r="29" ht="13.9" spans="1:12">
      <c r="A29" t="s">
        <v>92</v>
      </c>
      <c r="B29" t="s">
        <v>93</v>
      </c>
      <c r="C29" t="s">
        <v>140</v>
      </c>
      <c r="D29" t="s">
        <v>99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97</v>
      </c>
      <c r="L29" s="120">
        <f t="shared" ref="L29:L35" si="10">SUMIF($L$15:$S$15,K29,$L$25:$S$25)/SUM($L$25:$S$25)</f>
        <v>0.0477057087632767</v>
      </c>
    </row>
    <row r="30" ht="13.9" spans="1:12">
      <c r="A30" t="s">
        <v>92</v>
      </c>
      <c r="B30" t="s">
        <v>93</v>
      </c>
      <c r="C30" t="s">
        <v>141</v>
      </c>
      <c r="D30" t="s">
        <v>99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95</v>
      </c>
      <c r="L30" s="120">
        <f t="shared" si="10"/>
        <v>0.128151713338767</v>
      </c>
    </row>
    <row r="31" ht="13.9" spans="1:12">
      <c r="A31" t="s">
        <v>92</v>
      </c>
      <c r="B31" t="s">
        <v>93</v>
      </c>
      <c r="C31" t="s">
        <v>142</v>
      </c>
      <c r="D31" t="s">
        <v>99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72</v>
      </c>
      <c r="L31" s="120">
        <f t="shared" si="10"/>
        <v>0.0468345724069001</v>
      </c>
    </row>
    <row r="32" ht="13.9" spans="1:12">
      <c r="A32" t="s">
        <v>92</v>
      </c>
      <c r="B32" t="s">
        <v>93</v>
      </c>
      <c r="C32" t="s">
        <v>143</v>
      </c>
      <c r="D32" t="s">
        <v>95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98</v>
      </c>
      <c r="L32" s="120">
        <f t="shared" si="10"/>
        <v>0.0195824570549678</v>
      </c>
    </row>
    <row r="33" ht="13.9" spans="1:12">
      <c r="A33" t="s">
        <v>92</v>
      </c>
      <c r="B33" t="s">
        <v>93</v>
      </c>
      <c r="C33" t="s">
        <v>144</v>
      </c>
      <c r="D33" t="s">
        <v>99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99</v>
      </c>
      <c r="L33" s="120">
        <f t="shared" si="10"/>
        <v>0.297442862349144</v>
      </c>
    </row>
    <row r="34" ht="13.9" spans="1:12">
      <c r="A34" t="s">
        <v>92</v>
      </c>
      <c r="B34" t="s">
        <v>93</v>
      </c>
      <c r="C34" t="s">
        <v>145</v>
      </c>
      <c r="D34" t="s">
        <v>99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100</v>
      </c>
      <c r="L34" s="120">
        <f t="shared" si="10"/>
        <v>0.00843022303324201</v>
      </c>
    </row>
    <row r="35" ht="13.9" spans="1:12">
      <c r="A35" t="s">
        <v>92</v>
      </c>
      <c r="B35" t="s">
        <v>93</v>
      </c>
      <c r="C35" t="s">
        <v>146</v>
      </c>
      <c r="D35" t="s">
        <v>95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73</v>
      </c>
      <c r="L35" s="120">
        <f t="shared" si="10"/>
        <v>0.0351741858499105</v>
      </c>
    </row>
    <row r="36" ht="13.9" spans="1:6">
      <c r="A36" t="s">
        <v>92</v>
      </c>
      <c r="B36" t="s">
        <v>93</v>
      </c>
      <c r="C36" t="s">
        <v>147</v>
      </c>
      <c r="D36" t="s">
        <v>95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ht="13.9" spans="1:6">
      <c r="A37" t="s">
        <v>92</v>
      </c>
      <c r="B37" t="s">
        <v>93</v>
      </c>
      <c r="C37" t="s">
        <v>148</v>
      </c>
      <c r="D37" t="s">
        <v>99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ht="13.9" spans="1:6">
      <c r="A38" t="s">
        <v>92</v>
      </c>
      <c r="B38" t="s">
        <v>93</v>
      </c>
      <c r="C38" t="s">
        <v>149</v>
      </c>
      <c r="D38" t="s">
        <v>99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ht="13.9" spans="1:6">
      <c r="A39" t="s">
        <v>92</v>
      </c>
      <c r="B39" t="s">
        <v>93</v>
      </c>
      <c r="C39" t="s">
        <v>150</v>
      </c>
      <c r="D39" t="s">
        <v>99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ht="13.9" spans="1:6">
      <c r="A40" t="s">
        <v>92</v>
      </c>
      <c r="B40" t="s">
        <v>93</v>
      </c>
      <c r="C40" t="s">
        <v>151</v>
      </c>
      <c r="D40" t="s">
        <v>99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ht="13.9" spans="1:6">
      <c r="A41" t="s">
        <v>92</v>
      </c>
      <c r="B41" t="s">
        <v>93</v>
      </c>
      <c r="C41" t="s">
        <v>152</v>
      </c>
      <c r="D41" t="s">
        <v>99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ht="13.9" spans="1:6">
      <c r="A42" t="s">
        <v>92</v>
      </c>
      <c r="B42" t="s">
        <v>93</v>
      </c>
      <c r="C42" t="s">
        <v>153</v>
      </c>
      <c r="D42" t="s">
        <v>99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ht="13.9" spans="1:6">
      <c r="A43" t="s">
        <v>92</v>
      </c>
      <c r="B43" t="s">
        <v>93</v>
      </c>
      <c r="C43" t="s">
        <v>154</v>
      </c>
      <c r="D43" t="s">
        <v>99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ht="13.9" spans="1:6">
      <c r="A44" t="s">
        <v>92</v>
      </c>
      <c r="B44" t="s">
        <v>93</v>
      </c>
      <c r="C44" t="s">
        <v>155</v>
      </c>
      <c r="D44" t="s">
        <v>95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ht="13.9" spans="1:6">
      <c r="A45" t="s">
        <v>92</v>
      </c>
      <c r="B45" t="s">
        <v>93</v>
      </c>
      <c r="C45" t="s">
        <v>156</v>
      </c>
      <c r="D45" t="s">
        <v>95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ht="13.9" spans="1:6">
      <c r="A46" t="s">
        <v>92</v>
      </c>
      <c r="B46" t="s">
        <v>93</v>
      </c>
      <c r="C46" t="s">
        <v>157</v>
      </c>
      <c r="D46" t="s">
        <v>99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ht="13.9" spans="1:6">
      <c r="A47" t="s">
        <v>92</v>
      </c>
      <c r="B47" t="s">
        <v>93</v>
      </c>
      <c r="C47" t="s">
        <v>158</v>
      </c>
      <c r="D47" t="s">
        <v>95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ht="13.9" spans="1:6">
      <c r="A48" t="s">
        <v>92</v>
      </c>
      <c r="B48" t="s">
        <v>93</v>
      </c>
      <c r="C48" t="s">
        <v>159</v>
      </c>
      <c r="D48" t="s">
        <v>99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ht="13.9" spans="1:6">
      <c r="A49" t="s">
        <v>92</v>
      </c>
      <c r="B49" t="s">
        <v>93</v>
      </c>
      <c r="C49" t="s">
        <v>160</v>
      </c>
      <c r="D49" t="s">
        <v>99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ht="13.9" spans="1:6">
      <c r="A50" t="s">
        <v>92</v>
      </c>
      <c r="B50" t="s">
        <v>93</v>
      </c>
      <c r="C50" t="s">
        <v>161</v>
      </c>
      <c r="D50" t="s">
        <v>95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ht="13.9" spans="1:6">
      <c r="A51" t="s">
        <v>92</v>
      </c>
      <c r="B51" t="s">
        <v>93</v>
      </c>
      <c r="C51" t="s">
        <v>162</v>
      </c>
      <c r="D51" t="s">
        <v>95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ht="13.9" spans="1:6">
      <c r="A52" t="s">
        <v>92</v>
      </c>
      <c r="B52" t="s">
        <v>93</v>
      </c>
      <c r="C52" t="s">
        <v>163</v>
      </c>
      <c r="D52" t="s">
        <v>95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ht="13.9" spans="1:6">
      <c r="A53" t="s">
        <v>92</v>
      </c>
      <c r="B53" t="s">
        <v>93</v>
      </c>
      <c r="C53" t="s">
        <v>164</v>
      </c>
      <c r="D53" t="s">
        <v>99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ht="13.9" spans="1:6">
      <c r="A54" t="s">
        <v>92</v>
      </c>
      <c r="B54" t="s">
        <v>93</v>
      </c>
      <c r="C54" t="s">
        <v>165</v>
      </c>
      <c r="D54" t="s">
        <v>95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ht="13.9" spans="1:6">
      <c r="A55" t="s">
        <v>92</v>
      </c>
      <c r="B55" t="s">
        <v>93</v>
      </c>
      <c r="C55" t="s">
        <v>166</v>
      </c>
      <c r="D55" t="s">
        <v>99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ht="13.9" spans="1:6">
      <c r="A56" t="s">
        <v>92</v>
      </c>
      <c r="B56" t="s">
        <v>93</v>
      </c>
      <c r="C56" t="s">
        <v>167</v>
      </c>
      <c r="D56" t="s">
        <v>95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ht="13.9" spans="1:6">
      <c r="A57" t="s">
        <v>92</v>
      </c>
      <c r="B57" t="s">
        <v>93</v>
      </c>
      <c r="C57" t="s">
        <v>168</v>
      </c>
      <c r="D57" t="s">
        <v>99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ht="13.9" spans="1:6">
      <c r="A58" t="s">
        <v>92</v>
      </c>
      <c r="B58" t="s">
        <v>93</v>
      </c>
      <c r="C58" t="s">
        <v>169</v>
      </c>
      <c r="D58" t="s">
        <v>95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ht="13.9" spans="1:6">
      <c r="A59" t="s">
        <v>92</v>
      </c>
      <c r="B59" t="s">
        <v>93</v>
      </c>
      <c r="C59" t="s">
        <v>170</v>
      </c>
      <c r="D59" t="s">
        <v>99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ht="13.9" spans="1:6">
      <c r="A60" t="s">
        <v>92</v>
      </c>
      <c r="B60" t="s">
        <v>93</v>
      </c>
      <c r="C60" t="s">
        <v>171</v>
      </c>
      <c r="D60" t="s">
        <v>99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ht="13.9" spans="1:6">
      <c r="A61" t="s">
        <v>92</v>
      </c>
      <c r="B61" t="s">
        <v>93</v>
      </c>
      <c r="C61" t="s">
        <v>172</v>
      </c>
      <c r="D61" t="s">
        <v>99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ht="13.9" spans="1:6">
      <c r="A62" t="s">
        <v>92</v>
      </c>
      <c r="B62" t="s">
        <v>93</v>
      </c>
      <c r="C62" t="s">
        <v>173</v>
      </c>
      <c r="D62" t="s">
        <v>99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ht="13.9" spans="1:6">
      <c r="A63" t="s">
        <v>92</v>
      </c>
      <c r="B63" t="s">
        <v>93</v>
      </c>
      <c r="C63" t="s">
        <v>174</v>
      </c>
      <c r="D63" t="s">
        <v>99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ht="13.9" spans="1:6">
      <c r="A64" t="s">
        <v>92</v>
      </c>
      <c r="B64" t="s">
        <v>93</v>
      </c>
      <c r="C64" t="s">
        <v>175</v>
      </c>
      <c r="D64" t="s">
        <v>99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ht="13.9" spans="1:6">
      <c r="A65" t="s">
        <v>92</v>
      </c>
      <c r="B65" t="s">
        <v>93</v>
      </c>
      <c r="C65" t="s">
        <v>176</v>
      </c>
      <c r="D65" t="s">
        <v>99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ht="13.9" spans="1:6">
      <c r="A66" t="s">
        <v>92</v>
      </c>
      <c r="B66" t="s">
        <v>93</v>
      </c>
      <c r="C66" t="s">
        <v>177</v>
      </c>
      <c r="D66" t="s">
        <v>95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ht="13.9" spans="1:6">
      <c r="A67" t="s">
        <v>178</v>
      </c>
      <c r="B67" t="s">
        <v>179</v>
      </c>
      <c r="C67" t="s">
        <v>180</v>
      </c>
      <c r="D67" t="s">
        <v>99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ht="13.9" spans="1:6">
      <c r="A68" t="s">
        <v>178</v>
      </c>
      <c r="B68" t="s">
        <v>179</v>
      </c>
      <c r="C68" t="s">
        <v>181</v>
      </c>
      <c r="D68" t="s">
        <v>99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ht="13.9" spans="1:6">
      <c r="A69" t="s">
        <v>178</v>
      </c>
      <c r="B69" t="s">
        <v>179</v>
      </c>
      <c r="C69" t="s">
        <v>182</v>
      </c>
      <c r="D69" t="s">
        <v>99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ht="13.9" spans="1:6">
      <c r="A70" t="s">
        <v>178</v>
      </c>
      <c r="B70" t="s">
        <v>179</v>
      </c>
      <c r="C70" t="s">
        <v>142</v>
      </c>
      <c r="D70" t="s">
        <v>99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ht="13.9" spans="1:6">
      <c r="A71" t="s">
        <v>178</v>
      </c>
      <c r="B71" t="s">
        <v>179</v>
      </c>
      <c r="C71" t="s">
        <v>183</v>
      </c>
      <c r="D71" t="s">
        <v>99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ht="13.9" spans="1:6">
      <c r="A72" t="s">
        <v>178</v>
      </c>
      <c r="B72" t="s">
        <v>179</v>
      </c>
      <c r="C72" t="s">
        <v>184</v>
      </c>
      <c r="D72" t="s">
        <v>99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ht="13.9" spans="1:6">
      <c r="A73" t="s">
        <v>178</v>
      </c>
      <c r="B73" t="s">
        <v>179</v>
      </c>
      <c r="C73" t="s">
        <v>185</v>
      </c>
      <c r="D73" t="s">
        <v>99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ht="13.9" spans="1:6">
      <c r="A74" t="s">
        <v>178</v>
      </c>
      <c r="B74" t="s">
        <v>179</v>
      </c>
      <c r="C74" t="s">
        <v>144</v>
      </c>
      <c r="D74" t="s">
        <v>99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ht="13.9" spans="1:6">
      <c r="A75" t="s">
        <v>178</v>
      </c>
      <c r="B75" t="s">
        <v>179</v>
      </c>
      <c r="C75" t="s">
        <v>186</v>
      </c>
      <c r="D75" t="s">
        <v>99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ht="13.9" spans="1:6">
      <c r="A76" t="s">
        <v>178</v>
      </c>
      <c r="B76" t="s">
        <v>179</v>
      </c>
      <c r="C76" t="s">
        <v>187</v>
      </c>
      <c r="D76" t="s">
        <v>99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ht="13.9" spans="1:6">
      <c r="A77" t="s">
        <v>178</v>
      </c>
      <c r="B77" t="s">
        <v>179</v>
      </c>
      <c r="C77" t="s">
        <v>188</v>
      </c>
      <c r="D77" t="s">
        <v>99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ht="13.9" spans="1:6">
      <c r="A78" t="s">
        <v>178</v>
      </c>
      <c r="B78" t="s">
        <v>179</v>
      </c>
      <c r="C78" t="s">
        <v>189</v>
      </c>
      <c r="D78" t="s">
        <v>99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ht="13.9" spans="1:6">
      <c r="A79" t="s">
        <v>178</v>
      </c>
      <c r="B79" t="s">
        <v>179</v>
      </c>
      <c r="C79" t="s">
        <v>190</v>
      </c>
      <c r="D79" t="s">
        <v>99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ht="13.9" spans="1:6">
      <c r="A80" t="s">
        <v>178</v>
      </c>
      <c r="B80" t="s">
        <v>179</v>
      </c>
      <c r="C80" t="s">
        <v>148</v>
      </c>
      <c r="D80" t="s">
        <v>99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ht="13.9" spans="1:6">
      <c r="A81" t="s">
        <v>178</v>
      </c>
      <c r="B81" t="s">
        <v>179</v>
      </c>
      <c r="C81" t="s">
        <v>149</v>
      </c>
      <c r="D81" t="s">
        <v>99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ht="13.9" spans="1:6">
      <c r="A82" t="s">
        <v>178</v>
      </c>
      <c r="B82" t="s">
        <v>179</v>
      </c>
      <c r="C82" t="s">
        <v>191</v>
      </c>
      <c r="D82" t="s">
        <v>99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ht="13.9" spans="1:6">
      <c r="A83" t="s">
        <v>178</v>
      </c>
      <c r="B83" t="s">
        <v>179</v>
      </c>
      <c r="C83" t="s">
        <v>192</v>
      </c>
      <c r="D83" t="s">
        <v>95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ht="13.9" spans="1:6">
      <c r="A84" t="s">
        <v>178</v>
      </c>
      <c r="B84" t="s">
        <v>179</v>
      </c>
      <c r="C84" t="s">
        <v>152</v>
      </c>
      <c r="D84" t="s">
        <v>99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ht="13.9" spans="1:6">
      <c r="A85" t="s">
        <v>178</v>
      </c>
      <c r="B85" t="s">
        <v>179</v>
      </c>
      <c r="C85" t="s">
        <v>153</v>
      </c>
      <c r="D85" t="s">
        <v>99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ht="13.9" spans="1:6">
      <c r="A86" t="s">
        <v>178</v>
      </c>
      <c r="B86" t="s">
        <v>179</v>
      </c>
      <c r="C86" t="s">
        <v>193</v>
      </c>
      <c r="D86" t="s">
        <v>99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ht="13.9" spans="1:6">
      <c r="A87" t="s">
        <v>178</v>
      </c>
      <c r="B87" t="s">
        <v>179</v>
      </c>
      <c r="C87" t="s">
        <v>194</v>
      </c>
      <c r="D87" t="s">
        <v>95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ht="13.9" spans="1:6">
      <c r="A88" t="s">
        <v>178</v>
      </c>
      <c r="B88" t="s">
        <v>179</v>
      </c>
      <c r="C88" t="s">
        <v>195</v>
      </c>
      <c r="D88" t="s">
        <v>99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ht="13.9" spans="1:6">
      <c r="A89" t="s">
        <v>178</v>
      </c>
      <c r="B89" t="s">
        <v>179</v>
      </c>
      <c r="C89" t="s">
        <v>196</v>
      </c>
      <c r="D89" t="s">
        <v>99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ht="13.9" spans="1:6">
      <c r="A90" t="s">
        <v>178</v>
      </c>
      <c r="B90" t="s">
        <v>179</v>
      </c>
      <c r="C90" t="s">
        <v>157</v>
      </c>
      <c r="D90" t="s">
        <v>99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ht="13.9" spans="1:6">
      <c r="A91" t="s">
        <v>178</v>
      </c>
      <c r="B91" t="s">
        <v>179</v>
      </c>
      <c r="C91" t="s">
        <v>159</v>
      </c>
      <c r="D91" t="s">
        <v>99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ht="13.9" spans="1:6">
      <c r="A92" t="s">
        <v>178</v>
      </c>
      <c r="B92" t="s">
        <v>179</v>
      </c>
      <c r="C92" t="s">
        <v>197</v>
      </c>
      <c r="D92" t="s">
        <v>95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ht="13.9" spans="1:6">
      <c r="A93" t="s">
        <v>178</v>
      </c>
      <c r="B93" t="s">
        <v>179</v>
      </c>
      <c r="C93" t="s">
        <v>198</v>
      </c>
      <c r="D93" t="s">
        <v>99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ht="13.9" spans="1:6">
      <c r="A94" t="s">
        <v>178</v>
      </c>
      <c r="B94" t="s">
        <v>179</v>
      </c>
      <c r="C94" t="s">
        <v>162</v>
      </c>
      <c r="D94" t="s">
        <v>99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ht="13.9" spans="1:6">
      <c r="A95" t="s">
        <v>178</v>
      </c>
      <c r="B95" t="s">
        <v>179</v>
      </c>
      <c r="C95" t="s">
        <v>163</v>
      </c>
      <c r="D95" t="s">
        <v>99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ht="13.9" spans="1:6">
      <c r="A96" t="s">
        <v>178</v>
      </c>
      <c r="B96" t="s">
        <v>179</v>
      </c>
      <c r="C96" t="s">
        <v>199</v>
      </c>
      <c r="D96" t="s">
        <v>99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ht="13.9" spans="1:6">
      <c r="A97" t="s">
        <v>178</v>
      </c>
      <c r="B97" t="s">
        <v>179</v>
      </c>
      <c r="C97" t="s">
        <v>200</v>
      </c>
      <c r="D97" t="s">
        <v>99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ht="13.9" spans="1:6">
      <c r="A98" t="s">
        <v>178</v>
      </c>
      <c r="B98" t="s">
        <v>179</v>
      </c>
      <c r="C98" t="s">
        <v>201</v>
      </c>
      <c r="D98" t="s">
        <v>99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ht="13.9" spans="1:6">
      <c r="A99" t="s">
        <v>178</v>
      </c>
      <c r="B99" t="s">
        <v>179</v>
      </c>
      <c r="C99" t="s">
        <v>165</v>
      </c>
      <c r="D99" t="s">
        <v>99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ht="13.9" spans="1:6">
      <c r="A100" t="s">
        <v>178</v>
      </c>
      <c r="B100" t="s">
        <v>179</v>
      </c>
      <c r="C100" t="s">
        <v>202</v>
      </c>
      <c r="D100" t="s">
        <v>99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ht="13.9" spans="1:6">
      <c r="A101" t="s">
        <v>178</v>
      </c>
      <c r="B101" t="s">
        <v>179</v>
      </c>
      <c r="C101" t="s">
        <v>167</v>
      </c>
      <c r="D101" t="s">
        <v>99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ht="13.9" spans="1:6">
      <c r="A102" t="s">
        <v>178</v>
      </c>
      <c r="B102" t="s">
        <v>179</v>
      </c>
      <c r="C102" t="s">
        <v>203</v>
      </c>
      <c r="D102" t="s">
        <v>99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ht="13.9" spans="1:6">
      <c r="A103" t="s">
        <v>178</v>
      </c>
      <c r="B103" t="s">
        <v>179</v>
      </c>
      <c r="C103" t="s">
        <v>204</v>
      </c>
      <c r="D103" t="s">
        <v>99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ht="13.9" spans="1:6">
      <c r="A104" t="s">
        <v>178</v>
      </c>
      <c r="B104" t="s">
        <v>179</v>
      </c>
      <c r="C104" t="s">
        <v>205</v>
      </c>
      <c r="D104" t="s">
        <v>99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ht="13.9" spans="1:6">
      <c r="A105" t="s">
        <v>178</v>
      </c>
      <c r="B105" t="s">
        <v>179</v>
      </c>
      <c r="C105" t="s">
        <v>206</v>
      </c>
      <c r="D105" t="s">
        <v>99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ht="13.9" spans="1:6">
      <c r="A106" t="s">
        <v>178</v>
      </c>
      <c r="B106" t="s">
        <v>179</v>
      </c>
      <c r="C106" t="s">
        <v>207</v>
      </c>
      <c r="D106" t="s">
        <v>99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ht="13.9" spans="1:6">
      <c r="A107" t="s">
        <v>178</v>
      </c>
      <c r="B107" t="s">
        <v>179</v>
      </c>
      <c r="C107" t="s">
        <v>168</v>
      </c>
      <c r="D107" t="s">
        <v>99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ht="13.9" spans="1:6">
      <c r="A108" t="s">
        <v>178</v>
      </c>
      <c r="B108" t="s">
        <v>179</v>
      </c>
      <c r="C108" t="s">
        <v>208</v>
      </c>
      <c r="D108" t="s">
        <v>99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ht="13.9" spans="1:6">
      <c r="A109" t="s">
        <v>178</v>
      </c>
      <c r="B109" t="s">
        <v>179</v>
      </c>
      <c r="C109" t="s">
        <v>209</v>
      </c>
      <c r="D109" t="s">
        <v>99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ht="13.9" spans="1:6">
      <c r="A110" t="s">
        <v>178</v>
      </c>
      <c r="B110" t="s">
        <v>179</v>
      </c>
      <c r="C110" t="s">
        <v>210</v>
      </c>
      <c r="D110" t="s">
        <v>99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ht="13.9" spans="1:6">
      <c r="A111" t="s">
        <v>178</v>
      </c>
      <c r="B111" t="s">
        <v>179</v>
      </c>
      <c r="C111" t="s">
        <v>211</v>
      </c>
      <c r="D111" t="s">
        <v>99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ht="13.9" spans="1:6">
      <c r="A112" t="s">
        <v>178</v>
      </c>
      <c r="B112" t="s">
        <v>179</v>
      </c>
      <c r="C112" t="s">
        <v>212</v>
      </c>
      <c r="D112" t="s">
        <v>99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ht="13.9" spans="1:6">
      <c r="A113" t="s">
        <v>178</v>
      </c>
      <c r="B113" t="s">
        <v>179</v>
      </c>
      <c r="C113" t="s">
        <v>213</v>
      </c>
      <c r="D113" t="s">
        <v>99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ht="13.9" spans="1:6">
      <c r="A114" t="s">
        <v>178</v>
      </c>
      <c r="B114" t="s">
        <v>179</v>
      </c>
      <c r="C114" t="s">
        <v>214</v>
      </c>
      <c r="D114" t="s">
        <v>99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ht="13.9" spans="1:6">
      <c r="A115" t="s">
        <v>178</v>
      </c>
      <c r="B115" t="s">
        <v>179</v>
      </c>
      <c r="C115" t="s">
        <v>215</v>
      </c>
      <c r="D115" t="s">
        <v>99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ht="13.9" spans="1:6">
      <c r="A116" t="s">
        <v>178</v>
      </c>
      <c r="B116" t="s">
        <v>179</v>
      </c>
      <c r="C116" t="s">
        <v>216</v>
      </c>
      <c r="D116" t="s">
        <v>95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ht="13.9" spans="1:6">
      <c r="A117" t="s">
        <v>178</v>
      </c>
      <c r="B117" t="s">
        <v>179</v>
      </c>
      <c r="C117" t="s">
        <v>217</v>
      </c>
      <c r="D117" t="s">
        <v>99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ht="13.9" spans="1:6">
      <c r="A118" t="s">
        <v>178</v>
      </c>
      <c r="B118" t="s">
        <v>179</v>
      </c>
      <c r="C118" t="s">
        <v>177</v>
      </c>
      <c r="D118" t="s">
        <v>99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ht="13.9" spans="1:6">
      <c r="A119" t="s">
        <v>178</v>
      </c>
      <c r="B119" t="s">
        <v>179</v>
      </c>
      <c r="C119" t="s">
        <v>218</v>
      </c>
      <c r="D119" t="s">
        <v>99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ht="13.9" spans="1:6">
      <c r="A120" t="s">
        <v>178</v>
      </c>
      <c r="B120" t="s">
        <v>179</v>
      </c>
      <c r="C120" t="s">
        <v>219</v>
      </c>
      <c r="D120" t="s">
        <v>99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ht="13.9" spans="1:6">
      <c r="A121" t="s">
        <v>178</v>
      </c>
      <c r="B121" t="s">
        <v>179</v>
      </c>
      <c r="C121" t="s">
        <v>220</v>
      </c>
      <c r="D121" t="s">
        <v>99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ht="13.9" spans="1:6">
      <c r="A122" t="s">
        <v>221</v>
      </c>
      <c r="B122" t="s">
        <v>222</v>
      </c>
      <c r="C122" t="s">
        <v>223</v>
      </c>
      <c r="D122" t="s">
        <v>72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ht="13.9" spans="1:6">
      <c r="A123" t="s">
        <v>221</v>
      </c>
      <c r="B123" t="s">
        <v>222</v>
      </c>
      <c r="C123" t="s">
        <v>224</v>
      </c>
      <c r="D123" t="s">
        <v>70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ht="13.9" spans="1:6">
      <c r="A124" t="s">
        <v>221</v>
      </c>
      <c r="B124" t="s">
        <v>222</v>
      </c>
      <c r="C124" t="s">
        <v>225</v>
      </c>
      <c r="D124" t="s">
        <v>98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ht="13.9" spans="1:6">
      <c r="A125" t="s">
        <v>221</v>
      </c>
      <c r="B125" t="s">
        <v>222</v>
      </c>
      <c r="C125" t="s">
        <v>226</v>
      </c>
      <c r="D125" t="s">
        <v>97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ht="13.9" spans="1:6">
      <c r="A126" t="s">
        <v>221</v>
      </c>
      <c r="B126" t="s">
        <v>222</v>
      </c>
      <c r="C126" t="s">
        <v>227</v>
      </c>
      <c r="D126" t="s">
        <v>98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ht="13.9" spans="1:6">
      <c r="A127" t="s">
        <v>221</v>
      </c>
      <c r="B127" t="s">
        <v>222</v>
      </c>
      <c r="C127" t="s">
        <v>228</v>
      </c>
      <c r="D127" t="s">
        <v>97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ht="13.9" spans="1:6">
      <c r="A128" t="s">
        <v>221</v>
      </c>
      <c r="B128" t="s">
        <v>222</v>
      </c>
      <c r="C128" t="s">
        <v>229</v>
      </c>
      <c r="D128" t="s">
        <v>97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ht="13.9" spans="1:6">
      <c r="A129" t="s">
        <v>221</v>
      </c>
      <c r="B129" t="s">
        <v>222</v>
      </c>
      <c r="C129" t="s">
        <v>230</v>
      </c>
      <c r="D129" t="s">
        <v>72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ht="13.9" spans="1:6">
      <c r="A130" t="s">
        <v>221</v>
      </c>
      <c r="B130" t="s">
        <v>222</v>
      </c>
      <c r="C130" t="s">
        <v>231</v>
      </c>
      <c r="D130" t="s">
        <v>98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ht="13.9" spans="1:6">
      <c r="A131" t="s">
        <v>221</v>
      </c>
      <c r="B131" t="s">
        <v>222</v>
      </c>
      <c r="C131" t="s">
        <v>232</v>
      </c>
      <c r="D131" t="s">
        <v>97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ht="13.9" spans="1:6">
      <c r="A132" t="s">
        <v>233</v>
      </c>
      <c r="B132" t="s">
        <v>234</v>
      </c>
      <c r="C132" t="s">
        <v>235</v>
      </c>
      <c r="D132" t="s">
        <v>70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ht="13.9" spans="1:6">
      <c r="A133" t="s">
        <v>233</v>
      </c>
      <c r="B133" t="s">
        <v>234</v>
      </c>
      <c r="C133" t="s">
        <v>236</v>
      </c>
      <c r="D133" t="s">
        <v>70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ht="13.9" spans="1:6">
      <c r="A134" t="s">
        <v>233</v>
      </c>
      <c r="B134" t="s">
        <v>234</v>
      </c>
      <c r="C134" t="s">
        <v>237</v>
      </c>
      <c r="D134" t="s">
        <v>70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ht="13.9" spans="1:6">
      <c r="A135" t="s">
        <v>233</v>
      </c>
      <c r="B135" t="s">
        <v>234</v>
      </c>
      <c r="C135" t="s">
        <v>238</v>
      </c>
      <c r="D135" t="s">
        <v>70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ht="13.9" spans="1:6">
      <c r="A136" t="s">
        <v>233</v>
      </c>
      <c r="B136" t="s">
        <v>234</v>
      </c>
      <c r="C136" t="s">
        <v>239</v>
      </c>
      <c r="D136" t="s">
        <v>70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ht="13.9" spans="1:6">
      <c r="A137" t="s">
        <v>233</v>
      </c>
      <c r="B137" t="s">
        <v>234</v>
      </c>
      <c r="C137" t="s">
        <v>240</v>
      </c>
      <c r="D137" t="s">
        <v>70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ht="13.9" spans="1:6">
      <c r="A138" t="s">
        <v>233</v>
      </c>
      <c r="B138" t="s">
        <v>234</v>
      </c>
      <c r="C138" t="s">
        <v>241</v>
      </c>
      <c r="D138" t="s">
        <v>70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ht="13.9" spans="1:6">
      <c r="A139" t="s">
        <v>233</v>
      </c>
      <c r="B139" t="s">
        <v>234</v>
      </c>
      <c r="C139" t="s">
        <v>242</v>
      </c>
      <c r="D139" t="s">
        <v>70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ht="13.9" spans="1:6">
      <c r="A140" t="s">
        <v>233</v>
      </c>
      <c r="B140" t="s">
        <v>234</v>
      </c>
      <c r="C140" t="s">
        <v>243</v>
      </c>
      <c r="D140" t="s">
        <v>73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ht="13.9" spans="1:6">
      <c r="A141" t="s">
        <v>233</v>
      </c>
      <c r="B141" t="s">
        <v>234</v>
      </c>
      <c r="C141" t="s">
        <v>244</v>
      </c>
      <c r="D141" t="s">
        <v>73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ht="13.9" spans="1:6">
      <c r="A142" t="s">
        <v>233</v>
      </c>
      <c r="B142" t="s">
        <v>234</v>
      </c>
      <c r="C142" t="s">
        <v>245</v>
      </c>
      <c r="D142" t="s">
        <v>73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ht="13.9" spans="1:6">
      <c r="A143" t="s">
        <v>233</v>
      </c>
      <c r="B143" t="s">
        <v>234</v>
      </c>
      <c r="C143" t="s">
        <v>246</v>
      </c>
      <c r="D143" t="s">
        <v>70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ht="13.9" spans="1:6">
      <c r="A144" t="s">
        <v>233</v>
      </c>
      <c r="B144" t="s">
        <v>234</v>
      </c>
      <c r="C144" t="s">
        <v>148</v>
      </c>
      <c r="D144" t="s">
        <v>73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ht="13.9" spans="1:6">
      <c r="A145" t="s">
        <v>233</v>
      </c>
      <c r="B145" t="s">
        <v>234</v>
      </c>
      <c r="C145" t="s">
        <v>149</v>
      </c>
      <c r="D145" t="s">
        <v>70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ht="13.9" spans="1:6">
      <c r="A146" t="s">
        <v>233</v>
      </c>
      <c r="B146" t="s">
        <v>234</v>
      </c>
      <c r="C146" t="s">
        <v>247</v>
      </c>
      <c r="D146" t="s">
        <v>70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ht="13.9" spans="1:6">
      <c r="A147" t="s">
        <v>233</v>
      </c>
      <c r="B147" t="s">
        <v>234</v>
      </c>
      <c r="C147" t="s">
        <v>248</v>
      </c>
      <c r="D147" t="s">
        <v>70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ht="13.9" spans="1:6">
      <c r="A148" t="s">
        <v>233</v>
      </c>
      <c r="B148" t="s">
        <v>234</v>
      </c>
      <c r="C148" t="s">
        <v>249</v>
      </c>
      <c r="D148" t="s">
        <v>70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ht="13.9" spans="1:6">
      <c r="A149" t="s">
        <v>233</v>
      </c>
      <c r="B149" t="s">
        <v>234</v>
      </c>
      <c r="C149" t="s">
        <v>250</v>
      </c>
      <c r="D149" t="s">
        <v>73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ht="13.9" spans="1:6">
      <c r="A150" t="s">
        <v>233</v>
      </c>
      <c r="B150" t="s">
        <v>234</v>
      </c>
      <c r="C150" t="s">
        <v>251</v>
      </c>
      <c r="D150" t="s">
        <v>70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ht="13.9" spans="1:6">
      <c r="A151" t="s">
        <v>233</v>
      </c>
      <c r="B151" t="s">
        <v>234</v>
      </c>
      <c r="C151" t="s">
        <v>252</v>
      </c>
      <c r="D151" t="s">
        <v>98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ht="13.9" spans="1:6">
      <c r="A152" t="s">
        <v>233</v>
      </c>
      <c r="B152" t="s">
        <v>234</v>
      </c>
      <c r="C152" t="s">
        <v>193</v>
      </c>
      <c r="D152" t="s">
        <v>70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ht="13.9" spans="1:6">
      <c r="A153" t="s">
        <v>233</v>
      </c>
      <c r="B153" t="s">
        <v>234</v>
      </c>
      <c r="C153" t="s">
        <v>195</v>
      </c>
      <c r="D153" t="s">
        <v>70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ht="13.9" spans="1:6">
      <c r="A154" t="s">
        <v>233</v>
      </c>
      <c r="B154" t="s">
        <v>234</v>
      </c>
      <c r="C154" t="s">
        <v>253</v>
      </c>
      <c r="D154" t="s">
        <v>70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ht="13.9" spans="1:6">
      <c r="A155" t="s">
        <v>233</v>
      </c>
      <c r="B155" t="s">
        <v>234</v>
      </c>
      <c r="C155" t="s">
        <v>254</v>
      </c>
      <c r="D155" t="s">
        <v>73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ht="13.9" spans="1:6">
      <c r="A156" t="s">
        <v>233</v>
      </c>
      <c r="B156" t="s">
        <v>234</v>
      </c>
      <c r="C156" t="s">
        <v>255</v>
      </c>
      <c r="D156" t="s">
        <v>70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ht="13.9" spans="1:6">
      <c r="A157" t="s">
        <v>233</v>
      </c>
      <c r="B157" t="s">
        <v>234</v>
      </c>
      <c r="C157" t="s">
        <v>256</v>
      </c>
      <c r="D157" t="s">
        <v>70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ht="13.9" spans="1:6">
      <c r="A158" t="s">
        <v>233</v>
      </c>
      <c r="B158" t="s">
        <v>234</v>
      </c>
      <c r="C158" t="s">
        <v>257</v>
      </c>
      <c r="D158" t="s">
        <v>70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ht="13.9" spans="1:6">
      <c r="A159" t="s">
        <v>233</v>
      </c>
      <c r="B159" t="s">
        <v>234</v>
      </c>
      <c r="C159" t="s">
        <v>164</v>
      </c>
      <c r="D159" t="s">
        <v>70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ht="13.9" spans="1:6">
      <c r="A160" t="s">
        <v>233</v>
      </c>
      <c r="B160" t="s">
        <v>234</v>
      </c>
      <c r="C160" t="s">
        <v>258</v>
      </c>
      <c r="D160" t="s">
        <v>98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ht="13.9" spans="1:6">
      <c r="A161" t="s">
        <v>233</v>
      </c>
      <c r="B161" t="s">
        <v>234</v>
      </c>
      <c r="C161" t="s">
        <v>259</v>
      </c>
      <c r="D161" t="s">
        <v>70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ht="13.9" spans="1:6">
      <c r="A162" t="s">
        <v>233</v>
      </c>
      <c r="B162" t="s">
        <v>234</v>
      </c>
      <c r="C162" t="s">
        <v>260</v>
      </c>
      <c r="D162" t="s">
        <v>73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ht="13.9" spans="1:6">
      <c r="A163" t="s">
        <v>233</v>
      </c>
      <c r="B163" t="s">
        <v>234</v>
      </c>
      <c r="C163" t="s">
        <v>202</v>
      </c>
      <c r="D163" t="s">
        <v>70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ht="13.9" spans="1:6">
      <c r="A164" t="s">
        <v>233</v>
      </c>
      <c r="B164" t="s">
        <v>234</v>
      </c>
      <c r="C164" t="s">
        <v>261</v>
      </c>
      <c r="D164" t="s">
        <v>73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ht="13.9" spans="1:6">
      <c r="A165" t="s">
        <v>233</v>
      </c>
      <c r="B165" t="s">
        <v>234</v>
      </c>
      <c r="C165" t="s">
        <v>262</v>
      </c>
      <c r="D165" t="s">
        <v>70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ht="13.9" spans="1:6">
      <c r="A166" t="s">
        <v>233</v>
      </c>
      <c r="B166" t="s">
        <v>234</v>
      </c>
      <c r="C166" t="s">
        <v>263</v>
      </c>
      <c r="D166" t="s">
        <v>70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ht="13.9" spans="1:6">
      <c r="A167" t="s">
        <v>233</v>
      </c>
      <c r="B167" t="s">
        <v>234</v>
      </c>
      <c r="C167" t="s">
        <v>264</v>
      </c>
      <c r="D167" t="s">
        <v>70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ht="13.9" spans="1:6">
      <c r="A168" t="s">
        <v>233</v>
      </c>
      <c r="B168" t="s">
        <v>234</v>
      </c>
      <c r="C168" t="s">
        <v>265</v>
      </c>
      <c r="D168" t="s">
        <v>73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ht="13.9" spans="1:6">
      <c r="A169" t="s">
        <v>233</v>
      </c>
      <c r="B169" t="s">
        <v>234</v>
      </c>
      <c r="C169" t="s">
        <v>266</v>
      </c>
      <c r="D169" t="s">
        <v>73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ht="13.9" spans="1:6">
      <c r="A170" t="s">
        <v>233</v>
      </c>
      <c r="B170" t="s">
        <v>234</v>
      </c>
      <c r="C170" t="s">
        <v>267</v>
      </c>
      <c r="D170" t="s">
        <v>70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ht="13.9" spans="1:6">
      <c r="A171" t="s">
        <v>233</v>
      </c>
      <c r="B171" t="s">
        <v>234</v>
      </c>
      <c r="C171" t="s">
        <v>268</v>
      </c>
      <c r="D171" t="s">
        <v>73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ht="13.9" spans="1:6">
      <c r="A172" t="s">
        <v>233</v>
      </c>
      <c r="B172" t="s">
        <v>234</v>
      </c>
      <c r="C172" t="s">
        <v>269</v>
      </c>
      <c r="D172" t="s">
        <v>70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ht="13.9" spans="1:6">
      <c r="A173" t="s">
        <v>233</v>
      </c>
      <c r="B173" t="s">
        <v>234</v>
      </c>
      <c r="C173" t="s">
        <v>270</v>
      </c>
      <c r="D173" t="s">
        <v>70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ht="13.9" spans="1:6">
      <c r="A174" t="s">
        <v>233</v>
      </c>
      <c r="B174" t="s">
        <v>234</v>
      </c>
      <c r="C174" t="s">
        <v>271</v>
      </c>
      <c r="D174" t="s">
        <v>73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ht="13.9" spans="1:6">
      <c r="A175" t="s">
        <v>233</v>
      </c>
      <c r="B175" t="s">
        <v>234</v>
      </c>
      <c r="C175" t="s">
        <v>272</v>
      </c>
      <c r="D175" t="s">
        <v>70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ht="13.9" spans="1:6">
      <c r="A176" t="s">
        <v>233</v>
      </c>
      <c r="B176" t="s">
        <v>234</v>
      </c>
      <c r="C176" t="s">
        <v>177</v>
      </c>
      <c r="D176" t="s">
        <v>70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ht="13.9" spans="1:6">
      <c r="A177" t="s">
        <v>233</v>
      </c>
      <c r="B177" t="s">
        <v>234</v>
      </c>
      <c r="C177" t="s">
        <v>273</v>
      </c>
      <c r="D177" t="s">
        <v>70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ht="13.9" spans="1:6">
      <c r="A178" t="s">
        <v>233</v>
      </c>
      <c r="B178" t="s">
        <v>234</v>
      </c>
      <c r="C178" t="s">
        <v>274</v>
      </c>
      <c r="D178" t="s">
        <v>70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ht="13.9" spans="1:6">
      <c r="A179" t="s">
        <v>275</v>
      </c>
      <c r="B179" t="s">
        <v>276</v>
      </c>
      <c r="C179" t="s">
        <v>277</v>
      </c>
      <c r="D179" t="s">
        <v>70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ht="13.9" spans="1:6">
      <c r="A180" t="s">
        <v>275</v>
      </c>
      <c r="B180" t="s">
        <v>276</v>
      </c>
      <c r="C180" t="s">
        <v>278</v>
      </c>
      <c r="D180" t="s">
        <v>70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ht="13.9" spans="1:6">
      <c r="A181" t="s">
        <v>275</v>
      </c>
      <c r="B181" t="s">
        <v>276</v>
      </c>
      <c r="C181" t="s">
        <v>279</v>
      </c>
      <c r="D181" t="s">
        <v>70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ht="13.9" spans="1:6">
      <c r="A182" t="s">
        <v>275</v>
      </c>
      <c r="B182" t="s">
        <v>276</v>
      </c>
      <c r="C182" t="s">
        <v>280</v>
      </c>
      <c r="D182" t="s">
        <v>70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ht="13.9" spans="1:6">
      <c r="A183" t="s">
        <v>275</v>
      </c>
      <c r="B183" t="s">
        <v>276</v>
      </c>
      <c r="C183" t="s">
        <v>281</v>
      </c>
      <c r="D183" t="s">
        <v>70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ht="13.9" spans="1:6">
      <c r="A184" t="s">
        <v>275</v>
      </c>
      <c r="B184" t="s">
        <v>276</v>
      </c>
      <c r="C184" t="s">
        <v>282</v>
      </c>
      <c r="D184" t="s">
        <v>70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ht="13.9" spans="1:6">
      <c r="A185" t="s">
        <v>275</v>
      </c>
      <c r="B185" t="s">
        <v>276</v>
      </c>
      <c r="C185" t="s">
        <v>283</v>
      </c>
      <c r="D185" t="s">
        <v>70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ht="13.9" spans="1:6">
      <c r="A186" t="s">
        <v>275</v>
      </c>
      <c r="B186" t="s">
        <v>276</v>
      </c>
      <c r="C186" t="s">
        <v>284</v>
      </c>
      <c r="D186" t="s">
        <v>70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ht="13.9" spans="1:6">
      <c r="A187" t="s">
        <v>285</v>
      </c>
      <c r="B187" t="s">
        <v>286</v>
      </c>
      <c r="C187" t="s">
        <v>287</v>
      </c>
      <c r="D187" t="s">
        <v>99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ht="13.9" spans="1:6">
      <c r="A188" t="s">
        <v>285</v>
      </c>
      <c r="B188" t="s">
        <v>286</v>
      </c>
      <c r="C188" t="s">
        <v>288</v>
      </c>
      <c r="D188" t="s">
        <v>99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ht="13.9" spans="1:6">
      <c r="A189" t="s">
        <v>285</v>
      </c>
      <c r="B189" t="s">
        <v>286</v>
      </c>
      <c r="C189" t="s">
        <v>289</v>
      </c>
      <c r="D189" t="s">
        <v>99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ht="13.9" spans="1:6">
      <c r="A190" t="s">
        <v>290</v>
      </c>
      <c r="B190" t="s">
        <v>291</v>
      </c>
      <c r="C190" t="s">
        <v>292</v>
      </c>
      <c r="D190" t="s">
        <v>95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ht="13.9" spans="1:6">
      <c r="A191" t="s">
        <v>290</v>
      </c>
      <c r="B191" t="s">
        <v>291</v>
      </c>
      <c r="C191" t="s">
        <v>293</v>
      </c>
      <c r="D191" t="s">
        <v>95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ht="13.9" spans="1:6">
      <c r="A192" t="s">
        <v>290</v>
      </c>
      <c r="B192" t="s">
        <v>291</v>
      </c>
      <c r="C192" t="s">
        <v>294</v>
      </c>
      <c r="D192" t="s">
        <v>95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ht="13.9" spans="1:6">
      <c r="A193" t="s">
        <v>290</v>
      </c>
      <c r="B193" t="s">
        <v>291</v>
      </c>
      <c r="C193" t="s">
        <v>295</v>
      </c>
      <c r="D193" t="s">
        <v>95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ht="13.9" spans="1:6">
      <c r="A194" t="s">
        <v>290</v>
      </c>
      <c r="B194" t="s">
        <v>291</v>
      </c>
      <c r="C194" t="s">
        <v>296</v>
      </c>
      <c r="D194" t="s">
        <v>95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ht="13.9" spans="1:6">
      <c r="A195" t="s">
        <v>297</v>
      </c>
      <c r="B195" t="s">
        <v>298</v>
      </c>
      <c r="C195" t="s">
        <v>293</v>
      </c>
      <c r="D195" t="s">
        <v>95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ht="13.9" spans="1:6">
      <c r="A196" t="s">
        <v>297</v>
      </c>
      <c r="B196" t="s">
        <v>298</v>
      </c>
      <c r="C196" t="s">
        <v>102</v>
      </c>
      <c r="D196" t="s">
        <v>99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ht="13.9" spans="1:6">
      <c r="A197" t="s">
        <v>297</v>
      </c>
      <c r="B197" t="s">
        <v>298</v>
      </c>
      <c r="C197" t="s">
        <v>299</v>
      </c>
      <c r="D197" t="s">
        <v>99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ht="13.9" spans="1:6">
      <c r="A198" t="s">
        <v>297</v>
      </c>
      <c r="B198" t="s">
        <v>298</v>
      </c>
      <c r="C198" t="s">
        <v>300</v>
      </c>
      <c r="D198" t="s">
        <v>99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ht="13.9" spans="1:6">
      <c r="A199" t="s">
        <v>297</v>
      </c>
      <c r="B199" t="s">
        <v>298</v>
      </c>
      <c r="C199" t="s">
        <v>301</v>
      </c>
      <c r="D199" t="s">
        <v>99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ht="13.9" spans="1:6">
      <c r="A200" t="s">
        <v>297</v>
      </c>
      <c r="B200" t="s">
        <v>298</v>
      </c>
      <c r="C200" t="s">
        <v>302</v>
      </c>
      <c r="D200" t="s">
        <v>95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ht="13.9" spans="1:6">
      <c r="A201" t="s">
        <v>297</v>
      </c>
      <c r="B201" t="s">
        <v>298</v>
      </c>
      <c r="C201" t="s">
        <v>303</v>
      </c>
      <c r="D201" t="s">
        <v>95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ht="13.9" spans="1:6">
      <c r="A202" t="s">
        <v>297</v>
      </c>
      <c r="B202" t="s">
        <v>298</v>
      </c>
      <c r="C202" t="s">
        <v>106</v>
      </c>
      <c r="D202" t="s">
        <v>99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ht="13.9" spans="1:6">
      <c r="A203" t="s">
        <v>297</v>
      </c>
      <c r="B203" t="s">
        <v>298</v>
      </c>
      <c r="C203" t="s">
        <v>304</v>
      </c>
      <c r="D203" t="s">
        <v>95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ht="13.9" spans="1:6">
      <c r="A204" t="s">
        <v>297</v>
      </c>
      <c r="B204" t="s">
        <v>298</v>
      </c>
      <c r="C204" t="s">
        <v>305</v>
      </c>
      <c r="D204" t="s">
        <v>95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ht="13.9" spans="1:6">
      <c r="A205" t="s">
        <v>297</v>
      </c>
      <c r="B205" t="s">
        <v>298</v>
      </c>
      <c r="C205" t="s">
        <v>306</v>
      </c>
      <c r="D205" t="s">
        <v>95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ht="13.9" spans="1:6">
      <c r="A206" t="s">
        <v>297</v>
      </c>
      <c r="B206" t="s">
        <v>298</v>
      </c>
      <c r="C206" t="s">
        <v>307</v>
      </c>
      <c r="D206" t="s">
        <v>95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ht="13.9" spans="1:6">
      <c r="A207" t="s">
        <v>297</v>
      </c>
      <c r="B207" t="s">
        <v>298</v>
      </c>
      <c r="C207" t="s">
        <v>308</v>
      </c>
      <c r="D207" t="s">
        <v>95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ht="13.9" spans="1:6">
      <c r="A208" t="s">
        <v>297</v>
      </c>
      <c r="B208" t="s">
        <v>298</v>
      </c>
      <c r="C208" t="s">
        <v>309</v>
      </c>
      <c r="D208" t="s">
        <v>99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ht="13.9" spans="1:6">
      <c r="A209" t="s">
        <v>297</v>
      </c>
      <c r="B209" t="s">
        <v>298</v>
      </c>
      <c r="C209" t="s">
        <v>310</v>
      </c>
      <c r="D209" t="s">
        <v>99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ht="13.9" spans="1:6">
      <c r="A210" t="s">
        <v>297</v>
      </c>
      <c r="B210" t="s">
        <v>298</v>
      </c>
      <c r="C210" t="s">
        <v>114</v>
      </c>
      <c r="D210" t="s">
        <v>95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ht="13.9" spans="1:6">
      <c r="A211" t="s">
        <v>297</v>
      </c>
      <c r="B211" t="s">
        <v>298</v>
      </c>
      <c r="C211" t="s">
        <v>311</v>
      </c>
      <c r="D211" t="s">
        <v>95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ht="13.9" spans="1:6">
      <c r="A212" t="s">
        <v>297</v>
      </c>
      <c r="B212" t="s">
        <v>298</v>
      </c>
      <c r="C212" t="s">
        <v>312</v>
      </c>
      <c r="D212" t="s">
        <v>95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ht="13.9" spans="1:6">
      <c r="A213" t="s">
        <v>297</v>
      </c>
      <c r="B213" t="s">
        <v>298</v>
      </c>
      <c r="C213" t="s">
        <v>313</v>
      </c>
      <c r="D213" t="s">
        <v>99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ht="13.9" spans="1:6">
      <c r="A214" t="s">
        <v>297</v>
      </c>
      <c r="B214" t="s">
        <v>298</v>
      </c>
      <c r="C214" t="s">
        <v>314</v>
      </c>
      <c r="D214" t="s">
        <v>99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ht="13.9" spans="1:6">
      <c r="A215" t="s">
        <v>297</v>
      </c>
      <c r="B215" t="s">
        <v>298</v>
      </c>
      <c r="C215" t="s">
        <v>315</v>
      </c>
      <c r="D215" t="s">
        <v>95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ht="13.9" spans="1:6">
      <c r="A216" t="s">
        <v>297</v>
      </c>
      <c r="B216" t="s">
        <v>298</v>
      </c>
      <c r="C216" t="s">
        <v>316</v>
      </c>
      <c r="D216" t="s">
        <v>95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ht="13.9" spans="1:6">
      <c r="A217" t="s">
        <v>297</v>
      </c>
      <c r="B217" t="s">
        <v>298</v>
      </c>
      <c r="C217" t="s">
        <v>317</v>
      </c>
      <c r="D217" t="s">
        <v>95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ht="13.9" spans="1:6">
      <c r="A218" t="s">
        <v>297</v>
      </c>
      <c r="B218" t="s">
        <v>298</v>
      </c>
      <c r="C218" t="s">
        <v>318</v>
      </c>
      <c r="D218" t="s">
        <v>99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ht="13.9" spans="1:6">
      <c r="A219" t="s">
        <v>297</v>
      </c>
      <c r="B219" t="s">
        <v>298</v>
      </c>
      <c r="C219" t="s">
        <v>118</v>
      </c>
      <c r="D219" t="s">
        <v>99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ht="13.9" spans="1:6">
      <c r="A220" t="s">
        <v>297</v>
      </c>
      <c r="B220" t="s">
        <v>298</v>
      </c>
      <c r="C220" t="s">
        <v>122</v>
      </c>
      <c r="D220" t="s">
        <v>99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ht="13.9" spans="1:6">
      <c r="A221" t="s">
        <v>297</v>
      </c>
      <c r="B221" t="s">
        <v>298</v>
      </c>
      <c r="C221" t="s">
        <v>124</v>
      </c>
      <c r="D221" t="s">
        <v>95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ht="13.9" spans="1:6">
      <c r="A222" t="s">
        <v>297</v>
      </c>
      <c r="B222" t="s">
        <v>298</v>
      </c>
      <c r="C222" t="s">
        <v>319</v>
      </c>
      <c r="D222" t="s">
        <v>99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ht="13.9" spans="1:6">
      <c r="A223" t="s">
        <v>297</v>
      </c>
      <c r="B223" t="s">
        <v>298</v>
      </c>
      <c r="C223" t="s">
        <v>320</v>
      </c>
      <c r="D223" t="s">
        <v>95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ht="13.9" spans="1:6">
      <c r="A224" t="s">
        <v>297</v>
      </c>
      <c r="B224" t="s">
        <v>298</v>
      </c>
      <c r="C224" t="s">
        <v>321</v>
      </c>
      <c r="D224" t="s">
        <v>99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ht="13.9" spans="1:6">
      <c r="A225" t="s">
        <v>297</v>
      </c>
      <c r="B225" t="s">
        <v>298</v>
      </c>
      <c r="C225" t="s">
        <v>126</v>
      </c>
      <c r="D225" t="s">
        <v>95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ht="13.9" spans="1:6">
      <c r="A226" t="s">
        <v>297</v>
      </c>
      <c r="B226" t="s">
        <v>298</v>
      </c>
      <c r="C226" t="s">
        <v>322</v>
      </c>
      <c r="D226" t="s">
        <v>95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ht="13.9" spans="1:6">
      <c r="A227" t="s">
        <v>297</v>
      </c>
      <c r="B227" t="s">
        <v>298</v>
      </c>
      <c r="C227" t="s">
        <v>323</v>
      </c>
      <c r="D227" t="s">
        <v>99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ht="13.9" spans="1:6">
      <c r="A228" t="s">
        <v>297</v>
      </c>
      <c r="B228" t="s">
        <v>298</v>
      </c>
      <c r="C228" t="s">
        <v>324</v>
      </c>
      <c r="D228" t="s">
        <v>95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ht="13.9" spans="1:6">
      <c r="A229" t="s">
        <v>297</v>
      </c>
      <c r="B229" t="s">
        <v>298</v>
      </c>
      <c r="C229" t="s">
        <v>325</v>
      </c>
      <c r="D229" t="s">
        <v>99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ht="13.9" spans="1:6">
      <c r="A230" t="s">
        <v>297</v>
      </c>
      <c r="B230" t="s">
        <v>298</v>
      </c>
      <c r="C230" t="s">
        <v>326</v>
      </c>
      <c r="D230" t="s">
        <v>99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ht="13.9" spans="1:6">
      <c r="A231" t="s">
        <v>297</v>
      </c>
      <c r="B231" t="s">
        <v>298</v>
      </c>
      <c r="C231" t="s">
        <v>327</v>
      </c>
      <c r="D231" t="s">
        <v>95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ht="13.9" spans="1:6">
      <c r="A232" t="s">
        <v>297</v>
      </c>
      <c r="B232" t="s">
        <v>298</v>
      </c>
      <c r="C232" t="s">
        <v>328</v>
      </c>
      <c r="D232" t="s">
        <v>99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ht="13.9" spans="1:6">
      <c r="A233" t="s">
        <v>297</v>
      </c>
      <c r="B233" t="s">
        <v>298</v>
      </c>
      <c r="C233" t="s">
        <v>329</v>
      </c>
      <c r="D233" t="s">
        <v>99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ht="13.9" spans="1:6">
      <c r="A234" t="s">
        <v>297</v>
      </c>
      <c r="B234" t="s">
        <v>298</v>
      </c>
      <c r="C234" t="s">
        <v>330</v>
      </c>
      <c r="D234" t="s">
        <v>95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ht="13.9" spans="1:6">
      <c r="A235" t="s">
        <v>297</v>
      </c>
      <c r="B235" t="s">
        <v>298</v>
      </c>
      <c r="C235" t="s">
        <v>136</v>
      </c>
      <c r="D235" t="s">
        <v>99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ht="13.9" spans="1:6">
      <c r="A236" t="s">
        <v>297</v>
      </c>
      <c r="B236" t="s">
        <v>298</v>
      </c>
      <c r="C236" t="s">
        <v>331</v>
      </c>
      <c r="D236" t="s">
        <v>95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ht="13.9" spans="1:6">
      <c r="A237" t="s">
        <v>297</v>
      </c>
      <c r="B237" t="s">
        <v>298</v>
      </c>
      <c r="C237" t="s">
        <v>332</v>
      </c>
      <c r="D237" t="s">
        <v>95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ht="13.9" spans="1:6">
      <c r="A238" t="s">
        <v>297</v>
      </c>
      <c r="B238" t="s">
        <v>298</v>
      </c>
      <c r="C238" t="s">
        <v>333</v>
      </c>
      <c r="D238" t="s">
        <v>95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ht="13.9" spans="1:6">
      <c r="A239" t="s">
        <v>297</v>
      </c>
      <c r="B239" t="s">
        <v>298</v>
      </c>
      <c r="C239" t="s">
        <v>236</v>
      </c>
      <c r="D239" t="s">
        <v>99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ht="13.9" spans="1:6">
      <c r="A240" t="s">
        <v>297</v>
      </c>
      <c r="B240" t="s">
        <v>298</v>
      </c>
      <c r="C240" t="s">
        <v>334</v>
      </c>
      <c r="D240" t="s">
        <v>95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ht="13.9" spans="1:6">
      <c r="A241" t="s">
        <v>297</v>
      </c>
      <c r="B241" t="s">
        <v>298</v>
      </c>
      <c r="C241" t="s">
        <v>335</v>
      </c>
      <c r="D241" t="s">
        <v>95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ht="13.9" spans="1:6">
      <c r="A242" t="s">
        <v>297</v>
      </c>
      <c r="B242" t="s">
        <v>298</v>
      </c>
      <c r="C242" t="s">
        <v>336</v>
      </c>
      <c r="D242" t="s">
        <v>95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ht="13.9" spans="1:6">
      <c r="A243" t="s">
        <v>297</v>
      </c>
      <c r="B243" t="s">
        <v>298</v>
      </c>
      <c r="C243" t="s">
        <v>239</v>
      </c>
      <c r="D243" t="s">
        <v>99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ht="13.9" spans="1:6">
      <c r="A244" t="s">
        <v>297</v>
      </c>
      <c r="B244" t="s">
        <v>298</v>
      </c>
      <c r="C244" t="s">
        <v>337</v>
      </c>
      <c r="D244" t="s">
        <v>95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ht="13.9" spans="1:6">
      <c r="A245" t="s">
        <v>297</v>
      </c>
      <c r="B245" t="s">
        <v>298</v>
      </c>
      <c r="C245" t="s">
        <v>338</v>
      </c>
      <c r="D245" t="s">
        <v>95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ht="13.9" spans="1:6">
      <c r="A246" t="s">
        <v>297</v>
      </c>
      <c r="B246" t="s">
        <v>298</v>
      </c>
      <c r="C246" t="s">
        <v>339</v>
      </c>
      <c r="D246" t="s">
        <v>99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ht="13.9" spans="1:6">
      <c r="A247" t="s">
        <v>297</v>
      </c>
      <c r="B247" t="s">
        <v>298</v>
      </c>
      <c r="C247" t="s">
        <v>141</v>
      </c>
      <c r="D247" t="s">
        <v>99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ht="13.9" spans="1:6">
      <c r="A248" t="s">
        <v>297</v>
      </c>
      <c r="B248" t="s">
        <v>298</v>
      </c>
      <c r="C248" t="s">
        <v>340</v>
      </c>
      <c r="D248" t="s">
        <v>99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ht="13.9" spans="1:6">
      <c r="A249" t="s">
        <v>297</v>
      </c>
      <c r="B249" t="s">
        <v>298</v>
      </c>
      <c r="C249" t="s">
        <v>341</v>
      </c>
      <c r="D249" t="s">
        <v>99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ht="13.9" spans="1:6">
      <c r="A250" t="s">
        <v>297</v>
      </c>
      <c r="B250" t="s">
        <v>298</v>
      </c>
      <c r="C250" t="s">
        <v>142</v>
      </c>
      <c r="D250" t="s">
        <v>99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ht="13.9" spans="1:6">
      <c r="A251" t="s">
        <v>297</v>
      </c>
      <c r="B251" t="s">
        <v>298</v>
      </c>
      <c r="C251" t="s">
        <v>183</v>
      </c>
      <c r="D251" t="s">
        <v>99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ht="13.9" spans="1:6">
      <c r="A252" t="s">
        <v>297</v>
      </c>
      <c r="B252" t="s">
        <v>298</v>
      </c>
      <c r="C252" t="s">
        <v>342</v>
      </c>
      <c r="D252" t="s">
        <v>99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ht="13.9" spans="1:6">
      <c r="A253" t="s">
        <v>297</v>
      </c>
      <c r="B253" t="s">
        <v>298</v>
      </c>
      <c r="C253" t="s">
        <v>343</v>
      </c>
      <c r="D253" t="s">
        <v>99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ht="13.9" spans="1:6">
      <c r="A254" t="s">
        <v>297</v>
      </c>
      <c r="B254" t="s">
        <v>298</v>
      </c>
      <c r="C254" t="s">
        <v>344</v>
      </c>
      <c r="D254" t="s">
        <v>95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ht="13.9" spans="1:6">
      <c r="A255" t="s">
        <v>297</v>
      </c>
      <c r="B255" t="s">
        <v>298</v>
      </c>
      <c r="C255" t="s">
        <v>345</v>
      </c>
      <c r="D255" t="s">
        <v>99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ht="13.9" spans="1:6">
      <c r="A256" t="s">
        <v>297</v>
      </c>
      <c r="B256" t="s">
        <v>298</v>
      </c>
      <c r="C256" t="s">
        <v>346</v>
      </c>
      <c r="D256" t="s">
        <v>95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ht="13.9" spans="1:6">
      <c r="A257" t="s">
        <v>297</v>
      </c>
      <c r="B257" t="s">
        <v>298</v>
      </c>
      <c r="C257" t="s">
        <v>144</v>
      </c>
      <c r="D257" t="s">
        <v>99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ht="13.9" spans="1:6">
      <c r="A258" t="s">
        <v>297</v>
      </c>
      <c r="B258" t="s">
        <v>298</v>
      </c>
      <c r="C258" t="s">
        <v>347</v>
      </c>
      <c r="D258" t="s">
        <v>99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ht="13.9" spans="1:6">
      <c r="A259" t="s">
        <v>297</v>
      </c>
      <c r="B259" t="s">
        <v>298</v>
      </c>
      <c r="C259" t="s">
        <v>348</v>
      </c>
      <c r="D259" t="s">
        <v>99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ht="13.9" spans="1:6">
      <c r="A260" t="s">
        <v>297</v>
      </c>
      <c r="B260" t="s">
        <v>298</v>
      </c>
      <c r="C260" t="s">
        <v>349</v>
      </c>
      <c r="D260" t="s">
        <v>350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ht="13.9" spans="1:6">
      <c r="A261" t="s">
        <v>297</v>
      </c>
      <c r="B261" t="s">
        <v>298</v>
      </c>
      <c r="C261" t="s">
        <v>351</v>
      </c>
      <c r="D261" t="s">
        <v>350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ht="13.9" spans="1:6">
      <c r="A262" t="s">
        <v>297</v>
      </c>
      <c r="B262" t="s">
        <v>298</v>
      </c>
      <c r="C262" t="s">
        <v>352</v>
      </c>
      <c r="D262" t="s">
        <v>95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ht="13.9" spans="1:6">
      <c r="A263" t="s">
        <v>297</v>
      </c>
      <c r="B263" t="s">
        <v>298</v>
      </c>
      <c r="C263" t="s">
        <v>353</v>
      </c>
      <c r="D263" t="s">
        <v>350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ht="13.9" spans="1:6">
      <c r="A264" t="s">
        <v>297</v>
      </c>
      <c r="B264" t="s">
        <v>298</v>
      </c>
      <c r="C264" t="s">
        <v>354</v>
      </c>
      <c r="D264" t="s">
        <v>95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ht="13.9" spans="1:6">
      <c r="A265" t="s">
        <v>297</v>
      </c>
      <c r="B265" t="s">
        <v>298</v>
      </c>
      <c r="C265" t="s">
        <v>355</v>
      </c>
      <c r="D265" t="s">
        <v>99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ht="13.9" spans="1:6">
      <c r="A266" t="s">
        <v>297</v>
      </c>
      <c r="B266" t="s">
        <v>298</v>
      </c>
      <c r="C266" t="s">
        <v>356</v>
      </c>
      <c r="D266" t="s">
        <v>350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ht="13.9" spans="1:6">
      <c r="A267" t="s">
        <v>297</v>
      </c>
      <c r="B267" t="s">
        <v>298</v>
      </c>
      <c r="C267" t="s">
        <v>357</v>
      </c>
      <c r="D267" t="s">
        <v>99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ht="13.9" spans="1:6">
      <c r="A268" t="s">
        <v>297</v>
      </c>
      <c r="B268" t="s">
        <v>298</v>
      </c>
      <c r="C268" t="s">
        <v>358</v>
      </c>
      <c r="D268" t="s">
        <v>350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ht="13.9" spans="1:6">
      <c r="A269" t="s">
        <v>297</v>
      </c>
      <c r="B269" t="s">
        <v>298</v>
      </c>
      <c r="C269" t="s">
        <v>359</v>
      </c>
      <c r="D269" t="s">
        <v>350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ht="13.9" spans="1:6">
      <c r="A270" t="s">
        <v>297</v>
      </c>
      <c r="B270" t="s">
        <v>298</v>
      </c>
      <c r="C270" t="s">
        <v>216</v>
      </c>
      <c r="D270" t="s">
        <v>99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ht="13.9" spans="1:6">
      <c r="A271" t="s">
        <v>297</v>
      </c>
      <c r="B271" t="s">
        <v>298</v>
      </c>
      <c r="C271" t="s">
        <v>360</v>
      </c>
      <c r="D271" t="s">
        <v>99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ht="13.9" spans="1:6">
      <c r="A272" t="s">
        <v>297</v>
      </c>
      <c r="B272" t="s">
        <v>298</v>
      </c>
      <c r="C272" t="s">
        <v>176</v>
      </c>
      <c r="D272" t="s">
        <v>99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ht="13.9" spans="1:6">
      <c r="A273" t="s">
        <v>297</v>
      </c>
      <c r="B273" t="s">
        <v>298</v>
      </c>
      <c r="C273" t="s">
        <v>361</v>
      </c>
      <c r="D273" t="s">
        <v>99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ht="13.9" spans="1:6">
      <c r="A274" t="s">
        <v>297</v>
      </c>
      <c r="B274" t="s">
        <v>298</v>
      </c>
      <c r="C274" t="s">
        <v>362</v>
      </c>
      <c r="D274" t="s">
        <v>95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ht="13.9" spans="1:6">
      <c r="A275" t="s">
        <v>297</v>
      </c>
      <c r="B275" t="s">
        <v>298</v>
      </c>
      <c r="C275" t="s">
        <v>363</v>
      </c>
      <c r="D275" t="s">
        <v>99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ht="13.9" spans="1:6">
      <c r="A276" t="s">
        <v>297</v>
      </c>
      <c r="B276" t="s">
        <v>298</v>
      </c>
      <c r="C276" t="s">
        <v>177</v>
      </c>
      <c r="D276" t="s">
        <v>99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ht="13.9" spans="1:6">
      <c r="A277" t="s">
        <v>297</v>
      </c>
      <c r="B277" t="s">
        <v>298</v>
      </c>
      <c r="C277" t="s">
        <v>364</v>
      </c>
      <c r="D277" t="s">
        <v>95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ht="13.9" spans="1:6">
      <c r="A278" t="s">
        <v>297</v>
      </c>
      <c r="B278" t="s">
        <v>298</v>
      </c>
      <c r="C278" t="s">
        <v>365</v>
      </c>
      <c r="D278" t="s">
        <v>350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ht="13.9" spans="1:6">
      <c r="A279" t="s">
        <v>297</v>
      </c>
      <c r="B279" t="s">
        <v>298</v>
      </c>
      <c r="C279" t="s">
        <v>366</v>
      </c>
      <c r="D279" t="s">
        <v>350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ht="13.9" spans="1:6">
      <c r="A280" t="s">
        <v>297</v>
      </c>
      <c r="B280" t="s">
        <v>298</v>
      </c>
      <c r="C280" t="s">
        <v>218</v>
      </c>
      <c r="D280" t="s">
        <v>99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ht="13.9" spans="1:6">
      <c r="A281" t="s">
        <v>297</v>
      </c>
      <c r="B281" t="s">
        <v>298</v>
      </c>
      <c r="C281" t="s">
        <v>367</v>
      </c>
      <c r="D281" t="s">
        <v>99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ht="13.9" spans="1:6">
      <c r="A282" t="s">
        <v>297</v>
      </c>
      <c r="B282" t="s">
        <v>298</v>
      </c>
      <c r="C282" t="s">
        <v>368</v>
      </c>
      <c r="D282" t="s">
        <v>350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ht="13.9" spans="1:6">
      <c r="A283" t="s">
        <v>297</v>
      </c>
      <c r="B283" t="s">
        <v>298</v>
      </c>
      <c r="C283" t="s">
        <v>369</v>
      </c>
      <c r="D283" t="s">
        <v>99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ht="13.9" spans="1:6">
      <c r="A284" t="s">
        <v>297</v>
      </c>
      <c r="B284" t="s">
        <v>298</v>
      </c>
      <c r="C284" t="s">
        <v>370</v>
      </c>
      <c r="D284" t="s">
        <v>99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ht="13.9" spans="1:6">
      <c r="A285" t="s">
        <v>297</v>
      </c>
      <c r="B285" t="s">
        <v>298</v>
      </c>
      <c r="C285" t="s">
        <v>371</v>
      </c>
      <c r="D285" t="s">
        <v>350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ht="13.9" spans="1:6">
      <c r="A286" t="s">
        <v>372</v>
      </c>
      <c r="B286" t="s">
        <v>373</v>
      </c>
      <c r="C286" t="s">
        <v>374</v>
      </c>
      <c r="D286" t="s">
        <v>95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ht="13.9" spans="1:6">
      <c r="A287" t="s">
        <v>372</v>
      </c>
      <c r="B287" t="s">
        <v>373</v>
      </c>
      <c r="C287" t="s">
        <v>375</v>
      </c>
      <c r="D287" t="s">
        <v>95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ht="13.9" spans="1:6">
      <c r="A288" t="s">
        <v>372</v>
      </c>
      <c r="B288" t="s">
        <v>373</v>
      </c>
      <c r="C288" t="s">
        <v>376</v>
      </c>
      <c r="D288" t="s">
        <v>95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ht="13.9" spans="1:6">
      <c r="A289" t="s">
        <v>372</v>
      </c>
      <c r="B289" t="s">
        <v>373</v>
      </c>
      <c r="C289" t="s">
        <v>377</v>
      </c>
      <c r="D289" t="s">
        <v>95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ht="13.9" spans="1:6">
      <c r="A290" t="s">
        <v>372</v>
      </c>
      <c r="B290" t="s">
        <v>373</v>
      </c>
      <c r="C290" t="s">
        <v>378</v>
      </c>
      <c r="D290" t="s">
        <v>95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ht="13.9" spans="1:6">
      <c r="A291" t="s">
        <v>379</v>
      </c>
      <c r="B291" t="s">
        <v>380</v>
      </c>
      <c r="C291" t="s">
        <v>381</v>
      </c>
      <c r="D291" t="s">
        <v>70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ht="13.9" spans="1:6">
      <c r="A292" t="s">
        <v>379</v>
      </c>
      <c r="B292" t="s">
        <v>380</v>
      </c>
      <c r="C292" t="s">
        <v>382</v>
      </c>
      <c r="D292" t="s">
        <v>70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ht="13.9" spans="1:6">
      <c r="A293" t="s">
        <v>379</v>
      </c>
      <c r="B293" t="s">
        <v>380</v>
      </c>
      <c r="C293" t="s">
        <v>383</v>
      </c>
      <c r="D293" t="s">
        <v>70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ht="13.9" spans="1:6">
      <c r="A294" t="s">
        <v>379</v>
      </c>
      <c r="B294" t="s">
        <v>380</v>
      </c>
      <c r="C294" t="s">
        <v>384</v>
      </c>
      <c r="D294" t="s">
        <v>70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ht="13.9" spans="1:6">
      <c r="A295" t="s">
        <v>379</v>
      </c>
      <c r="B295" t="s">
        <v>380</v>
      </c>
      <c r="C295" t="s">
        <v>385</v>
      </c>
      <c r="D295" t="s">
        <v>70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ht="13.9" spans="1:6">
      <c r="A296" t="s">
        <v>379</v>
      </c>
      <c r="B296" t="s">
        <v>380</v>
      </c>
      <c r="C296" t="s">
        <v>386</v>
      </c>
      <c r="D296" t="s">
        <v>70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ht="13.9" spans="1:6">
      <c r="A297" t="s">
        <v>379</v>
      </c>
      <c r="B297" t="s">
        <v>380</v>
      </c>
      <c r="C297" t="s">
        <v>387</v>
      </c>
      <c r="D297" t="s">
        <v>70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ht="13.9" spans="1:6">
      <c r="A298" t="s">
        <v>379</v>
      </c>
      <c r="B298" t="s">
        <v>380</v>
      </c>
      <c r="C298" t="s">
        <v>388</v>
      </c>
      <c r="D298" t="s">
        <v>70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ht="13.9" spans="1:6">
      <c r="A299" t="s">
        <v>379</v>
      </c>
      <c r="B299" t="s">
        <v>380</v>
      </c>
      <c r="C299" t="s">
        <v>389</v>
      </c>
      <c r="D299" t="s">
        <v>70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ht="13.9" spans="1:6">
      <c r="A300" t="s">
        <v>379</v>
      </c>
      <c r="B300" t="s">
        <v>380</v>
      </c>
      <c r="C300" t="s">
        <v>390</v>
      </c>
      <c r="D300" t="s">
        <v>70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ht="13.9" spans="1:6">
      <c r="A301" t="s">
        <v>379</v>
      </c>
      <c r="B301" t="s">
        <v>380</v>
      </c>
      <c r="C301" t="s">
        <v>391</v>
      </c>
      <c r="D301" t="s">
        <v>70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ht="13.9" spans="1:6">
      <c r="A302" t="s">
        <v>379</v>
      </c>
      <c r="B302" t="s">
        <v>380</v>
      </c>
      <c r="C302" t="s">
        <v>226</v>
      </c>
      <c r="D302" t="s">
        <v>70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ht="13.9" spans="1:6">
      <c r="A303" t="s">
        <v>379</v>
      </c>
      <c r="B303" t="s">
        <v>380</v>
      </c>
      <c r="C303" t="s">
        <v>392</v>
      </c>
      <c r="D303" t="s">
        <v>70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ht="13.9" spans="1:6">
      <c r="A304" t="s">
        <v>379</v>
      </c>
      <c r="B304" t="s">
        <v>380</v>
      </c>
      <c r="C304" t="s">
        <v>393</v>
      </c>
      <c r="D304" t="s">
        <v>70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ht="13.9" spans="1:6">
      <c r="A305" t="s">
        <v>379</v>
      </c>
      <c r="B305" t="s">
        <v>380</v>
      </c>
      <c r="C305" t="s">
        <v>394</v>
      </c>
      <c r="D305" t="s">
        <v>70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ht="13.9" spans="1:6">
      <c r="A306" t="s">
        <v>379</v>
      </c>
      <c r="B306" t="s">
        <v>380</v>
      </c>
      <c r="C306" t="s">
        <v>395</v>
      </c>
      <c r="D306" t="s">
        <v>70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ht="13.9" spans="1:6">
      <c r="A307" t="s">
        <v>379</v>
      </c>
      <c r="B307" t="s">
        <v>380</v>
      </c>
      <c r="C307" t="s">
        <v>396</v>
      </c>
      <c r="D307" t="s">
        <v>70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ht="13.9" spans="1:6">
      <c r="A308" t="s">
        <v>379</v>
      </c>
      <c r="B308" t="s">
        <v>380</v>
      </c>
      <c r="C308" t="s">
        <v>397</v>
      </c>
      <c r="D308" t="s">
        <v>70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ht="13.9" spans="1:6">
      <c r="A309" t="s">
        <v>379</v>
      </c>
      <c r="B309" t="s">
        <v>380</v>
      </c>
      <c r="C309" t="s">
        <v>398</v>
      </c>
      <c r="D309" t="s">
        <v>70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ht="13.9" spans="1:6">
      <c r="A310" t="s">
        <v>379</v>
      </c>
      <c r="B310" t="s">
        <v>380</v>
      </c>
      <c r="C310" t="s">
        <v>137</v>
      </c>
      <c r="D310" t="s">
        <v>70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ht="13.9" spans="1:6">
      <c r="A311" t="s">
        <v>379</v>
      </c>
      <c r="B311" t="s">
        <v>380</v>
      </c>
      <c r="C311" t="s">
        <v>142</v>
      </c>
      <c r="D311" t="s">
        <v>70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ht="13.9" spans="1:6">
      <c r="A312" t="s">
        <v>379</v>
      </c>
      <c r="B312" t="s">
        <v>380</v>
      </c>
      <c r="C312" t="s">
        <v>240</v>
      </c>
      <c r="D312" t="s">
        <v>70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ht="13.9" spans="1:6">
      <c r="A313" t="s">
        <v>379</v>
      </c>
      <c r="B313" t="s">
        <v>380</v>
      </c>
      <c r="C313" t="s">
        <v>399</v>
      </c>
      <c r="D313" t="s">
        <v>70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ht="13.9" spans="1:6">
      <c r="A314" t="s">
        <v>379</v>
      </c>
      <c r="B314" t="s">
        <v>380</v>
      </c>
      <c r="C314" t="s">
        <v>400</v>
      </c>
      <c r="D314" t="s">
        <v>70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ht="13.9" spans="1:6">
      <c r="A315" t="s">
        <v>379</v>
      </c>
      <c r="B315" t="s">
        <v>380</v>
      </c>
      <c r="C315" t="s">
        <v>401</v>
      </c>
      <c r="D315" t="s">
        <v>70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ht="13.9" spans="1:6">
      <c r="A316" t="s">
        <v>379</v>
      </c>
      <c r="B316" t="s">
        <v>380</v>
      </c>
      <c r="C316" t="s">
        <v>149</v>
      </c>
      <c r="D316" t="s">
        <v>70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ht="13.9" spans="1:6">
      <c r="A317" t="s">
        <v>379</v>
      </c>
      <c r="B317" t="s">
        <v>380</v>
      </c>
      <c r="C317" t="s">
        <v>402</v>
      </c>
      <c r="D317" t="s">
        <v>70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ht="13.9" spans="1:6">
      <c r="A318" t="s">
        <v>379</v>
      </c>
      <c r="B318" t="s">
        <v>380</v>
      </c>
      <c r="C318" t="s">
        <v>403</v>
      </c>
      <c r="D318" t="s">
        <v>70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ht="13.9" spans="1:6">
      <c r="A319" t="s">
        <v>379</v>
      </c>
      <c r="B319" t="s">
        <v>380</v>
      </c>
      <c r="C319" t="s">
        <v>404</v>
      </c>
      <c r="D319" t="s">
        <v>70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ht="13.9" spans="1:6">
      <c r="A320" t="s">
        <v>379</v>
      </c>
      <c r="B320" t="s">
        <v>380</v>
      </c>
      <c r="C320" t="s">
        <v>405</v>
      </c>
      <c r="D320" t="s">
        <v>70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ht="13.9" spans="1:6">
      <c r="A321" t="s">
        <v>379</v>
      </c>
      <c r="B321" t="s">
        <v>380</v>
      </c>
      <c r="C321" t="s">
        <v>406</v>
      </c>
      <c r="D321" t="s">
        <v>70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ht="13.9" spans="1:6">
      <c r="A322" t="s">
        <v>379</v>
      </c>
      <c r="B322" t="s">
        <v>380</v>
      </c>
      <c r="C322" t="s">
        <v>193</v>
      </c>
      <c r="D322" t="s">
        <v>70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ht="13.9" spans="1:6">
      <c r="A323" t="s">
        <v>379</v>
      </c>
      <c r="B323" t="s">
        <v>380</v>
      </c>
      <c r="C323" t="s">
        <v>157</v>
      </c>
      <c r="D323" t="s">
        <v>70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ht="13.9" spans="1:6">
      <c r="A324" t="s">
        <v>379</v>
      </c>
      <c r="B324" t="s">
        <v>380</v>
      </c>
      <c r="C324" t="s">
        <v>407</v>
      </c>
      <c r="D324" t="s">
        <v>70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ht="13.9" spans="1:6">
      <c r="A325" t="s">
        <v>408</v>
      </c>
      <c r="B325" t="s">
        <v>409</v>
      </c>
      <c r="C325" t="s">
        <v>410</v>
      </c>
      <c r="D325" t="s">
        <v>99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ht="13.9" spans="1:6">
      <c r="A326" t="s">
        <v>408</v>
      </c>
      <c r="B326" t="s">
        <v>409</v>
      </c>
      <c r="C326" t="s">
        <v>157</v>
      </c>
      <c r="D326" t="s">
        <v>99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ht="13.9" spans="1:6">
      <c r="A327" t="s">
        <v>408</v>
      </c>
      <c r="B327" t="s">
        <v>409</v>
      </c>
      <c r="C327" t="s">
        <v>159</v>
      </c>
      <c r="D327" t="s">
        <v>99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ht="13.9" spans="1:6">
      <c r="A328" t="s">
        <v>408</v>
      </c>
      <c r="B328" t="s">
        <v>409</v>
      </c>
      <c r="C328" t="s">
        <v>160</v>
      </c>
      <c r="D328" t="s">
        <v>70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ht="13.9" spans="1:6">
      <c r="A329" t="s">
        <v>408</v>
      </c>
      <c r="B329" t="s">
        <v>409</v>
      </c>
      <c r="C329" t="s">
        <v>411</v>
      </c>
      <c r="D329" t="s">
        <v>70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ht="13.9" spans="1:6">
      <c r="A330" t="s">
        <v>408</v>
      </c>
      <c r="B330" t="s">
        <v>409</v>
      </c>
      <c r="C330" t="s">
        <v>412</v>
      </c>
      <c r="D330" t="s">
        <v>99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ht="13.9" spans="1:6">
      <c r="A331" t="s">
        <v>408</v>
      </c>
      <c r="B331" t="s">
        <v>409</v>
      </c>
      <c r="C331" t="s">
        <v>413</v>
      </c>
      <c r="D331" t="s">
        <v>70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ht="13.9" spans="1:6">
      <c r="A332" t="s">
        <v>408</v>
      </c>
      <c r="B332" t="s">
        <v>409</v>
      </c>
      <c r="C332" t="s">
        <v>414</v>
      </c>
      <c r="D332" t="s">
        <v>70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ht="13.9" spans="1:6">
      <c r="A333" t="s">
        <v>408</v>
      </c>
      <c r="B333" t="s">
        <v>409</v>
      </c>
      <c r="C333" t="s">
        <v>415</v>
      </c>
      <c r="D333" t="s">
        <v>70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ht="13.9" spans="1:6">
      <c r="A334" t="s">
        <v>408</v>
      </c>
      <c r="B334" t="s">
        <v>409</v>
      </c>
      <c r="C334" t="s">
        <v>416</v>
      </c>
      <c r="D334" t="s">
        <v>70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ht="13.9" spans="1:6">
      <c r="A335" t="s">
        <v>408</v>
      </c>
      <c r="B335" t="s">
        <v>409</v>
      </c>
      <c r="C335" t="s">
        <v>417</v>
      </c>
      <c r="D335" t="s">
        <v>70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ht="13.9" spans="1:6">
      <c r="A336" t="s">
        <v>408</v>
      </c>
      <c r="B336" t="s">
        <v>409</v>
      </c>
      <c r="C336" t="s">
        <v>162</v>
      </c>
      <c r="D336" t="s">
        <v>99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ht="13.9" spans="1:6">
      <c r="A337" t="s">
        <v>408</v>
      </c>
      <c r="B337" t="s">
        <v>409</v>
      </c>
      <c r="C337" t="s">
        <v>163</v>
      </c>
      <c r="D337" t="s">
        <v>99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ht="13.9" spans="1:6">
      <c r="A338" t="s">
        <v>408</v>
      </c>
      <c r="B338" t="s">
        <v>409</v>
      </c>
      <c r="C338" t="s">
        <v>164</v>
      </c>
      <c r="D338" t="s">
        <v>70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ht="13.9" spans="1:6">
      <c r="A339" t="s">
        <v>408</v>
      </c>
      <c r="B339" t="s">
        <v>409</v>
      </c>
      <c r="C339" t="s">
        <v>418</v>
      </c>
      <c r="D339" t="s">
        <v>70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ht="13.9" spans="1:6">
      <c r="A340" t="s">
        <v>408</v>
      </c>
      <c r="B340" t="s">
        <v>409</v>
      </c>
      <c r="C340" t="s">
        <v>419</v>
      </c>
      <c r="D340" t="s">
        <v>70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ht="13.9" spans="1:6">
      <c r="A341" t="s">
        <v>408</v>
      </c>
      <c r="B341" t="s">
        <v>409</v>
      </c>
      <c r="C341" t="s">
        <v>420</v>
      </c>
      <c r="D341" t="s">
        <v>70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ht="13.9" spans="1:6">
      <c r="A342" t="s">
        <v>408</v>
      </c>
      <c r="B342" t="s">
        <v>409</v>
      </c>
      <c r="C342" t="s">
        <v>165</v>
      </c>
      <c r="D342" t="s">
        <v>99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ht="13.9" spans="1:6">
      <c r="A343" t="s">
        <v>408</v>
      </c>
      <c r="B343" t="s">
        <v>409</v>
      </c>
      <c r="C343" t="s">
        <v>421</v>
      </c>
      <c r="D343" t="s">
        <v>70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ht="13.9" spans="1:6">
      <c r="A344" t="s">
        <v>408</v>
      </c>
      <c r="B344" t="s">
        <v>409</v>
      </c>
      <c r="C344" t="s">
        <v>167</v>
      </c>
      <c r="D344" t="s">
        <v>70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ht="13.9" spans="1:6">
      <c r="A345" t="s">
        <v>408</v>
      </c>
      <c r="B345" t="s">
        <v>409</v>
      </c>
      <c r="C345" t="s">
        <v>205</v>
      </c>
      <c r="D345" t="s">
        <v>99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ht="13.9" spans="1:6">
      <c r="A346" t="s">
        <v>408</v>
      </c>
      <c r="B346" t="s">
        <v>409</v>
      </c>
      <c r="C346" t="s">
        <v>207</v>
      </c>
      <c r="D346" t="s">
        <v>99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ht="13.9" spans="1:6">
      <c r="A347" t="s">
        <v>408</v>
      </c>
      <c r="B347" t="s">
        <v>409</v>
      </c>
      <c r="C347" t="s">
        <v>422</v>
      </c>
      <c r="D347" t="s">
        <v>70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ht="13.9" spans="1:6">
      <c r="A348" t="s">
        <v>408</v>
      </c>
      <c r="B348" t="s">
        <v>409</v>
      </c>
      <c r="C348" t="s">
        <v>168</v>
      </c>
      <c r="D348" t="s">
        <v>99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ht="13.9" spans="1:6">
      <c r="A349" t="s">
        <v>408</v>
      </c>
      <c r="B349" t="s">
        <v>409</v>
      </c>
      <c r="C349" t="s">
        <v>423</v>
      </c>
      <c r="D349" t="s">
        <v>99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ht="13.9" spans="1:6">
      <c r="A350" t="s">
        <v>408</v>
      </c>
      <c r="B350" t="s">
        <v>409</v>
      </c>
      <c r="C350" t="s">
        <v>424</v>
      </c>
      <c r="D350" t="s">
        <v>70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ht="13.9" spans="1:6">
      <c r="A351" t="s">
        <v>408</v>
      </c>
      <c r="B351" t="s">
        <v>409</v>
      </c>
      <c r="C351" t="s">
        <v>208</v>
      </c>
      <c r="D351" t="s">
        <v>99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ht="13.9" spans="1:6">
      <c r="A352" t="s">
        <v>408</v>
      </c>
      <c r="B352" t="s">
        <v>409</v>
      </c>
      <c r="C352" t="s">
        <v>425</v>
      </c>
      <c r="D352" t="s">
        <v>70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ht="13.9" spans="1:6">
      <c r="A353" t="s">
        <v>408</v>
      </c>
      <c r="B353" t="s">
        <v>409</v>
      </c>
      <c r="C353" t="s">
        <v>426</v>
      </c>
      <c r="D353" t="s">
        <v>70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ht="13.9" spans="1:6">
      <c r="A354" t="s">
        <v>408</v>
      </c>
      <c r="B354" t="s">
        <v>409</v>
      </c>
      <c r="C354" t="s">
        <v>209</v>
      </c>
      <c r="D354" t="s">
        <v>70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ht="13.9" spans="1:6">
      <c r="A355" t="s">
        <v>408</v>
      </c>
      <c r="B355" t="s">
        <v>409</v>
      </c>
      <c r="C355" t="s">
        <v>170</v>
      </c>
      <c r="D355" t="s">
        <v>99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ht="13.9" spans="1:6">
      <c r="A356" t="s">
        <v>408</v>
      </c>
      <c r="B356" t="s">
        <v>409</v>
      </c>
      <c r="C356" t="s">
        <v>171</v>
      </c>
      <c r="D356" t="s">
        <v>99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ht="13.9" spans="1:6">
      <c r="A357" t="s">
        <v>408</v>
      </c>
      <c r="B357" t="s">
        <v>409</v>
      </c>
      <c r="C357" t="s">
        <v>427</v>
      </c>
      <c r="D357" t="s">
        <v>70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ht="13.9" spans="1:6">
      <c r="A358" t="s">
        <v>408</v>
      </c>
      <c r="B358" t="s">
        <v>409</v>
      </c>
      <c r="C358" t="s">
        <v>428</v>
      </c>
      <c r="D358" t="s">
        <v>70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ht="13.9" spans="1:6">
      <c r="A359" t="s">
        <v>408</v>
      </c>
      <c r="B359" t="s">
        <v>409</v>
      </c>
      <c r="C359" t="s">
        <v>429</v>
      </c>
      <c r="D359" t="s">
        <v>70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ht="13.9" spans="1:6">
      <c r="A360" t="s">
        <v>408</v>
      </c>
      <c r="B360" t="s">
        <v>409</v>
      </c>
      <c r="C360" t="s">
        <v>216</v>
      </c>
      <c r="D360" t="s">
        <v>99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ht="13.9" spans="1:6">
      <c r="A361" t="s">
        <v>408</v>
      </c>
      <c r="B361" t="s">
        <v>409</v>
      </c>
      <c r="C361" t="s">
        <v>430</v>
      </c>
      <c r="D361" t="s">
        <v>70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ht="13.9" spans="1:6">
      <c r="A362" t="s">
        <v>408</v>
      </c>
      <c r="B362" t="s">
        <v>409</v>
      </c>
      <c r="C362" t="s">
        <v>431</v>
      </c>
      <c r="D362" t="s">
        <v>99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ht="13.9" spans="1:6">
      <c r="A363" t="s">
        <v>408</v>
      </c>
      <c r="B363" t="s">
        <v>409</v>
      </c>
      <c r="C363" t="s">
        <v>363</v>
      </c>
      <c r="D363" t="s">
        <v>70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ht="13.9" spans="1:6">
      <c r="A364" t="s">
        <v>408</v>
      </c>
      <c r="B364" t="s">
        <v>409</v>
      </c>
      <c r="C364" t="s">
        <v>177</v>
      </c>
      <c r="D364" t="s">
        <v>99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ht="13.9" spans="1:6">
      <c r="A365" t="s">
        <v>408</v>
      </c>
      <c r="B365" t="s">
        <v>409</v>
      </c>
      <c r="C365" t="s">
        <v>364</v>
      </c>
      <c r="D365" t="s">
        <v>99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ht="13.9" spans="1:6">
      <c r="A366" t="s">
        <v>408</v>
      </c>
      <c r="B366" t="s">
        <v>409</v>
      </c>
      <c r="C366" t="s">
        <v>218</v>
      </c>
      <c r="D366" t="s">
        <v>99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ht="13.9" spans="1:6">
      <c r="A367" t="s">
        <v>408</v>
      </c>
      <c r="B367" t="s">
        <v>409</v>
      </c>
      <c r="C367" t="s">
        <v>432</v>
      </c>
      <c r="D367" t="s">
        <v>70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ht="13.9" spans="1:6">
      <c r="A368" t="s">
        <v>408</v>
      </c>
      <c r="B368" t="s">
        <v>409</v>
      </c>
      <c r="C368" t="s">
        <v>433</v>
      </c>
      <c r="D368" t="s">
        <v>70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ht="13.9" spans="1:6">
      <c r="A369" t="s">
        <v>408</v>
      </c>
      <c r="B369" t="s">
        <v>409</v>
      </c>
      <c r="C369" t="s">
        <v>434</v>
      </c>
      <c r="D369" t="s">
        <v>99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ht="13.9" spans="1:6">
      <c r="A370" t="s">
        <v>408</v>
      </c>
      <c r="B370" t="s">
        <v>409</v>
      </c>
      <c r="C370" t="s">
        <v>435</v>
      </c>
      <c r="D370" t="s">
        <v>70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ht="13.9" spans="1:6">
      <c r="A371" t="s">
        <v>408</v>
      </c>
      <c r="B371" t="s">
        <v>409</v>
      </c>
      <c r="C371" t="s">
        <v>436</v>
      </c>
      <c r="D371" t="s">
        <v>70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ht="13.9" spans="1:6">
      <c r="A372" t="s">
        <v>437</v>
      </c>
      <c r="B372" t="s">
        <v>438</v>
      </c>
      <c r="C372" t="s">
        <v>382</v>
      </c>
      <c r="D372" t="s">
        <v>70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ht="13.9" spans="1:6">
      <c r="A373" t="s">
        <v>437</v>
      </c>
      <c r="B373" t="s">
        <v>438</v>
      </c>
      <c r="C373" t="s">
        <v>439</v>
      </c>
      <c r="D373" t="s">
        <v>70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ht="13.9" spans="1:6">
      <c r="A374" t="s">
        <v>437</v>
      </c>
      <c r="B374" t="s">
        <v>438</v>
      </c>
      <c r="C374" t="s">
        <v>440</v>
      </c>
      <c r="D374" t="s">
        <v>70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ht="13.9" spans="1:6">
      <c r="A375" t="s">
        <v>437</v>
      </c>
      <c r="B375" t="s">
        <v>438</v>
      </c>
      <c r="C375" t="s">
        <v>441</v>
      </c>
      <c r="D375" t="s">
        <v>70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ht="13.9" spans="1:6">
      <c r="A376" t="s">
        <v>437</v>
      </c>
      <c r="B376" t="s">
        <v>438</v>
      </c>
      <c r="C376" t="s">
        <v>442</v>
      </c>
      <c r="D376" t="s">
        <v>70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ht="13.9" spans="1:6">
      <c r="A377" t="s">
        <v>437</v>
      </c>
      <c r="B377" t="s">
        <v>438</v>
      </c>
      <c r="C377" t="s">
        <v>443</v>
      </c>
      <c r="D377" t="s">
        <v>70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ht="13.9" spans="1:6">
      <c r="A378" t="s">
        <v>437</v>
      </c>
      <c r="B378" t="s">
        <v>438</v>
      </c>
      <c r="C378" t="s">
        <v>444</v>
      </c>
      <c r="D378" t="s">
        <v>99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ht="13.9" spans="1:6">
      <c r="A379" t="s">
        <v>437</v>
      </c>
      <c r="B379" t="s">
        <v>438</v>
      </c>
      <c r="C379" t="s">
        <v>313</v>
      </c>
      <c r="D379" t="s">
        <v>70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ht="13.9" spans="1:6">
      <c r="A380" t="s">
        <v>437</v>
      </c>
      <c r="B380" t="s">
        <v>438</v>
      </c>
      <c r="C380" t="s">
        <v>445</v>
      </c>
      <c r="D380" t="s">
        <v>70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ht="13.9" spans="1:6">
      <c r="A381" t="s">
        <v>437</v>
      </c>
      <c r="B381" t="s">
        <v>438</v>
      </c>
      <c r="C381" t="s">
        <v>396</v>
      </c>
      <c r="D381" t="s">
        <v>99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ht="13.9" spans="1:6">
      <c r="A382" t="s">
        <v>437</v>
      </c>
      <c r="B382" t="s">
        <v>438</v>
      </c>
      <c r="C382" t="s">
        <v>124</v>
      </c>
      <c r="D382" t="s">
        <v>70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ht="13.9" spans="1:6">
      <c r="A383" t="s">
        <v>437</v>
      </c>
      <c r="B383" t="s">
        <v>438</v>
      </c>
      <c r="C383" t="s">
        <v>446</v>
      </c>
      <c r="D383" t="s">
        <v>70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ht="13.9" spans="1:6">
      <c r="A384" t="s">
        <v>437</v>
      </c>
      <c r="B384" t="s">
        <v>438</v>
      </c>
      <c r="C384" t="s">
        <v>326</v>
      </c>
      <c r="D384" t="s">
        <v>99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ht="13.9" spans="1:6">
      <c r="A385" t="s">
        <v>437</v>
      </c>
      <c r="B385" t="s">
        <v>438</v>
      </c>
      <c r="C385" t="s">
        <v>447</v>
      </c>
      <c r="D385" t="s">
        <v>99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ht="13.9" spans="1:6">
      <c r="A386" t="s">
        <v>437</v>
      </c>
      <c r="B386" t="s">
        <v>438</v>
      </c>
      <c r="C386" t="s">
        <v>448</v>
      </c>
      <c r="D386" t="s">
        <v>70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ht="13.9" spans="1:6">
      <c r="A387" t="s">
        <v>437</v>
      </c>
      <c r="B387" t="s">
        <v>438</v>
      </c>
      <c r="C387" t="s">
        <v>449</v>
      </c>
      <c r="D387" t="s">
        <v>99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ht="13.9" spans="1:6">
      <c r="A388" t="s">
        <v>437</v>
      </c>
      <c r="B388" t="s">
        <v>438</v>
      </c>
      <c r="C388" t="s">
        <v>330</v>
      </c>
      <c r="D388" t="s">
        <v>70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ht="13.9" spans="1:6">
      <c r="A389" t="s">
        <v>437</v>
      </c>
      <c r="B389" t="s">
        <v>438</v>
      </c>
      <c r="C389" t="s">
        <v>450</v>
      </c>
      <c r="D389" t="s">
        <v>70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ht="13.9" spans="1:6">
      <c r="A390" t="s">
        <v>437</v>
      </c>
      <c r="B390" t="s">
        <v>438</v>
      </c>
      <c r="C390" t="s">
        <v>451</v>
      </c>
      <c r="D390" t="s">
        <v>70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ht="13.9" spans="1:6">
      <c r="A391" t="s">
        <v>437</v>
      </c>
      <c r="B391" t="s">
        <v>438</v>
      </c>
      <c r="C391" t="s">
        <v>431</v>
      </c>
      <c r="D391" t="s">
        <v>70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ht="13.9" spans="1:6">
      <c r="A392" t="s">
        <v>437</v>
      </c>
      <c r="B392" t="s">
        <v>438</v>
      </c>
      <c r="C392" t="s">
        <v>363</v>
      </c>
      <c r="D392" t="s">
        <v>70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ht="13.9" spans="1:6">
      <c r="A393" t="s">
        <v>437</v>
      </c>
      <c r="B393" t="s">
        <v>438</v>
      </c>
      <c r="C393" t="s">
        <v>452</v>
      </c>
      <c r="D393" t="s">
        <v>99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ht="13.9" spans="1:6">
      <c r="A394" t="s">
        <v>437</v>
      </c>
      <c r="B394" t="s">
        <v>438</v>
      </c>
      <c r="C394" t="s">
        <v>177</v>
      </c>
      <c r="D394" t="s">
        <v>99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ht="13.9" spans="1:6">
      <c r="A395" t="s">
        <v>437</v>
      </c>
      <c r="B395" t="s">
        <v>438</v>
      </c>
      <c r="C395" t="s">
        <v>364</v>
      </c>
      <c r="D395" t="s">
        <v>70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ht="13.9" spans="1:6">
      <c r="A396" t="s">
        <v>437</v>
      </c>
      <c r="B396" t="s">
        <v>438</v>
      </c>
      <c r="C396" t="s">
        <v>453</v>
      </c>
      <c r="D396" t="s">
        <v>70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ht="13.9" spans="1:6">
      <c r="A397" t="s">
        <v>437</v>
      </c>
      <c r="B397" t="s">
        <v>438</v>
      </c>
      <c r="C397" t="s">
        <v>218</v>
      </c>
      <c r="D397" t="s">
        <v>70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ht="13.9" spans="1:6">
      <c r="A398" t="s">
        <v>437</v>
      </c>
      <c r="B398" t="s">
        <v>438</v>
      </c>
      <c r="C398" t="s">
        <v>454</v>
      </c>
      <c r="D398" t="s">
        <v>70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ht="13.9" spans="1:6">
      <c r="A399" t="s">
        <v>455</v>
      </c>
      <c r="B399" t="s">
        <v>456</v>
      </c>
      <c r="C399" t="s">
        <v>457</v>
      </c>
      <c r="D399" t="s">
        <v>70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ht="13.9" spans="1:6">
      <c r="A400" t="s">
        <v>455</v>
      </c>
      <c r="B400" t="s">
        <v>456</v>
      </c>
      <c r="C400" t="s">
        <v>382</v>
      </c>
      <c r="D400" t="s">
        <v>70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ht="13.9" spans="1:6">
      <c r="A401" t="s">
        <v>455</v>
      </c>
      <c r="B401" t="s">
        <v>456</v>
      </c>
      <c r="C401" t="s">
        <v>458</v>
      </c>
      <c r="D401" t="s">
        <v>70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ht="13.9" spans="1:6">
      <c r="A402" t="s">
        <v>455</v>
      </c>
      <c r="B402" t="s">
        <v>456</v>
      </c>
      <c r="C402" t="s">
        <v>459</v>
      </c>
      <c r="D402" t="s">
        <v>70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ht="13.9" spans="1:6">
      <c r="A403" t="s">
        <v>455</v>
      </c>
      <c r="B403" t="s">
        <v>456</v>
      </c>
      <c r="C403" t="s">
        <v>460</v>
      </c>
      <c r="D403" t="s">
        <v>70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ht="13.9" spans="1:6">
      <c r="A404" t="s">
        <v>455</v>
      </c>
      <c r="B404" t="s">
        <v>456</v>
      </c>
      <c r="C404" t="s">
        <v>441</v>
      </c>
      <c r="D404" t="s">
        <v>70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ht="13.9" spans="1:6">
      <c r="A405" t="s">
        <v>455</v>
      </c>
      <c r="B405" t="s">
        <v>456</v>
      </c>
      <c r="C405" t="s">
        <v>461</v>
      </c>
      <c r="D405" t="s">
        <v>70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ht="13.9" spans="1:6">
      <c r="A406" t="s">
        <v>455</v>
      </c>
      <c r="B406" t="s">
        <v>456</v>
      </c>
      <c r="C406" t="s">
        <v>443</v>
      </c>
      <c r="D406" t="s">
        <v>70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ht="13.9" spans="1:6">
      <c r="A407" t="s">
        <v>455</v>
      </c>
      <c r="B407" t="s">
        <v>456</v>
      </c>
      <c r="C407" t="s">
        <v>462</v>
      </c>
      <c r="D407" t="s">
        <v>70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ht="13.9" spans="1:6">
      <c r="A408" t="s">
        <v>455</v>
      </c>
      <c r="B408" t="s">
        <v>456</v>
      </c>
      <c r="C408" t="s">
        <v>463</v>
      </c>
      <c r="D408" t="s">
        <v>70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ht="13.9" spans="1:6">
      <c r="A409" t="s">
        <v>455</v>
      </c>
      <c r="B409" t="s">
        <v>456</v>
      </c>
      <c r="C409" t="s">
        <v>464</v>
      </c>
      <c r="D409" t="s">
        <v>70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ht="13.9" spans="1:6">
      <c r="A410" t="s">
        <v>455</v>
      </c>
      <c r="B410" t="s">
        <v>456</v>
      </c>
      <c r="C410" t="s">
        <v>112</v>
      </c>
      <c r="D410" t="s">
        <v>70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ht="13.9" spans="1:6">
      <c r="A411" t="s">
        <v>455</v>
      </c>
      <c r="B411" t="s">
        <v>456</v>
      </c>
      <c r="C411" t="s">
        <v>114</v>
      </c>
      <c r="D411" t="s">
        <v>70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ht="13.9" spans="1:6">
      <c r="A412" t="s">
        <v>455</v>
      </c>
      <c r="B412" t="s">
        <v>456</v>
      </c>
      <c r="C412" t="s">
        <v>313</v>
      </c>
      <c r="D412" t="s">
        <v>70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ht="13.9" spans="1:6">
      <c r="A413" t="s">
        <v>455</v>
      </c>
      <c r="B413" t="s">
        <v>456</v>
      </c>
      <c r="C413" t="s">
        <v>445</v>
      </c>
      <c r="D413" t="s">
        <v>70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ht="13.9" spans="1:6">
      <c r="A414" t="s">
        <v>455</v>
      </c>
      <c r="B414" t="s">
        <v>456</v>
      </c>
      <c r="C414" t="s">
        <v>465</v>
      </c>
      <c r="D414" t="s">
        <v>70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ht="13.9" spans="1:6">
      <c r="A415" t="s">
        <v>455</v>
      </c>
      <c r="B415" t="s">
        <v>456</v>
      </c>
      <c r="C415" t="s">
        <v>466</v>
      </c>
      <c r="D415" t="s">
        <v>70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ht="13.9" spans="1:6">
      <c r="A416" t="s">
        <v>455</v>
      </c>
      <c r="B416" t="s">
        <v>456</v>
      </c>
      <c r="C416" t="s">
        <v>118</v>
      </c>
      <c r="D416" t="s">
        <v>70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ht="13.9" spans="1:6">
      <c r="A417" t="s">
        <v>455</v>
      </c>
      <c r="B417" t="s">
        <v>456</v>
      </c>
      <c r="C417" t="s">
        <v>467</v>
      </c>
      <c r="D417" t="s">
        <v>70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ht="13.9" spans="1:6">
      <c r="A418" t="s">
        <v>455</v>
      </c>
      <c r="B418" t="s">
        <v>456</v>
      </c>
      <c r="C418" t="s">
        <v>122</v>
      </c>
      <c r="D418" t="s">
        <v>70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ht="13.9" spans="1:6">
      <c r="A419" t="s">
        <v>455</v>
      </c>
      <c r="B419" t="s">
        <v>456</v>
      </c>
      <c r="C419" t="s">
        <v>124</v>
      </c>
      <c r="D419" t="s">
        <v>70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ht="13.9" spans="1:6">
      <c r="A420" t="s">
        <v>455</v>
      </c>
      <c r="B420" t="s">
        <v>456</v>
      </c>
      <c r="C420" t="s">
        <v>319</v>
      </c>
      <c r="D420" t="s">
        <v>70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ht="13.9" spans="1:6">
      <c r="A421" t="s">
        <v>455</v>
      </c>
      <c r="B421" t="s">
        <v>456</v>
      </c>
      <c r="C421" t="s">
        <v>446</v>
      </c>
      <c r="D421" t="s">
        <v>70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ht="13.9" spans="1:6">
      <c r="A422" t="s">
        <v>455</v>
      </c>
      <c r="B422" t="s">
        <v>456</v>
      </c>
      <c r="C422" t="s">
        <v>326</v>
      </c>
      <c r="D422" t="s">
        <v>70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ht="13.9" spans="1:6">
      <c r="A423" t="s">
        <v>455</v>
      </c>
      <c r="B423" t="s">
        <v>456</v>
      </c>
      <c r="C423" t="s">
        <v>134</v>
      </c>
      <c r="D423" t="s">
        <v>70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ht="13.9" spans="1:6">
      <c r="A424" t="s">
        <v>455</v>
      </c>
      <c r="B424" t="s">
        <v>456</v>
      </c>
      <c r="C424" t="s">
        <v>468</v>
      </c>
      <c r="D424" t="s">
        <v>70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ht="13.9" spans="1:6">
      <c r="A425" t="s">
        <v>455</v>
      </c>
      <c r="B425" t="s">
        <v>456</v>
      </c>
      <c r="C425" t="s">
        <v>330</v>
      </c>
      <c r="D425" t="s">
        <v>70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ht="13.9" spans="1:6">
      <c r="A426" t="s">
        <v>455</v>
      </c>
      <c r="B426" t="s">
        <v>456</v>
      </c>
      <c r="C426" t="s">
        <v>450</v>
      </c>
      <c r="D426" t="s">
        <v>70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ht="13.9" spans="1:6">
      <c r="A427" t="s">
        <v>455</v>
      </c>
      <c r="B427" t="s">
        <v>456</v>
      </c>
      <c r="C427" t="s">
        <v>469</v>
      </c>
      <c r="D427" t="s">
        <v>70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ht="13.9" spans="1:6">
      <c r="A428" t="s">
        <v>455</v>
      </c>
      <c r="B428" t="s">
        <v>456</v>
      </c>
      <c r="C428" t="s">
        <v>470</v>
      </c>
      <c r="D428" t="s">
        <v>70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ht="13.9" spans="1:6">
      <c r="A429" t="s">
        <v>455</v>
      </c>
      <c r="B429" t="s">
        <v>456</v>
      </c>
      <c r="C429" t="s">
        <v>471</v>
      </c>
      <c r="D429" t="s">
        <v>70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ht="13.9" spans="1:6">
      <c r="A430" t="s">
        <v>455</v>
      </c>
      <c r="B430" t="s">
        <v>456</v>
      </c>
      <c r="C430" t="s">
        <v>472</v>
      </c>
      <c r="D430" t="s">
        <v>70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ht="13.9" spans="1:6">
      <c r="A431" t="s">
        <v>455</v>
      </c>
      <c r="B431" t="s">
        <v>456</v>
      </c>
      <c r="C431" t="s">
        <v>141</v>
      </c>
      <c r="D431" t="s">
        <v>70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ht="13.9" spans="1:6">
      <c r="A432" t="s">
        <v>455</v>
      </c>
      <c r="B432" t="s">
        <v>456</v>
      </c>
      <c r="C432" t="s">
        <v>340</v>
      </c>
      <c r="D432" t="s">
        <v>70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ht="13.9" spans="1:6">
      <c r="A433" t="s">
        <v>455</v>
      </c>
      <c r="B433" t="s">
        <v>456</v>
      </c>
      <c r="C433" t="s">
        <v>142</v>
      </c>
      <c r="D433" t="s">
        <v>70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ht="13.9" spans="1:6">
      <c r="A434" t="s">
        <v>455</v>
      </c>
      <c r="B434" t="s">
        <v>456</v>
      </c>
      <c r="C434" t="s">
        <v>240</v>
      </c>
      <c r="D434" t="s">
        <v>70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ht="13.9" spans="1:6">
      <c r="A435" t="s">
        <v>455</v>
      </c>
      <c r="B435" t="s">
        <v>456</v>
      </c>
      <c r="C435" t="s">
        <v>144</v>
      </c>
      <c r="D435" t="s">
        <v>70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ht="13.9" spans="1:6">
      <c r="A436" t="s">
        <v>455</v>
      </c>
      <c r="B436" t="s">
        <v>456</v>
      </c>
      <c r="C436" t="s">
        <v>473</v>
      </c>
      <c r="D436" t="s">
        <v>70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ht="13.9" spans="1:6">
      <c r="A437" t="s">
        <v>455</v>
      </c>
      <c r="B437" t="s">
        <v>456</v>
      </c>
      <c r="C437" t="s">
        <v>474</v>
      </c>
      <c r="D437" t="s">
        <v>70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ht="13.9" spans="1:6">
      <c r="A438" t="s">
        <v>455</v>
      </c>
      <c r="B438" t="s">
        <v>456</v>
      </c>
      <c r="C438" t="s">
        <v>475</v>
      </c>
      <c r="D438" t="s">
        <v>70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ht="13.9" spans="1:6">
      <c r="A439" t="s">
        <v>455</v>
      </c>
      <c r="B439" t="s">
        <v>456</v>
      </c>
      <c r="C439" t="s">
        <v>476</v>
      </c>
      <c r="D439" t="s">
        <v>70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ht="13.9" spans="1:6">
      <c r="A440" t="s">
        <v>455</v>
      </c>
      <c r="B440" t="s">
        <v>456</v>
      </c>
      <c r="C440" t="s">
        <v>477</v>
      </c>
      <c r="D440" t="s">
        <v>70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ht="13.9" spans="1:6">
      <c r="A441" t="s">
        <v>455</v>
      </c>
      <c r="B441" t="s">
        <v>456</v>
      </c>
      <c r="C441" t="s">
        <v>478</v>
      </c>
      <c r="D441" t="s">
        <v>70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ht="13.9" spans="1:6">
      <c r="A442" t="s">
        <v>455</v>
      </c>
      <c r="B442" t="s">
        <v>456</v>
      </c>
      <c r="C442" t="s">
        <v>146</v>
      </c>
      <c r="D442" t="s">
        <v>70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ht="13.9" spans="1:6">
      <c r="A443" t="s">
        <v>455</v>
      </c>
      <c r="B443" t="s">
        <v>456</v>
      </c>
      <c r="C443" t="s">
        <v>188</v>
      </c>
      <c r="D443" t="s">
        <v>70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ht="13.9" spans="1:6">
      <c r="A444" t="s">
        <v>455</v>
      </c>
      <c r="B444" t="s">
        <v>456</v>
      </c>
      <c r="C444" t="s">
        <v>479</v>
      </c>
      <c r="D444" t="s">
        <v>70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ht="13.9" spans="1:6">
      <c r="A445" t="s">
        <v>455</v>
      </c>
      <c r="B445" t="s">
        <v>456</v>
      </c>
      <c r="C445" t="s">
        <v>480</v>
      </c>
      <c r="D445" t="s">
        <v>70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ht="13.9" spans="1:6">
      <c r="A446" t="s">
        <v>455</v>
      </c>
      <c r="B446" t="s">
        <v>456</v>
      </c>
      <c r="C446" t="s">
        <v>481</v>
      </c>
      <c r="D446" t="s">
        <v>70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ht="13.9" spans="1:6">
      <c r="A447" t="s">
        <v>455</v>
      </c>
      <c r="B447" t="s">
        <v>456</v>
      </c>
      <c r="C447" t="s">
        <v>148</v>
      </c>
      <c r="D447" t="s">
        <v>70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ht="13.9" spans="1:6">
      <c r="A448" t="s">
        <v>455</v>
      </c>
      <c r="B448" t="s">
        <v>456</v>
      </c>
      <c r="C448" t="s">
        <v>482</v>
      </c>
      <c r="D448" t="s">
        <v>70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ht="13.9" spans="1:6">
      <c r="A449" t="s">
        <v>455</v>
      </c>
      <c r="B449" t="s">
        <v>456</v>
      </c>
      <c r="C449" t="s">
        <v>149</v>
      </c>
      <c r="D449" t="s">
        <v>70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ht="13.9" spans="1:6">
      <c r="A450" t="s">
        <v>455</v>
      </c>
      <c r="B450" t="s">
        <v>456</v>
      </c>
      <c r="C450" t="s">
        <v>191</v>
      </c>
      <c r="D450" t="s">
        <v>70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ht="13.9" spans="1:6">
      <c r="A451" t="s">
        <v>455</v>
      </c>
      <c r="B451" t="s">
        <v>456</v>
      </c>
      <c r="C451" t="s">
        <v>483</v>
      </c>
      <c r="D451" t="s">
        <v>70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ht="13.9" spans="1:6">
      <c r="A452" t="s">
        <v>455</v>
      </c>
      <c r="B452" t="s">
        <v>456</v>
      </c>
      <c r="C452" t="s">
        <v>484</v>
      </c>
      <c r="D452" t="s">
        <v>70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ht="13.9" spans="1:6">
      <c r="A453" t="s">
        <v>455</v>
      </c>
      <c r="B453" t="s">
        <v>456</v>
      </c>
      <c r="C453" t="s">
        <v>485</v>
      </c>
      <c r="D453" t="s">
        <v>70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ht="13.9" spans="1:6">
      <c r="A454" t="s">
        <v>455</v>
      </c>
      <c r="B454" t="s">
        <v>456</v>
      </c>
      <c r="C454" t="s">
        <v>153</v>
      </c>
      <c r="D454" t="s">
        <v>70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ht="13.9" spans="1:6">
      <c r="A455" t="s">
        <v>486</v>
      </c>
      <c r="B455" t="s">
        <v>487</v>
      </c>
      <c r="C455" t="s">
        <v>236</v>
      </c>
      <c r="D455" t="s">
        <v>99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ht="13.9" spans="1:6">
      <c r="A456" t="s">
        <v>486</v>
      </c>
      <c r="B456" t="s">
        <v>487</v>
      </c>
      <c r="C456" t="s">
        <v>488</v>
      </c>
      <c r="D456" t="s">
        <v>99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ht="13.9" spans="1:6">
      <c r="A457" t="s">
        <v>486</v>
      </c>
      <c r="B457" t="s">
        <v>487</v>
      </c>
      <c r="C457" t="s">
        <v>489</v>
      </c>
      <c r="D457" t="s">
        <v>99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ht="13.9" spans="1:6">
      <c r="A458" t="s">
        <v>486</v>
      </c>
      <c r="B458" t="s">
        <v>487</v>
      </c>
      <c r="C458" t="s">
        <v>490</v>
      </c>
      <c r="D458" t="s">
        <v>70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ht="13.9" spans="1:6">
      <c r="A459" t="s">
        <v>486</v>
      </c>
      <c r="B459" t="s">
        <v>487</v>
      </c>
      <c r="C459" t="s">
        <v>491</v>
      </c>
      <c r="D459" t="s">
        <v>99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ht="13.9" spans="1:6">
      <c r="A460" t="s">
        <v>486</v>
      </c>
      <c r="B460" t="s">
        <v>487</v>
      </c>
      <c r="C460" t="s">
        <v>492</v>
      </c>
      <c r="D460" t="s">
        <v>99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ht="13.9" spans="1:6">
      <c r="A461" t="s">
        <v>486</v>
      </c>
      <c r="B461" t="s">
        <v>487</v>
      </c>
      <c r="C461" t="s">
        <v>493</v>
      </c>
      <c r="D461" t="s">
        <v>99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ht="13.9" spans="1:6">
      <c r="A462" t="s">
        <v>486</v>
      </c>
      <c r="B462" t="s">
        <v>487</v>
      </c>
      <c r="C462" t="s">
        <v>142</v>
      </c>
      <c r="D462" t="s">
        <v>99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ht="13.9" spans="1:6">
      <c r="A463" t="s">
        <v>486</v>
      </c>
      <c r="B463" t="s">
        <v>487</v>
      </c>
      <c r="C463" t="s">
        <v>494</v>
      </c>
      <c r="D463" t="s">
        <v>99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ht="13.9" spans="1:6">
      <c r="A464" t="s">
        <v>486</v>
      </c>
      <c r="B464" t="s">
        <v>487</v>
      </c>
      <c r="C464" t="s">
        <v>495</v>
      </c>
      <c r="D464" t="s">
        <v>70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ht="13.9" spans="1:6">
      <c r="A465" t="s">
        <v>486</v>
      </c>
      <c r="B465" t="s">
        <v>487</v>
      </c>
      <c r="C465" t="s">
        <v>496</v>
      </c>
      <c r="D465" t="s">
        <v>70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ht="13.9" spans="1:6">
      <c r="A466" t="s">
        <v>486</v>
      </c>
      <c r="B466" t="s">
        <v>487</v>
      </c>
      <c r="C466" t="s">
        <v>185</v>
      </c>
      <c r="D466" t="s">
        <v>99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ht="13.9" spans="1:6">
      <c r="A467" t="s">
        <v>486</v>
      </c>
      <c r="B467" t="s">
        <v>487</v>
      </c>
      <c r="C467" t="s">
        <v>497</v>
      </c>
      <c r="D467" t="s">
        <v>99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ht="13.9" spans="1:6">
      <c r="A468" t="s">
        <v>486</v>
      </c>
      <c r="B468" t="s">
        <v>487</v>
      </c>
      <c r="C468" t="s">
        <v>498</v>
      </c>
      <c r="D468" t="s">
        <v>70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ht="13.9" spans="1:6">
      <c r="A469" t="s">
        <v>486</v>
      </c>
      <c r="B469" t="s">
        <v>487</v>
      </c>
      <c r="C469" t="s">
        <v>499</v>
      </c>
      <c r="D469" t="s">
        <v>99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ht="13.9" spans="1:6">
      <c r="A470" t="s">
        <v>486</v>
      </c>
      <c r="B470" t="s">
        <v>487</v>
      </c>
      <c r="C470" t="s">
        <v>475</v>
      </c>
      <c r="D470" t="s">
        <v>70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ht="13.9" spans="1:6">
      <c r="A471" t="s">
        <v>486</v>
      </c>
      <c r="B471" t="s">
        <v>487</v>
      </c>
      <c r="C471" t="s">
        <v>500</v>
      </c>
      <c r="D471" t="s">
        <v>99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ht="13.9" spans="1:6">
      <c r="A472" t="s">
        <v>486</v>
      </c>
      <c r="B472" t="s">
        <v>487</v>
      </c>
      <c r="C472" t="s">
        <v>501</v>
      </c>
      <c r="D472" t="s">
        <v>99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ht="13.9" spans="1:6">
      <c r="A473" t="s">
        <v>486</v>
      </c>
      <c r="B473" t="s">
        <v>487</v>
      </c>
      <c r="C473" t="s">
        <v>502</v>
      </c>
      <c r="D473" t="s">
        <v>99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ht="13.9" spans="1:6">
      <c r="A474" t="s">
        <v>486</v>
      </c>
      <c r="B474" t="s">
        <v>487</v>
      </c>
      <c r="C474" t="s">
        <v>503</v>
      </c>
      <c r="D474" t="s">
        <v>99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ht="13.9" spans="1:6">
      <c r="A475" t="s">
        <v>486</v>
      </c>
      <c r="B475" t="s">
        <v>487</v>
      </c>
      <c r="C475" t="s">
        <v>148</v>
      </c>
      <c r="D475" t="s">
        <v>99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ht="13.9" spans="1:6">
      <c r="A476" t="s">
        <v>486</v>
      </c>
      <c r="B476" t="s">
        <v>487</v>
      </c>
      <c r="C476" t="s">
        <v>149</v>
      </c>
      <c r="D476" t="s">
        <v>99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ht="13.9" spans="1:6">
      <c r="A477" t="s">
        <v>486</v>
      </c>
      <c r="B477" t="s">
        <v>487</v>
      </c>
      <c r="C477" t="s">
        <v>504</v>
      </c>
      <c r="D477" t="s">
        <v>70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ht="13.9" spans="1:6">
      <c r="A478" t="s">
        <v>486</v>
      </c>
      <c r="B478" t="s">
        <v>487</v>
      </c>
      <c r="C478" t="s">
        <v>191</v>
      </c>
      <c r="D478" t="s">
        <v>99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ht="13.9" spans="1:6">
      <c r="A479" t="s">
        <v>486</v>
      </c>
      <c r="B479" t="s">
        <v>487</v>
      </c>
      <c r="C479" t="s">
        <v>505</v>
      </c>
      <c r="D479" t="s">
        <v>99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ht="13.9" spans="1:6">
      <c r="A480" t="s">
        <v>486</v>
      </c>
      <c r="B480" t="s">
        <v>487</v>
      </c>
      <c r="C480" t="s">
        <v>506</v>
      </c>
      <c r="D480" t="s">
        <v>99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ht="13.9" spans="1:6">
      <c r="A481" t="s">
        <v>486</v>
      </c>
      <c r="B481" t="s">
        <v>487</v>
      </c>
      <c r="C481" t="s">
        <v>247</v>
      </c>
      <c r="D481" t="s">
        <v>99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ht="13.9" spans="1:6">
      <c r="A482" t="s">
        <v>486</v>
      </c>
      <c r="B482" t="s">
        <v>487</v>
      </c>
      <c r="C482" t="s">
        <v>507</v>
      </c>
      <c r="D482" t="s">
        <v>99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ht="13.9" spans="1:6">
      <c r="A483" t="s">
        <v>486</v>
      </c>
      <c r="B483" t="s">
        <v>487</v>
      </c>
      <c r="C483" t="s">
        <v>508</v>
      </c>
      <c r="D483" t="s">
        <v>70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ht="13.9" spans="1:6">
      <c r="A484" t="s">
        <v>486</v>
      </c>
      <c r="B484" t="s">
        <v>487</v>
      </c>
      <c r="C484" t="s">
        <v>509</v>
      </c>
      <c r="D484" t="s">
        <v>99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ht="13.9" spans="1:6">
      <c r="A485" t="s">
        <v>486</v>
      </c>
      <c r="B485" t="s">
        <v>487</v>
      </c>
      <c r="C485" t="s">
        <v>193</v>
      </c>
      <c r="D485" t="s">
        <v>99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ht="13.9" spans="1:6">
      <c r="A486" t="s">
        <v>486</v>
      </c>
      <c r="B486" t="s">
        <v>487</v>
      </c>
      <c r="C486" t="s">
        <v>510</v>
      </c>
      <c r="D486" t="s">
        <v>99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ht="13.9" spans="1:6">
      <c r="A487" t="s">
        <v>486</v>
      </c>
      <c r="B487" t="s">
        <v>487</v>
      </c>
      <c r="C487" t="s">
        <v>195</v>
      </c>
      <c r="D487" t="s">
        <v>70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ht="13.9" spans="1:6">
      <c r="A488" t="s">
        <v>486</v>
      </c>
      <c r="B488" t="s">
        <v>487</v>
      </c>
      <c r="C488" t="s">
        <v>511</v>
      </c>
      <c r="D488" t="s">
        <v>99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ht="13.9" spans="1:6">
      <c r="A489" t="s">
        <v>486</v>
      </c>
      <c r="B489" t="s">
        <v>487</v>
      </c>
      <c r="C489" t="s">
        <v>159</v>
      </c>
      <c r="D489" t="s">
        <v>99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ht="13.9" spans="1:6">
      <c r="A490" t="s">
        <v>486</v>
      </c>
      <c r="B490" t="s">
        <v>487</v>
      </c>
      <c r="C490" t="s">
        <v>160</v>
      </c>
      <c r="D490" t="s">
        <v>99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ht="13.9" spans="1:6">
      <c r="A491" t="s">
        <v>486</v>
      </c>
      <c r="B491" t="s">
        <v>487</v>
      </c>
      <c r="C491" t="s">
        <v>512</v>
      </c>
      <c r="D491" t="s">
        <v>99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ht="13.9" spans="1:6">
      <c r="A492" t="s">
        <v>486</v>
      </c>
      <c r="B492" t="s">
        <v>487</v>
      </c>
      <c r="C492" t="s">
        <v>513</v>
      </c>
      <c r="D492" t="s">
        <v>99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ht="13.9" spans="1:6">
      <c r="A493" t="s">
        <v>486</v>
      </c>
      <c r="B493" t="s">
        <v>487</v>
      </c>
      <c r="C493" t="s">
        <v>514</v>
      </c>
      <c r="D493" t="s">
        <v>99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ht="13.9" spans="1:6">
      <c r="A494" t="s">
        <v>486</v>
      </c>
      <c r="B494" t="s">
        <v>487</v>
      </c>
      <c r="C494" t="s">
        <v>515</v>
      </c>
      <c r="D494" t="s">
        <v>70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ht="13.9" spans="1:6">
      <c r="A495" t="s">
        <v>486</v>
      </c>
      <c r="B495" t="s">
        <v>487</v>
      </c>
      <c r="C495" t="s">
        <v>163</v>
      </c>
      <c r="D495" t="s">
        <v>99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ht="13.9" spans="1:6">
      <c r="A496" t="s">
        <v>486</v>
      </c>
      <c r="B496" t="s">
        <v>487</v>
      </c>
      <c r="C496" t="s">
        <v>516</v>
      </c>
      <c r="D496" t="s">
        <v>99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ht="13.9" spans="1:6">
      <c r="A497" t="s">
        <v>486</v>
      </c>
      <c r="B497" t="s">
        <v>487</v>
      </c>
      <c r="C497" t="s">
        <v>517</v>
      </c>
      <c r="D497" t="s">
        <v>99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ht="13.9" spans="1:6">
      <c r="A498" t="s">
        <v>486</v>
      </c>
      <c r="B498" t="s">
        <v>487</v>
      </c>
      <c r="C498" t="s">
        <v>518</v>
      </c>
      <c r="D498" t="s">
        <v>99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ht="13.9" spans="1:6">
      <c r="A499" t="s">
        <v>486</v>
      </c>
      <c r="B499" t="s">
        <v>487</v>
      </c>
      <c r="C499" t="s">
        <v>519</v>
      </c>
      <c r="D499" t="s">
        <v>99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ht="13.9" spans="1:6">
      <c r="A500" t="s">
        <v>486</v>
      </c>
      <c r="B500" t="s">
        <v>487</v>
      </c>
      <c r="C500" t="s">
        <v>520</v>
      </c>
      <c r="D500" t="s">
        <v>70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ht="13.9" spans="1:6">
      <c r="A501" t="s">
        <v>486</v>
      </c>
      <c r="B501" t="s">
        <v>487</v>
      </c>
      <c r="C501" t="s">
        <v>521</v>
      </c>
      <c r="D501" t="s">
        <v>70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ht="13.9" spans="1:6">
      <c r="A502" t="s">
        <v>486</v>
      </c>
      <c r="B502" t="s">
        <v>487</v>
      </c>
      <c r="C502" t="s">
        <v>522</v>
      </c>
      <c r="D502" t="s">
        <v>99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ht="13.9" spans="1:6">
      <c r="A503" t="s">
        <v>486</v>
      </c>
      <c r="B503" t="s">
        <v>487</v>
      </c>
      <c r="C503" t="s">
        <v>523</v>
      </c>
      <c r="D503" t="s">
        <v>70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ht="13.9" spans="1:6">
      <c r="A504" t="s">
        <v>486</v>
      </c>
      <c r="B504" t="s">
        <v>487</v>
      </c>
      <c r="C504" t="s">
        <v>524</v>
      </c>
      <c r="D504" t="s">
        <v>99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ht="13.9" spans="1:6">
      <c r="A505" t="s">
        <v>486</v>
      </c>
      <c r="B505" t="s">
        <v>487</v>
      </c>
      <c r="C505" t="s">
        <v>525</v>
      </c>
      <c r="D505" t="s">
        <v>99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ht="13.9" spans="1:6">
      <c r="A506" t="s">
        <v>486</v>
      </c>
      <c r="B506" t="s">
        <v>487</v>
      </c>
      <c r="C506" t="s">
        <v>202</v>
      </c>
      <c r="D506" t="s">
        <v>70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ht="13.9" spans="1:6">
      <c r="A507" t="s">
        <v>486</v>
      </c>
      <c r="B507" t="s">
        <v>487</v>
      </c>
      <c r="C507" t="s">
        <v>526</v>
      </c>
      <c r="D507" t="s">
        <v>99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ht="13.9" spans="1:6">
      <c r="A508" t="s">
        <v>486</v>
      </c>
      <c r="B508" t="s">
        <v>487</v>
      </c>
      <c r="C508" t="s">
        <v>527</v>
      </c>
      <c r="D508" t="s">
        <v>99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ht="13.9" spans="1:6">
      <c r="A509" t="s">
        <v>486</v>
      </c>
      <c r="B509" t="s">
        <v>487</v>
      </c>
      <c r="C509" t="s">
        <v>528</v>
      </c>
      <c r="D509" t="s">
        <v>70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ht="13.9" spans="1:6">
      <c r="A510" t="s">
        <v>486</v>
      </c>
      <c r="B510" t="s">
        <v>487</v>
      </c>
      <c r="C510" t="s">
        <v>529</v>
      </c>
      <c r="D510" t="s">
        <v>99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ht="13.9" spans="1:6">
      <c r="A511" t="s">
        <v>486</v>
      </c>
      <c r="B511" t="s">
        <v>487</v>
      </c>
      <c r="C511" t="s">
        <v>530</v>
      </c>
      <c r="D511" t="s">
        <v>70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ht="13.9" spans="1:6">
      <c r="A512" t="s">
        <v>486</v>
      </c>
      <c r="B512" t="s">
        <v>487</v>
      </c>
      <c r="C512" t="s">
        <v>531</v>
      </c>
      <c r="D512" t="s">
        <v>99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ht="13.9" spans="1:6">
      <c r="A513" t="s">
        <v>486</v>
      </c>
      <c r="B513" t="s">
        <v>487</v>
      </c>
      <c r="C513" t="s">
        <v>532</v>
      </c>
      <c r="D513" t="s">
        <v>99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ht="13.9" spans="1:6">
      <c r="A514" t="s">
        <v>486</v>
      </c>
      <c r="B514" t="s">
        <v>487</v>
      </c>
      <c r="C514" t="s">
        <v>533</v>
      </c>
      <c r="D514" t="s">
        <v>70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ht="13.9" spans="1:6">
      <c r="A515" t="s">
        <v>486</v>
      </c>
      <c r="B515" t="s">
        <v>487</v>
      </c>
      <c r="C515" t="s">
        <v>534</v>
      </c>
      <c r="D515" t="s">
        <v>99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ht="13.9" spans="1:6">
      <c r="A516" t="s">
        <v>486</v>
      </c>
      <c r="B516" t="s">
        <v>487</v>
      </c>
      <c r="C516" t="s">
        <v>169</v>
      </c>
      <c r="D516" t="s">
        <v>99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ht="13.9" spans="1:6">
      <c r="A517" t="s">
        <v>486</v>
      </c>
      <c r="B517" t="s">
        <v>487</v>
      </c>
      <c r="C517" t="s">
        <v>208</v>
      </c>
      <c r="D517" t="s">
        <v>99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ht="13.9" spans="1:6">
      <c r="A518" t="s">
        <v>486</v>
      </c>
      <c r="B518" t="s">
        <v>487</v>
      </c>
      <c r="C518" t="s">
        <v>209</v>
      </c>
      <c r="D518" t="s">
        <v>70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ht="13.9" spans="1:6">
      <c r="A519" t="s">
        <v>486</v>
      </c>
      <c r="B519" t="s">
        <v>487</v>
      </c>
      <c r="C519" t="s">
        <v>270</v>
      </c>
      <c r="D519" t="s">
        <v>99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ht="13.9" spans="1:6">
      <c r="A520" t="s">
        <v>535</v>
      </c>
      <c r="B520" t="s">
        <v>536</v>
      </c>
      <c r="C520" t="s">
        <v>537</v>
      </c>
      <c r="D520" t="s">
        <v>99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ht="13.9" spans="1:6">
      <c r="A521" t="s">
        <v>535</v>
      </c>
      <c r="B521" t="s">
        <v>536</v>
      </c>
      <c r="C521" t="s">
        <v>478</v>
      </c>
      <c r="D521" t="s">
        <v>99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ht="13.9" spans="1:6">
      <c r="A522" t="s">
        <v>535</v>
      </c>
      <c r="B522" t="s">
        <v>536</v>
      </c>
      <c r="C522" t="s">
        <v>538</v>
      </c>
      <c r="D522" t="s">
        <v>99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ht="13.9" spans="1:6">
      <c r="A523" t="s">
        <v>535</v>
      </c>
      <c r="B523" t="s">
        <v>536</v>
      </c>
      <c r="C523" t="s">
        <v>539</v>
      </c>
      <c r="D523" t="s">
        <v>99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ht="13.9" spans="1:6">
      <c r="A524" t="s">
        <v>535</v>
      </c>
      <c r="B524" t="s">
        <v>536</v>
      </c>
      <c r="C524" t="s">
        <v>146</v>
      </c>
      <c r="D524" t="s">
        <v>99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ht="13.9" spans="1:6">
      <c r="A525" t="s">
        <v>535</v>
      </c>
      <c r="B525" t="s">
        <v>536</v>
      </c>
      <c r="C525" t="s">
        <v>540</v>
      </c>
      <c r="D525" t="s">
        <v>99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ht="13.9" spans="1:6">
      <c r="A526" t="s">
        <v>535</v>
      </c>
      <c r="B526" t="s">
        <v>536</v>
      </c>
      <c r="C526" t="s">
        <v>541</v>
      </c>
      <c r="D526" t="s">
        <v>99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ht="13.9" spans="1:6">
      <c r="A527" t="s">
        <v>535</v>
      </c>
      <c r="B527" t="s">
        <v>536</v>
      </c>
      <c r="C527" t="s">
        <v>148</v>
      </c>
      <c r="D527" t="s">
        <v>99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ht="13.9" spans="1:6">
      <c r="A528" t="s">
        <v>535</v>
      </c>
      <c r="B528" t="s">
        <v>536</v>
      </c>
      <c r="C528" t="s">
        <v>149</v>
      </c>
      <c r="D528" t="s">
        <v>99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ht="13.9" spans="1:6">
      <c r="A529" t="s">
        <v>535</v>
      </c>
      <c r="B529" t="s">
        <v>536</v>
      </c>
      <c r="C529" t="s">
        <v>542</v>
      </c>
      <c r="D529" t="s">
        <v>99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ht="13.9" spans="1:6">
      <c r="A530" t="s">
        <v>535</v>
      </c>
      <c r="B530" t="s">
        <v>536</v>
      </c>
      <c r="C530" t="s">
        <v>191</v>
      </c>
      <c r="D530" t="s">
        <v>99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ht="13.9" spans="1:6">
      <c r="A531" t="s">
        <v>535</v>
      </c>
      <c r="B531" t="s">
        <v>536</v>
      </c>
      <c r="C531" t="s">
        <v>543</v>
      </c>
      <c r="D531" t="s">
        <v>99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ht="13.9" spans="1:6">
      <c r="A532" t="s">
        <v>535</v>
      </c>
      <c r="B532" t="s">
        <v>536</v>
      </c>
      <c r="C532" t="s">
        <v>544</v>
      </c>
      <c r="D532" t="s">
        <v>99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ht="13.9" spans="1:6">
      <c r="A533" t="s">
        <v>535</v>
      </c>
      <c r="B533" t="s">
        <v>536</v>
      </c>
      <c r="C533" t="s">
        <v>545</v>
      </c>
      <c r="D533" t="s">
        <v>99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ht="13.9" spans="1:6">
      <c r="A534" t="s">
        <v>535</v>
      </c>
      <c r="B534" t="s">
        <v>536</v>
      </c>
      <c r="C534" t="s">
        <v>546</v>
      </c>
      <c r="D534" t="s">
        <v>99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ht="13.9" spans="1:6">
      <c r="A535" t="s">
        <v>535</v>
      </c>
      <c r="B535" t="s">
        <v>536</v>
      </c>
      <c r="C535" t="s">
        <v>547</v>
      </c>
      <c r="D535" t="s">
        <v>99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ht="13.9" spans="1:6">
      <c r="A536" t="s">
        <v>535</v>
      </c>
      <c r="B536" t="s">
        <v>536</v>
      </c>
      <c r="C536" t="s">
        <v>152</v>
      </c>
      <c r="D536" t="s">
        <v>99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ht="13.9" spans="1:6">
      <c r="A537" t="s">
        <v>535</v>
      </c>
      <c r="B537" t="s">
        <v>536</v>
      </c>
      <c r="C537" t="s">
        <v>153</v>
      </c>
      <c r="D537" t="s">
        <v>99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ht="13.9" spans="1:6">
      <c r="A538" t="s">
        <v>535</v>
      </c>
      <c r="B538" t="s">
        <v>536</v>
      </c>
      <c r="C538" t="s">
        <v>548</v>
      </c>
      <c r="D538" t="s">
        <v>99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ht="13.9" spans="1:6">
      <c r="A539" t="s">
        <v>535</v>
      </c>
      <c r="B539" t="s">
        <v>536</v>
      </c>
      <c r="C539" t="s">
        <v>549</v>
      </c>
      <c r="D539" t="s">
        <v>99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ht="13.9" spans="1:6">
      <c r="A540" t="s">
        <v>535</v>
      </c>
      <c r="B540" t="s">
        <v>536</v>
      </c>
      <c r="C540" t="s">
        <v>406</v>
      </c>
      <c r="D540" t="s">
        <v>99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ht="13.9" spans="1:6">
      <c r="A541" t="s">
        <v>535</v>
      </c>
      <c r="B541" t="s">
        <v>536</v>
      </c>
      <c r="C541" t="s">
        <v>193</v>
      </c>
      <c r="D541" t="s">
        <v>99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ht="13.9" spans="1:6">
      <c r="A542" t="s">
        <v>535</v>
      </c>
      <c r="B542" t="s">
        <v>536</v>
      </c>
      <c r="C542" t="s">
        <v>550</v>
      </c>
      <c r="D542" t="s">
        <v>99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ht="13.9" spans="1:6">
      <c r="A543" t="s">
        <v>535</v>
      </c>
      <c r="B543" t="s">
        <v>536</v>
      </c>
      <c r="C543" t="s">
        <v>195</v>
      </c>
      <c r="D543" t="s">
        <v>99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ht="13.9" spans="1:6">
      <c r="A544" t="s">
        <v>535</v>
      </c>
      <c r="B544" t="s">
        <v>536</v>
      </c>
      <c r="C544" t="s">
        <v>511</v>
      </c>
      <c r="D544" t="s">
        <v>99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ht="13.9" spans="1:6">
      <c r="A545" t="s">
        <v>535</v>
      </c>
      <c r="B545" t="s">
        <v>536</v>
      </c>
      <c r="C545" t="s">
        <v>157</v>
      </c>
      <c r="D545" t="s">
        <v>99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ht="13.9" spans="1:6">
      <c r="A546" t="s">
        <v>535</v>
      </c>
      <c r="B546" t="s">
        <v>536</v>
      </c>
      <c r="C546" t="s">
        <v>551</v>
      </c>
      <c r="D546" t="s">
        <v>99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ht="13.9" spans="1:6">
      <c r="A547" t="s">
        <v>535</v>
      </c>
      <c r="B547" t="s">
        <v>536</v>
      </c>
      <c r="C547" t="s">
        <v>159</v>
      </c>
      <c r="D547" t="s">
        <v>99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ht="13.9" spans="1:6">
      <c r="A548" t="s">
        <v>535</v>
      </c>
      <c r="B548" t="s">
        <v>536</v>
      </c>
      <c r="C548" t="s">
        <v>160</v>
      </c>
      <c r="D548" t="s">
        <v>99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ht="13.9" spans="1:6">
      <c r="A549" t="s">
        <v>535</v>
      </c>
      <c r="B549" t="s">
        <v>536</v>
      </c>
      <c r="C549" t="s">
        <v>552</v>
      </c>
      <c r="D549" t="s">
        <v>99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ht="13.9" spans="1:6">
      <c r="A550" t="s">
        <v>535</v>
      </c>
      <c r="B550" t="s">
        <v>536</v>
      </c>
      <c r="C550" t="s">
        <v>411</v>
      </c>
      <c r="D550" t="s">
        <v>99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ht="13.9" spans="1:6">
      <c r="A551" t="s">
        <v>535</v>
      </c>
      <c r="B551" t="s">
        <v>536</v>
      </c>
      <c r="C551" t="s">
        <v>553</v>
      </c>
      <c r="D551" t="s">
        <v>99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ht="13.9" spans="1:6">
      <c r="A552" t="s">
        <v>535</v>
      </c>
      <c r="B552" t="s">
        <v>536</v>
      </c>
      <c r="C552" t="s">
        <v>554</v>
      </c>
      <c r="D552" t="s">
        <v>99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ht="13.9" spans="1:6">
      <c r="A553" t="s">
        <v>535</v>
      </c>
      <c r="B553" t="s">
        <v>536</v>
      </c>
      <c r="C553" t="s">
        <v>415</v>
      </c>
      <c r="D553" t="s">
        <v>99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ht="13.9" spans="1:6">
      <c r="A554" t="s">
        <v>535</v>
      </c>
      <c r="B554" t="s">
        <v>536</v>
      </c>
      <c r="C554" t="s">
        <v>513</v>
      </c>
      <c r="D554" t="s">
        <v>99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ht="13.9" spans="1:6">
      <c r="A555" t="s">
        <v>535</v>
      </c>
      <c r="B555" t="s">
        <v>536</v>
      </c>
      <c r="C555" t="s">
        <v>555</v>
      </c>
      <c r="D555" t="s">
        <v>99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ht="13.9" spans="1:6">
      <c r="A556" t="s">
        <v>535</v>
      </c>
      <c r="B556" t="s">
        <v>536</v>
      </c>
      <c r="C556" t="s">
        <v>417</v>
      </c>
      <c r="D556" t="s">
        <v>99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ht="13.9" spans="1:6">
      <c r="A557" t="s">
        <v>535</v>
      </c>
      <c r="B557" t="s">
        <v>536</v>
      </c>
      <c r="C557" t="s">
        <v>556</v>
      </c>
      <c r="D557" t="s">
        <v>99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ht="13.9" spans="1:6">
      <c r="A558" t="s">
        <v>535</v>
      </c>
      <c r="B558" t="s">
        <v>536</v>
      </c>
      <c r="C558" t="s">
        <v>162</v>
      </c>
      <c r="D558" t="s">
        <v>99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ht="13.9" spans="1:6">
      <c r="A559" t="s">
        <v>535</v>
      </c>
      <c r="B559" t="s">
        <v>536</v>
      </c>
      <c r="C559" t="s">
        <v>163</v>
      </c>
      <c r="D559" t="s">
        <v>99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ht="13.9" spans="1:6">
      <c r="A560" t="s">
        <v>535</v>
      </c>
      <c r="B560" t="s">
        <v>536</v>
      </c>
      <c r="C560" t="s">
        <v>164</v>
      </c>
      <c r="D560" t="s">
        <v>99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ht="13.9" spans="1:6">
      <c r="A561" t="s">
        <v>535</v>
      </c>
      <c r="B561" t="s">
        <v>536</v>
      </c>
      <c r="C561" t="s">
        <v>557</v>
      </c>
      <c r="D561" t="s">
        <v>99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ht="13.9" spans="1:6">
      <c r="A562" t="s">
        <v>535</v>
      </c>
      <c r="B562" t="s">
        <v>536</v>
      </c>
      <c r="C562" t="s">
        <v>558</v>
      </c>
      <c r="D562" t="s">
        <v>99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ht="13.9" spans="1:6">
      <c r="A563" t="s">
        <v>535</v>
      </c>
      <c r="B563" t="s">
        <v>536</v>
      </c>
      <c r="C563" t="s">
        <v>559</v>
      </c>
      <c r="D563" t="s">
        <v>99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ht="13.9" spans="1:6">
      <c r="A564" t="s">
        <v>535</v>
      </c>
      <c r="B564" t="s">
        <v>536</v>
      </c>
      <c r="C564" t="s">
        <v>560</v>
      </c>
      <c r="D564" t="s">
        <v>99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ht="13.9" spans="1:6">
      <c r="A565" t="s">
        <v>535</v>
      </c>
      <c r="B565" t="s">
        <v>536</v>
      </c>
      <c r="C565" t="s">
        <v>561</v>
      </c>
      <c r="D565" t="s">
        <v>99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ht="13.9" spans="1:6">
      <c r="A566" t="s">
        <v>535</v>
      </c>
      <c r="B566" t="s">
        <v>536</v>
      </c>
      <c r="C566" t="s">
        <v>562</v>
      </c>
      <c r="D566" t="s">
        <v>99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ht="13.9" spans="1:6">
      <c r="A567" t="s">
        <v>535</v>
      </c>
      <c r="B567" t="s">
        <v>536</v>
      </c>
      <c r="C567" t="s">
        <v>563</v>
      </c>
      <c r="D567" t="s">
        <v>99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ht="13.9" spans="1:6">
      <c r="A568" t="s">
        <v>535</v>
      </c>
      <c r="B568" t="s">
        <v>536</v>
      </c>
      <c r="C568" t="s">
        <v>564</v>
      </c>
      <c r="D568" t="s">
        <v>99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ht="13.9" spans="1:6">
      <c r="A569" t="s">
        <v>535</v>
      </c>
      <c r="B569" t="s">
        <v>536</v>
      </c>
      <c r="C569" t="s">
        <v>165</v>
      </c>
      <c r="D569" t="s">
        <v>99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ht="13.9" spans="1:6">
      <c r="A570" t="s">
        <v>535</v>
      </c>
      <c r="B570" t="s">
        <v>536</v>
      </c>
      <c r="C570" t="s">
        <v>167</v>
      </c>
      <c r="D570" t="s">
        <v>99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ht="13.9" spans="1:6">
      <c r="A571" t="s">
        <v>535</v>
      </c>
      <c r="B571" t="s">
        <v>536</v>
      </c>
      <c r="C571" t="s">
        <v>565</v>
      </c>
      <c r="D571" t="s">
        <v>99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ht="13.9" spans="1:6">
      <c r="A572" t="s">
        <v>535</v>
      </c>
      <c r="B572" t="s">
        <v>536</v>
      </c>
      <c r="C572" t="s">
        <v>207</v>
      </c>
      <c r="D572" t="s">
        <v>99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ht="13.9" spans="1:6">
      <c r="A573" t="s">
        <v>535</v>
      </c>
      <c r="B573" t="s">
        <v>536</v>
      </c>
      <c r="C573" t="s">
        <v>566</v>
      </c>
      <c r="D573" t="s">
        <v>99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ht="13.9" spans="1:6">
      <c r="A574" t="s">
        <v>535</v>
      </c>
      <c r="B574" t="s">
        <v>536</v>
      </c>
      <c r="C574" t="s">
        <v>567</v>
      </c>
      <c r="D574" t="s">
        <v>99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ht="13.9" spans="1:6">
      <c r="A575" t="s">
        <v>535</v>
      </c>
      <c r="B575" t="s">
        <v>536</v>
      </c>
      <c r="C575" t="s">
        <v>568</v>
      </c>
      <c r="D575" t="s">
        <v>99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ht="13.9" spans="1:6">
      <c r="A576" t="s">
        <v>535</v>
      </c>
      <c r="B576" t="s">
        <v>536</v>
      </c>
      <c r="C576" t="s">
        <v>169</v>
      </c>
      <c r="D576" t="s">
        <v>99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ht="13.9" spans="1:6">
      <c r="A577" t="s">
        <v>535</v>
      </c>
      <c r="B577" t="s">
        <v>536</v>
      </c>
      <c r="C577" t="s">
        <v>209</v>
      </c>
      <c r="D577" t="s">
        <v>99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ht="13.9" spans="1:6">
      <c r="A578" t="s">
        <v>535</v>
      </c>
      <c r="B578" t="s">
        <v>536</v>
      </c>
      <c r="C578" t="s">
        <v>170</v>
      </c>
      <c r="D578" t="s">
        <v>99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ht="13.9" spans="1:6">
      <c r="A579" t="s">
        <v>535</v>
      </c>
      <c r="B579" t="s">
        <v>536</v>
      </c>
      <c r="C579" t="s">
        <v>569</v>
      </c>
      <c r="D579" t="s">
        <v>99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ht="13.9" spans="1:6">
      <c r="A580" t="s">
        <v>535</v>
      </c>
      <c r="B580" t="s">
        <v>536</v>
      </c>
      <c r="C580" t="s">
        <v>570</v>
      </c>
      <c r="D580" t="s">
        <v>99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ht="13.9" spans="1:6">
      <c r="A581" t="s">
        <v>535</v>
      </c>
      <c r="B581" t="s">
        <v>536</v>
      </c>
      <c r="C581" t="s">
        <v>571</v>
      </c>
      <c r="D581" t="s">
        <v>99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ht="13.9" spans="1:6">
      <c r="A582" t="s">
        <v>535</v>
      </c>
      <c r="B582" t="s">
        <v>536</v>
      </c>
      <c r="C582" t="s">
        <v>572</v>
      </c>
      <c r="D582" t="s">
        <v>99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ht="13.9" spans="1:6">
      <c r="A583" t="s">
        <v>535</v>
      </c>
      <c r="B583" t="s">
        <v>536</v>
      </c>
      <c r="C583" t="s">
        <v>573</v>
      </c>
      <c r="D583" t="s">
        <v>99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ht="13.9" spans="1:6">
      <c r="A584" t="s">
        <v>535</v>
      </c>
      <c r="B584" t="s">
        <v>536</v>
      </c>
      <c r="C584" t="s">
        <v>574</v>
      </c>
      <c r="D584" t="s">
        <v>99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ht="13.9" spans="1:6">
      <c r="A585" t="s">
        <v>575</v>
      </c>
      <c r="B585" t="s">
        <v>576</v>
      </c>
      <c r="C585" t="s">
        <v>577</v>
      </c>
      <c r="D585" t="s">
        <v>350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ht="13.9" spans="1:6">
      <c r="A586" t="s">
        <v>575</v>
      </c>
      <c r="B586" t="s">
        <v>576</v>
      </c>
      <c r="C586" t="s">
        <v>177</v>
      </c>
      <c r="D586" t="s">
        <v>95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ht="13.9" spans="1:6">
      <c r="A587" t="s">
        <v>575</v>
      </c>
      <c r="B587" t="s">
        <v>576</v>
      </c>
      <c r="C587" t="s">
        <v>365</v>
      </c>
      <c r="D587" t="s">
        <v>350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ht="13.9" spans="1:6">
      <c r="A588" t="s">
        <v>575</v>
      </c>
      <c r="B588" t="s">
        <v>576</v>
      </c>
      <c r="C588" t="s">
        <v>578</v>
      </c>
      <c r="D588" t="s">
        <v>95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ht="13.9" spans="1:6">
      <c r="A589" t="s">
        <v>575</v>
      </c>
      <c r="B589" t="s">
        <v>576</v>
      </c>
      <c r="C589" t="s">
        <v>579</v>
      </c>
      <c r="D589" t="s">
        <v>99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ht="13.9" spans="1:6">
      <c r="A590" t="s">
        <v>575</v>
      </c>
      <c r="B590" t="s">
        <v>576</v>
      </c>
      <c r="C590" t="s">
        <v>580</v>
      </c>
      <c r="D590" t="s">
        <v>95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ht="13.9" spans="1:6">
      <c r="A591" t="s">
        <v>575</v>
      </c>
      <c r="B591" t="s">
        <v>576</v>
      </c>
      <c r="C591" t="s">
        <v>581</v>
      </c>
      <c r="D591" t="s">
        <v>350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ht="13.9" spans="1:6">
      <c r="A592" t="s">
        <v>582</v>
      </c>
      <c r="B592" t="s">
        <v>583</v>
      </c>
      <c r="C592" t="s">
        <v>584</v>
      </c>
      <c r="D592" t="s">
        <v>70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ht="13.9" spans="1:6">
      <c r="A593" t="s">
        <v>582</v>
      </c>
      <c r="B593" t="s">
        <v>583</v>
      </c>
      <c r="C593" t="s">
        <v>585</v>
      </c>
      <c r="D593" t="s">
        <v>73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ht="13.9" spans="1:6">
      <c r="A594" t="s">
        <v>582</v>
      </c>
      <c r="B594" t="s">
        <v>583</v>
      </c>
      <c r="C594" t="s">
        <v>586</v>
      </c>
      <c r="D594" t="s">
        <v>70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ht="13.9" spans="1:6">
      <c r="A595" t="s">
        <v>582</v>
      </c>
      <c r="B595" t="s">
        <v>583</v>
      </c>
      <c r="C595" t="s">
        <v>142</v>
      </c>
      <c r="D595" t="s">
        <v>70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ht="13.9" spans="1:6">
      <c r="A596" t="s">
        <v>582</v>
      </c>
      <c r="B596" t="s">
        <v>583</v>
      </c>
      <c r="C596" t="s">
        <v>476</v>
      </c>
      <c r="D596" t="s">
        <v>70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ht="13.9" spans="1:6">
      <c r="A597" t="s">
        <v>582</v>
      </c>
      <c r="B597" t="s">
        <v>583</v>
      </c>
      <c r="C597" t="s">
        <v>587</v>
      </c>
      <c r="D597" t="s">
        <v>70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ht="13.9" spans="1:6">
      <c r="A598" t="s">
        <v>582</v>
      </c>
      <c r="B598" t="s">
        <v>583</v>
      </c>
      <c r="C598" t="s">
        <v>545</v>
      </c>
      <c r="D598" t="s">
        <v>70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ht="13.9" spans="1:6">
      <c r="A599" t="s">
        <v>582</v>
      </c>
      <c r="B599" t="s">
        <v>583</v>
      </c>
      <c r="C599" t="s">
        <v>193</v>
      </c>
      <c r="D599" t="s">
        <v>70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ht="13.9" spans="1:6">
      <c r="A600" t="s">
        <v>582</v>
      </c>
      <c r="B600" t="s">
        <v>583</v>
      </c>
      <c r="C600" t="s">
        <v>588</v>
      </c>
      <c r="D600" t="s">
        <v>70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ht="13.9" spans="1:6">
      <c r="A601" t="s">
        <v>582</v>
      </c>
      <c r="B601" t="s">
        <v>583</v>
      </c>
      <c r="C601" t="s">
        <v>589</v>
      </c>
      <c r="D601" t="s">
        <v>70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ht="13.9" spans="1:6">
      <c r="A602" t="s">
        <v>582</v>
      </c>
      <c r="B602" t="s">
        <v>583</v>
      </c>
      <c r="C602" t="s">
        <v>590</v>
      </c>
      <c r="D602" t="s">
        <v>70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ht="13.9" spans="1:6">
      <c r="A603" t="s">
        <v>582</v>
      </c>
      <c r="B603" t="s">
        <v>583</v>
      </c>
      <c r="C603" t="s">
        <v>591</v>
      </c>
      <c r="D603" t="s">
        <v>70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ht="13.9" spans="1:6">
      <c r="A604" t="s">
        <v>582</v>
      </c>
      <c r="B604" t="s">
        <v>583</v>
      </c>
      <c r="C604" t="s">
        <v>592</v>
      </c>
      <c r="D604" t="s">
        <v>70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ht="13.9" spans="1:6">
      <c r="A605" t="s">
        <v>582</v>
      </c>
      <c r="B605" t="s">
        <v>583</v>
      </c>
      <c r="C605" t="s">
        <v>593</v>
      </c>
      <c r="D605" t="s">
        <v>70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ht="13.9" spans="1:6">
      <c r="A606" t="s">
        <v>582</v>
      </c>
      <c r="B606" t="s">
        <v>583</v>
      </c>
      <c r="C606" t="s">
        <v>177</v>
      </c>
      <c r="D606" t="s">
        <v>70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ht="13.9" spans="1:6">
      <c r="A607" t="s">
        <v>582</v>
      </c>
      <c r="B607" t="s">
        <v>583</v>
      </c>
      <c r="C607" t="s">
        <v>594</v>
      </c>
      <c r="D607" t="s">
        <v>70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ht="13.9" spans="1:6">
      <c r="A608" t="s">
        <v>595</v>
      </c>
      <c r="B608" t="s">
        <v>596</v>
      </c>
      <c r="C608" t="s">
        <v>597</v>
      </c>
      <c r="D608" t="s">
        <v>99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ht="13.9" spans="1:6">
      <c r="A609" t="s">
        <v>595</v>
      </c>
      <c r="B609" t="s">
        <v>596</v>
      </c>
      <c r="C609" t="s">
        <v>598</v>
      </c>
      <c r="D609" t="s">
        <v>99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ht="13.9" spans="1:6">
      <c r="A610" t="s">
        <v>595</v>
      </c>
      <c r="B610" t="s">
        <v>596</v>
      </c>
      <c r="C610" t="s">
        <v>599</v>
      </c>
      <c r="D610" t="s">
        <v>99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ht="13.9" spans="1:6">
      <c r="A611" t="s">
        <v>595</v>
      </c>
      <c r="B611" t="s">
        <v>596</v>
      </c>
      <c r="C611" t="s">
        <v>600</v>
      </c>
      <c r="D611" t="s">
        <v>99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ht="13.9" spans="1:6">
      <c r="A612" t="s">
        <v>595</v>
      </c>
      <c r="B612" t="s">
        <v>596</v>
      </c>
      <c r="C612" t="s">
        <v>601</v>
      </c>
      <c r="D612" t="s">
        <v>99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ht="13.9" spans="1:6">
      <c r="A613" t="s">
        <v>595</v>
      </c>
      <c r="B613" t="s">
        <v>596</v>
      </c>
      <c r="C613" t="s">
        <v>602</v>
      </c>
      <c r="D613" t="s">
        <v>99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ht="13.9" spans="1:6">
      <c r="A614" t="s">
        <v>595</v>
      </c>
      <c r="B614" t="s">
        <v>596</v>
      </c>
      <c r="C614" t="s">
        <v>313</v>
      </c>
      <c r="D614" t="s">
        <v>99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ht="13.9" spans="1:6">
      <c r="A615" t="s">
        <v>595</v>
      </c>
      <c r="B615" t="s">
        <v>596</v>
      </c>
      <c r="C615" t="s">
        <v>603</v>
      </c>
      <c r="D615" t="s">
        <v>99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ht="13.9" spans="1:6">
      <c r="A616" t="s">
        <v>595</v>
      </c>
      <c r="B616" t="s">
        <v>596</v>
      </c>
      <c r="C616" t="s">
        <v>604</v>
      </c>
      <c r="D616" t="s">
        <v>99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ht="13.9" spans="1:6">
      <c r="A617" t="s">
        <v>595</v>
      </c>
      <c r="B617" t="s">
        <v>596</v>
      </c>
      <c r="C617" t="s">
        <v>605</v>
      </c>
      <c r="D617" t="s">
        <v>99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ht="13.9" spans="1:6">
      <c r="A618" t="s">
        <v>595</v>
      </c>
      <c r="B618" t="s">
        <v>596</v>
      </c>
      <c r="C618" t="s">
        <v>606</v>
      </c>
      <c r="D618" t="s">
        <v>99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ht="13.9" spans="1:6">
      <c r="A619" t="s">
        <v>595</v>
      </c>
      <c r="B619" t="s">
        <v>596</v>
      </c>
      <c r="C619" t="s">
        <v>607</v>
      </c>
      <c r="D619" t="s">
        <v>70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ht="13.9" spans="1:6">
      <c r="A620" t="s">
        <v>595</v>
      </c>
      <c r="B620" t="s">
        <v>596</v>
      </c>
      <c r="C620" t="s">
        <v>608</v>
      </c>
      <c r="D620" t="s">
        <v>99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ht="13.9" spans="1:6">
      <c r="A621" t="s">
        <v>595</v>
      </c>
      <c r="B621" t="s">
        <v>596</v>
      </c>
      <c r="C621" t="s">
        <v>188</v>
      </c>
      <c r="D621" t="s">
        <v>99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ht="13.9" spans="1:6">
      <c r="A622" t="s">
        <v>595</v>
      </c>
      <c r="B622" t="s">
        <v>596</v>
      </c>
      <c r="C622" t="s">
        <v>287</v>
      </c>
      <c r="D622" t="s">
        <v>99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ht="13.9" spans="1:6">
      <c r="A623" t="s">
        <v>595</v>
      </c>
      <c r="B623" t="s">
        <v>596</v>
      </c>
      <c r="C623" t="s">
        <v>163</v>
      </c>
      <c r="D623" t="s">
        <v>99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ht="13.9" spans="1:6">
      <c r="A624" t="s">
        <v>595</v>
      </c>
      <c r="B624" t="s">
        <v>596</v>
      </c>
      <c r="C624" t="s">
        <v>609</v>
      </c>
      <c r="D624" t="s">
        <v>99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ht="13.9" spans="1:6">
      <c r="A625" t="s">
        <v>595</v>
      </c>
      <c r="B625" t="s">
        <v>596</v>
      </c>
      <c r="C625" t="s">
        <v>610</v>
      </c>
      <c r="D625" t="s">
        <v>99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ht="13.9" spans="1:6">
      <c r="A626" t="s">
        <v>595</v>
      </c>
      <c r="B626" t="s">
        <v>596</v>
      </c>
      <c r="C626" t="s">
        <v>592</v>
      </c>
      <c r="D626" t="s">
        <v>99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ht="13.9" spans="1:6">
      <c r="A627" t="s">
        <v>595</v>
      </c>
      <c r="B627" t="s">
        <v>596</v>
      </c>
      <c r="C627" t="s">
        <v>611</v>
      </c>
      <c r="D627" t="s">
        <v>99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ht="13.9" spans="1:6">
      <c r="A628" t="s">
        <v>595</v>
      </c>
      <c r="B628" t="s">
        <v>596</v>
      </c>
      <c r="C628" t="s">
        <v>612</v>
      </c>
      <c r="D628" t="s">
        <v>99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ht="13.9" spans="1:6">
      <c r="A629" t="s">
        <v>595</v>
      </c>
      <c r="B629" t="s">
        <v>596</v>
      </c>
      <c r="C629" t="s">
        <v>177</v>
      </c>
      <c r="D629" t="s">
        <v>99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ht="13.9" spans="1:6">
      <c r="A630" t="s">
        <v>595</v>
      </c>
      <c r="B630" t="s">
        <v>596</v>
      </c>
      <c r="C630" t="s">
        <v>613</v>
      </c>
      <c r="D630" t="s">
        <v>99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ht="13.9" spans="1:6">
      <c r="A631" t="s">
        <v>595</v>
      </c>
      <c r="B631" t="s">
        <v>596</v>
      </c>
      <c r="C631" t="s">
        <v>614</v>
      </c>
      <c r="D631" t="s">
        <v>99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ht="13.9" spans="1:6">
      <c r="A632" t="s">
        <v>615</v>
      </c>
      <c r="B632" t="s">
        <v>616</v>
      </c>
      <c r="C632" t="s">
        <v>617</v>
      </c>
      <c r="D632" t="s">
        <v>70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ht="13.9" spans="1:6">
      <c r="A633" t="s">
        <v>615</v>
      </c>
      <c r="B633" t="s">
        <v>616</v>
      </c>
      <c r="C633" t="s">
        <v>618</v>
      </c>
      <c r="D633" t="s">
        <v>70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ht="13.9" spans="1:6">
      <c r="A634" t="s">
        <v>615</v>
      </c>
      <c r="B634" t="s">
        <v>616</v>
      </c>
      <c r="C634" t="s">
        <v>619</v>
      </c>
      <c r="D634" t="s">
        <v>70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ht="13.9" spans="1:6">
      <c r="A635" t="s">
        <v>615</v>
      </c>
      <c r="B635" t="s">
        <v>616</v>
      </c>
      <c r="C635" t="s">
        <v>620</v>
      </c>
      <c r="D635" t="s">
        <v>70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ht="13.9" spans="1:6">
      <c r="A636" t="s">
        <v>615</v>
      </c>
      <c r="B636" t="s">
        <v>616</v>
      </c>
      <c r="C636" t="s">
        <v>621</v>
      </c>
      <c r="D636" t="s">
        <v>70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ht="13.9" spans="1:6">
      <c r="A637" t="s">
        <v>615</v>
      </c>
      <c r="B637" t="s">
        <v>616</v>
      </c>
      <c r="C637" t="s">
        <v>142</v>
      </c>
      <c r="D637" t="s">
        <v>70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ht="13.9" spans="1:6">
      <c r="A638" t="s">
        <v>615</v>
      </c>
      <c r="B638" t="s">
        <v>616</v>
      </c>
      <c r="C638" t="s">
        <v>622</v>
      </c>
      <c r="D638" t="s">
        <v>70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ht="13.9" spans="1:6">
      <c r="A639" t="s">
        <v>615</v>
      </c>
      <c r="B639" t="s">
        <v>616</v>
      </c>
      <c r="C639" t="s">
        <v>623</v>
      </c>
      <c r="D639" t="s">
        <v>70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ht="13.9" spans="1:6">
      <c r="A640" t="s">
        <v>615</v>
      </c>
      <c r="B640" t="s">
        <v>616</v>
      </c>
      <c r="C640" t="s">
        <v>280</v>
      </c>
      <c r="D640" t="s">
        <v>70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ht="13.9" spans="1:6">
      <c r="A641" t="s">
        <v>615</v>
      </c>
      <c r="B641" t="s">
        <v>616</v>
      </c>
      <c r="C641" t="s">
        <v>624</v>
      </c>
      <c r="D641" t="s">
        <v>70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ht="13.9" spans="1:6">
      <c r="A642" t="s">
        <v>615</v>
      </c>
      <c r="B642" t="s">
        <v>616</v>
      </c>
      <c r="C642" t="s">
        <v>625</v>
      </c>
      <c r="D642" t="s">
        <v>70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ht="13.9" spans="1:6">
      <c r="A643" t="s">
        <v>615</v>
      </c>
      <c r="B643" t="s">
        <v>616</v>
      </c>
      <c r="C643" t="s">
        <v>626</v>
      </c>
      <c r="D643" t="s">
        <v>70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ht="13.9" spans="1:6">
      <c r="A644" t="s">
        <v>615</v>
      </c>
      <c r="B644" t="s">
        <v>616</v>
      </c>
      <c r="C644" t="s">
        <v>627</v>
      </c>
      <c r="D644" t="s">
        <v>70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ht="13.9" spans="1:6">
      <c r="A645" t="s">
        <v>615</v>
      </c>
      <c r="B645" t="s">
        <v>616</v>
      </c>
      <c r="C645" t="s">
        <v>614</v>
      </c>
      <c r="D645" t="s">
        <v>70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ht="13.9" spans="1:6">
      <c r="A646" t="s">
        <v>628</v>
      </c>
      <c r="B646" t="s">
        <v>629</v>
      </c>
      <c r="C646" t="s">
        <v>630</v>
      </c>
      <c r="D646" t="s">
        <v>70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ht="13.9" spans="1:6">
      <c r="A647" t="s">
        <v>628</v>
      </c>
      <c r="B647" t="s">
        <v>629</v>
      </c>
      <c r="C647" t="s">
        <v>631</v>
      </c>
      <c r="D647" t="s">
        <v>70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ht="13.9" spans="1:6">
      <c r="A648" t="s">
        <v>628</v>
      </c>
      <c r="B648" t="s">
        <v>629</v>
      </c>
      <c r="C648" t="s">
        <v>632</v>
      </c>
      <c r="D648" t="s">
        <v>70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ht="13.9" spans="1:6">
      <c r="A649" t="s">
        <v>628</v>
      </c>
      <c r="B649" t="s">
        <v>629</v>
      </c>
      <c r="C649" t="s">
        <v>633</v>
      </c>
      <c r="D649" t="s">
        <v>70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ht="13.9" spans="1:6">
      <c r="A650" t="s">
        <v>628</v>
      </c>
      <c r="B650" t="s">
        <v>629</v>
      </c>
      <c r="C650" t="s">
        <v>524</v>
      </c>
      <c r="D650" t="s">
        <v>70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ht="13.9" spans="1:6">
      <c r="A651" t="s">
        <v>628</v>
      </c>
      <c r="B651" t="s">
        <v>629</v>
      </c>
      <c r="C651" t="s">
        <v>634</v>
      </c>
      <c r="D651" t="s">
        <v>70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ht="13.9" spans="1:6">
      <c r="A652" t="s">
        <v>628</v>
      </c>
      <c r="B652" t="s">
        <v>629</v>
      </c>
      <c r="C652" t="s">
        <v>635</v>
      </c>
      <c r="D652" t="s">
        <v>70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ht="13.9" spans="1:6">
      <c r="A653" t="s">
        <v>628</v>
      </c>
      <c r="B653" t="s">
        <v>629</v>
      </c>
      <c r="C653" t="s">
        <v>636</v>
      </c>
      <c r="D653" t="s">
        <v>70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ht="13.9" spans="1:6">
      <c r="A654" t="s">
        <v>628</v>
      </c>
      <c r="B654" t="s">
        <v>629</v>
      </c>
      <c r="C654" t="s">
        <v>637</v>
      </c>
      <c r="D654" t="s">
        <v>70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ht="13.9" spans="1:6">
      <c r="A655" t="s">
        <v>628</v>
      </c>
      <c r="B655" t="s">
        <v>629</v>
      </c>
      <c r="C655" t="s">
        <v>638</v>
      </c>
      <c r="D655" t="s">
        <v>73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ht="13.9" spans="1:6">
      <c r="A656" t="s">
        <v>628</v>
      </c>
      <c r="B656" t="s">
        <v>629</v>
      </c>
      <c r="C656" t="s">
        <v>639</v>
      </c>
      <c r="D656" t="s">
        <v>70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ht="13.9" spans="1:6">
      <c r="A657" t="s">
        <v>628</v>
      </c>
      <c r="B657" t="s">
        <v>629</v>
      </c>
      <c r="C657" t="s">
        <v>171</v>
      </c>
      <c r="D657" t="s">
        <v>70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ht="13.9" spans="1:6">
      <c r="A658" t="s">
        <v>628</v>
      </c>
      <c r="B658" t="s">
        <v>629</v>
      </c>
      <c r="C658" t="s">
        <v>640</v>
      </c>
      <c r="D658" t="s">
        <v>70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ht="13.9" spans="1:6">
      <c r="A659" t="s">
        <v>628</v>
      </c>
      <c r="B659" t="s">
        <v>629</v>
      </c>
      <c r="C659" t="s">
        <v>641</v>
      </c>
      <c r="D659" t="s">
        <v>70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ht="13.9" spans="1:6">
      <c r="A660" t="s">
        <v>628</v>
      </c>
      <c r="B660" t="s">
        <v>629</v>
      </c>
      <c r="C660" t="s">
        <v>217</v>
      </c>
      <c r="D660" t="s">
        <v>70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ht="13.9" spans="1:6">
      <c r="A661" t="s">
        <v>628</v>
      </c>
      <c r="B661" t="s">
        <v>629</v>
      </c>
      <c r="C661" t="s">
        <v>642</v>
      </c>
      <c r="D661" t="s">
        <v>70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ht="13.9" spans="1:6">
      <c r="A662" t="s">
        <v>628</v>
      </c>
      <c r="B662" t="s">
        <v>629</v>
      </c>
      <c r="C662" t="s">
        <v>364</v>
      </c>
      <c r="D662" t="s">
        <v>70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ht="13.9" spans="1:6">
      <c r="A663" t="s">
        <v>628</v>
      </c>
      <c r="B663" t="s">
        <v>629</v>
      </c>
      <c r="C663" t="s">
        <v>643</v>
      </c>
      <c r="D663" t="s">
        <v>70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ht="13.9" spans="1:6">
      <c r="A664" t="s">
        <v>644</v>
      </c>
      <c r="B664" t="s">
        <v>645</v>
      </c>
      <c r="C664" t="s">
        <v>646</v>
      </c>
      <c r="D664" t="s">
        <v>73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ht="13.9" spans="1:6">
      <c r="A665" t="s">
        <v>644</v>
      </c>
      <c r="B665" t="s">
        <v>645</v>
      </c>
      <c r="C665" t="s">
        <v>647</v>
      </c>
      <c r="D665" t="s">
        <v>70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ht="13.9" spans="1:6">
      <c r="A666" t="s">
        <v>644</v>
      </c>
      <c r="B666" t="s">
        <v>645</v>
      </c>
      <c r="C666" t="s">
        <v>648</v>
      </c>
      <c r="D666" t="s">
        <v>73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ht="13.9" spans="1:6">
      <c r="A667" t="s">
        <v>644</v>
      </c>
      <c r="B667" t="s">
        <v>645</v>
      </c>
      <c r="C667" t="s">
        <v>649</v>
      </c>
      <c r="D667" t="s">
        <v>73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ht="13.9" spans="1:6">
      <c r="A668" t="s">
        <v>644</v>
      </c>
      <c r="B668" t="s">
        <v>645</v>
      </c>
      <c r="C668" t="s">
        <v>441</v>
      </c>
      <c r="D668" t="s">
        <v>70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ht="13.9" spans="1:6">
      <c r="A669" t="s">
        <v>644</v>
      </c>
      <c r="B669" t="s">
        <v>645</v>
      </c>
      <c r="C669" t="s">
        <v>650</v>
      </c>
      <c r="D669" t="s">
        <v>70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ht="13.9" spans="1:6">
      <c r="A670" t="s">
        <v>644</v>
      </c>
      <c r="B670" t="s">
        <v>645</v>
      </c>
      <c r="C670" t="s">
        <v>651</v>
      </c>
      <c r="D670" t="s">
        <v>70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ht="13.9" spans="1:6">
      <c r="A671" t="s">
        <v>644</v>
      </c>
      <c r="B671" t="s">
        <v>645</v>
      </c>
      <c r="C671" t="s">
        <v>444</v>
      </c>
      <c r="D671" t="s">
        <v>70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ht="13.9" spans="1:6">
      <c r="A672" t="s">
        <v>644</v>
      </c>
      <c r="B672" t="s">
        <v>645</v>
      </c>
      <c r="C672" t="s">
        <v>652</v>
      </c>
      <c r="D672" t="s">
        <v>73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ht="13.9" spans="1:6">
      <c r="A673" t="s">
        <v>644</v>
      </c>
      <c r="B673" t="s">
        <v>645</v>
      </c>
      <c r="C673" t="s">
        <v>653</v>
      </c>
      <c r="D673" t="s">
        <v>70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ht="13.9" spans="1:6">
      <c r="A674" t="s">
        <v>644</v>
      </c>
      <c r="B674" t="s">
        <v>645</v>
      </c>
      <c r="C674" t="s">
        <v>445</v>
      </c>
      <c r="D674" t="s">
        <v>73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ht="13.9" spans="1:6">
      <c r="A675" t="s">
        <v>644</v>
      </c>
      <c r="B675" t="s">
        <v>645</v>
      </c>
      <c r="C675" t="s">
        <v>654</v>
      </c>
      <c r="D675" t="s">
        <v>70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ht="13.9" spans="1:6">
      <c r="A676" t="s">
        <v>644</v>
      </c>
      <c r="B676" t="s">
        <v>645</v>
      </c>
      <c r="C676" t="s">
        <v>655</v>
      </c>
      <c r="D676" t="s">
        <v>70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ht="13.9" spans="1:6">
      <c r="A677" t="s">
        <v>644</v>
      </c>
      <c r="B677" t="s">
        <v>645</v>
      </c>
      <c r="C677" t="s">
        <v>124</v>
      </c>
      <c r="D677" t="s">
        <v>73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ht="13.9" spans="1:6">
      <c r="A678" t="s">
        <v>644</v>
      </c>
      <c r="B678" t="s">
        <v>645</v>
      </c>
      <c r="C678" t="s">
        <v>397</v>
      </c>
      <c r="D678" t="s">
        <v>73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ht="13.9" spans="1:6">
      <c r="A679" t="s">
        <v>644</v>
      </c>
      <c r="B679" t="s">
        <v>645</v>
      </c>
      <c r="C679" t="s">
        <v>324</v>
      </c>
      <c r="D679" t="s">
        <v>73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ht="13.9" spans="1:6">
      <c r="A680" t="s">
        <v>644</v>
      </c>
      <c r="B680" t="s">
        <v>645</v>
      </c>
      <c r="C680" t="s">
        <v>656</v>
      </c>
      <c r="D680" t="s">
        <v>70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ht="13.9" spans="1:6">
      <c r="A681" t="s">
        <v>644</v>
      </c>
      <c r="B681" t="s">
        <v>645</v>
      </c>
      <c r="C681" t="s">
        <v>657</v>
      </c>
      <c r="D681" t="s">
        <v>73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ht="13.9" spans="1:6">
      <c r="A682" t="s">
        <v>644</v>
      </c>
      <c r="B682" t="s">
        <v>645</v>
      </c>
      <c r="C682" t="s">
        <v>658</v>
      </c>
      <c r="D682" t="s">
        <v>70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ht="13.9" spans="1:6">
      <c r="A683" t="s">
        <v>644</v>
      </c>
      <c r="B683" t="s">
        <v>645</v>
      </c>
      <c r="C683" t="s">
        <v>331</v>
      </c>
      <c r="D683" t="s">
        <v>70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ht="13.9" spans="1:6">
      <c r="A684" t="s">
        <v>644</v>
      </c>
      <c r="B684" t="s">
        <v>645</v>
      </c>
      <c r="C684" t="s">
        <v>236</v>
      </c>
      <c r="D684" t="s">
        <v>70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ht="13.9" spans="1:6">
      <c r="A685" t="s">
        <v>644</v>
      </c>
      <c r="B685" t="s">
        <v>645</v>
      </c>
      <c r="C685" t="s">
        <v>659</v>
      </c>
      <c r="D685" t="s">
        <v>70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ht="13.9" spans="1:6">
      <c r="A686" t="s">
        <v>644</v>
      </c>
      <c r="B686" t="s">
        <v>645</v>
      </c>
      <c r="C686" t="s">
        <v>660</v>
      </c>
      <c r="D686" t="s">
        <v>70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ht="13.9" spans="1:6">
      <c r="A687" t="s">
        <v>644</v>
      </c>
      <c r="B687" t="s">
        <v>645</v>
      </c>
      <c r="C687" t="s">
        <v>661</v>
      </c>
      <c r="D687" t="s">
        <v>70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ht="13.9" spans="1:6">
      <c r="A688" t="s">
        <v>644</v>
      </c>
      <c r="B688" t="s">
        <v>645</v>
      </c>
      <c r="C688" t="s">
        <v>662</v>
      </c>
      <c r="D688" t="s">
        <v>70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ht="13.9" spans="1:6">
      <c r="A689" t="s">
        <v>644</v>
      </c>
      <c r="B689" t="s">
        <v>645</v>
      </c>
      <c r="C689" t="s">
        <v>185</v>
      </c>
      <c r="D689" t="s">
        <v>73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ht="13.9" spans="1:6">
      <c r="A690" t="s">
        <v>644</v>
      </c>
      <c r="B690" t="s">
        <v>645</v>
      </c>
      <c r="C690" t="s">
        <v>663</v>
      </c>
      <c r="D690" t="s">
        <v>70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ht="13.9" spans="1:6">
      <c r="A691" t="s">
        <v>644</v>
      </c>
      <c r="B691" t="s">
        <v>645</v>
      </c>
      <c r="C691" t="s">
        <v>147</v>
      </c>
      <c r="D691" t="s">
        <v>70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ht="13.9" spans="1:6">
      <c r="A692" t="s">
        <v>644</v>
      </c>
      <c r="B692" t="s">
        <v>645</v>
      </c>
      <c r="C692" t="s">
        <v>664</v>
      </c>
      <c r="D692" t="s">
        <v>73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ht="13.9" spans="1:6">
      <c r="A693" t="s">
        <v>644</v>
      </c>
      <c r="B693" t="s">
        <v>645</v>
      </c>
      <c r="C693" t="s">
        <v>665</v>
      </c>
      <c r="D693" t="s">
        <v>70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ht="13.9" spans="1:6">
      <c r="A694" t="s">
        <v>644</v>
      </c>
      <c r="B694" t="s">
        <v>645</v>
      </c>
      <c r="C694" t="s">
        <v>666</v>
      </c>
      <c r="D694" t="s">
        <v>73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ht="13.9" spans="1:6">
      <c r="A695" t="s">
        <v>644</v>
      </c>
      <c r="B695" t="s">
        <v>645</v>
      </c>
      <c r="C695" t="s">
        <v>148</v>
      </c>
      <c r="D695" t="s">
        <v>70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ht="13.9" spans="1:6">
      <c r="A696" t="s">
        <v>644</v>
      </c>
      <c r="B696" t="s">
        <v>645</v>
      </c>
      <c r="C696" t="s">
        <v>667</v>
      </c>
      <c r="D696" t="s">
        <v>73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ht="13.9" spans="1:6">
      <c r="A697" t="s">
        <v>644</v>
      </c>
      <c r="B697" t="s">
        <v>645</v>
      </c>
      <c r="C697" t="s">
        <v>668</v>
      </c>
      <c r="D697" t="s">
        <v>70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ht="13.9" spans="1:6">
      <c r="A698" t="s">
        <v>644</v>
      </c>
      <c r="B698" t="s">
        <v>645</v>
      </c>
      <c r="C698" t="s">
        <v>669</v>
      </c>
      <c r="D698" t="s">
        <v>73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ht="13.9" spans="1:6">
      <c r="A699" t="s">
        <v>644</v>
      </c>
      <c r="B699" t="s">
        <v>645</v>
      </c>
      <c r="C699" t="s">
        <v>670</v>
      </c>
      <c r="D699" t="s">
        <v>73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ht="13.9" spans="1:6">
      <c r="A700" t="s">
        <v>644</v>
      </c>
      <c r="B700" t="s">
        <v>645</v>
      </c>
      <c r="C700" t="s">
        <v>671</v>
      </c>
      <c r="D700" t="s">
        <v>70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ht="13.9" spans="1:6">
      <c r="A701" t="s">
        <v>644</v>
      </c>
      <c r="B701" t="s">
        <v>645</v>
      </c>
      <c r="C701" t="s">
        <v>250</v>
      </c>
      <c r="D701" t="s">
        <v>73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ht="13.9" spans="1:6">
      <c r="A702" t="s">
        <v>644</v>
      </c>
      <c r="B702" t="s">
        <v>645</v>
      </c>
      <c r="C702" t="s">
        <v>672</v>
      </c>
      <c r="D702" t="s">
        <v>73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ht="13.9" spans="1:6">
      <c r="A703" t="s">
        <v>644</v>
      </c>
      <c r="B703" t="s">
        <v>645</v>
      </c>
      <c r="C703" t="s">
        <v>673</v>
      </c>
      <c r="D703" t="s">
        <v>70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ht="13.9" spans="1:6">
      <c r="A704" t="s">
        <v>644</v>
      </c>
      <c r="B704" t="s">
        <v>645</v>
      </c>
      <c r="C704" t="s">
        <v>193</v>
      </c>
      <c r="D704" t="s">
        <v>70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ht="13.9" spans="1:6">
      <c r="A705" t="s">
        <v>644</v>
      </c>
      <c r="B705" t="s">
        <v>645</v>
      </c>
      <c r="C705" t="s">
        <v>511</v>
      </c>
      <c r="D705" t="s">
        <v>70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ht="13.9" spans="1:6">
      <c r="A706" t="s">
        <v>644</v>
      </c>
      <c r="B706" t="s">
        <v>645</v>
      </c>
      <c r="C706" t="s">
        <v>674</v>
      </c>
      <c r="D706" t="s">
        <v>73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ht="13.9" spans="1:6">
      <c r="A707" t="s">
        <v>644</v>
      </c>
      <c r="B707" t="s">
        <v>645</v>
      </c>
      <c r="C707" t="s">
        <v>160</v>
      </c>
      <c r="D707" t="s">
        <v>73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ht="13.9" spans="1:6">
      <c r="A708" t="s">
        <v>644</v>
      </c>
      <c r="B708" t="s">
        <v>645</v>
      </c>
      <c r="C708" t="s">
        <v>552</v>
      </c>
      <c r="D708" t="s">
        <v>70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ht="13.9" spans="1:6">
      <c r="A709" t="s">
        <v>644</v>
      </c>
      <c r="B709" t="s">
        <v>645</v>
      </c>
      <c r="C709" t="s">
        <v>675</v>
      </c>
      <c r="D709" t="s">
        <v>70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ht="13.9" spans="1:6">
      <c r="A710" t="s">
        <v>644</v>
      </c>
      <c r="B710" t="s">
        <v>645</v>
      </c>
      <c r="C710" t="s">
        <v>676</v>
      </c>
      <c r="D710" t="s">
        <v>70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ht="13.9" spans="1:6">
      <c r="A711" t="s">
        <v>644</v>
      </c>
      <c r="B711" t="s">
        <v>645</v>
      </c>
      <c r="C711" t="s">
        <v>677</v>
      </c>
      <c r="D711" t="s">
        <v>73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ht="13.9" spans="1:6">
      <c r="A712" t="s">
        <v>644</v>
      </c>
      <c r="B712" t="s">
        <v>645</v>
      </c>
      <c r="C712" t="s">
        <v>678</v>
      </c>
      <c r="D712" t="s">
        <v>70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ht="13.9" spans="1:6">
      <c r="A713" t="s">
        <v>644</v>
      </c>
      <c r="B713" t="s">
        <v>645</v>
      </c>
      <c r="C713" t="s">
        <v>679</v>
      </c>
      <c r="D713" t="s">
        <v>70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ht="13.9" spans="1:6">
      <c r="A714" t="s">
        <v>644</v>
      </c>
      <c r="B714" t="s">
        <v>645</v>
      </c>
      <c r="C714" t="s">
        <v>680</v>
      </c>
      <c r="D714" t="s">
        <v>70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ht="13.9" spans="1:6">
      <c r="A715" t="s">
        <v>681</v>
      </c>
      <c r="B715" t="s">
        <v>682</v>
      </c>
      <c r="C715" t="s">
        <v>148</v>
      </c>
      <c r="D715" t="s">
        <v>99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ht="13.9" spans="1:6">
      <c r="A716" t="s">
        <v>681</v>
      </c>
      <c r="B716" t="s">
        <v>682</v>
      </c>
      <c r="C716" t="s">
        <v>482</v>
      </c>
      <c r="D716" t="s">
        <v>99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ht="13.9" spans="1:6">
      <c r="A717" t="s">
        <v>681</v>
      </c>
      <c r="B717" t="s">
        <v>682</v>
      </c>
      <c r="C717" t="s">
        <v>149</v>
      </c>
      <c r="D717" t="s">
        <v>95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ht="13.9" spans="1:6">
      <c r="A718" t="s">
        <v>681</v>
      </c>
      <c r="B718" t="s">
        <v>682</v>
      </c>
      <c r="C718" t="s">
        <v>683</v>
      </c>
      <c r="D718" t="s">
        <v>95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ht="13.9" spans="1:6">
      <c r="A719" t="s">
        <v>681</v>
      </c>
      <c r="B719" t="s">
        <v>682</v>
      </c>
      <c r="C719" t="s">
        <v>483</v>
      </c>
      <c r="D719" t="s">
        <v>95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ht="13.9" spans="1:6">
      <c r="A720" t="s">
        <v>681</v>
      </c>
      <c r="B720" t="s">
        <v>682</v>
      </c>
      <c r="C720" t="s">
        <v>684</v>
      </c>
      <c r="D720" t="s">
        <v>99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ht="13.9" spans="1:6">
      <c r="A721" t="s">
        <v>681</v>
      </c>
      <c r="B721" t="s">
        <v>682</v>
      </c>
      <c r="C721" t="s">
        <v>192</v>
      </c>
      <c r="D721" t="s">
        <v>99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ht="13.9" spans="1:6">
      <c r="A722" t="s">
        <v>681</v>
      </c>
      <c r="B722" t="s">
        <v>682</v>
      </c>
      <c r="C722" t="s">
        <v>150</v>
      </c>
      <c r="D722" t="s">
        <v>95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ht="13.9" spans="1:6">
      <c r="A723" t="s">
        <v>681</v>
      </c>
      <c r="B723" t="s">
        <v>682</v>
      </c>
      <c r="C723" t="s">
        <v>151</v>
      </c>
      <c r="D723" t="s">
        <v>99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ht="13.9" spans="1:6">
      <c r="A724" t="s">
        <v>681</v>
      </c>
      <c r="B724" t="s">
        <v>682</v>
      </c>
      <c r="C724" t="s">
        <v>152</v>
      </c>
      <c r="D724" t="s">
        <v>95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ht="13.9" spans="1:6">
      <c r="A725" t="s">
        <v>681</v>
      </c>
      <c r="B725" t="s">
        <v>682</v>
      </c>
      <c r="C725" t="s">
        <v>685</v>
      </c>
      <c r="D725" t="s">
        <v>99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ht="13.9" spans="1:6">
      <c r="A726" t="s">
        <v>681</v>
      </c>
      <c r="B726" t="s">
        <v>682</v>
      </c>
      <c r="C726" t="s">
        <v>153</v>
      </c>
      <c r="D726" t="s">
        <v>99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ht="13.9" spans="1:6">
      <c r="A727" t="s">
        <v>681</v>
      </c>
      <c r="B727" t="s">
        <v>682</v>
      </c>
      <c r="C727" t="s">
        <v>686</v>
      </c>
      <c r="D727" t="s">
        <v>99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ht="13.9" spans="1:6">
      <c r="A728" t="s">
        <v>681</v>
      </c>
      <c r="B728" t="s">
        <v>682</v>
      </c>
      <c r="C728" t="s">
        <v>193</v>
      </c>
      <c r="D728" t="s">
        <v>95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ht="13.9" spans="1:6">
      <c r="A729" t="s">
        <v>681</v>
      </c>
      <c r="B729" t="s">
        <v>682</v>
      </c>
      <c r="C729" t="s">
        <v>155</v>
      </c>
      <c r="D729" t="s">
        <v>99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ht="13.9" spans="1:6">
      <c r="A730" t="s">
        <v>681</v>
      </c>
      <c r="B730" t="s">
        <v>682</v>
      </c>
      <c r="C730" t="s">
        <v>157</v>
      </c>
      <c r="D730" t="s">
        <v>99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ht="13.9" spans="1:6">
      <c r="A731" t="s">
        <v>681</v>
      </c>
      <c r="B731" t="s">
        <v>682</v>
      </c>
      <c r="C731" t="s">
        <v>159</v>
      </c>
      <c r="D731" t="s">
        <v>95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ht="13.9" spans="1:6">
      <c r="A732" t="s">
        <v>681</v>
      </c>
      <c r="B732" t="s">
        <v>682</v>
      </c>
      <c r="C732" t="s">
        <v>160</v>
      </c>
      <c r="D732" t="s">
        <v>99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ht="13.9" spans="1:6">
      <c r="A733" t="s">
        <v>681</v>
      </c>
      <c r="B733" t="s">
        <v>682</v>
      </c>
      <c r="C733" t="s">
        <v>162</v>
      </c>
      <c r="D733" t="s">
        <v>99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ht="13.9" spans="1:6">
      <c r="A734" t="s">
        <v>681</v>
      </c>
      <c r="B734" t="s">
        <v>682</v>
      </c>
      <c r="C734" t="s">
        <v>163</v>
      </c>
      <c r="D734" t="s">
        <v>99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ht="13.9" spans="1:6">
      <c r="A735" t="s">
        <v>681</v>
      </c>
      <c r="B735" t="s">
        <v>682</v>
      </c>
      <c r="C735" t="s">
        <v>687</v>
      </c>
      <c r="D735" t="s">
        <v>99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ht="13.9" spans="1:6">
      <c r="A736" t="s">
        <v>681</v>
      </c>
      <c r="B736" t="s">
        <v>682</v>
      </c>
      <c r="C736" t="s">
        <v>200</v>
      </c>
      <c r="D736" t="s">
        <v>99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ht="13.9" spans="1:6">
      <c r="A737" t="s">
        <v>681</v>
      </c>
      <c r="B737" t="s">
        <v>682</v>
      </c>
      <c r="C737" t="s">
        <v>688</v>
      </c>
      <c r="D737" t="s">
        <v>99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ht="13.9" spans="1:6">
      <c r="A738" t="s">
        <v>681</v>
      </c>
      <c r="B738" t="s">
        <v>682</v>
      </c>
      <c r="C738" t="s">
        <v>689</v>
      </c>
      <c r="D738" t="s">
        <v>99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ht="13.9" spans="1:6">
      <c r="A739" t="s">
        <v>681</v>
      </c>
      <c r="B739" t="s">
        <v>682</v>
      </c>
      <c r="C739" t="s">
        <v>690</v>
      </c>
      <c r="D739" t="s">
        <v>99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ht="13.9" spans="1:6">
      <c r="A740" t="s">
        <v>681</v>
      </c>
      <c r="B740" t="s">
        <v>682</v>
      </c>
      <c r="C740" t="s">
        <v>691</v>
      </c>
      <c r="D740" t="s">
        <v>99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ht="13.9" spans="1:6">
      <c r="A741" t="s">
        <v>681</v>
      </c>
      <c r="B741" t="s">
        <v>682</v>
      </c>
      <c r="C741" t="s">
        <v>165</v>
      </c>
      <c r="D741" t="s">
        <v>95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ht="13.9" spans="1:6">
      <c r="A742" t="s">
        <v>681</v>
      </c>
      <c r="B742" t="s">
        <v>682</v>
      </c>
      <c r="C742" t="s">
        <v>167</v>
      </c>
      <c r="D742" t="s">
        <v>95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ht="13.9" spans="1:6">
      <c r="A743" t="s">
        <v>681</v>
      </c>
      <c r="B743" t="s">
        <v>682</v>
      </c>
      <c r="C743" t="s">
        <v>692</v>
      </c>
      <c r="D743" t="s">
        <v>99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ht="13.9" spans="1:6">
      <c r="A744" t="s">
        <v>681</v>
      </c>
      <c r="B744" t="s">
        <v>682</v>
      </c>
      <c r="C744" t="s">
        <v>693</v>
      </c>
      <c r="D744" t="s">
        <v>99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ht="13.9" spans="1:6">
      <c r="A745" t="s">
        <v>681</v>
      </c>
      <c r="B745" t="s">
        <v>682</v>
      </c>
      <c r="C745" t="s">
        <v>694</v>
      </c>
      <c r="D745" t="s">
        <v>99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ht="13.9" spans="1:6">
      <c r="A746" t="s">
        <v>681</v>
      </c>
      <c r="B746" t="s">
        <v>682</v>
      </c>
      <c r="C746" t="s">
        <v>695</v>
      </c>
      <c r="D746" t="s">
        <v>95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ht="13.9" spans="1:6">
      <c r="A747" t="s">
        <v>681</v>
      </c>
      <c r="B747" t="s">
        <v>682</v>
      </c>
      <c r="C747" t="s">
        <v>209</v>
      </c>
      <c r="D747" t="s">
        <v>99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ht="13.9" spans="1:6">
      <c r="A748" t="s">
        <v>681</v>
      </c>
      <c r="B748" t="s">
        <v>682</v>
      </c>
      <c r="C748" t="s">
        <v>696</v>
      </c>
      <c r="D748" t="s">
        <v>99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ht="13.9" spans="1:6">
      <c r="A749" t="s">
        <v>681</v>
      </c>
      <c r="B749" t="s">
        <v>682</v>
      </c>
      <c r="C749" t="s">
        <v>569</v>
      </c>
      <c r="D749" t="s">
        <v>95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ht="13.9" spans="1:6">
      <c r="A750" t="s">
        <v>681</v>
      </c>
      <c r="B750" t="s">
        <v>682</v>
      </c>
      <c r="C750" t="s">
        <v>697</v>
      </c>
      <c r="D750" t="s">
        <v>95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ht="13.9" spans="1:6">
      <c r="A751" t="s">
        <v>681</v>
      </c>
      <c r="B751" t="s">
        <v>682</v>
      </c>
      <c r="C751" t="s">
        <v>215</v>
      </c>
      <c r="D751" t="s">
        <v>99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ht="13.9" spans="1:6">
      <c r="A752" t="s">
        <v>681</v>
      </c>
      <c r="B752" t="s">
        <v>682</v>
      </c>
      <c r="C752" t="s">
        <v>698</v>
      </c>
      <c r="D752" t="s">
        <v>99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ht="13.9" spans="1:6">
      <c r="A753" t="s">
        <v>681</v>
      </c>
      <c r="B753" t="s">
        <v>682</v>
      </c>
      <c r="C753" t="s">
        <v>699</v>
      </c>
      <c r="D753" t="s">
        <v>99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ht="13.9" spans="1:6">
      <c r="A754" t="s">
        <v>681</v>
      </c>
      <c r="B754" t="s">
        <v>682</v>
      </c>
      <c r="C754" t="s">
        <v>700</v>
      </c>
      <c r="D754" t="s">
        <v>99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ht="13.9" spans="1:6">
      <c r="A755" t="s">
        <v>681</v>
      </c>
      <c r="B755" t="s">
        <v>682</v>
      </c>
      <c r="C755" t="s">
        <v>701</v>
      </c>
      <c r="D755" t="s">
        <v>99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ht="13.9" spans="1:6">
      <c r="A756" t="s">
        <v>681</v>
      </c>
      <c r="B756" t="s">
        <v>682</v>
      </c>
      <c r="C756" t="s">
        <v>702</v>
      </c>
      <c r="D756" t="s">
        <v>99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ht="13.9" spans="1:6">
      <c r="A757" t="s">
        <v>681</v>
      </c>
      <c r="B757" t="s">
        <v>682</v>
      </c>
      <c r="C757" t="s">
        <v>703</v>
      </c>
      <c r="D757" t="s">
        <v>99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ht="13.9" spans="1:6">
      <c r="A758" t="s">
        <v>681</v>
      </c>
      <c r="B758" t="s">
        <v>682</v>
      </c>
      <c r="C758" t="s">
        <v>216</v>
      </c>
      <c r="D758" t="s">
        <v>99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ht="13.9" spans="1:6">
      <c r="A759" t="s">
        <v>681</v>
      </c>
      <c r="B759" t="s">
        <v>682</v>
      </c>
      <c r="C759" t="s">
        <v>704</v>
      </c>
      <c r="D759" t="s">
        <v>95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ht="13.9" spans="1:6">
      <c r="A760" t="s">
        <v>681</v>
      </c>
      <c r="B760" t="s">
        <v>682</v>
      </c>
      <c r="C760" t="s">
        <v>363</v>
      </c>
      <c r="D760" t="s">
        <v>95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ht="13.9" spans="1:6">
      <c r="A761" t="s">
        <v>681</v>
      </c>
      <c r="B761" t="s">
        <v>682</v>
      </c>
      <c r="C761" t="s">
        <v>177</v>
      </c>
      <c r="D761" t="s">
        <v>99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ht="13.9" spans="1:6">
      <c r="A762" t="s">
        <v>681</v>
      </c>
      <c r="B762" t="s">
        <v>682</v>
      </c>
      <c r="C762" t="s">
        <v>364</v>
      </c>
      <c r="D762" t="s">
        <v>95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ht="13.9" spans="1:6">
      <c r="A763" t="s">
        <v>681</v>
      </c>
      <c r="B763" t="s">
        <v>682</v>
      </c>
      <c r="C763" t="s">
        <v>365</v>
      </c>
      <c r="D763" t="s">
        <v>99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ht="13.9" spans="1:6">
      <c r="A764" t="s">
        <v>681</v>
      </c>
      <c r="B764" t="s">
        <v>682</v>
      </c>
      <c r="C764" t="s">
        <v>370</v>
      </c>
      <c r="D764" t="s">
        <v>95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ht="13.9" spans="1:6">
      <c r="A765" t="s">
        <v>681</v>
      </c>
      <c r="B765" t="s">
        <v>682</v>
      </c>
      <c r="C765" t="s">
        <v>705</v>
      </c>
      <c r="D765" t="s">
        <v>99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ht="13.9" spans="1:6">
      <c r="A766" t="s">
        <v>681</v>
      </c>
      <c r="B766" t="s">
        <v>682</v>
      </c>
      <c r="C766" t="s">
        <v>706</v>
      </c>
      <c r="D766" t="s">
        <v>99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ht="13.9" spans="1:6">
      <c r="A767" t="s">
        <v>681</v>
      </c>
      <c r="B767" t="s">
        <v>682</v>
      </c>
      <c r="C767" t="s">
        <v>707</v>
      </c>
      <c r="D767" t="s">
        <v>99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ht="13.9" spans="1:6">
      <c r="A768" t="s">
        <v>708</v>
      </c>
      <c r="B768" t="s">
        <v>709</v>
      </c>
      <c r="C768" t="s">
        <v>457</v>
      </c>
      <c r="D768" t="s">
        <v>70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ht="13.9" spans="1:6">
      <c r="A769" t="s">
        <v>708</v>
      </c>
      <c r="B769" t="s">
        <v>709</v>
      </c>
      <c r="C769" t="s">
        <v>710</v>
      </c>
      <c r="D769" t="s">
        <v>70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ht="13.9" spans="1:6">
      <c r="A770" t="s">
        <v>708</v>
      </c>
      <c r="B770" t="s">
        <v>709</v>
      </c>
      <c r="C770" t="s">
        <v>711</v>
      </c>
      <c r="D770" t="s">
        <v>70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ht="13.9" spans="1:6">
      <c r="A771" t="s">
        <v>708</v>
      </c>
      <c r="B771" t="s">
        <v>709</v>
      </c>
      <c r="C771" t="s">
        <v>712</v>
      </c>
      <c r="D771" t="s">
        <v>99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ht="13.9" spans="1:6">
      <c r="A772" t="s">
        <v>708</v>
      </c>
      <c r="B772" t="s">
        <v>709</v>
      </c>
      <c r="C772" t="s">
        <v>713</v>
      </c>
      <c r="D772" t="s">
        <v>99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ht="13.9" spans="1:6">
      <c r="A773" t="s">
        <v>708</v>
      </c>
      <c r="B773" t="s">
        <v>709</v>
      </c>
      <c r="C773" t="s">
        <v>714</v>
      </c>
      <c r="D773" t="s">
        <v>99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ht="13.9" spans="1:6">
      <c r="A774" t="s">
        <v>708</v>
      </c>
      <c r="B774" t="s">
        <v>709</v>
      </c>
      <c r="C774" t="s">
        <v>715</v>
      </c>
      <c r="D774" t="s">
        <v>99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ht="13.9" spans="1:6">
      <c r="A775" t="s">
        <v>708</v>
      </c>
      <c r="B775" t="s">
        <v>709</v>
      </c>
      <c r="C775" t="s">
        <v>441</v>
      </c>
      <c r="D775" t="s">
        <v>99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ht="13.9" spans="1:6">
      <c r="A776" t="s">
        <v>708</v>
      </c>
      <c r="B776" t="s">
        <v>709</v>
      </c>
      <c r="C776" t="s">
        <v>716</v>
      </c>
      <c r="D776" t="s">
        <v>99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ht="13.9" spans="1:6">
      <c r="A777" t="s">
        <v>708</v>
      </c>
      <c r="B777" t="s">
        <v>709</v>
      </c>
      <c r="C777" t="s">
        <v>443</v>
      </c>
      <c r="D777" t="s">
        <v>99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ht="13.9" spans="1:6">
      <c r="A778" t="s">
        <v>708</v>
      </c>
      <c r="B778" t="s">
        <v>709</v>
      </c>
      <c r="C778" t="s">
        <v>463</v>
      </c>
      <c r="D778" t="s">
        <v>70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ht="13.9" spans="1:6">
      <c r="A779" t="s">
        <v>708</v>
      </c>
      <c r="B779" t="s">
        <v>709</v>
      </c>
      <c r="C779" t="s">
        <v>112</v>
      </c>
      <c r="D779" t="s">
        <v>99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ht="13.9" spans="1:6">
      <c r="A780" t="s">
        <v>708</v>
      </c>
      <c r="B780" t="s">
        <v>709</v>
      </c>
      <c r="C780" t="s">
        <v>717</v>
      </c>
      <c r="D780" t="s">
        <v>99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ht="13.9" spans="1:6">
      <c r="A781" t="s">
        <v>708</v>
      </c>
      <c r="B781" t="s">
        <v>709</v>
      </c>
      <c r="C781" t="s">
        <v>165</v>
      </c>
      <c r="D781" t="s">
        <v>99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ht="13.9" spans="1:6">
      <c r="A782" t="s">
        <v>708</v>
      </c>
      <c r="B782" t="s">
        <v>709</v>
      </c>
      <c r="C782" t="s">
        <v>718</v>
      </c>
      <c r="D782" t="s">
        <v>99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ht="13.9" spans="1:6">
      <c r="A783" t="s">
        <v>708</v>
      </c>
      <c r="B783" t="s">
        <v>709</v>
      </c>
      <c r="C783" t="s">
        <v>719</v>
      </c>
      <c r="D783" t="s">
        <v>99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ht="13.9" spans="1:6">
      <c r="A784" t="s">
        <v>708</v>
      </c>
      <c r="B784" t="s">
        <v>709</v>
      </c>
      <c r="C784" t="s">
        <v>167</v>
      </c>
      <c r="D784" t="s">
        <v>70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ht="13.9" spans="1:6">
      <c r="A785" t="s">
        <v>708</v>
      </c>
      <c r="B785" t="s">
        <v>709</v>
      </c>
      <c r="C785" t="s">
        <v>720</v>
      </c>
      <c r="D785" t="s">
        <v>99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ht="13.9" spans="1:6">
      <c r="A786" t="s">
        <v>708</v>
      </c>
      <c r="B786" t="s">
        <v>709</v>
      </c>
      <c r="C786" t="s">
        <v>204</v>
      </c>
      <c r="D786" t="s">
        <v>99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ht="13.9" spans="1:6">
      <c r="A787" t="s">
        <v>708</v>
      </c>
      <c r="B787" t="s">
        <v>709</v>
      </c>
      <c r="C787" t="s">
        <v>207</v>
      </c>
      <c r="D787" t="s">
        <v>99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ht="13.9" spans="1:6">
      <c r="A788" t="s">
        <v>708</v>
      </c>
      <c r="B788" t="s">
        <v>709</v>
      </c>
      <c r="C788" t="s">
        <v>422</v>
      </c>
      <c r="D788" t="s">
        <v>70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ht="13.9" spans="1:6">
      <c r="A789" t="s">
        <v>708</v>
      </c>
      <c r="B789" t="s">
        <v>709</v>
      </c>
      <c r="C789" t="s">
        <v>721</v>
      </c>
      <c r="D789" t="s">
        <v>70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ht="13.9" spans="1:6">
      <c r="A790" t="s">
        <v>708</v>
      </c>
      <c r="B790" t="s">
        <v>709</v>
      </c>
      <c r="C790" t="s">
        <v>168</v>
      </c>
      <c r="D790" t="s">
        <v>99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ht="13.9" spans="1:6">
      <c r="A791" t="s">
        <v>708</v>
      </c>
      <c r="B791" t="s">
        <v>709</v>
      </c>
      <c r="C791" t="s">
        <v>722</v>
      </c>
      <c r="D791" t="s">
        <v>99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ht="13.9" spans="1:6">
      <c r="A792" t="s">
        <v>708</v>
      </c>
      <c r="B792" t="s">
        <v>709</v>
      </c>
      <c r="C792" t="s">
        <v>723</v>
      </c>
      <c r="D792" t="s">
        <v>99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ht="13.9" spans="1:6">
      <c r="A793" t="s">
        <v>708</v>
      </c>
      <c r="B793" t="s">
        <v>709</v>
      </c>
      <c r="C793" t="s">
        <v>724</v>
      </c>
      <c r="D793" t="s">
        <v>99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ht="13.9" spans="1:6">
      <c r="A794" t="s">
        <v>708</v>
      </c>
      <c r="B794" t="s">
        <v>709</v>
      </c>
      <c r="C794" t="s">
        <v>208</v>
      </c>
      <c r="D794" t="s">
        <v>99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ht="13.9" spans="1:6">
      <c r="A795" t="s">
        <v>708</v>
      </c>
      <c r="B795" t="s">
        <v>709</v>
      </c>
      <c r="C795" t="s">
        <v>426</v>
      </c>
      <c r="D795" t="s">
        <v>70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ht="13.9" spans="1:6">
      <c r="A796" t="s">
        <v>708</v>
      </c>
      <c r="B796" t="s">
        <v>709</v>
      </c>
      <c r="C796" t="s">
        <v>725</v>
      </c>
      <c r="D796" t="s">
        <v>70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ht="13.9" spans="1:6">
      <c r="A797" t="s">
        <v>708</v>
      </c>
      <c r="B797" t="s">
        <v>709</v>
      </c>
      <c r="C797" t="s">
        <v>209</v>
      </c>
      <c r="D797" t="s">
        <v>99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ht="13.9" spans="1:6">
      <c r="A798" t="s">
        <v>708</v>
      </c>
      <c r="B798" t="s">
        <v>709</v>
      </c>
      <c r="C798" t="s">
        <v>726</v>
      </c>
      <c r="D798" t="s">
        <v>99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ht="13.9" spans="1:6">
      <c r="A799" t="s">
        <v>708</v>
      </c>
      <c r="B799" t="s">
        <v>709</v>
      </c>
      <c r="C799" t="s">
        <v>170</v>
      </c>
      <c r="D799" t="s">
        <v>70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ht="13.9" spans="1:6">
      <c r="A800" t="s">
        <v>708</v>
      </c>
      <c r="B800" t="s">
        <v>709</v>
      </c>
      <c r="C800" t="s">
        <v>727</v>
      </c>
      <c r="D800" t="s">
        <v>99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ht="13.9" spans="1:6">
      <c r="A801" t="s">
        <v>708</v>
      </c>
      <c r="B801" t="s">
        <v>709</v>
      </c>
      <c r="C801" t="s">
        <v>171</v>
      </c>
      <c r="D801" t="s">
        <v>99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ht="13.9" spans="1:6">
      <c r="A802" t="s">
        <v>708</v>
      </c>
      <c r="B802" t="s">
        <v>709</v>
      </c>
      <c r="C802" t="s">
        <v>728</v>
      </c>
      <c r="D802" t="s">
        <v>99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ht="13.9" spans="1:6">
      <c r="A803" t="s">
        <v>708</v>
      </c>
      <c r="B803" t="s">
        <v>709</v>
      </c>
      <c r="C803" t="s">
        <v>729</v>
      </c>
      <c r="D803" t="s">
        <v>99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ht="13.9" spans="1:6">
      <c r="A804" t="s">
        <v>708</v>
      </c>
      <c r="B804" t="s">
        <v>709</v>
      </c>
      <c r="C804" t="s">
        <v>730</v>
      </c>
      <c r="D804" t="s">
        <v>99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ht="13.9" spans="1:6">
      <c r="A805" t="s">
        <v>708</v>
      </c>
      <c r="B805" t="s">
        <v>709</v>
      </c>
      <c r="C805" t="s">
        <v>731</v>
      </c>
      <c r="D805" t="s">
        <v>99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ht="13.9" spans="1:6">
      <c r="A806" t="s">
        <v>708</v>
      </c>
      <c r="B806" t="s">
        <v>709</v>
      </c>
      <c r="C806" t="s">
        <v>732</v>
      </c>
      <c r="D806" t="s">
        <v>99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ht="13.9" spans="1:6">
      <c r="A807" t="s">
        <v>708</v>
      </c>
      <c r="B807" t="s">
        <v>709</v>
      </c>
      <c r="C807" t="s">
        <v>215</v>
      </c>
      <c r="D807" t="s">
        <v>99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ht="13.9" spans="1:6">
      <c r="A808" t="s">
        <v>708</v>
      </c>
      <c r="B808" t="s">
        <v>709</v>
      </c>
      <c r="C808" t="s">
        <v>733</v>
      </c>
      <c r="D808" t="s">
        <v>70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ht="13.9" spans="1:6">
      <c r="A809" t="s">
        <v>708</v>
      </c>
      <c r="B809" t="s">
        <v>709</v>
      </c>
      <c r="C809" t="s">
        <v>734</v>
      </c>
      <c r="D809" t="s">
        <v>99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ht="13.9" spans="1:6">
      <c r="A810" t="s">
        <v>708</v>
      </c>
      <c r="B810" t="s">
        <v>709</v>
      </c>
      <c r="C810" t="s">
        <v>735</v>
      </c>
      <c r="D810" t="s">
        <v>99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ht="13.9" spans="1:6">
      <c r="A811" t="s">
        <v>708</v>
      </c>
      <c r="B811" t="s">
        <v>709</v>
      </c>
      <c r="C811" t="s">
        <v>577</v>
      </c>
      <c r="D811" t="s">
        <v>99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ht="13.9" spans="1:6">
      <c r="A812" t="s">
        <v>708</v>
      </c>
      <c r="B812" t="s">
        <v>709</v>
      </c>
      <c r="C812" t="s">
        <v>363</v>
      </c>
      <c r="D812" t="s">
        <v>99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ht="13.9" spans="1:6">
      <c r="A813" t="s">
        <v>708</v>
      </c>
      <c r="B813" t="s">
        <v>709</v>
      </c>
      <c r="C813" t="s">
        <v>177</v>
      </c>
      <c r="D813" t="s">
        <v>99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ht="13.9" spans="1:6">
      <c r="A814" t="s">
        <v>708</v>
      </c>
      <c r="B814" t="s">
        <v>709</v>
      </c>
      <c r="C814" t="s">
        <v>364</v>
      </c>
      <c r="D814" t="s">
        <v>99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ht="13.9" spans="1:6">
      <c r="A815" t="s">
        <v>708</v>
      </c>
      <c r="B815" t="s">
        <v>709</v>
      </c>
      <c r="C815" t="s">
        <v>365</v>
      </c>
      <c r="D815" t="s">
        <v>99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ht="13.9" spans="1:6">
      <c r="A816" t="s">
        <v>708</v>
      </c>
      <c r="B816" t="s">
        <v>709</v>
      </c>
      <c r="C816" t="s">
        <v>371</v>
      </c>
      <c r="D816" t="s">
        <v>70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ht="13.9" spans="1:6">
      <c r="A817" t="s">
        <v>708</v>
      </c>
      <c r="B817" t="s">
        <v>709</v>
      </c>
      <c r="C817" t="s">
        <v>736</v>
      </c>
      <c r="D817" t="s">
        <v>99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ht="13.9" spans="1:6">
      <c r="A818" t="s">
        <v>737</v>
      </c>
      <c r="B818" t="s">
        <v>738</v>
      </c>
      <c r="C818" t="s">
        <v>739</v>
      </c>
      <c r="D818" t="s">
        <v>70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ht="13.9" spans="1:6">
      <c r="A819" t="s">
        <v>737</v>
      </c>
      <c r="B819" t="s">
        <v>738</v>
      </c>
      <c r="C819" t="s">
        <v>740</v>
      </c>
      <c r="D819" t="s">
        <v>70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ht="13.9" spans="1:6">
      <c r="A820" t="s">
        <v>737</v>
      </c>
      <c r="B820" t="s">
        <v>738</v>
      </c>
      <c r="C820" t="s">
        <v>387</v>
      </c>
      <c r="D820" t="s">
        <v>70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ht="13.9" spans="1:6">
      <c r="A821" t="s">
        <v>737</v>
      </c>
      <c r="B821" t="s">
        <v>738</v>
      </c>
      <c r="C821" t="s">
        <v>741</v>
      </c>
      <c r="D821" t="s">
        <v>70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ht="13.9" spans="1:6">
      <c r="A822" t="s">
        <v>737</v>
      </c>
      <c r="B822" t="s">
        <v>738</v>
      </c>
      <c r="C822" t="s">
        <v>742</v>
      </c>
      <c r="D822" t="s">
        <v>70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ht="13.9" spans="1:6">
      <c r="A823" t="s">
        <v>737</v>
      </c>
      <c r="B823" t="s">
        <v>738</v>
      </c>
      <c r="C823" t="s">
        <v>743</v>
      </c>
      <c r="D823" t="s">
        <v>70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ht="13.9" spans="1:6">
      <c r="A824" t="s">
        <v>737</v>
      </c>
      <c r="B824" t="s">
        <v>738</v>
      </c>
      <c r="C824" t="s">
        <v>744</v>
      </c>
      <c r="D824" t="s">
        <v>70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ht="13.9" spans="1:6">
      <c r="A825" t="s">
        <v>737</v>
      </c>
      <c r="B825" t="s">
        <v>738</v>
      </c>
      <c r="C825" t="s">
        <v>745</v>
      </c>
      <c r="D825" t="s">
        <v>70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ht="13.9" spans="1:6">
      <c r="A826" t="s">
        <v>737</v>
      </c>
      <c r="B826" t="s">
        <v>738</v>
      </c>
      <c r="C826" t="s">
        <v>398</v>
      </c>
      <c r="D826" t="s">
        <v>70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ht="13.9" spans="1:6">
      <c r="A827" t="s">
        <v>737</v>
      </c>
      <c r="B827" t="s">
        <v>738</v>
      </c>
      <c r="C827" t="s">
        <v>746</v>
      </c>
      <c r="D827" t="s">
        <v>70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ht="13.9" spans="1:6">
      <c r="A828" t="s">
        <v>737</v>
      </c>
      <c r="B828" t="s">
        <v>738</v>
      </c>
      <c r="C828" t="s">
        <v>329</v>
      </c>
      <c r="D828" t="s">
        <v>70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ht="13.9" spans="1:6">
      <c r="A829" t="s">
        <v>737</v>
      </c>
      <c r="B829" t="s">
        <v>738</v>
      </c>
      <c r="C829" t="s">
        <v>747</v>
      </c>
      <c r="D829" t="s">
        <v>70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ht="13.9" spans="1:6">
      <c r="A830" t="s">
        <v>737</v>
      </c>
      <c r="B830" t="s">
        <v>738</v>
      </c>
      <c r="C830" t="s">
        <v>748</v>
      </c>
      <c r="D830" t="s">
        <v>70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ht="13.9" spans="1:6">
      <c r="A831" t="s">
        <v>737</v>
      </c>
      <c r="B831" t="s">
        <v>738</v>
      </c>
      <c r="C831" t="s">
        <v>749</v>
      </c>
      <c r="D831" t="s">
        <v>70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ht="13.9" spans="1:6">
      <c r="A832" t="s">
        <v>737</v>
      </c>
      <c r="B832" t="s">
        <v>738</v>
      </c>
      <c r="C832" t="s">
        <v>750</v>
      </c>
      <c r="D832" t="s">
        <v>70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ht="13.9" spans="1:6">
      <c r="A833" t="s">
        <v>737</v>
      </c>
      <c r="B833" t="s">
        <v>738</v>
      </c>
      <c r="C833" t="s">
        <v>751</v>
      </c>
      <c r="D833" t="s">
        <v>70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ht="13.9" spans="1:6">
      <c r="A834" t="s">
        <v>737</v>
      </c>
      <c r="B834" t="s">
        <v>738</v>
      </c>
      <c r="C834" t="s">
        <v>241</v>
      </c>
      <c r="D834" t="s">
        <v>70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ht="13.9" spans="1:6">
      <c r="A835" t="s">
        <v>737</v>
      </c>
      <c r="B835" t="s">
        <v>738</v>
      </c>
      <c r="C835" t="s">
        <v>752</v>
      </c>
      <c r="D835" t="s">
        <v>70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ht="13.9" spans="1:6">
      <c r="A836" t="s">
        <v>737</v>
      </c>
      <c r="B836" t="s">
        <v>738</v>
      </c>
      <c r="C836" t="s">
        <v>753</v>
      </c>
      <c r="D836" t="s">
        <v>70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ht="13.9" spans="1:6">
      <c r="A837" t="s">
        <v>737</v>
      </c>
      <c r="B837" t="s">
        <v>738</v>
      </c>
      <c r="C837" t="s">
        <v>754</v>
      </c>
      <c r="D837" t="s">
        <v>70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ht="13.9" spans="1:6">
      <c r="A838" t="s">
        <v>737</v>
      </c>
      <c r="B838" t="s">
        <v>738</v>
      </c>
      <c r="C838" t="s">
        <v>755</v>
      </c>
      <c r="D838" t="s">
        <v>70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ht="13.9" spans="1:6">
      <c r="A839" t="s">
        <v>737</v>
      </c>
      <c r="B839" t="s">
        <v>738</v>
      </c>
      <c r="C839" t="s">
        <v>149</v>
      </c>
      <c r="D839" t="s">
        <v>70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ht="13.9" spans="1:6">
      <c r="A840" t="s">
        <v>737</v>
      </c>
      <c r="B840" t="s">
        <v>738</v>
      </c>
      <c r="C840" t="s">
        <v>756</v>
      </c>
      <c r="D840" t="s">
        <v>70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ht="13.9" spans="1:6">
      <c r="A841" t="s">
        <v>737</v>
      </c>
      <c r="B841" t="s">
        <v>738</v>
      </c>
      <c r="C841" t="s">
        <v>250</v>
      </c>
      <c r="D841" t="s">
        <v>70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ht="13.9" spans="1:6">
      <c r="A842" t="s">
        <v>737</v>
      </c>
      <c r="B842" t="s">
        <v>738</v>
      </c>
      <c r="C842" t="s">
        <v>757</v>
      </c>
      <c r="D842" t="s">
        <v>70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ht="13.9" spans="1:6">
      <c r="A843" t="s">
        <v>737</v>
      </c>
      <c r="B843" t="s">
        <v>738</v>
      </c>
      <c r="C843" t="s">
        <v>758</v>
      </c>
      <c r="D843" t="s">
        <v>70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ht="13.9" spans="1:6">
      <c r="A844" t="s">
        <v>737</v>
      </c>
      <c r="B844" t="s">
        <v>738</v>
      </c>
      <c r="C844" t="s">
        <v>193</v>
      </c>
      <c r="D844" t="s">
        <v>70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ht="13.9" spans="1:6">
      <c r="A845" t="s">
        <v>759</v>
      </c>
      <c r="B845" t="s">
        <v>760</v>
      </c>
      <c r="C845" t="s">
        <v>761</v>
      </c>
      <c r="D845" t="s">
        <v>70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ht="13.9" spans="1:6">
      <c r="A846" t="s">
        <v>759</v>
      </c>
      <c r="B846" t="s">
        <v>760</v>
      </c>
      <c r="C846" t="s">
        <v>185</v>
      </c>
      <c r="D846" t="s">
        <v>70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ht="13.9" spans="1:6">
      <c r="A847" t="s">
        <v>759</v>
      </c>
      <c r="B847" t="s">
        <v>760</v>
      </c>
      <c r="C847" t="s">
        <v>498</v>
      </c>
      <c r="D847" t="s">
        <v>70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ht="13.9" spans="1:6">
      <c r="A848" t="s">
        <v>759</v>
      </c>
      <c r="B848" t="s">
        <v>760</v>
      </c>
      <c r="C848" t="s">
        <v>762</v>
      </c>
      <c r="D848" t="s">
        <v>70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ht="13.9" spans="1:6">
      <c r="A849" t="s">
        <v>759</v>
      </c>
      <c r="B849" t="s">
        <v>760</v>
      </c>
      <c r="C849" t="s">
        <v>475</v>
      </c>
      <c r="D849" t="s">
        <v>70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ht="13.9" spans="1:6">
      <c r="A850" t="s">
        <v>759</v>
      </c>
      <c r="B850" t="s">
        <v>760</v>
      </c>
      <c r="C850" t="s">
        <v>537</v>
      </c>
      <c r="D850" t="s">
        <v>70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ht="13.9" spans="1:6">
      <c r="A851" t="s">
        <v>759</v>
      </c>
      <c r="B851" t="s">
        <v>760</v>
      </c>
      <c r="C851" t="s">
        <v>763</v>
      </c>
      <c r="D851" t="s">
        <v>70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ht="13.9" spans="1:6">
      <c r="A852" t="s">
        <v>759</v>
      </c>
      <c r="B852" t="s">
        <v>760</v>
      </c>
      <c r="C852" t="s">
        <v>764</v>
      </c>
      <c r="D852" t="s">
        <v>70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ht="13.9" spans="1:6">
      <c r="A853" t="s">
        <v>759</v>
      </c>
      <c r="B853" t="s">
        <v>760</v>
      </c>
      <c r="C853" t="s">
        <v>765</v>
      </c>
      <c r="D853" t="s">
        <v>70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ht="13.9" spans="1:6">
      <c r="A854" t="s">
        <v>759</v>
      </c>
      <c r="B854" t="s">
        <v>760</v>
      </c>
      <c r="C854" t="s">
        <v>766</v>
      </c>
      <c r="D854" t="s">
        <v>70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ht="13.9" spans="1:6">
      <c r="A855" t="s">
        <v>759</v>
      </c>
      <c r="B855" t="s">
        <v>760</v>
      </c>
      <c r="C855" t="s">
        <v>188</v>
      </c>
      <c r="D855" t="s">
        <v>70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ht="13.9" spans="1:6">
      <c r="A856" t="s">
        <v>759</v>
      </c>
      <c r="B856" t="s">
        <v>760</v>
      </c>
      <c r="C856" t="s">
        <v>149</v>
      </c>
      <c r="D856" t="s">
        <v>70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ht="13.9" spans="1:6">
      <c r="A857" t="s">
        <v>759</v>
      </c>
      <c r="B857" t="s">
        <v>760</v>
      </c>
      <c r="C857" t="s">
        <v>191</v>
      </c>
      <c r="D857" t="s">
        <v>70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ht="13.9" spans="1:6">
      <c r="A858" t="s">
        <v>759</v>
      </c>
      <c r="B858" t="s">
        <v>760</v>
      </c>
      <c r="C858" t="s">
        <v>767</v>
      </c>
      <c r="D858" t="s">
        <v>70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ht="13.9" spans="1:6">
      <c r="A859" t="s">
        <v>759</v>
      </c>
      <c r="B859" t="s">
        <v>760</v>
      </c>
      <c r="C859" t="s">
        <v>768</v>
      </c>
      <c r="D859" t="s">
        <v>70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ht="13.9" spans="1:6">
      <c r="A860" t="s">
        <v>759</v>
      </c>
      <c r="B860" t="s">
        <v>760</v>
      </c>
      <c r="C860" t="s">
        <v>769</v>
      </c>
      <c r="D860" t="s">
        <v>70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ht="13.9" spans="1:6">
      <c r="A861" t="s">
        <v>759</v>
      </c>
      <c r="B861" t="s">
        <v>760</v>
      </c>
      <c r="C861" t="s">
        <v>770</v>
      </c>
      <c r="D861" t="s">
        <v>70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ht="13.9" spans="1:6">
      <c r="A862" t="s">
        <v>759</v>
      </c>
      <c r="B862" t="s">
        <v>760</v>
      </c>
      <c r="C862" t="s">
        <v>545</v>
      </c>
      <c r="D862" t="s">
        <v>70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ht="13.9" spans="1:6">
      <c r="A863" t="s">
        <v>759</v>
      </c>
      <c r="B863" t="s">
        <v>760</v>
      </c>
      <c r="C863" t="s">
        <v>771</v>
      </c>
      <c r="D863" t="s">
        <v>70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ht="13.9" spans="1:6">
      <c r="A864" t="s">
        <v>759</v>
      </c>
      <c r="B864" t="s">
        <v>760</v>
      </c>
      <c r="C864" t="s">
        <v>193</v>
      </c>
      <c r="D864" t="s">
        <v>70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ht="13.9" spans="1:6">
      <c r="A865" t="s">
        <v>759</v>
      </c>
      <c r="B865" t="s">
        <v>760</v>
      </c>
      <c r="C865" t="s">
        <v>195</v>
      </c>
      <c r="D865" t="s">
        <v>70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ht="13.9" spans="1:6">
      <c r="A866" t="s">
        <v>759</v>
      </c>
      <c r="B866" t="s">
        <v>760</v>
      </c>
      <c r="C866" t="s">
        <v>772</v>
      </c>
      <c r="D866" t="s">
        <v>70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ht="13.9" spans="1:6">
      <c r="A867" t="s">
        <v>759</v>
      </c>
      <c r="B867" t="s">
        <v>760</v>
      </c>
      <c r="C867" t="s">
        <v>157</v>
      </c>
      <c r="D867" t="s">
        <v>70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ht="13.9" spans="1:6">
      <c r="A868" t="s">
        <v>759</v>
      </c>
      <c r="B868" t="s">
        <v>760</v>
      </c>
      <c r="C868" t="s">
        <v>512</v>
      </c>
      <c r="D868" t="s">
        <v>70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ht="13.9" spans="1:6">
      <c r="A869" t="s">
        <v>759</v>
      </c>
      <c r="B869" t="s">
        <v>760</v>
      </c>
      <c r="C869" t="s">
        <v>773</v>
      </c>
      <c r="D869" t="s">
        <v>70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ht="13.9" spans="1:6">
      <c r="A870" t="s">
        <v>759</v>
      </c>
      <c r="B870" t="s">
        <v>760</v>
      </c>
      <c r="C870" t="s">
        <v>774</v>
      </c>
      <c r="D870" t="s">
        <v>70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ht="13.9" spans="1:6">
      <c r="A871" t="s">
        <v>759</v>
      </c>
      <c r="B871" t="s">
        <v>760</v>
      </c>
      <c r="C871" t="s">
        <v>775</v>
      </c>
      <c r="D871" t="s">
        <v>70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ht="13.9" spans="1:6">
      <c r="A872" t="s">
        <v>759</v>
      </c>
      <c r="B872" t="s">
        <v>760</v>
      </c>
      <c r="C872" t="s">
        <v>518</v>
      </c>
      <c r="D872" t="s">
        <v>70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ht="13.9" spans="1:6">
      <c r="A873" t="s">
        <v>759</v>
      </c>
      <c r="B873" t="s">
        <v>760</v>
      </c>
      <c r="C873" t="s">
        <v>776</v>
      </c>
      <c r="D873" t="s">
        <v>70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ht="13.9" spans="1:6">
      <c r="A874" t="s">
        <v>759</v>
      </c>
      <c r="B874" t="s">
        <v>760</v>
      </c>
      <c r="C874" t="s">
        <v>777</v>
      </c>
      <c r="D874" t="s">
        <v>70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ht="13.9" spans="1:6">
      <c r="A875" t="s">
        <v>759</v>
      </c>
      <c r="B875" t="s">
        <v>760</v>
      </c>
      <c r="C875" t="s">
        <v>525</v>
      </c>
      <c r="D875" t="s">
        <v>70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ht="13.9" spans="1:6">
      <c r="A876" t="s">
        <v>759</v>
      </c>
      <c r="B876" t="s">
        <v>760</v>
      </c>
      <c r="C876" t="s">
        <v>778</v>
      </c>
      <c r="D876" t="s">
        <v>70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ht="13.9" spans="1:6">
      <c r="A877" t="s">
        <v>759</v>
      </c>
      <c r="B877" t="s">
        <v>760</v>
      </c>
      <c r="C877" t="s">
        <v>719</v>
      </c>
      <c r="D877" t="s">
        <v>70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ht="13.9" spans="1:6">
      <c r="A878" t="s">
        <v>759</v>
      </c>
      <c r="B878" t="s">
        <v>760</v>
      </c>
      <c r="C878" t="s">
        <v>779</v>
      </c>
      <c r="D878" t="s">
        <v>70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ht="13.9" spans="1:6">
      <c r="A879" t="s">
        <v>759</v>
      </c>
      <c r="B879" t="s">
        <v>760</v>
      </c>
      <c r="C879" t="s">
        <v>720</v>
      </c>
      <c r="D879" t="s">
        <v>70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ht="13.9" spans="1:6">
      <c r="A880" t="s">
        <v>759</v>
      </c>
      <c r="B880" t="s">
        <v>760</v>
      </c>
      <c r="C880" t="s">
        <v>204</v>
      </c>
      <c r="D880" t="s">
        <v>70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ht="13.9" spans="1:6">
      <c r="A881" t="s">
        <v>759</v>
      </c>
      <c r="B881" t="s">
        <v>760</v>
      </c>
      <c r="C881" t="s">
        <v>780</v>
      </c>
      <c r="D881" t="s">
        <v>70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ht="13.9" spans="1:6">
      <c r="A882" t="s">
        <v>759</v>
      </c>
      <c r="B882" t="s">
        <v>760</v>
      </c>
      <c r="C882" t="s">
        <v>781</v>
      </c>
      <c r="D882" t="s">
        <v>70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ht="13.9" spans="1:6">
      <c r="A883" t="s">
        <v>759</v>
      </c>
      <c r="B883" t="s">
        <v>760</v>
      </c>
      <c r="C883" t="s">
        <v>782</v>
      </c>
      <c r="D883" t="s">
        <v>70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ht="13.9" spans="1:6">
      <c r="A884" t="s">
        <v>759</v>
      </c>
      <c r="B884" t="s">
        <v>760</v>
      </c>
      <c r="C884" t="s">
        <v>208</v>
      </c>
      <c r="D884" t="s">
        <v>70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ht="13.9" spans="1:6">
      <c r="A885" t="s">
        <v>759</v>
      </c>
      <c r="B885" t="s">
        <v>760</v>
      </c>
      <c r="C885" t="s">
        <v>783</v>
      </c>
      <c r="D885" t="s">
        <v>70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ht="13.9" spans="1:6">
      <c r="A886" t="s">
        <v>759</v>
      </c>
      <c r="B886" t="s">
        <v>760</v>
      </c>
      <c r="C886" t="s">
        <v>784</v>
      </c>
      <c r="D886" t="s">
        <v>70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ht="13.9" spans="1:6">
      <c r="A887" t="s">
        <v>759</v>
      </c>
      <c r="B887" t="s">
        <v>760</v>
      </c>
      <c r="C887" t="s">
        <v>785</v>
      </c>
      <c r="D887" t="s">
        <v>70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ht="13.9" spans="1:6">
      <c r="A888" t="s">
        <v>759</v>
      </c>
      <c r="B888" t="s">
        <v>760</v>
      </c>
      <c r="C888" t="s">
        <v>786</v>
      </c>
      <c r="D888" t="s">
        <v>70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ht="13.9" spans="1:6">
      <c r="A889" t="s">
        <v>759</v>
      </c>
      <c r="B889" t="s">
        <v>760</v>
      </c>
      <c r="C889" t="s">
        <v>787</v>
      </c>
      <c r="D889" t="s">
        <v>70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ht="13.9" spans="1:6">
      <c r="A890" t="s">
        <v>759</v>
      </c>
      <c r="B890" t="s">
        <v>760</v>
      </c>
      <c r="C890" t="s">
        <v>788</v>
      </c>
      <c r="D890" t="s">
        <v>70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ht="13.9" spans="1:6">
      <c r="A891" t="s">
        <v>759</v>
      </c>
      <c r="B891" t="s">
        <v>760</v>
      </c>
      <c r="C891" t="s">
        <v>789</v>
      </c>
      <c r="D891" t="s">
        <v>70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ht="13.9" spans="1:6">
      <c r="A892" t="s">
        <v>759</v>
      </c>
      <c r="B892" t="s">
        <v>760</v>
      </c>
      <c r="C892" t="s">
        <v>790</v>
      </c>
      <c r="D892" t="s">
        <v>70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ht="13.9" spans="1:6">
      <c r="A893" t="s">
        <v>759</v>
      </c>
      <c r="B893" t="s">
        <v>760</v>
      </c>
      <c r="C893" t="s">
        <v>791</v>
      </c>
      <c r="D893" t="s">
        <v>70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ht="13.9" spans="1:6">
      <c r="A894" t="s">
        <v>759</v>
      </c>
      <c r="B894" t="s">
        <v>760</v>
      </c>
      <c r="C894" t="s">
        <v>352</v>
      </c>
      <c r="D894" t="s">
        <v>70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ht="13.9" spans="1:6">
      <c r="A895" t="s">
        <v>759</v>
      </c>
      <c r="B895" t="s">
        <v>760</v>
      </c>
      <c r="C895" t="s">
        <v>792</v>
      </c>
      <c r="D895" t="s">
        <v>70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ht="13.9" spans="1:6">
      <c r="A896" t="s">
        <v>759</v>
      </c>
      <c r="B896" t="s">
        <v>760</v>
      </c>
      <c r="C896" t="s">
        <v>793</v>
      </c>
      <c r="D896" t="s">
        <v>70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ht="13.9" spans="1:6">
      <c r="A897" t="s">
        <v>759</v>
      </c>
      <c r="B897" t="s">
        <v>760</v>
      </c>
      <c r="C897" t="s">
        <v>177</v>
      </c>
      <c r="D897" t="s">
        <v>70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ht="13.9" spans="1:6">
      <c r="A898" t="s">
        <v>759</v>
      </c>
      <c r="B898" t="s">
        <v>760</v>
      </c>
      <c r="C898" t="s">
        <v>364</v>
      </c>
      <c r="D898" t="s">
        <v>70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ht="13.9" spans="1:6">
      <c r="A899" t="s">
        <v>759</v>
      </c>
      <c r="B899" t="s">
        <v>760</v>
      </c>
      <c r="C899" t="s">
        <v>365</v>
      </c>
      <c r="D899" t="s">
        <v>70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ht="13.9" spans="1:6">
      <c r="A900" t="s">
        <v>759</v>
      </c>
      <c r="B900" t="s">
        <v>760</v>
      </c>
      <c r="C900" t="s">
        <v>366</v>
      </c>
      <c r="D900" t="s">
        <v>70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ht="13.9" spans="1:6">
      <c r="A901" t="s">
        <v>759</v>
      </c>
      <c r="B901" t="s">
        <v>760</v>
      </c>
      <c r="C901" t="s">
        <v>594</v>
      </c>
      <c r="D901" t="s">
        <v>70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ht="13.9" spans="1:6">
      <c r="A902" t="s">
        <v>794</v>
      </c>
      <c r="B902" t="s">
        <v>795</v>
      </c>
      <c r="C902" t="s">
        <v>796</v>
      </c>
      <c r="D902" t="s">
        <v>70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ht="13.9" spans="1:6">
      <c r="A903" t="s">
        <v>794</v>
      </c>
      <c r="B903" t="s">
        <v>795</v>
      </c>
      <c r="C903" t="s">
        <v>797</v>
      </c>
      <c r="D903" t="s">
        <v>70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ht="13.9" spans="1:6">
      <c r="A904" t="s">
        <v>794</v>
      </c>
      <c r="B904" t="s">
        <v>795</v>
      </c>
      <c r="C904" t="s">
        <v>396</v>
      </c>
      <c r="D904" t="s">
        <v>97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ht="13.9" spans="1:6">
      <c r="A905" t="s">
        <v>794</v>
      </c>
      <c r="B905" t="s">
        <v>795</v>
      </c>
      <c r="C905" t="s">
        <v>236</v>
      </c>
      <c r="D905" t="s">
        <v>70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ht="13.9" spans="1:6">
      <c r="A906" t="s">
        <v>794</v>
      </c>
      <c r="B906" t="s">
        <v>795</v>
      </c>
      <c r="C906" t="s">
        <v>798</v>
      </c>
      <c r="D906" t="s">
        <v>70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ht="13.9" spans="1:6">
      <c r="A907" t="s">
        <v>794</v>
      </c>
      <c r="B907" t="s">
        <v>795</v>
      </c>
      <c r="C907" t="s">
        <v>799</v>
      </c>
      <c r="D907" t="s">
        <v>70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ht="13.9" spans="1:6">
      <c r="A908" t="s">
        <v>794</v>
      </c>
      <c r="B908" t="s">
        <v>795</v>
      </c>
      <c r="C908" t="s">
        <v>800</v>
      </c>
      <c r="D908" t="s">
        <v>70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ht="13.9" spans="1:6">
      <c r="A909" t="s">
        <v>794</v>
      </c>
      <c r="B909" t="s">
        <v>795</v>
      </c>
      <c r="C909" t="s">
        <v>479</v>
      </c>
      <c r="D909" t="s">
        <v>70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ht="13.9" spans="1:6">
      <c r="A910" t="s">
        <v>801</v>
      </c>
      <c r="B910" t="s">
        <v>802</v>
      </c>
      <c r="C910" t="s">
        <v>803</v>
      </c>
      <c r="D910" t="s">
        <v>70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ht="13.9" spans="1:6">
      <c r="A911" t="s">
        <v>801</v>
      </c>
      <c r="B911" t="s">
        <v>802</v>
      </c>
      <c r="C911" t="s">
        <v>804</v>
      </c>
      <c r="D911" t="s">
        <v>70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ht="13.9" spans="1:6">
      <c r="A912" t="s">
        <v>801</v>
      </c>
      <c r="B912" t="s">
        <v>802</v>
      </c>
      <c r="C912" t="s">
        <v>805</v>
      </c>
      <c r="D912" t="s">
        <v>98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ht="13.9" spans="1:6">
      <c r="A913" t="s">
        <v>801</v>
      </c>
      <c r="B913" t="s">
        <v>802</v>
      </c>
      <c r="C913" t="s">
        <v>806</v>
      </c>
      <c r="D913" t="s">
        <v>98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ht="13.9" spans="1:6">
      <c r="A914" t="s">
        <v>801</v>
      </c>
      <c r="B914" t="s">
        <v>802</v>
      </c>
      <c r="C914" t="s">
        <v>807</v>
      </c>
      <c r="D914" t="s">
        <v>70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ht="13.9" spans="1:6">
      <c r="A915" t="s">
        <v>801</v>
      </c>
      <c r="B915" t="s">
        <v>802</v>
      </c>
      <c r="C915" t="s">
        <v>808</v>
      </c>
      <c r="D915" t="s">
        <v>70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ht="13.9" spans="1:6">
      <c r="A916" t="s">
        <v>801</v>
      </c>
      <c r="B916" t="s">
        <v>802</v>
      </c>
      <c r="C916" t="s">
        <v>216</v>
      </c>
      <c r="D916" t="s">
        <v>98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ht="13.9" spans="1:6">
      <c r="A917" t="s">
        <v>801</v>
      </c>
      <c r="B917" t="s">
        <v>802</v>
      </c>
      <c r="C917" t="s">
        <v>809</v>
      </c>
      <c r="D917" t="s">
        <v>98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ht="13.9" spans="1:6">
      <c r="A918" t="s">
        <v>810</v>
      </c>
      <c r="B918" t="s">
        <v>811</v>
      </c>
      <c r="C918" t="s">
        <v>812</v>
      </c>
      <c r="D918" t="s">
        <v>70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ht="13.9" spans="1:6">
      <c r="A919" t="s">
        <v>810</v>
      </c>
      <c r="B919" t="s">
        <v>811</v>
      </c>
      <c r="C919" t="s">
        <v>597</v>
      </c>
      <c r="D919" t="s">
        <v>70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ht="13.9" spans="1:6">
      <c r="A920" t="s">
        <v>810</v>
      </c>
      <c r="B920" t="s">
        <v>811</v>
      </c>
      <c r="C920" t="s">
        <v>813</v>
      </c>
      <c r="D920" t="s">
        <v>99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ht="13.9" spans="1:6">
      <c r="A921" t="s">
        <v>810</v>
      </c>
      <c r="B921" t="s">
        <v>811</v>
      </c>
      <c r="C921" t="s">
        <v>814</v>
      </c>
      <c r="D921" t="s">
        <v>70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ht="13.9" spans="1:6">
      <c r="A922" t="s">
        <v>810</v>
      </c>
      <c r="B922" t="s">
        <v>811</v>
      </c>
      <c r="C922" t="s">
        <v>815</v>
      </c>
      <c r="D922" t="s">
        <v>70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ht="13.9" spans="1:6">
      <c r="A923" t="s">
        <v>810</v>
      </c>
      <c r="B923" t="s">
        <v>811</v>
      </c>
      <c r="C923" t="s">
        <v>816</v>
      </c>
      <c r="D923" t="s">
        <v>70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ht="13.9" spans="1:6">
      <c r="A924" t="s">
        <v>810</v>
      </c>
      <c r="B924" t="s">
        <v>811</v>
      </c>
      <c r="C924" t="s">
        <v>817</v>
      </c>
      <c r="D924" t="s">
        <v>70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ht="13.9" spans="1:6">
      <c r="A925" t="s">
        <v>810</v>
      </c>
      <c r="B925" t="s">
        <v>811</v>
      </c>
      <c r="C925" t="s">
        <v>818</v>
      </c>
      <c r="D925" t="s">
        <v>70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ht="13.9" spans="1:6">
      <c r="A926" t="s">
        <v>810</v>
      </c>
      <c r="B926" t="s">
        <v>811</v>
      </c>
      <c r="C926" t="s">
        <v>819</v>
      </c>
      <c r="D926" t="s">
        <v>70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ht="13.9" spans="1:6">
      <c r="A927" t="s">
        <v>810</v>
      </c>
      <c r="B927" t="s">
        <v>811</v>
      </c>
      <c r="C927" t="s">
        <v>446</v>
      </c>
      <c r="D927" t="s">
        <v>70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ht="13.9" spans="1:6">
      <c r="A928" t="s">
        <v>810</v>
      </c>
      <c r="B928" t="s">
        <v>811</v>
      </c>
      <c r="C928" t="s">
        <v>323</v>
      </c>
      <c r="D928" t="s">
        <v>70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ht="13.9" spans="1:6">
      <c r="A929" t="s">
        <v>810</v>
      </c>
      <c r="B929" t="s">
        <v>811</v>
      </c>
      <c r="C929" t="s">
        <v>820</v>
      </c>
      <c r="D929" t="s">
        <v>70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ht="13.9" spans="1:6">
      <c r="A930" t="s">
        <v>810</v>
      </c>
      <c r="B930" t="s">
        <v>811</v>
      </c>
      <c r="C930" t="s">
        <v>450</v>
      </c>
      <c r="D930" t="s">
        <v>70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ht="13.9" spans="1:6">
      <c r="A931" t="s">
        <v>810</v>
      </c>
      <c r="B931" t="s">
        <v>811</v>
      </c>
      <c r="C931" t="s">
        <v>821</v>
      </c>
      <c r="D931" t="s">
        <v>70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ht="13.9" spans="1:6">
      <c r="A932" t="s">
        <v>810</v>
      </c>
      <c r="B932" t="s">
        <v>811</v>
      </c>
      <c r="C932" t="s">
        <v>822</v>
      </c>
      <c r="D932" t="s">
        <v>70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ht="13.9" spans="1:6">
      <c r="A933" t="s">
        <v>810</v>
      </c>
      <c r="B933" t="s">
        <v>811</v>
      </c>
      <c r="C933" t="s">
        <v>621</v>
      </c>
      <c r="D933" t="s">
        <v>70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ht="13.9" spans="1:6">
      <c r="A934" t="s">
        <v>810</v>
      </c>
      <c r="B934" t="s">
        <v>811</v>
      </c>
      <c r="C934" t="s">
        <v>142</v>
      </c>
      <c r="D934" t="s">
        <v>70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ht="13.9" spans="1:6">
      <c r="A935" t="s">
        <v>810</v>
      </c>
      <c r="B935" t="s">
        <v>811</v>
      </c>
      <c r="C935" t="s">
        <v>183</v>
      </c>
      <c r="D935" t="s">
        <v>70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ht="13.9" spans="1:6">
      <c r="A936" t="s">
        <v>810</v>
      </c>
      <c r="B936" t="s">
        <v>811</v>
      </c>
      <c r="C936" t="s">
        <v>823</v>
      </c>
      <c r="D936" t="s">
        <v>70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ht="13.9" spans="1:6">
      <c r="A937" t="s">
        <v>810</v>
      </c>
      <c r="B937" t="s">
        <v>811</v>
      </c>
      <c r="C937" t="s">
        <v>144</v>
      </c>
      <c r="D937" t="s">
        <v>70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ht="13.9" spans="1:6">
      <c r="A938" t="s">
        <v>810</v>
      </c>
      <c r="B938" t="s">
        <v>811</v>
      </c>
      <c r="C938" t="s">
        <v>475</v>
      </c>
      <c r="D938" t="s">
        <v>70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ht="13.9" spans="1:6">
      <c r="A939" t="s">
        <v>810</v>
      </c>
      <c r="B939" t="s">
        <v>811</v>
      </c>
      <c r="C939" t="s">
        <v>824</v>
      </c>
      <c r="D939" t="s">
        <v>70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ht="13.9" spans="1:6">
      <c r="A940" t="s">
        <v>810</v>
      </c>
      <c r="B940" t="s">
        <v>811</v>
      </c>
      <c r="C940" t="s">
        <v>149</v>
      </c>
      <c r="D940" t="s">
        <v>70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ht="13.9" spans="1:6">
      <c r="A941" t="s">
        <v>810</v>
      </c>
      <c r="B941" t="s">
        <v>811</v>
      </c>
      <c r="C941" t="s">
        <v>825</v>
      </c>
      <c r="D941" t="s">
        <v>99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ht="13.9" spans="1:6">
      <c r="A942" t="s">
        <v>810</v>
      </c>
      <c r="B942" t="s">
        <v>811</v>
      </c>
      <c r="C942" t="s">
        <v>406</v>
      </c>
      <c r="D942" t="s">
        <v>70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ht="13.9" spans="1:6">
      <c r="A943" t="s">
        <v>810</v>
      </c>
      <c r="B943" t="s">
        <v>811</v>
      </c>
      <c r="C943" t="s">
        <v>550</v>
      </c>
      <c r="D943" t="s">
        <v>70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ht="13.9" spans="1:6">
      <c r="A944" t="s">
        <v>810</v>
      </c>
      <c r="B944" t="s">
        <v>811</v>
      </c>
      <c r="C944" t="s">
        <v>157</v>
      </c>
      <c r="D944" t="s">
        <v>70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ht="13.9" spans="1:6">
      <c r="A945" t="s">
        <v>810</v>
      </c>
      <c r="B945" t="s">
        <v>811</v>
      </c>
      <c r="C945" t="s">
        <v>162</v>
      </c>
      <c r="D945" t="s">
        <v>70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ht="13.9" spans="1:6">
      <c r="A946" t="s">
        <v>810</v>
      </c>
      <c r="B946" t="s">
        <v>811</v>
      </c>
      <c r="C946" t="s">
        <v>163</v>
      </c>
      <c r="D946" t="s">
        <v>70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ht="13.9" spans="1:6">
      <c r="A947" t="s">
        <v>810</v>
      </c>
      <c r="B947" t="s">
        <v>811</v>
      </c>
      <c r="C947" t="s">
        <v>826</v>
      </c>
      <c r="D947" t="s">
        <v>99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ht="13.9" spans="1:6">
      <c r="A948" t="s">
        <v>810</v>
      </c>
      <c r="B948" t="s">
        <v>811</v>
      </c>
      <c r="C948" t="s">
        <v>827</v>
      </c>
      <c r="D948" t="s">
        <v>99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ht="13.9" spans="1:6">
      <c r="A949" t="s">
        <v>810</v>
      </c>
      <c r="B949" t="s">
        <v>811</v>
      </c>
      <c r="C949" t="s">
        <v>828</v>
      </c>
      <c r="D949" t="s">
        <v>70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ht="13.9" spans="1:6">
      <c r="A950" t="s">
        <v>810</v>
      </c>
      <c r="B950" t="s">
        <v>811</v>
      </c>
      <c r="C950" t="s">
        <v>829</v>
      </c>
      <c r="D950" t="s">
        <v>70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ht="13.9" spans="1:6">
      <c r="A951" t="s">
        <v>810</v>
      </c>
      <c r="B951" t="s">
        <v>811</v>
      </c>
      <c r="C951" t="s">
        <v>830</v>
      </c>
      <c r="D951" t="s">
        <v>70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ht="13.9" spans="1:6">
      <c r="A952" t="s">
        <v>810</v>
      </c>
      <c r="B952" t="s">
        <v>811</v>
      </c>
      <c r="C952" t="s">
        <v>831</v>
      </c>
      <c r="D952" t="s">
        <v>70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ht="13.9" spans="1:6">
      <c r="A953" t="s">
        <v>810</v>
      </c>
      <c r="B953" t="s">
        <v>811</v>
      </c>
      <c r="C953" t="s">
        <v>832</v>
      </c>
      <c r="D953" t="s">
        <v>70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ht="13.9" spans="1:6">
      <c r="A954" t="s">
        <v>810</v>
      </c>
      <c r="B954" t="s">
        <v>811</v>
      </c>
      <c r="C954" t="s">
        <v>833</v>
      </c>
      <c r="D954" t="s">
        <v>70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ht="13.9" spans="1:6">
      <c r="A955" t="s">
        <v>810</v>
      </c>
      <c r="B955" t="s">
        <v>811</v>
      </c>
      <c r="C955" t="s">
        <v>834</v>
      </c>
      <c r="D955" t="s">
        <v>70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ht="13.9" spans="1:6">
      <c r="A956" t="s">
        <v>810</v>
      </c>
      <c r="B956" t="s">
        <v>811</v>
      </c>
      <c r="C956" t="s">
        <v>835</v>
      </c>
      <c r="D956" t="s">
        <v>70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ht="13.9" spans="1:6">
      <c r="A957" t="s">
        <v>810</v>
      </c>
      <c r="B957" t="s">
        <v>811</v>
      </c>
      <c r="C957" t="s">
        <v>422</v>
      </c>
      <c r="D957" t="s">
        <v>70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ht="13.9" spans="1:6">
      <c r="A958" t="s">
        <v>810</v>
      </c>
      <c r="B958" t="s">
        <v>811</v>
      </c>
      <c r="C958" t="s">
        <v>836</v>
      </c>
      <c r="D958" t="s">
        <v>99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ht="13.9" spans="1:6">
      <c r="A959" t="s">
        <v>810</v>
      </c>
      <c r="B959" t="s">
        <v>811</v>
      </c>
      <c r="C959" t="s">
        <v>837</v>
      </c>
      <c r="D959" t="s">
        <v>70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ht="13.9" spans="1:6">
      <c r="A960" t="s">
        <v>810</v>
      </c>
      <c r="B960" t="s">
        <v>811</v>
      </c>
      <c r="C960" t="s">
        <v>838</v>
      </c>
      <c r="D960" t="s">
        <v>99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ht="13.9" spans="1:6">
      <c r="A961" t="s">
        <v>810</v>
      </c>
      <c r="B961" t="s">
        <v>811</v>
      </c>
      <c r="C961" t="s">
        <v>839</v>
      </c>
      <c r="D961" t="s">
        <v>70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ht="13.9" spans="1:6">
      <c r="A962" t="s">
        <v>810</v>
      </c>
      <c r="B962" t="s">
        <v>811</v>
      </c>
      <c r="C962" t="s">
        <v>840</v>
      </c>
      <c r="D962" t="s">
        <v>70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ht="13.9" spans="1:6">
      <c r="A963" t="s">
        <v>810</v>
      </c>
      <c r="B963" t="s">
        <v>811</v>
      </c>
      <c r="C963" t="s">
        <v>841</v>
      </c>
      <c r="D963" t="s">
        <v>70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ht="13.9" spans="1:6">
      <c r="A964" t="s">
        <v>810</v>
      </c>
      <c r="B964" t="s">
        <v>811</v>
      </c>
      <c r="C964" t="s">
        <v>842</v>
      </c>
      <c r="D964" t="s">
        <v>70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ht="13.9" spans="1:6">
      <c r="A965" t="s">
        <v>810</v>
      </c>
      <c r="B965" t="s">
        <v>811</v>
      </c>
      <c r="C965" t="s">
        <v>426</v>
      </c>
      <c r="D965" t="s">
        <v>70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ht="13.9" spans="1:6">
      <c r="A966" t="s">
        <v>810</v>
      </c>
      <c r="B966" t="s">
        <v>811</v>
      </c>
      <c r="C966" t="s">
        <v>843</v>
      </c>
      <c r="D966" t="s">
        <v>70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ht="13.9" spans="1:6">
      <c r="A967" t="s">
        <v>810</v>
      </c>
      <c r="B967" t="s">
        <v>811</v>
      </c>
      <c r="C967" t="s">
        <v>844</v>
      </c>
      <c r="D967" t="s">
        <v>70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ht="13.9" spans="1:6">
      <c r="A968" t="s">
        <v>810</v>
      </c>
      <c r="B968" t="s">
        <v>811</v>
      </c>
      <c r="C968" t="s">
        <v>845</v>
      </c>
      <c r="D968" t="s">
        <v>70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ht="13.9" spans="1:6">
      <c r="A969" t="s">
        <v>810</v>
      </c>
      <c r="B969" t="s">
        <v>811</v>
      </c>
      <c r="C969" t="s">
        <v>627</v>
      </c>
      <c r="D969" t="s">
        <v>99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ht="13.9" spans="1:6">
      <c r="A970" t="s">
        <v>810</v>
      </c>
      <c r="B970" t="s">
        <v>811</v>
      </c>
      <c r="C970" t="s">
        <v>733</v>
      </c>
      <c r="D970" t="s">
        <v>70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ht="13.9" spans="1:6">
      <c r="A971" t="s">
        <v>810</v>
      </c>
      <c r="B971" t="s">
        <v>811</v>
      </c>
      <c r="C971" t="s">
        <v>846</v>
      </c>
      <c r="D971" t="s">
        <v>70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ht="13.9" spans="1:6">
      <c r="A972" t="s">
        <v>810</v>
      </c>
      <c r="B972" t="s">
        <v>811</v>
      </c>
      <c r="C972" t="s">
        <v>847</v>
      </c>
      <c r="D972" t="s">
        <v>70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ht="13.9" spans="1:6">
      <c r="A973" t="s">
        <v>810</v>
      </c>
      <c r="B973" t="s">
        <v>811</v>
      </c>
      <c r="C973" t="s">
        <v>848</v>
      </c>
      <c r="D973" t="s">
        <v>70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ht="13.9" spans="1:6">
      <c r="A974" t="s">
        <v>810</v>
      </c>
      <c r="B974" t="s">
        <v>811</v>
      </c>
      <c r="C974" t="s">
        <v>363</v>
      </c>
      <c r="D974" t="s">
        <v>70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ht="13.9" spans="1:6">
      <c r="A975" t="s">
        <v>849</v>
      </c>
      <c r="B975" t="s">
        <v>850</v>
      </c>
      <c r="C975" t="s">
        <v>515</v>
      </c>
      <c r="D975" t="s">
        <v>70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ht="13.9" spans="1:6">
      <c r="A976" t="s">
        <v>849</v>
      </c>
      <c r="B976" t="s">
        <v>850</v>
      </c>
      <c r="C976" t="s">
        <v>163</v>
      </c>
      <c r="D976" t="s">
        <v>99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ht="13.9" spans="1:6">
      <c r="A977" t="s">
        <v>849</v>
      </c>
      <c r="B977" t="s">
        <v>850</v>
      </c>
      <c r="C977" t="s">
        <v>851</v>
      </c>
      <c r="D977" t="s">
        <v>99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ht="13.9" spans="1:6">
      <c r="A978" t="s">
        <v>849</v>
      </c>
      <c r="B978" t="s">
        <v>850</v>
      </c>
      <c r="C978" t="s">
        <v>852</v>
      </c>
      <c r="D978" t="s">
        <v>99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ht="13.9" spans="1:6">
      <c r="A979" t="s">
        <v>849</v>
      </c>
      <c r="B979" t="s">
        <v>850</v>
      </c>
      <c r="C979" t="s">
        <v>853</v>
      </c>
      <c r="D979" t="s">
        <v>95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ht="13.9" spans="1:6">
      <c r="A980" t="s">
        <v>849</v>
      </c>
      <c r="B980" t="s">
        <v>850</v>
      </c>
      <c r="C980" t="s">
        <v>854</v>
      </c>
      <c r="D980" t="s">
        <v>99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ht="13.9" spans="1:6">
      <c r="A981" t="s">
        <v>849</v>
      </c>
      <c r="B981" t="s">
        <v>850</v>
      </c>
      <c r="C981" t="s">
        <v>855</v>
      </c>
      <c r="D981" t="s">
        <v>95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ht="13.9" spans="1:6">
      <c r="A982" t="s">
        <v>849</v>
      </c>
      <c r="B982" t="s">
        <v>850</v>
      </c>
      <c r="C982" t="s">
        <v>832</v>
      </c>
      <c r="D982" t="s">
        <v>99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ht="13.9" spans="1:6">
      <c r="A983" t="s">
        <v>849</v>
      </c>
      <c r="B983" t="s">
        <v>850</v>
      </c>
      <c r="C983" t="s">
        <v>856</v>
      </c>
      <c r="D983" t="s">
        <v>99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ht="13.9" spans="1:6">
      <c r="A984" t="s">
        <v>849</v>
      </c>
      <c r="B984" t="s">
        <v>850</v>
      </c>
      <c r="C984" t="s">
        <v>857</v>
      </c>
      <c r="D984" t="s">
        <v>99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ht="13.9" spans="1:6">
      <c r="A985" t="s">
        <v>849</v>
      </c>
      <c r="B985" t="s">
        <v>850</v>
      </c>
      <c r="C985" t="s">
        <v>858</v>
      </c>
      <c r="D985" t="s">
        <v>95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ht="13.9" spans="1:6">
      <c r="A986" t="s">
        <v>849</v>
      </c>
      <c r="B986" t="s">
        <v>850</v>
      </c>
      <c r="C986" t="s">
        <v>859</v>
      </c>
      <c r="D986" t="s">
        <v>99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ht="13.9" spans="1:6">
      <c r="A987" t="s">
        <v>849</v>
      </c>
      <c r="B987" t="s">
        <v>850</v>
      </c>
      <c r="C987" t="s">
        <v>860</v>
      </c>
      <c r="D987" t="s">
        <v>99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ht="13.9" spans="1:6">
      <c r="A988" t="s">
        <v>849</v>
      </c>
      <c r="B988" t="s">
        <v>850</v>
      </c>
      <c r="C988" t="s">
        <v>861</v>
      </c>
      <c r="D988" t="s">
        <v>99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ht="13.9" spans="1:6">
      <c r="A989" t="s">
        <v>849</v>
      </c>
      <c r="B989" t="s">
        <v>850</v>
      </c>
      <c r="C989" t="s">
        <v>204</v>
      </c>
      <c r="D989" t="s">
        <v>99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ht="13.9" spans="1:6">
      <c r="A990" t="s">
        <v>849</v>
      </c>
      <c r="B990" t="s">
        <v>850</v>
      </c>
      <c r="C990" t="s">
        <v>168</v>
      </c>
      <c r="D990" t="s">
        <v>99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ht="13.9" spans="1:6">
      <c r="A991" t="s">
        <v>849</v>
      </c>
      <c r="B991" t="s">
        <v>850</v>
      </c>
      <c r="C991" t="s">
        <v>838</v>
      </c>
      <c r="D991" t="s">
        <v>99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ht="13.9" spans="1:6">
      <c r="A992" t="s">
        <v>849</v>
      </c>
      <c r="B992" t="s">
        <v>850</v>
      </c>
      <c r="C992" t="s">
        <v>862</v>
      </c>
      <c r="D992" t="s">
        <v>99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ht="13.9" spans="1:6">
      <c r="A993" t="s">
        <v>849</v>
      </c>
      <c r="B993" t="s">
        <v>850</v>
      </c>
      <c r="C993" t="s">
        <v>863</v>
      </c>
      <c r="D993" t="s">
        <v>99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ht="13.9" spans="1:6">
      <c r="A994" t="s">
        <v>849</v>
      </c>
      <c r="B994" t="s">
        <v>850</v>
      </c>
      <c r="C994" t="s">
        <v>568</v>
      </c>
      <c r="D994" t="s">
        <v>99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ht="13.9" spans="1:6">
      <c r="A995" t="s">
        <v>849</v>
      </c>
      <c r="B995" t="s">
        <v>850</v>
      </c>
      <c r="C995" t="s">
        <v>864</v>
      </c>
      <c r="D995" t="s">
        <v>99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ht="13.9" spans="1:6">
      <c r="A996" t="s">
        <v>849</v>
      </c>
      <c r="B996" t="s">
        <v>850</v>
      </c>
      <c r="C996" t="s">
        <v>865</v>
      </c>
      <c r="D996" t="s">
        <v>99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ht="13.9" spans="1:6">
      <c r="A997" t="s">
        <v>849</v>
      </c>
      <c r="B997" t="s">
        <v>850</v>
      </c>
      <c r="C997" t="s">
        <v>725</v>
      </c>
      <c r="D997" t="s">
        <v>99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ht="13.9" spans="1:6">
      <c r="A998" t="s">
        <v>849</v>
      </c>
      <c r="B998" t="s">
        <v>850</v>
      </c>
      <c r="C998" t="s">
        <v>866</v>
      </c>
      <c r="D998" t="s">
        <v>99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ht="13.9" spans="1:6">
      <c r="A999" t="s">
        <v>849</v>
      </c>
      <c r="B999" t="s">
        <v>850</v>
      </c>
      <c r="C999" t="s">
        <v>867</v>
      </c>
      <c r="D999" t="s">
        <v>99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ht="13.9" spans="1:6">
      <c r="A1000" t="s">
        <v>849</v>
      </c>
      <c r="B1000" t="s">
        <v>850</v>
      </c>
      <c r="C1000" t="s">
        <v>868</v>
      </c>
      <c r="D1000" t="s">
        <v>99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ht="13.9" spans="1:6">
      <c r="A1001" t="s">
        <v>849</v>
      </c>
      <c r="B1001" t="s">
        <v>850</v>
      </c>
      <c r="C1001" t="s">
        <v>869</v>
      </c>
      <c r="D1001" t="s">
        <v>99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ht="13.9" spans="1:6">
      <c r="A1002" t="s">
        <v>849</v>
      </c>
      <c r="B1002" t="s">
        <v>850</v>
      </c>
      <c r="C1002" t="s">
        <v>870</v>
      </c>
      <c r="D1002" t="s">
        <v>99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ht="13.9" spans="1:6">
      <c r="A1003" t="s">
        <v>849</v>
      </c>
      <c r="B1003" t="s">
        <v>850</v>
      </c>
      <c r="C1003" t="s">
        <v>871</v>
      </c>
      <c r="D1003" t="s">
        <v>99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ht="13.9" spans="1:6">
      <c r="A1004" t="s">
        <v>849</v>
      </c>
      <c r="B1004" t="s">
        <v>850</v>
      </c>
      <c r="C1004" t="s">
        <v>216</v>
      </c>
      <c r="D1004" t="s">
        <v>99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ht="13.9" spans="1:6">
      <c r="A1005" t="s">
        <v>849</v>
      </c>
      <c r="B1005" t="s">
        <v>850</v>
      </c>
      <c r="C1005" t="s">
        <v>872</v>
      </c>
      <c r="D1005" t="s">
        <v>99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ht="13.9" spans="1:6">
      <c r="A1006" t="s">
        <v>849</v>
      </c>
      <c r="B1006" t="s">
        <v>850</v>
      </c>
      <c r="C1006" t="s">
        <v>873</v>
      </c>
      <c r="D1006" t="s">
        <v>99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ht="13.9" spans="1:6">
      <c r="A1007" t="s">
        <v>849</v>
      </c>
      <c r="B1007" t="s">
        <v>850</v>
      </c>
      <c r="C1007" t="s">
        <v>363</v>
      </c>
      <c r="D1007" t="s">
        <v>99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ht="13.9" spans="1:6">
      <c r="A1008" t="s">
        <v>849</v>
      </c>
      <c r="B1008" t="s">
        <v>850</v>
      </c>
      <c r="C1008" t="s">
        <v>177</v>
      </c>
      <c r="D1008" t="s">
        <v>99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ht="13.9" spans="1:6">
      <c r="A1009" t="s">
        <v>849</v>
      </c>
      <c r="B1009" t="s">
        <v>850</v>
      </c>
      <c r="C1009" t="s">
        <v>874</v>
      </c>
      <c r="D1009" t="s">
        <v>70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ht="13.9" spans="1:6">
      <c r="A1010" t="s">
        <v>849</v>
      </c>
      <c r="B1010" t="s">
        <v>850</v>
      </c>
      <c r="C1010" t="s">
        <v>364</v>
      </c>
      <c r="D1010" t="s">
        <v>99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ht="13.9" spans="1:6">
      <c r="A1011" t="s">
        <v>849</v>
      </c>
      <c r="B1011" t="s">
        <v>850</v>
      </c>
      <c r="C1011" t="s">
        <v>369</v>
      </c>
      <c r="D1011" t="s">
        <v>99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ht="13.9" spans="1:6">
      <c r="A1012" t="s">
        <v>849</v>
      </c>
      <c r="B1012" t="s">
        <v>850</v>
      </c>
      <c r="C1012" t="s">
        <v>875</v>
      </c>
      <c r="D1012" t="s">
        <v>99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ht="13.9" spans="1:6">
      <c r="A1013" t="s">
        <v>849</v>
      </c>
      <c r="B1013" t="s">
        <v>850</v>
      </c>
      <c r="C1013" t="s">
        <v>876</v>
      </c>
      <c r="D1013" t="s">
        <v>99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ht="13.9" spans="1:6">
      <c r="A1014" t="s">
        <v>849</v>
      </c>
      <c r="B1014" t="s">
        <v>850</v>
      </c>
      <c r="C1014" t="s">
        <v>877</v>
      </c>
      <c r="D1014" t="s">
        <v>70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ht="13.9" spans="1:6">
      <c r="A1015" t="s">
        <v>878</v>
      </c>
      <c r="B1015" t="s">
        <v>879</v>
      </c>
      <c r="C1015" t="s">
        <v>382</v>
      </c>
      <c r="D1015" t="s">
        <v>70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ht="13.9" spans="1:6">
      <c r="A1016" t="s">
        <v>878</v>
      </c>
      <c r="B1016" t="s">
        <v>879</v>
      </c>
      <c r="C1016" t="s">
        <v>880</v>
      </c>
      <c r="D1016" t="s">
        <v>73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ht="13.9" spans="1:6">
      <c r="A1017" t="s">
        <v>878</v>
      </c>
      <c r="B1017" t="s">
        <v>879</v>
      </c>
      <c r="C1017" t="s">
        <v>881</v>
      </c>
      <c r="D1017" t="s">
        <v>73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ht="13.9" spans="1:6">
      <c r="A1018" t="s">
        <v>878</v>
      </c>
      <c r="B1018" t="s">
        <v>879</v>
      </c>
      <c r="C1018" t="s">
        <v>882</v>
      </c>
      <c r="D1018" t="s">
        <v>70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ht="13.9" spans="1:6">
      <c r="A1019" t="s">
        <v>878</v>
      </c>
      <c r="B1019" t="s">
        <v>879</v>
      </c>
      <c r="C1019" t="s">
        <v>883</v>
      </c>
      <c r="D1019" t="s">
        <v>73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ht="13.9" spans="1:6">
      <c r="A1020" t="s">
        <v>878</v>
      </c>
      <c r="B1020" t="s">
        <v>879</v>
      </c>
      <c r="C1020" t="s">
        <v>884</v>
      </c>
      <c r="D1020" t="s">
        <v>70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ht="13.9" spans="1:6">
      <c r="A1021" t="s">
        <v>878</v>
      </c>
      <c r="B1021" t="s">
        <v>879</v>
      </c>
      <c r="C1021" t="s">
        <v>309</v>
      </c>
      <c r="D1021" t="s">
        <v>73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ht="13.9" spans="1:6">
      <c r="A1022" t="s">
        <v>878</v>
      </c>
      <c r="B1022" t="s">
        <v>879</v>
      </c>
      <c r="C1022" t="s">
        <v>885</v>
      </c>
      <c r="D1022" t="s">
        <v>70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ht="13.9" spans="1:6">
      <c r="A1023" t="s">
        <v>878</v>
      </c>
      <c r="B1023" t="s">
        <v>879</v>
      </c>
      <c r="C1023" t="s">
        <v>445</v>
      </c>
      <c r="D1023" t="s">
        <v>73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ht="13.9" spans="1:6">
      <c r="A1024" t="s">
        <v>878</v>
      </c>
      <c r="B1024" t="s">
        <v>879</v>
      </c>
      <c r="C1024" t="s">
        <v>886</v>
      </c>
      <c r="D1024" t="s">
        <v>73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ht="13.9" spans="1:6">
      <c r="A1025" t="s">
        <v>878</v>
      </c>
      <c r="B1025" t="s">
        <v>879</v>
      </c>
      <c r="C1025" t="s">
        <v>887</v>
      </c>
      <c r="D1025" t="s">
        <v>70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ht="13.9" spans="1:6">
      <c r="A1026" t="s">
        <v>878</v>
      </c>
      <c r="B1026" t="s">
        <v>879</v>
      </c>
      <c r="C1026" t="s">
        <v>888</v>
      </c>
      <c r="D1026" t="s">
        <v>73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ht="13.9" spans="1:6">
      <c r="A1027" t="s">
        <v>878</v>
      </c>
      <c r="B1027" t="s">
        <v>879</v>
      </c>
      <c r="C1027" t="s">
        <v>889</v>
      </c>
      <c r="D1027" t="s">
        <v>70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ht="13.9" spans="1:6">
      <c r="A1028" t="s">
        <v>878</v>
      </c>
      <c r="B1028" t="s">
        <v>879</v>
      </c>
      <c r="C1028" t="s">
        <v>890</v>
      </c>
      <c r="D1028" t="s">
        <v>73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ht="13.9" spans="1:6">
      <c r="A1029" t="s">
        <v>878</v>
      </c>
      <c r="B1029" t="s">
        <v>879</v>
      </c>
      <c r="C1029" t="s">
        <v>891</v>
      </c>
      <c r="D1029" t="s">
        <v>70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ht="13.9" spans="1:6">
      <c r="A1030" t="s">
        <v>878</v>
      </c>
      <c r="B1030" t="s">
        <v>879</v>
      </c>
      <c r="C1030" t="s">
        <v>892</v>
      </c>
      <c r="D1030" t="s">
        <v>73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ht="13.9" spans="1:6">
      <c r="A1031" t="s">
        <v>878</v>
      </c>
      <c r="B1031" t="s">
        <v>879</v>
      </c>
      <c r="C1031" t="s">
        <v>753</v>
      </c>
      <c r="D1031" t="s">
        <v>70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ht="13.9" spans="1:6">
      <c r="A1032" t="s">
        <v>878</v>
      </c>
      <c r="B1032" t="s">
        <v>879</v>
      </c>
      <c r="C1032" t="s">
        <v>893</v>
      </c>
      <c r="D1032" t="s">
        <v>73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ht="13.9" spans="1:6">
      <c r="A1033" t="s">
        <v>878</v>
      </c>
      <c r="B1033" t="s">
        <v>879</v>
      </c>
      <c r="C1033" t="s">
        <v>185</v>
      </c>
      <c r="D1033" t="s">
        <v>70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ht="13.9" spans="1:6">
      <c r="A1034" t="s">
        <v>878</v>
      </c>
      <c r="B1034" t="s">
        <v>879</v>
      </c>
      <c r="C1034" t="s">
        <v>894</v>
      </c>
      <c r="D1034" t="s">
        <v>73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ht="13.9" spans="1:6">
      <c r="A1035" t="s">
        <v>878</v>
      </c>
      <c r="B1035" t="s">
        <v>879</v>
      </c>
      <c r="C1035" t="s">
        <v>895</v>
      </c>
      <c r="D1035" t="s">
        <v>70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ht="13.9" spans="1:6">
      <c r="A1036" t="s">
        <v>878</v>
      </c>
      <c r="B1036" t="s">
        <v>879</v>
      </c>
      <c r="C1036" t="s">
        <v>896</v>
      </c>
      <c r="D1036" t="s">
        <v>73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ht="13.9" spans="1:6">
      <c r="A1037" t="s">
        <v>878</v>
      </c>
      <c r="B1037" t="s">
        <v>879</v>
      </c>
      <c r="C1037" t="s">
        <v>897</v>
      </c>
      <c r="D1037" t="s">
        <v>70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ht="13.9" spans="1:6">
      <c r="A1038" t="s">
        <v>878</v>
      </c>
      <c r="B1038" t="s">
        <v>879</v>
      </c>
      <c r="C1038" t="s">
        <v>195</v>
      </c>
      <c r="D1038" t="s">
        <v>70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ht="13.9" spans="1:6">
      <c r="A1039" t="s">
        <v>878</v>
      </c>
      <c r="B1039" t="s">
        <v>879</v>
      </c>
      <c r="C1039" t="s">
        <v>414</v>
      </c>
      <c r="D1039" t="s">
        <v>73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ht="13.9" spans="1:6">
      <c r="A1040" t="s">
        <v>898</v>
      </c>
      <c r="B1040" t="s">
        <v>899</v>
      </c>
      <c r="C1040" t="s">
        <v>900</v>
      </c>
      <c r="D1040" t="s">
        <v>70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ht="13.9" spans="1:6">
      <c r="A1041" t="s">
        <v>898</v>
      </c>
      <c r="B1041" t="s">
        <v>899</v>
      </c>
      <c r="C1041" t="s">
        <v>901</v>
      </c>
      <c r="D1041" t="s">
        <v>70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ht="13.9" spans="1:6">
      <c r="A1042" t="s">
        <v>898</v>
      </c>
      <c r="B1042" t="s">
        <v>899</v>
      </c>
      <c r="C1042" t="s">
        <v>148</v>
      </c>
      <c r="D1042" t="s">
        <v>70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ht="13.9" spans="1:6">
      <c r="A1043" t="s">
        <v>898</v>
      </c>
      <c r="B1043" t="s">
        <v>899</v>
      </c>
      <c r="C1043" t="s">
        <v>149</v>
      </c>
      <c r="D1043" t="s">
        <v>70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ht="13.9" spans="1:6">
      <c r="A1044" t="s">
        <v>898</v>
      </c>
      <c r="B1044" t="s">
        <v>899</v>
      </c>
      <c r="C1044" t="s">
        <v>545</v>
      </c>
      <c r="D1044" t="s">
        <v>70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ht="13.9" spans="1:6">
      <c r="A1045" t="s">
        <v>898</v>
      </c>
      <c r="B1045" t="s">
        <v>899</v>
      </c>
      <c r="C1045" t="s">
        <v>250</v>
      </c>
      <c r="D1045" t="s">
        <v>70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ht="13.9" spans="1:6">
      <c r="A1046" t="s">
        <v>898</v>
      </c>
      <c r="B1046" t="s">
        <v>899</v>
      </c>
      <c r="C1046" t="s">
        <v>152</v>
      </c>
      <c r="D1046" t="s">
        <v>99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ht="13.9" spans="1:6">
      <c r="A1047" t="s">
        <v>898</v>
      </c>
      <c r="B1047" t="s">
        <v>899</v>
      </c>
      <c r="C1047" t="s">
        <v>902</v>
      </c>
      <c r="D1047" t="s">
        <v>70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ht="13.9" spans="1:6">
      <c r="A1048" t="s">
        <v>898</v>
      </c>
      <c r="B1048" t="s">
        <v>899</v>
      </c>
      <c r="C1048" t="s">
        <v>195</v>
      </c>
      <c r="D1048" t="s">
        <v>70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ht="13.9" spans="1:6">
      <c r="A1049" t="s">
        <v>898</v>
      </c>
      <c r="B1049" t="s">
        <v>899</v>
      </c>
      <c r="C1049" t="s">
        <v>903</v>
      </c>
      <c r="D1049" t="s">
        <v>70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ht="13.9" spans="1:6">
      <c r="A1050" t="s">
        <v>898</v>
      </c>
      <c r="B1050" t="s">
        <v>899</v>
      </c>
      <c r="C1050" t="s">
        <v>904</v>
      </c>
      <c r="D1050" t="s">
        <v>70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ht="13.9" spans="1:6">
      <c r="A1051" t="s">
        <v>898</v>
      </c>
      <c r="B1051" t="s">
        <v>899</v>
      </c>
      <c r="C1051" t="s">
        <v>157</v>
      </c>
      <c r="D1051" t="s">
        <v>70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ht="13.9" spans="1:6">
      <c r="A1052" t="s">
        <v>898</v>
      </c>
      <c r="B1052" t="s">
        <v>899</v>
      </c>
      <c r="C1052" t="s">
        <v>905</v>
      </c>
      <c r="D1052" t="s">
        <v>70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ht="13.9" spans="1:6">
      <c r="A1053" t="s">
        <v>898</v>
      </c>
      <c r="B1053" t="s">
        <v>899</v>
      </c>
      <c r="C1053" t="s">
        <v>159</v>
      </c>
      <c r="D1053" t="s">
        <v>70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ht="13.9" spans="1:6">
      <c r="A1054" t="s">
        <v>898</v>
      </c>
      <c r="B1054" t="s">
        <v>899</v>
      </c>
      <c r="C1054" t="s">
        <v>906</v>
      </c>
      <c r="D1054" t="s">
        <v>70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ht="13.9" spans="1:6">
      <c r="A1055" t="s">
        <v>898</v>
      </c>
      <c r="B1055" t="s">
        <v>899</v>
      </c>
      <c r="C1055" t="s">
        <v>907</v>
      </c>
      <c r="D1055" t="s">
        <v>70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ht="13.9" spans="1:6">
      <c r="A1056" t="s">
        <v>898</v>
      </c>
      <c r="B1056" t="s">
        <v>899</v>
      </c>
      <c r="C1056" t="s">
        <v>417</v>
      </c>
      <c r="D1056" t="s">
        <v>70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ht="13.9" spans="1:6">
      <c r="A1057" t="s">
        <v>898</v>
      </c>
      <c r="B1057" t="s">
        <v>899</v>
      </c>
      <c r="C1057" t="s">
        <v>514</v>
      </c>
      <c r="D1057" t="s">
        <v>70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ht="13.9" spans="1:6">
      <c r="A1058" t="s">
        <v>898</v>
      </c>
      <c r="B1058" t="s">
        <v>899</v>
      </c>
      <c r="C1058" t="s">
        <v>162</v>
      </c>
      <c r="D1058" t="s">
        <v>70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ht="13.9" spans="1:6">
      <c r="A1059" t="s">
        <v>898</v>
      </c>
      <c r="B1059" t="s">
        <v>899</v>
      </c>
      <c r="C1059" t="s">
        <v>163</v>
      </c>
      <c r="D1059" t="s">
        <v>70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ht="13.9" spans="1:6">
      <c r="A1060" t="s">
        <v>898</v>
      </c>
      <c r="B1060" t="s">
        <v>899</v>
      </c>
      <c r="C1060" t="s">
        <v>164</v>
      </c>
      <c r="D1060" t="s">
        <v>70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ht="13.9" spans="1:6">
      <c r="A1061" t="s">
        <v>898</v>
      </c>
      <c r="B1061" t="s">
        <v>899</v>
      </c>
      <c r="C1061" t="s">
        <v>908</v>
      </c>
      <c r="D1061" t="s">
        <v>70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ht="13.9" spans="1:6">
      <c r="A1062" t="s">
        <v>898</v>
      </c>
      <c r="B1062" t="s">
        <v>899</v>
      </c>
      <c r="C1062" t="s">
        <v>909</v>
      </c>
      <c r="D1062" t="s">
        <v>70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ht="13.9" spans="1:6">
      <c r="A1063" t="s">
        <v>898</v>
      </c>
      <c r="B1063" t="s">
        <v>899</v>
      </c>
      <c r="C1063" t="s">
        <v>910</v>
      </c>
      <c r="D1063" t="s">
        <v>70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ht="13.9" spans="1:6">
      <c r="A1064" t="s">
        <v>898</v>
      </c>
      <c r="B1064" t="s">
        <v>899</v>
      </c>
      <c r="C1064" t="s">
        <v>524</v>
      </c>
      <c r="D1064" t="s">
        <v>70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ht="13.9" spans="1:6">
      <c r="A1065" t="s">
        <v>898</v>
      </c>
      <c r="B1065" t="s">
        <v>899</v>
      </c>
      <c r="C1065" t="s">
        <v>911</v>
      </c>
      <c r="D1065" t="s">
        <v>70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ht="13.9" spans="1:6">
      <c r="A1066" t="s">
        <v>898</v>
      </c>
      <c r="B1066" t="s">
        <v>899</v>
      </c>
      <c r="C1066" t="s">
        <v>165</v>
      </c>
      <c r="D1066" t="s">
        <v>70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ht="13.9" spans="1:6">
      <c r="A1067" t="s">
        <v>898</v>
      </c>
      <c r="B1067" t="s">
        <v>899</v>
      </c>
      <c r="C1067" t="s">
        <v>912</v>
      </c>
      <c r="D1067" t="s">
        <v>70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ht="13.9" spans="1:6">
      <c r="A1068" t="s">
        <v>898</v>
      </c>
      <c r="B1068" t="s">
        <v>899</v>
      </c>
      <c r="C1068" t="s">
        <v>167</v>
      </c>
      <c r="D1068" t="s">
        <v>99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ht="13.9" spans="1:6">
      <c r="A1069" t="s">
        <v>898</v>
      </c>
      <c r="B1069" t="s">
        <v>899</v>
      </c>
      <c r="C1069" t="s">
        <v>913</v>
      </c>
      <c r="D1069" t="s">
        <v>70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ht="13.9" spans="1:6">
      <c r="A1070" t="s">
        <v>898</v>
      </c>
      <c r="B1070" t="s">
        <v>899</v>
      </c>
      <c r="C1070" t="s">
        <v>914</v>
      </c>
      <c r="D1070" t="s">
        <v>70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ht="13.9" spans="1:6">
      <c r="A1071" t="s">
        <v>898</v>
      </c>
      <c r="B1071" t="s">
        <v>899</v>
      </c>
      <c r="C1071" t="s">
        <v>422</v>
      </c>
      <c r="D1071" t="s">
        <v>70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ht="13.9" spans="1:6">
      <c r="A1072" t="s">
        <v>898</v>
      </c>
      <c r="B1072" t="s">
        <v>899</v>
      </c>
      <c r="C1072" t="s">
        <v>423</v>
      </c>
      <c r="D1072" t="s">
        <v>70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ht="13.9" spans="1:6">
      <c r="A1073" t="s">
        <v>898</v>
      </c>
      <c r="B1073" t="s">
        <v>899</v>
      </c>
      <c r="C1073" t="s">
        <v>915</v>
      </c>
      <c r="D1073" t="s">
        <v>70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ht="13.9" spans="1:6">
      <c r="A1074" t="s">
        <v>898</v>
      </c>
      <c r="B1074" t="s">
        <v>899</v>
      </c>
      <c r="C1074" t="s">
        <v>916</v>
      </c>
      <c r="D1074" t="s">
        <v>70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ht="13.9" spans="1:6">
      <c r="A1075" t="s">
        <v>898</v>
      </c>
      <c r="B1075" t="s">
        <v>899</v>
      </c>
      <c r="C1075" t="s">
        <v>917</v>
      </c>
      <c r="D1075" t="s">
        <v>99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ht="13.9" spans="1:6">
      <c r="A1076" t="s">
        <v>898</v>
      </c>
      <c r="B1076" t="s">
        <v>899</v>
      </c>
      <c r="C1076" t="s">
        <v>843</v>
      </c>
      <c r="D1076" t="s">
        <v>70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ht="13.9" spans="1:6">
      <c r="A1077" t="s">
        <v>898</v>
      </c>
      <c r="B1077" t="s">
        <v>899</v>
      </c>
      <c r="C1077" t="s">
        <v>170</v>
      </c>
      <c r="D1077" t="s">
        <v>70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ht="13.9" spans="1:6">
      <c r="A1078" t="s">
        <v>898</v>
      </c>
      <c r="B1078" t="s">
        <v>899</v>
      </c>
      <c r="C1078" t="s">
        <v>427</v>
      </c>
      <c r="D1078" t="s">
        <v>70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ht="13.9" spans="1:6">
      <c r="A1079" t="s">
        <v>898</v>
      </c>
      <c r="B1079" t="s">
        <v>899</v>
      </c>
      <c r="C1079" t="s">
        <v>271</v>
      </c>
      <c r="D1079" t="s">
        <v>70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ht="13.9" spans="1:6">
      <c r="A1080" t="s">
        <v>898</v>
      </c>
      <c r="B1080" t="s">
        <v>899</v>
      </c>
      <c r="C1080" t="s">
        <v>918</v>
      </c>
      <c r="D1080" t="s">
        <v>70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ht="13.9" spans="1:6">
      <c r="A1081" t="s">
        <v>898</v>
      </c>
      <c r="B1081" t="s">
        <v>899</v>
      </c>
      <c r="C1081" t="s">
        <v>919</v>
      </c>
      <c r="D1081" t="s">
        <v>70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ht="13.9" spans="1:6">
      <c r="A1082" t="s">
        <v>898</v>
      </c>
      <c r="B1082" t="s">
        <v>899</v>
      </c>
      <c r="C1082" t="s">
        <v>216</v>
      </c>
      <c r="D1082" t="s">
        <v>70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ht="13.9" spans="1:6">
      <c r="A1083" t="s">
        <v>898</v>
      </c>
      <c r="B1083" t="s">
        <v>899</v>
      </c>
      <c r="C1083" t="s">
        <v>920</v>
      </c>
      <c r="D1083" t="s">
        <v>70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ht="13.9" spans="1:6">
      <c r="A1084" t="s">
        <v>898</v>
      </c>
      <c r="B1084" t="s">
        <v>899</v>
      </c>
      <c r="C1084" t="s">
        <v>921</v>
      </c>
      <c r="D1084" t="s">
        <v>70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ht="13.9" spans="1:6">
      <c r="A1085" t="s">
        <v>898</v>
      </c>
      <c r="B1085" t="s">
        <v>899</v>
      </c>
      <c r="C1085" t="s">
        <v>363</v>
      </c>
      <c r="D1085" t="s">
        <v>70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ht="13.9" spans="1:6">
      <c r="A1086" t="s">
        <v>898</v>
      </c>
      <c r="B1086" t="s">
        <v>899</v>
      </c>
      <c r="C1086" t="s">
        <v>177</v>
      </c>
      <c r="D1086" t="s">
        <v>99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ht="13.9" spans="1:6">
      <c r="A1087" t="s">
        <v>898</v>
      </c>
      <c r="B1087" t="s">
        <v>899</v>
      </c>
      <c r="C1087" t="s">
        <v>364</v>
      </c>
      <c r="D1087" t="s">
        <v>70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ht="13.9" spans="1:6">
      <c r="A1088" t="s">
        <v>898</v>
      </c>
      <c r="B1088" t="s">
        <v>899</v>
      </c>
      <c r="C1088" t="s">
        <v>922</v>
      </c>
      <c r="D1088" t="s">
        <v>70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ht="13.9" spans="1:6">
      <c r="A1089" t="s">
        <v>898</v>
      </c>
      <c r="B1089" t="s">
        <v>899</v>
      </c>
      <c r="C1089" t="s">
        <v>923</v>
      </c>
      <c r="D1089" t="s">
        <v>70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ht="13.9" spans="1:6">
      <c r="A1090" t="s">
        <v>898</v>
      </c>
      <c r="B1090" t="s">
        <v>899</v>
      </c>
      <c r="C1090" t="s">
        <v>924</v>
      </c>
      <c r="D1090" t="s">
        <v>70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ht="13.9" spans="1:6">
      <c r="A1091" t="s">
        <v>925</v>
      </c>
      <c r="B1091" t="s">
        <v>926</v>
      </c>
      <c r="C1091" t="s">
        <v>457</v>
      </c>
      <c r="D1091" t="s">
        <v>99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ht="13.9" spans="1:6">
      <c r="A1092" t="s">
        <v>925</v>
      </c>
      <c r="B1092" t="s">
        <v>926</v>
      </c>
      <c r="C1092" t="s">
        <v>927</v>
      </c>
      <c r="D1092" t="s">
        <v>99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ht="13.9" spans="1:6">
      <c r="A1093" t="s">
        <v>925</v>
      </c>
      <c r="B1093" t="s">
        <v>926</v>
      </c>
      <c r="C1093" t="s">
        <v>928</v>
      </c>
      <c r="D1093" t="s">
        <v>99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ht="13.9" spans="1:6">
      <c r="A1094" t="s">
        <v>925</v>
      </c>
      <c r="B1094" t="s">
        <v>926</v>
      </c>
      <c r="C1094" t="s">
        <v>929</v>
      </c>
      <c r="D1094" t="s">
        <v>98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ht="13.9" spans="1:6">
      <c r="A1095" t="s">
        <v>925</v>
      </c>
      <c r="B1095" t="s">
        <v>926</v>
      </c>
      <c r="C1095" t="s">
        <v>930</v>
      </c>
      <c r="D1095" t="s">
        <v>99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ht="13.9" spans="1:6">
      <c r="A1096" t="s">
        <v>925</v>
      </c>
      <c r="B1096" t="s">
        <v>926</v>
      </c>
      <c r="C1096" t="s">
        <v>387</v>
      </c>
      <c r="D1096" t="s">
        <v>99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ht="13.9" spans="1:6">
      <c r="A1097" t="s">
        <v>925</v>
      </c>
      <c r="B1097" t="s">
        <v>926</v>
      </c>
      <c r="C1097" t="s">
        <v>307</v>
      </c>
      <c r="D1097" t="s">
        <v>99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ht="13.9" spans="1:6">
      <c r="A1098" t="s">
        <v>925</v>
      </c>
      <c r="B1098" t="s">
        <v>926</v>
      </c>
      <c r="C1098" t="s">
        <v>931</v>
      </c>
      <c r="D1098" t="s">
        <v>99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ht="13.9" spans="1:6">
      <c r="A1099" t="s">
        <v>925</v>
      </c>
      <c r="B1099" t="s">
        <v>926</v>
      </c>
      <c r="C1099" t="s">
        <v>932</v>
      </c>
      <c r="D1099" t="s">
        <v>99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ht="13.9" spans="1:6">
      <c r="A1100" t="s">
        <v>925</v>
      </c>
      <c r="B1100" t="s">
        <v>926</v>
      </c>
      <c r="C1100" t="s">
        <v>743</v>
      </c>
      <c r="D1100" t="s">
        <v>99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ht="13.9" spans="1:6">
      <c r="A1101" t="s">
        <v>925</v>
      </c>
      <c r="B1101" t="s">
        <v>926</v>
      </c>
      <c r="C1101" t="s">
        <v>118</v>
      </c>
      <c r="D1101" t="s">
        <v>99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ht="13.9" spans="1:6">
      <c r="A1102" t="s">
        <v>925</v>
      </c>
      <c r="B1102" t="s">
        <v>926</v>
      </c>
      <c r="C1102" t="s">
        <v>121</v>
      </c>
      <c r="D1102" t="s">
        <v>99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ht="13.9" spans="1:6">
      <c r="A1103" t="s">
        <v>925</v>
      </c>
      <c r="B1103" t="s">
        <v>926</v>
      </c>
      <c r="C1103" t="s">
        <v>933</v>
      </c>
      <c r="D1103" t="s">
        <v>98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ht="13.9" spans="1:6">
      <c r="A1104" t="s">
        <v>925</v>
      </c>
      <c r="B1104" t="s">
        <v>926</v>
      </c>
      <c r="C1104" t="s">
        <v>934</v>
      </c>
      <c r="D1104" t="s">
        <v>99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ht="13.9" spans="1:6">
      <c r="A1105" t="s">
        <v>935</v>
      </c>
      <c r="B1105" t="s">
        <v>936</v>
      </c>
      <c r="C1105" t="s">
        <v>937</v>
      </c>
      <c r="D1105" t="s">
        <v>72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ht="13.9" spans="1:6">
      <c r="A1106" t="s">
        <v>935</v>
      </c>
      <c r="B1106" t="s">
        <v>936</v>
      </c>
      <c r="C1106" t="s">
        <v>938</v>
      </c>
      <c r="D1106" t="s">
        <v>72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ht="13.9" spans="1:6">
      <c r="A1107" t="s">
        <v>935</v>
      </c>
      <c r="B1107" t="s">
        <v>936</v>
      </c>
      <c r="C1107" t="s">
        <v>323</v>
      </c>
      <c r="D1107" t="s">
        <v>72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ht="13.9" spans="1:6">
      <c r="A1108" t="s">
        <v>935</v>
      </c>
      <c r="B1108" t="s">
        <v>936</v>
      </c>
      <c r="C1108" t="s">
        <v>939</v>
      </c>
      <c r="D1108" t="s">
        <v>72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ht="13.9" spans="1:6">
      <c r="A1109" t="s">
        <v>935</v>
      </c>
      <c r="B1109" t="s">
        <v>936</v>
      </c>
      <c r="C1109" t="s">
        <v>940</v>
      </c>
      <c r="D1109" t="s">
        <v>70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ht="13.9" spans="1:6">
      <c r="A1110" t="s">
        <v>935</v>
      </c>
      <c r="B1110" t="s">
        <v>936</v>
      </c>
      <c r="C1110" t="s">
        <v>941</v>
      </c>
      <c r="D1110" t="s">
        <v>72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ht="13.9" spans="1:6">
      <c r="A1111" t="s">
        <v>935</v>
      </c>
      <c r="B1111" t="s">
        <v>936</v>
      </c>
      <c r="C1111" t="s">
        <v>942</v>
      </c>
      <c r="D1111" t="s">
        <v>70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ht="13.9" spans="1:6">
      <c r="A1112" t="s">
        <v>935</v>
      </c>
      <c r="B1112" t="s">
        <v>936</v>
      </c>
      <c r="C1112" t="s">
        <v>236</v>
      </c>
      <c r="D1112" t="s">
        <v>72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ht="13.9" spans="1:6">
      <c r="A1113" t="s">
        <v>935</v>
      </c>
      <c r="B1113" t="s">
        <v>936</v>
      </c>
      <c r="C1113" t="s">
        <v>943</v>
      </c>
      <c r="D1113" t="s">
        <v>70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ht="13.9" spans="1:6">
      <c r="A1114" t="s">
        <v>935</v>
      </c>
      <c r="B1114" t="s">
        <v>936</v>
      </c>
      <c r="C1114" t="s">
        <v>185</v>
      </c>
      <c r="D1114" t="s">
        <v>70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ht="13.9" spans="1:6">
      <c r="A1115" t="s">
        <v>935</v>
      </c>
      <c r="B1115" t="s">
        <v>936</v>
      </c>
      <c r="C1115" t="s">
        <v>944</v>
      </c>
      <c r="D1115" t="s">
        <v>70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ht="13.9" spans="1:6">
      <c r="A1116" t="s">
        <v>935</v>
      </c>
      <c r="B1116" t="s">
        <v>936</v>
      </c>
      <c r="C1116" t="s">
        <v>945</v>
      </c>
      <c r="D1116" t="s">
        <v>70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ht="13.9" spans="1:6">
      <c r="A1117" t="s">
        <v>935</v>
      </c>
      <c r="B1117" t="s">
        <v>936</v>
      </c>
      <c r="C1117" t="s">
        <v>148</v>
      </c>
      <c r="D1117" t="s">
        <v>72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ht="13.9" spans="1:6">
      <c r="A1118" t="s">
        <v>935</v>
      </c>
      <c r="B1118" t="s">
        <v>936</v>
      </c>
      <c r="C1118" t="s">
        <v>149</v>
      </c>
      <c r="D1118" t="s">
        <v>70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ht="13.9" spans="1:6">
      <c r="A1119" t="s">
        <v>935</v>
      </c>
      <c r="B1119" t="s">
        <v>936</v>
      </c>
      <c r="C1119" t="s">
        <v>946</v>
      </c>
      <c r="D1119" t="s">
        <v>72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ht="13.9" spans="1:6">
      <c r="A1120" t="s">
        <v>935</v>
      </c>
      <c r="B1120" t="s">
        <v>936</v>
      </c>
      <c r="C1120" t="s">
        <v>947</v>
      </c>
      <c r="D1120" t="s">
        <v>70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ht="13.9" spans="1:6">
      <c r="A1121" t="s">
        <v>935</v>
      </c>
      <c r="B1121" t="s">
        <v>936</v>
      </c>
      <c r="C1121" t="s">
        <v>250</v>
      </c>
      <c r="D1121" t="s">
        <v>70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ht="13.9" spans="1:6">
      <c r="A1122" t="s">
        <v>935</v>
      </c>
      <c r="B1122" t="s">
        <v>936</v>
      </c>
      <c r="C1122" t="s">
        <v>508</v>
      </c>
      <c r="D1122" t="s">
        <v>72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ht="13.9" spans="1:6">
      <c r="A1123" t="s">
        <v>935</v>
      </c>
      <c r="B1123" t="s">
        <v>936</v>
      </c>
      <c r="C1123" t="s">
        <v>193</v>
      </c>
      <c r="D1123" t="s">
        <v>72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ht="13.9" spans="1:6">
      <c r="A1124" t="s">
        <v>935</v>
      </c>
      <c r="B1124" t="s">
        <v>936</v>
      </c>
      <c r="C1124" t="s">
        <v>510</v>
      </c>
      <c r="D1124" t="s">
        <v>72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ht="13.9" spans="1:6">
      <c r="A1125" t="s">
        <v>935</v>
      </c>
      <c r="B1125" t="s">
        <v>936</v>
      </c>
      <c r="C1125" t="s">
        <v>948</v>
      </c>
      <c r="D1125" t="s">
        <v>70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ht="13.9" spans="1:6">
      <c r="A1126" t="s">
        <v>935</v>
      </c>
      <c r="B1126" t="s">
        <v>936</v>
      </c>
      <c r="C1126" t="s">
        <v>159</v>
      </c>
      <c r="D1126" t="s">
        <v>72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ht="13.9" spans="1:6">
      <c r="A1127" t="s">
        <v>935</v>
      </c>
      <c r="B1127" t="s">
        <v>936</v>
      </c>
      <c r="C1127" t="s">
        <v>908</v>
      </c>
      <c r="D1127" t="s">
        <v>70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ht="13.9" spans="1:6">
      <c r="A1128" t="s">
        <v>935</v>
      </c>
      <c r="B1128" t="s">
        <v>936</v>
      </c>
      <c r="C1128" t="s">
        <v>949</v>
      </c>
      <c r="D1128" t="s">
        <v>72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ht="13.9" spans="1:6">
      <c r="A1129" t="s">
        <v>935</v>
      </c>
      <c r="B1129" t="s">
        <v>936</v>
      </c>
      <c r="C1129" t="s">
        <v>204</v>
      </c>
      <c r="D1129" t="s">
        <v>72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ht="13.9" spans="1:6">
      <c r="A1130" t="s">
        <v>935</v>
      </c>
      <c r="B1130" t="s">
        <v>936</v>
      </c>
      <c r="C1130" t="s">
        <v>788</v>
      </c>
      <c r="D1130" t="s">
        <v>70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ht="13.9" spans="1:6">
      <c r="A1131" t="s">
        <v>935</v>
      </c>
      <c r="B1131" t="s">
        <v>936</v>
      </c>
      <c r="C1131" t="s">
        <v>950</v>
      </c>
      <c r="D1131" t="s">
        <v>72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ht="13.9" spans="1:6">
      <c r="A1132" t="s">
        <v>935</v>
      </c>
      <c r="B1132" t="s">
        <v>936</v>
      </c>
      <c r="C1132" t="s">
        <v>951</v>
      </c>
      <c r="D1132" t="s">
        <v>70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ht="13.9" spans="1:6">
      <c r="A1133" t="s">
        <v>935</v>
      </c>
      <c r="B1133" t="s">
        <v>936</v>
      </c>
      <c r="C1133" t="s">
        <v>216</v>
      </c>
      <c r="D1133" t="s">
        <v>70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ht="13.9" spans="1:6">
      <c r="A1134" t="s">
        <v>935</v>
      </c>
      <c r="B1134" t="s">
        <v>936</v>
      </c>
      <c r="C1134" t="s">
        <v>952</v>
      </c>
      <c r="D1134" t="s">
        <v>70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ht="13.9" spans="1:6">
      <c r="A1135" t="s">
        <v>935</v>
      </c>
      <c r="B1135" t="s">
        <v>936</v>
      </c>
      <c r="C1135" t="s">
        <v>953</v>
      </c>
      <c r="D1135" t="s">
        <v>70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ht="13.9" spans="1:6">
      <c r="A1136" t="s">
        <v>935</v>
      </c>
      <c r="B1136" t="s">
        <v>936</v>
      </c>
      <c r="C1136" t="s">
        <v>177</v>
      </c>
      <c r="D1136" t="s">
        <v>72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ht="13.9" spans="1:6">
      <c r="A1137" t="s">
        <v>935</v>
      </c>
      <c r="B1137" t="s">
        <v>936</v>
      </c>
      <c r="C1137" t="s">
        <v>366</v>
      </c>
      <c r="D1137" t="s">
        <v>70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ht="13.9" spans="1:6">
      <c r="A1138" t="s">
        <v>935</v>
      </c>
      <c r="B1138" t="s">
        <v>936</v>
      </c>
      <c r="C1138" t="s">
        <v>954</v>
      </c>
      <c r="D1138" t="s">
        <v>72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ht="13.9" spans="1:6">
      <c r="A1139" t="s">
        <v>955</v>
      </c>
      <c r="B1139" t="s">
        <v>956</v>
      </c>
      <c r="C1139" t="s">
        <v>382</v>
      </c>
      <c r="D1139" t="s">
        <v>70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ht="13.9" spans="1:6">
      <c r="A1140" t="s">
        <v>955</v>
      </c>
      <c r="B1140" t="s">
        <v>956</v>
      </c>
      <c r="C1140" t="s">
        <v>957</v>
      </c>
      <c r="D1140" t="s">
        <v>70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ht="13.9" spans="1:6">
      <c r="A1141" t="s">
        <v>955</v>
      </c>
      <c r="B1141" t="s">
        <v>956</v>
      </c>
      <c r="C1141" t="s">
        <v>958</v>
      </c>
      <c r="D1141" t="s">
        <v>70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ht="13.9" spans="1:6">
      <c r="A1142" t="s">
        <v>955</v>
      </c>
      <c r="B1142" t="s">
        <v>956</v>
      </c>
      <c r="C1142" t="s">
        <v>929</v>
      </c>
      <c r="D1142" t="s">
        <v>70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ht="13.9" spans="1:6">
      <c r="A1143" t="s">
        <v>955</v>
      </c>
      <c r="B1143" t="s">
        <v>956</v>
      </c>
      <c r="C1143" t="s">
        <v>959</v>
      </c>
      <c r="D1143" t="s">
        <v>70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ht="13.9" spans="1:6">
      <c r="A1144" t="s">
        <v>955</v>
      </c>
      <c r="B1144" t="s">
        <v>956</v>
      </c>
      <c r="C1144" t="s">
        <v>960</v>
      </c>
      <c r="D1144" t="s">
        <v>70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ht="13.9" spans="1:6">
      <c r="A1145" t="s">
        <v>955</v>
      </c>
      <c r="B1145" t="s">
        <v>956</v>
      </c>
      <c r="C1145" t="s">
        <v>961</v>
      </c>
      <c r="D1145" t="s">
        <v>70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ht="13.9" spans="1:6">
      <c r="A1146" t="s">
        <v>955</v>
      </c>
      <c r="B1146" t="s">
        <v>956</v>
      </c>
      <c r="C1146" t="s">
        <v>295</v>
      </c>
      <c r="D1146" t="s">
        <v>70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ht="13.9" spans="1:6">
      <c r="A1147" t="s">
        <v>955</v>
      </c>
      <c r="B1147" t="s">
        <v>956</v>
      </c>
      <c r="C1147" t="s">
        <v>962</v>
      </c>
      <c r="D1147" t="s">
        <v>99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ht="13.9" spans="1:6">
      <c r="A1148" t="s">
        <v>955</v>
      </c>
      <c r="B1148" t="s">
        <v>956</v>
      </c>
      <c r="C1148" t="s">
        <v>112</v>
      </c>
      <c r="D1148" t="s">
        <v>70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ht="13.9" spans="1:6">
      <c r="A1149" t="s">
        <v>955</v>
      </c>
      <c r="B1149" t="s">
        <v>956</v>
      </c>
      <c r="C1149" t="s">
        <v>963</v>
      </c>
      <c r="D1149" t="s">
        <v>70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ht="13.9" spans="1:6">
      <c r="A1150" t="s">
        <v>955</v>
      </c>
      <c r="B1150" t="s">
        <v>956</v>
      </c>
      <c r="C1150" t="s">
        <v>964</v>
      </c>
      <c r="D1150" t="s">
        <v>70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ht="13.9" spans="1:6">
      <c r="A1151" t="s">
        <v>955</v>
      </c>
      <c r="B1151" t="s">
        <v>956</v>
      </c>
      <c r="C1151" t="s">
        <v>742</v>
      </c>
      <c r="D1151" t="s">
        <v>70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ht="13.9" spans="1:6">
      <c r="A1152" t="s">
        <v>955</v>
      </c>
      <c r="B1152" t="s">
        <v>956</v>
      </c>
      <c r="C1152" t="s">
        <v>965</v>
      </c>
      <c r="D1152" t="s">
        <v>70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ht="13.9" spans="1:6">
      <c r="A1153" t="s">
        <v>955</v>
      </c>
      <c r="B1153" t="s">
        <v>956</v>
      </c>
      <c r="C1153" t="s">
        <v>966</v>
      </c>
      <c r="D1153" t="s">
        <v>99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ht="13.9" spans="1:6">
      <c r="A1154" t="s">
        <v>955</v>
      </c>
      <c r="B1154" t="s">
        <v>956</v>
      </c>
      <c r="C1154" t="s">
        <v>967</v>
      </c>
      <c r="D1154" t="s">
        <v>70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ht="13.9" spans="1:6">
      <c r="A1155" t="s">
        <v>955</v>
      </c>
      <c r="B1155" t="s">
        <v>956</v>
      </c>
      <c r="C1155" t="s">
        <v>968</v>
      </c>
      <c r="D1155" t="s">
        <v>70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ht="13.9" spans="1:6">
      <c r="A1156" t="s">
        <v>955</v>
      </c>
      <c r="B1156" t="s">
        <v>956</v>
      </c>
      <c r="C1156" t="s">
        <v>446</v>
      </c>
      <c r="D1156" t="s">
        <v>70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ht="13.9" spans="1:6">
      <c r="A1157" t="s">
        <v>955</v>
      </c>
      <c r="B1157" t="s">
        <v>956</v>
      </c>
      <c r="C1157" t="s">
        <v>323</v>
      </c>
      <c r="D1157" t="s">
        <v>70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ht="13.9" spans="1:6">
      <c r="A1158" t="s">
        <v>955</v>
      </c>
      <c r="B1158" t="s">
        <v>956</v>
      </c>
      <c r="C1158" t="s">
        <v>326</v>
      </c>
      <c r="D1158" t="s">
        <v>70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ht="13.9" spans="1:6">
      <c r="A1159" t="s">
        <v>955</v>
      </c>
      <c r="B1159" t="s">
        <v>956</v>
      </c>
      <c r="C1159" t="s">
        <v>586</v>
      </c>
      <c r="D1159" t="s">
        <v>70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ht="13.9" spans="1:6">
      <c r="A1160" t="s">
        <v>955</v>
      </c>
      <c r="B1160" t="s">
        <v>956</v>
      </c>
      <c r="C1160" t="s">
        <v>969</v>
      </c>
      <c r="D1160" t="s">
        <v>70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ht="13.9" spans="1:6">
      <c r="A1161" t="s">
        <v>955</v>
      </c>
      <c r="B1161" t="s">
        <v>956</v>
      </c>
      <c r="C1161" t="s">
        <v>450</v>
      </c>
      <c r="D1161" t="s">
        <v>99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ht="13.9" spans="1:6">
      <c r="A1162" t="s">
        <v>955</v>
      </c>
      <c r="B1162" t="s">
        <v>956</v>
      </c>
      <c r="C1162" t="s">
        <v>489</v>
      </c>
      <c r="D1162" t="s">
        <v>70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ht="13.9" spans="1:6">
      <c r="A1163" t="s">
        <v>955</v>
      </c>
      <c r="B1163" t="s">
        <v>956</v>
      </c>
      <c r="C1163" t="s">
        <v>822</v>
      </c>
      <c r="D1163" t="s">
        <v>70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ht="13.9" spans="1:6">
      <c r="A1164" t="s">
        <v>955</v>
      </c>
      <c r="B1164" t="s">
        <v>956</v>
      </c>
      <c r="C1164" t="s">
        <v>141</v>
      </c>
      <c r="D1164" t="s">
        <v>70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ht="13.9" spans="1:6">
      <c r="A1165" t="s">
        <v>955</v>
      </c>
      <c r="B1165" t="s">
        <v>956</v>
      </c>
      <c r="C1165" t="s">
        <v>970</v>
      </c>
      <c r="D1165" t="s">
        <v>70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ht="13.9" spans="1:6">
      <c r="A1166" t="s">
        <v>955</v>
      </c>
      <c r="B1166" t="s">
        <v>956</v>
      </c>
      <c r="C1166" t="s">
        <v>142</v>
      </c>
      <c r="D1166" t="s">
        <v>70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ht="13.9" spans="1:6">
      <c r="A1167" t="s">
        <v>955</v>
      </c>
      <c r="B1167" t="s">
        <v>956</v>
      </c>
      <c r="C1167" t="s">
        <v>183</v>
      </c>
      <c r="D1167" t="s">
        <v>70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ht="13.9" spans="1:6">
      <c r="A1168" t="s">
        <v>955</v>
      </c>
      <c r="B1168" t="s">
        <v>956</v>
      </c>
      <c r="C1168" t="s">
        <v>144</v>
      </c>
      <c r="D1168" t="s">
        <v>70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ht="13.9" spans="1:6">
      <c r="A1169" t="s">
        <v>955</v>
      </c>
      <c r="B1169" t="s">
        <v>956</v>
      </c>
      <c r="C1169" t="s">
        <v>971</v>
      </c>
      <c r="D1169" t="s">
        <v>70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ht="13.9" spans="1:6">
      <c r="A1170" t="s">
        <v>972</v>
      </c>
      <c r="B1170" t="s">
        <v>973</v>
      </c>
      <c r="C1170" t="s">
        <v>974</v>
      </c>
      <c r="D1170" t="s">
        <v>95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ht="13.9" spans="1:6">
      <c r="A1171" t="s">
        <v>972</v>
      </c>
      <c r="B1171" t="s">
        <v>973</v>
      </c>
      <c r="C1171" t="s">
        <v>975</v>
      </c>
      <c r="D1171" t="s">
        <v>95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ht="13.9" spans="1:6">
      <c r="A1172" t="s">
        <v>972</v>
      </c>
      <c r="B1172" t="s">
        <v>973</v>
      </c>
      <c r="C1172" t="s">
        <v>482</v>
      </c>
      <c r="D1172" t="s">
        <v>95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ht="13.9" spans="1:6">
      <c r="A1173" t="s">
        <v>972</v>
      </c>
      <c r="B1173" t="s">
        <v>973</v>
      </c>
      <c r="C1173" t="s">
        <v>976</v>
      </c>
      <c r="D1173" t="s">
        <v>99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ht="13.9" spans="1:6">
      <c r="A1174" t="s">
        <v>972</v>
      </c>
      <c r="B1174" t="s">
        <v>973</v>
      </c>
      <c r="C1174" t="s">
        <v>771</v>
      </c>
      <c r="D1174" t="s">
        <v>99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ht="13.9" spans="1:6">
      <c r="A1175" t="s">
        <v>972</v>
      </c>
      <c r="B1175" t="s">
        <v>973</v>
      </c>
      <c r="C1175" t="s">
        <v>977</v>
      </c>
      <c r="D1175" t="s">
        <v>99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ht="13.9" spans="1:6">
      <c r="A1176" t="s">
        <v>972</v>
      </c>
      <c r="B1176" t="s">
        <v>973</v>
      </c>
      <c r="C1176" t="s">
        <v>153</v>
      </c>
      <c r="D1176" t="s">
        <v>99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ht="13.9" spans="1:6">
      <c r="A1177" t="s">
        <v>972</v>
      </c>
      <c r="B1177" t="s">
        <v>973</v>
      </c>
      <c r="C1177" t="s">
        <v>978</v>
      </c>
      <c r="D1177" t="s">
        <v>99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ht="13.9" spans="1:6">
      <c r="A1178" t="s">
        <v>972</v>
      </c>
      <c r="B1178" t="s">
        <v>973</v>
      </c>
      <c r="C1178" t="s">
        <v>159</v>
      </c>
      <c r="D1178" t="s">
        <v>99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ht="13.9" spans="1:6">
      <c r="A1179" t="s">
        <v>972</v>
      </c>
      <c r="B1179" t="s">
        <v>973</v>
      </c>
      <c r="C1179" t="s">
        <v>979</v>
      </c>
      <c r="D1179" t="s">
        <v>99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ht="13.9" spans="1:6">
      <c r="A1180" t="s">
        <v>972</v>
      </c>
      <c r="B1180" t="s">
        <v>973</v>
      </c>
      <c r="C1180" t="s">
        <v>980</v>
      </c>
      <c r="D1180" t="s">
        <v>99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ht="13.9" spans="1:6">
      <c r="A1181" t="s">
        <v>972</v>
      </c>
      <c r="B1181" t="s">
        <v>973</v>
      </c>
      <c r="C1181" t="s">
        <v>981</v>
      </c>
      <c r="D1181" t="s">
        <v>99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ht="13.9" spans="1:6">
      <c r="A1182" t="s">
        <v>972</v>
      </c>
      <c r="B1182" t="s">
        <v>973</v>
      </c>
      <c r="C1182" t="s">
        <v>982</v>
      </c>
      <c r="D1182" t="s">
        <v>99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ht="13.9" spans="1:6">
      <c r="A1183" t="s">
        <v>972</v>
      </c>
      <c r="B1183" t="s">
        <v>973</v>
      </c>
      <c r="C1183" t="s">
        <v>983</v>
      </c>
      <c r="D1183" t="s">
        <v>99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ht="13.9" spans="1:6">
      <c r="A1184" t="s">
        <v>972</v>
      </c>
      <c r="B1184" t="s">
        <v>973</v>
      </c>
      <c r="C1184" t="s">
        <v>166</v>
      </c>
      <c r="D1184" t="s">
        <v>99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ht="13.9" spans="1:6">
      <c r="A1185" t="s">
        <v>972</v>
      </c>
      <c r="B1185" t="s">
        <v>973</v>
      </c>
      <c r="C1185" t="s">
        <v>423</v>
      </c>
      <c r="D1185" t="s">
        <v>99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ht="13.9" spans="1:6">
      <c r="A1186" t="s">
        <v>972</v>
      </c>
      <c r="B1186" t="s">
        <v>973</v>
      </c>
      <c r="C1186" t="s">
        <v>984</v>
      </c>
      <c r="D1186" t="s">
        <v>99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ht="13.9" spans="1:6">
      <c r="A1187" t="s">
        <v>972</v>
      </c>
      <c r="B1187" t="s">
        <v>973</v>
      </c>
      <c r="C1187" t="s">
        <v>985</v>
      </c>
      <c r="D1187" t="s">
        <v>99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ht="13.9" spans="1:6">
      <c r="A1188" t="s">
        <v>972</v>
      </c>
      <c r="B1188" t="s">
        <v>973</v>
      </c>
      <c r="C1188" t="s">
        <v>172</v>
      </c>
      <c r="D1188" t="s">
        <v>99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ht="13.9" spans="1:6">
      <c r="A1189" t="s">
        <v>972</v>
      </c>
      <c r="B1189" t="s">
        <v>973</v>
      </c>
      <c r="C1189" t="s">
        <v>216</v>
      </c>
      <c r="D1189" t="s">
        <v>99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ht="13.9" spans="1:6">
      <c r="A1190" t="s">
        <v>972</v>
      </c>
      <c r="B1190" t="s">
        <v>973</v>
      </c>
      <c r="C1190" t="s">
        <v>986</v>
      </c>
      <c r="D1190" t="s">
        <v>99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ht="13.9" spans="1:6">
      <c r="A1191" t="s">
        <v>972</v>
      </c>
      <c r="B1191" t="s">
        <v>973</v>
      </c>
      <c r="C1191" t="s">
        <v>594</v>
      </c>
      <c r="D1191" t="s">
        <v>99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ht="13.9" spans="1:6">
      <c r="A1192" t="s">
        <v>987</v>
      </c>
      <c r="B1192" t="s">
        <v>988</v>
      </c>
      <c r="C1192" t="s">
        <v>989</v>
      </c>
      <c r="D1192" t="s">
        <v>70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ht="13.9" spans="1:6">
      <c r="A1193" t="s">
        <v>987</v>
      </c>
      <c r="B1193" t="s">
        <v>988</v>
      </c>
      <c r="C1193" t="s">
        <v>990</v>
      </c>
      <c r="D1193" t="s">
        <v>70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ht="13.9" spans="1:6">
      <c r="A1194" t="s">
        <v>987</v>
      </c>
      <c r="B1194" t="s">
        <v>988</v>
      </c>
      <c r="C1194" t="s">
        <v>991</v>
      </c>
      <c r="D1194" t="s">
        <v>70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ht="13.9" spans="1:6">
      <c r="A1195" t="s">
        <v>987</v>
      </c>
      <c r="B1195" t="s">
        <v>988</v>
      </c>
      <c r="C1195" t="s">
        <v>992</v>
      </c>
      <c r="D1195" t="s">
        <v>70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ht="13.9" spans="1:6">
      <c r="A1196" t="s">
        <v>987</v>
      </c>
      <c r="B1196" t="s">
        <v>988</v>
      </c>
      <c r="C1196" t="s">
        <v>993</v>
      </c>
      <c r="D1196" t="s">
        <v>70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ht="13.9" spans="1:6">
      <c r="A1197" t="s">
        <v>987</v>
      </c>
      <c r="B1197" t="s">
        <v>988</v>
      </c>
      <c r="C1197" t="s">
        <v>444</v>
      </c>
      <c r="D1197" t="s">
        <v>70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ht="13.9" spans="1:6">
      <c r="A1198" t="s">
        <v>987</v>
      </c>
      <c r="B1198" t="s">
        <v>988</v>
      </c>
      <c r="C1198" t="s">
        <v>994</v>
      </c>
      <c r="D1198" t="s">
        <v>70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ht="13.9" spans="1:6">
      <c r="A1199" t="s">
        <v>987</v>
      </c>
      <c r="B1199" t="s">
        <v>988</v>
      </c>
      <c r="C1199" t="s">
        <v>995</v>
      </c>
      <c r="D1199" t="s">
        <v>70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ht="13.9" spans="1:6">
      <c r="A1200" t="s">
        <v>987</v>
      </c>
      <c r="B1200" t="s">
        <v>988</v>
      </c>
      <c r="C1200" t="s">
        <v>226</v>
      </c>
      <c r="D1200" t="s">
        <v>70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ht="13.9" spans="1:6">
      <c r="A1201" t="s">
        <v>987</v>
      </c>
      <c r="B1201" t="s">
        <v>988</v>
      </c>
      <c r="C1201" t="s">
        <v>996</v>
      </c>
      <c r="D1201" t="s">
        <v>70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ht="13.9" spans="1:6">
      <c r="A1202" t="s">
        <v>987</v>
      </c>
      <c r="B1202" t="s">
        <v>988</v>
      </c>
      <c r="C1202" t="s">
        <v>997</v>
      </c>
      <c r="D1202" t="s">
        <v>70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ht="13.9" spans="1:6">
      <c r="A1203" t="s">
        <v>987</v>
      </c>
      <c r="B1203" t="s">
        <v>988</v>
      </c>
      <c r="C1203" t="s">
        <v>396</v>
      </c>
      <c r="D1203" t="s">
        <v>70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ht="13.9" spans="1:6">
      <c r="A1204" t="s">
        <v>987</v>
      </c>
      <c r="B1204" t="s">
        <v>988</v>
      </c>
      <c r="C1204" t="s">
        <v>124</v>
      </c>
      <c r="D1204" t="s">
        <v>70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ht="13.9" spans="1:6">
      <c r="A1205" t="s">
        <v>987</v>
      </c>
      <c r="B1205" t="s">
        <v>988</v>
      </c>
      <c r="C1205" t="s">
        <v>998</v>
      </c>
      <c r="D1205" t="s">
        <v>70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ht="13.9" spans="1:6">
      <c r="A1206" t="s">
        <v>987</v>
      </c>
      <c r="B1206" t="s">
        <v>988</v>
      </c>
      <c r="C1206" t="s">
        <v>999</v>
      </c>
      <c r="D1206" t="s">
        <v>70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ht="13.9" spans="1:6">
      <c r="A1207" t="s">
        <v>987</v>
      </c>
      <c r="B1207" t="s">
        <v>988</v>
      </c>
      <c r="C1207" t="s">
        <v>398</v>
      </c>
      <c r="D1207" t="s">
        <v>70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ht="13.9" spans="1:6">
      <c r="A1208" t="s">
        <v>987</v>
      </c>
      <c r="B1208" t="s">
        <v>988</v>
      </c>
      <c r="C1208" t="s">
        <v>1000</v>
      </c>
      <c r="D1208" t="s">
        <v>70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ht="13.9" spans="1:6">
      <c r="A1209" t="s">
        <v>987</v>
      </c>
      <c r="B1209" t="s">
        <v>988</v>
      </c>
      <c r="C1209" t="s">
        <v>1001</v>
      </c>
      <c r="D1209" t="s">
        <v>70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ht="13.9" spans="1:6">
      <c r="A1210" t="s">
        <v>987</v>
      </c>
      <c r="B1210" t="s">
        <v>988</v>
      </c>
      <c r="C1210" t="s">
        <v>1002</v>
      </c>
      <c r="D1210" t="s">
        <v>70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ht="13.9" spans="1:6">
      <c r="A1211" t="s">
        <v>987</v>
      </c>
      <c r="B1211" t="s">
        <v>988</v>
      </c>
      <c r="C1211" t="s">
        <v>1003</v>
      </c>
      <c r="D1211" t="s">
        <v>70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ht="13.9" spans="1:6">
      <c r="A1212" t="s">
        <v>987</v>
      </c>
      <c r="B1212" t="s">
        <v>988</v>
      </c>
      <c r="C1212" t="s">
        <v>236</v>
      </c>
      <c r="D1212" t="s">
        <v>70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ht="13.9" spans="1:6">
      <c r="A1213" t="s">
        <v>987</v>
      </c>
      <c r="B1213" t="s">
        <v>988</v>
      </c>
      <c r="C1213" t="s">
        <v>1004</v>
      </c>
      <c r="D1213" t="s">
        <v>70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ht="13.9" spans="1:6">
      <c r="A1214" t="s">
        <v>987</v>
      </c>
      <c r="B1214" t="s">
        <v>988</v>
      </c>
      <c r="C1214" t="s">
        <v>1005</v>
      </c>
      <c r="D1214" t="s">
        <v>70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ht="13.9" spans="1:6">
      <c r="A1215" t="s">
        <v>987</v>
      </c>
      <c r="B1215" t="s">
        <v>988</v>
      </c>
      <c r="C1215" t="s">
        <v>1006</v>
      </c>
      <c r="D1215" t="s">
        <v>70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ht="13.9" spans="1:6">
      <c r="A1216" t="s">
        <v>987</v>
      </c>
      <c r="B1216" t="s">
        <v>988</v>
      </c>
      <c r="C1216" t="s">
        <v>185</v>
      </c>
      <c r="D1216" t="s">
        <v>70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ht="13.9" spans="1:6">
      <c r="A1217" t="s">
        <v>987</v>
      </c>
      <c r="B1217" t="s">
        <v>988</v>
      </c>
      <c r="C1217" t="s">
        <v>1007</v>
      </c>
      <c r="D1217" t="s">
        <v>70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ht="13.9" spans="1:6">
      <c r="A1218" t="s">
        <v>987</v>
      </c>
      <c r="B1218" t="s">
        <v>988</v>
      </c>
      <c r="C1218" t="s">
        <v>1008</v>
      </c>
      <c r="D1218" t="s">
        <v>70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ht="13.9" spans="1:6">
      <c r="A1219" t="s">
        <v>987</v>
      </c>
      <c r="B1219" t="s">
        <v>988</v>
      </c>
      <c r="C1219" t="s">
        <v>1009</v>
      </c>
      <c r="D1219" t="s">
        <v>70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ht="13.9" spans="1:6">
      <c r="A1220" t="s">
        <v>987</v>
      </c>
      <c r="B1220" t="s">
        <v>988</v>
      </c>
      <c r="C1220" t="s">
        <v>1010</v>
      </c>
      <c r="D1220" t="s">
        <v>70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ht="13.9" spans="1:6">
      <c r="A1221" t="s">
        <v>987</v>
      </c>
      <c r="B1221" t="s">
        <v>988</v>
      </c>
      <c r="C1221" t="s">
        <v>1011</v>
      </c>
      <c r="D1221" t="s">
        <v>70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ht="13.9" spans="1:6">
      <c r="A1222" t="s">
        <v>987</v>
      </c>
      <c r="B1222" t="s">
        <v>988</v>
      </c>
      <c r="C1222" t="s">
        <v>1012</v>
      </c>
      <c r="D1222" t="s">
        <v>70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ht="13.9" spans="1:6">
      <c r="A1223" t="s">
        <v>987</v>
      </c>
      <c r="B1223" t="s">
        <v>988</v>
      </c>
      <c r="C1223" t="s">
        <v>1013</v>
      </c>
      <c r="D1223" t="s">
        <v>70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ht="13.9" spans="1:6">
      <c r="A1224" t="s">
        <v>987</v>
      </c>
      <c r="B1224" t="s">
        <v>988</v>
      </c>
      <c r="C1224" t="s">
        <v>1014</v>
      </c>
      <c r="D1224" t="s">
        <v>70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ht="13.9" spans="1:6">
      <c r="A1225" t="s">
        <v>987</v>
      </c>
      <c r="B1225" t="s">
        <v>988</v>
      </c>
      <c r="C1225" t="s">
        <v>1015</v>
      </c>
      <c r="D1225" t="s">
        <v>70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ht="13.9" spans="1:6">
      <c r="A1226" t="s">
        <v>987</v>
      </c>
      <c r="B1226" t="s">
        <v>988</v>
      </c>
      <c r="C1226" t="s">
        <v>148</v>
      </c>
      <c r="D1226" t="s">
        <v>70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ht="13.9" spans="1:6">
      <c r="A1227" t="s">
        <v>987</v>
      </c>
      <c r="B1227" t="s">
        <v>988</v>
      </c>
      <c r="C1227" t="s">
        <v>1016</v>
      </c>
      <c r="D1227" t="s">
        <v>70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ht="13.9" spans="1:6">
      <c r="A1228" t="s">
        <v>987</v>
      </c>
      <c r="B1228" t="s">
        <v>988</v>
      </c>
      <c r="C1228" t="s">
        <v>483</v>
      </c>
      <c r="D1228" t="s">
        <v>70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ht="13.9" spans="1:6">
      <c r="A1229" t="s">
        <v>987</v>
      </c>
      <c r="B1229" t="s">
        <v>988</v>
      </c>
      <c r="C1229" t="s">
        <v>1017</v>
      </c>
      <c r="D1229" t="s">
        <v>70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ht="13.9" spans="1:6">
      <c r="A1230" t="s">
        <v>987</v>
      </c>
      <c r="B1230" t="s">
        <v>988</v>
      </c>
      <c r="C1230" t="s">
        <v>250</v>
      </c>
      <c r="D1230" t="s">
        <v>70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ht="13.9" spans="1:6">
      <c r="A1231" t="s">
        <v>987</v>
      </c>
      <c r="B1231" t="s">
        <v>988</v>
      </c>
      <c r="C1231" t="s">
        <v>152</v>
      </c>
      <c r="D1231" t="s">
        <v>70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ht="13.9" spans="1:6">
      <c r="A1232" t="s">
        <v>987</v>
      </c>
      <c r="B1232" t="s">
        <v>988</v>
      </c>
      <c r="C1232" t="s">
        <v>193</v>
      </c>
      <c r="D1232" t="s">
        <v>70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ht="13.9" spans="1:6">
      <c r="A1233" t="s">
        <v>987</v>
      </c>
      <c r="B1233" t="s">
        <v>988</v>
      </c>
      <c r="C1233" t="s">
        <v>1018</v>
      </c>
      <c r="D1233" t="s">
        <v>70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ht="13.9" spans="1:6">
      <c r="A1234" t="s">
        <v>987</v>
      </c>
      <c r="B1234" t="s">
        <v>988</v>
      </c>
      <c r="C1234" t="s">
        <v>160</v>
      </c>
      <c r="D1234" t="s">
        <v>70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ht="13.9" spans="1:6">
      <c r="A1235" t="s">
        <v>1019</v>
      </c>
      <c r="B1235" t="s">
        <v>1020</v>
      </c>
      <c r="C1235" t="s">
        <v>1021</v>
      </c>
      <c r="D1235" t="s">
        <v>99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ht="13.9" spans="1:6">
      <c r="A1236" t="s">
        <v>1019</v>
      </c>
      <c r="B1236" t="s">
        <v>1020</v>
      </c>
      <c r="C1236" t="s">
        <v>148</v>
      </c>
      <c r="D1236" t="s">
        <v>99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ht="13.9" spans="1:6">
      <c r="A1237" t="s">
        <v>1019</v>
      </c>
      <c r="B1237" t="s">
        <v>1020</v>
      </c>
      <c r="C1237" t="s">
        <v>149</v>
      </c>
      <c r="D1237" t="s">
        <v>99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ht="13.9" spans="1:6">
      <c r="A1238" t="s">
        <v>1019</v>
      </c>
      <c r="B1238" t="s">
        <v>1020</v>
      </c>
      <c r="C1238" t="s">
        <v>191</v>
      </c>
      <c r="D1238" t="s">
        <v>99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ht="13.9" spans="1:6">
      <c r="A1239" t="s">
        <v>1019</v>
      </c>
      <c r="B1239" t="s">
        <v>1020</v>
      </c>
      <c r="C1239" t="s">
        <v>545</v>
      </c>
      <c r="D1239" t="s">
        <v>99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ht="13.9" spans="1:6">
      <c r="A1240" t="s">
        <v>1019</v>
      </c>
      <c r="B1240" t="s">
        <v>1020</v>
      </c>
      <c r="C1240" t="s">
        <v>250</v>
      </c>
      <c r="D1240" t="s">
        <v>99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ht="13.9" spans="1:6">
      <c r="A1241" t="s">
        <v>1019</v>
      </c>
      <c r="B1241" t="s">
        <v>1020</v>
      </c>
      <c r="C1241" t="s">
        <v>151</v>
      </c>
      <c r="D1241" t="s">
        <v>99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ht="13.9" spans="1:6">
      <c r="A1242" t="s">
        <v>1019</v>
      </c>
      <c r="B1242" t="s">
        <v>1020</v>
      </c>
      <c r="C1242" t="s">
        <v>152</v>
      </c>
      <c r="D1242" t="s">
        <v>99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ht="13.9" spans="1:6">
      <c r="A1243" t="s">
        <v>1019</v>
      </c>
      <c r="B1243" t="s">
        <v>1020</v>
      </c>
      <c r="C1243" t="s">
        <v>406</v>
      </c>
      <c r="D1243" t="s">
        <v>99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ht="13.9" spans="1:6">
      <c r="A1244" t="s">
        <v>1019</v>
      </c>
      <c r="B1244" t="s">
        <v>1020</v>
      </c>
      <c r="C1244" t="s">
        <v>193</v>
      </c>
      <c r="D1244" t="s">
        <v>99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ht="13.9" spans="1:6">
      <c r="A1245" t="s">
        <v>1019</v>
      </c>
      <c r="B1245" t="s">
        <v>1020</v>
      </c>
      <c r="C1245" t="s">
        <v>1022</v>
      </c>
      <c r="D1245" t="s">
        <v>99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ht="13.9" spans="1:6">
      <c r="A1246" t="s">
        <v>1019</v>
      </c>
      <c r="B1246" t="s">
        <v>1020</v>
      </c>
      <c r="C1246" t="s">
        <v>156</v>
      </c>
      <c r="D1246" t="s">
        <v>99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ht="13.9" spans="1:6">
      <c r="A1247" t="s">
        <v>1019</v>
      </c>
      <c r="B1247" t="s">
        <v>1020</v>
      </c>
      <c r="C1247" t="s">
        <v>157</v>
      </c>
      <c r="D1247" t="s">
        <v>99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ht="13.9" spans="1:6">
      <c r="A1248" t="s">
        <v>1019</v>
      </c>
      <c r="B1248" t="s">
        <v>1020</v>
      </c>
      <c r="C1248" t="s">
        <v>159</v>
      </c>
      <c r="D1248" t="s">
        <v>99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ht="13.9" spans="1:6">
      <c r="A1249" t="s">
        <v>1019</v>
      </c>
      <c r="B1249" t="s">
        <v>1020</v>
      </c>
      <c r="C1249" t="s">
        <v>160</v>
      </c>
      <c r="D1249" t="s">
        <v>99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ht="13.9" spans="1:6">
      <c r="A1250" t="s">
        <v>1019</v>
      </c>
      <c r="B1250" t="s">
        <v>1020</v>
      </c>
      <c r="C1250" t="s">
        <v>1023</v>
      </c>
      <c r="D1250" t="s">
        <v>99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ht="13.9" spans="1:6">
      <c r="A1251" t="s">
        <v>1019</v>
      </c>
      <c r="B1251" t="s">
        <v>1020</v>
      </c>
      <c r="C1251" t="s">
        <v>1024</v>
      </c>
      <c r="D1251" t="s">
        <v>99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ht="13.9" spans="1:6">
      <c r="A1252" t="s">
        <v>1019</v>
      </c>
      <c r="B1252" t="s">
        <v>1020</v>
      </c>
      <c r="C1252" t="s">
        <v>1025</v>
      </c>
      <c r="D1252" t="s">
        <v>99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ht="13.9" spans="1:6">
      <c r="A1253" t="s">
        <v>1019</v>
      </c>
      <c r="B1253" t="s">
        <v>1020</v>
      </c>
      <c r="C1253" t="s">
        <v>907</v>
      </c>
      <c r="D1253" t="s">
        <v>99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ht="13.9" spans="1:6">
      <c r="A1254" t="s">
        <v>1019</v>
      </c>
      <c r="B1254" t="s">
        <v>1020</v>
      </c>
      <c r="C1254" t="s">
        <v>162</v>
      </c>
      <c r="D1254" t="s">
        <v>99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ht="13.9" spans="1:6">
      <c r="A1255" t="s">
        <v>1019</v>
      </c>
      <c r="B1255" t="s">
        <v>1020</v>
      </c>
      <c r="C1255" t="s">
        <v>163</v>
      </c>
      <c r="D1255" t="s">
        <v>99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ht="13.9" spans="1:6">
      <c r="A1256" t="s">
        <v>1019</v>
      </c>
      <c r="B1256" t="s">
        <v>1020</v>
      </c>
      <c r="C1256" t="s">
        <v>851</v>
      </c>
      <c r="D1256" t="s">
        <v>99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ht="13.9" spans="1:6">
      <c r="A1257" t="s">
        <v>1019</v>
      </c>
      <c r="B1257" t="s">
        <v>1020</v>
      </c>
      <c r="C1257" t="s">
        <v>164</v>
      </c>
      <c r="D1257" t="s">
        <v>99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ht="13.9" spans="1:6">
      <c r="A1258" t="s">
        <v>1019</v>
      </c>
      <c r="B1258" t="s">
        <v>1020</v>
      </c>
      <c r="C1258" t="s">
        <v>1026</v>
      </c>
      <c r="D1258" t="s">
        <v>99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ht="13.9" spans="1:6">
      <c r="A1259" t="s">
        <v>1019</v>
      </c>
      <c r="B1259" t="s">
        <v>1020</v>
      </c>
      <c r="C1259" t="s">
        <v>1027</v>
      </c>
      <c r="D1259" t="s">
        <v>99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ht="13.9" spans="1:6">
      <c r="A1260" t="s">
        <v>1019</v>
      </c>
      <c r="B1260" t="s">
        <v>1020</v>
      </c>
      <c r="C1260" t="s">
        <v>165</v>
      </c>
      <c r="D1260" t="s">
        <v>99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ht="13.9" spans="1:6">
      <c r="A1261" t="s">
        <v>1019</v>
      </c>
      <c r="B1261" t="s">
        <v>1020</v>
      </c>
      <c r="C1261" t="s">
        <v>1028</v>
      </c>
      <c r="D1261" t="s">
        <v>99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ht="13.9" spans="1:6">
      <c r="A1262" t="s">
        <v>1019</v>
      </c>
      <c r="B1262" t="s">
        <v>1020</v>
      </c>
      <c r="C1262" t="s">
        <v>204</v>
      </c>
      <c r="D1262" t="s">
        <v>99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ht="13.9" spans="1:6">
      <c r="A1263" t="s">
        <v>1019</v>
      </c>
      <c r="B1263" t="s">
        <v>1020</v>
      </c>
      <c r="C1263" t="s">
        <v>422</v>
      </c>
      <c r="D1263" t="s">
        <v>99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ht="13.9" spans="1:6">
      <c r="A1264" t="s">
        <v>1019</v>
      </c>
      <c r="B1264" t="s">
        <v>1020</v>
      </c>
      <c r="C1264" t="s">
        <v>1029</v>
      </c>
      <c r="D1264" t="s">
        <v>99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ht="13.9" spans="1:6">
      <c r="A1265" t="s">
        <v>1019</v>
      </c>
      <c r="B1265" t="s">
        <v>1020</v>
      </c>
      <c r="C1265" t="s">
        <v>1030</v>
      </c>
      <c r="D1265" t="s">
        <v>99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ht="13.9" spans="1:6">
      <c r="A1266" t="s">
        <v>1019</v>
      </c>
      <c r="B1266" t="s">
        <v>1020</v>
      </c>
      <c r="C1266" t="s">
        <v>566</v>
      </c>
      <c r="D1266" t="s">
        <v>99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ht="13.9" spans="1:6">
      <c r="A1267" t="s">
        <v>1019</v>
      </c>
      <c r="B1267" t="s">
        <v>1020</v>
      </c>
      <c r="C1267" t="s">
        <v>864</v>
      </c>
      <c r="D1267" t="s">
        <v>99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ht="13.9" spans="1:6">
      <c r="A1268" t="s">
        <v>1019</v>
      </c>
      <c r="B1268" t="s">
        <v>1020</v>
      </c>
      <c r="C1268" t="s">
        <v>209</v>
      </c>
      <c r="D1268" t="s">
        <v>99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ht="13.9" spans="1:6">
      <c r="A1269" t="s">
        <v>1019</v>
      </c>
      <c r="B1269" t="s">
        <v>1020</v>
      </c>
      <c r="C1269" t="s">
        <v>1031</v>
      </c>
      <c r="D1269" t="s">
        <v>99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ht="13.9" spans="1:6">
      <c r="A1270" t="s">
        <v>1019</v>
      </c>
      <c r="B1270" t="s">
        <v>1020</v>
      </c>
      <c r="C1270" t="s">
        <v>212</v>
      </c>
      <c r="D1270" t="s">
        <v>99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ht="13.9" spans="1:6">
      <c r="A1271" t="s">
        <v>1019</v>
      </c>
      <c r="B1271" t="s">
        <v>1020</v>
      </c>
      <c r="C1271" t="s">
        <v>170</v>
      </c>
      <c r="D1271" t="s">
        <v>99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ht="13.9" spans="1:6">
      <c r="A1272" t="s">
        <v>1019</v>
      </c>
      <c r="B1272" t="s">
        <v>1020</v>
      </c>
      <c r="C1272" t="s">
        <v>697</v>
      </c>
      <c r="D1272" t="s">
        <v>99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ht="13.9" spans="1:6">
      <c r="A1273" t="s">
        <v>1019</v>
      </c>
      <c r="B1273" t="s">
        <v>1020</v>
      </c>
      <c r="C1273" t="s">
        <v>1032</v>
      </c>
      <c r="D1273" t="s">
        <v>99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ht="13.9" spans="1:6">
      <c r="A1274" t="s">
        <v>1019</v>
      </c>
      <c r="B1274" t="s">
        <v>1020</v>
      </c>
      <c r="C1274" t="s">
        <v>733</v>
      </c>
      <c r="D1274" t="s">
        <v>99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ht="13.9" spans="1:6">
      <c r="A1275" t="s">
        <v>1019</v>
      </c>
      <c r="B1275" t="s">
        <v>1020</v>
      </c>
      <c r="C1275" t="s">
        <v>1033</v>
      </c>
      <c r="D1275" t="s">
        <v>99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ht="13.9" spans="1:6">
      <c r="A1276" t="s">
        <v>1019</v>
      </c>
      <c r="B1276" t="s">
        <v>1020</v>
      </c>
      <c r="C1276" t="s">
        <v>1034</v>
      </c>
      <c r="D1276" t="s">
        <v>99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ht="13.9" spans="1:6">
      <c r="A1277" t="s">
        <v>1019</v>
      </c>
      <c r="B1277" t="s">
        <v>1020</v>
      </c>
      <c r="C1277" t="s">
        <v>1035</v>
      </c>
      <c r="D1277" t="s">
        <v>99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ht="13.9" spans="1:6">
      <c r="A1278" t="s">
        <v>1019</v>
      </c>
      <c r="B1278" t="s">
        <v>1020</v>
      </c>
      <c r="C1278" t="s">
        <v>1036</v>
      </c>
      <c r="D1278" t="s">
        <v>99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ht="13.9" spans="1:6">
      <c r="A1279" t="s">
        <v>1019</v>
      </c>
      <c r="B1279" t="s">
        <v>1020</v>
      </c>
      <c r="C1279" t="s">
        <v>216</v>
      </c>
      <c r="D1279" t="s">
        <v>99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ht="13.9" spans="1:6">
      <c r="A1280" t="s">
        <v>1019</v>
      </c>
      <c r="B1280" t="s">
        <v>1020</v>
      </c>
      <c r="C1280" t="s">
        <v>217</v>
      </c>
      <c r="D1280" t="s">
        <v>99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ht="13.9" spans="1:6">
      <c r="A1281" t="s">
        <v>1019</v>
      </c>
      <c r="B1281" t="s">
        <v>1020</v>
      </c>
      <c r="C1281" t="s">
        <v>363</v>
      </c>
      <c r="D1281" t="s">
        <v>99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ht="13.9" spans="1:6">
      <c r="A1282" t="s">
        <v>1019</v>
      </c>
      <c r="B1282" t="s">
        <v>1020</v>
      </c>
      <c r="C1282" t="s">
        <v>177</v>
      </c>
      <c r="D1282" t="s">
        <v>99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ht="13.9" spans="1:6">
      <c r="A1283" t="s">
        <v>1019</v>
      </c>
      <c r="B1283" t="s">
        <v>1020</v>
      </c>
      <c r="C1283" t="s">
        <v>364</v>
      </c>
      <c r="D1283" t="s">
        <v>99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ht="13.9" spans="1:6">
      <c r="A1284" t="s">
        <v>1019</v>
      </c>
      <c r="B1284" t="s">
        <v>1020</v>
      </c>
      <c r="C1284" t="s">
        <v>1037</v>
      </c>
      <c r="D1284" t="s">
        <v>99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ht="13.9" spans="1:6">
      <c r="A1285" t="s">
        <v>1019</v>
      </c>
      <c r="B1285" t="s">
        <v>1020</v>
      </c>
      <c r="C1285" t="s">
        <v>218</v>
      </c>
      <c r="D1285" t="s">
        <v>99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ht="13.9" spans="1:6">
      <c r="A1286" t="s">
        <v>1019</v>
      </c>
      <c r="B1286" t="s">
        <v>1020</v>
      </c>
      <c r="C1286" t="s">
        <v>434</v>
      </c>
      <c r="D1286" t="s">
        <v>99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ht="13.9" spans="1:6">
      <c r="A1287" t="s">
        <v>1019</v>
      </c>
      <c r="B1287" t="s">
        <v>1020</v>
      </c>
      <c r="C1287" t="s">
        <v>875</v>
      </c>
      <c r="D1287" t="s">
        <v>99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ht="13.9" spans="1:6">
      <c r="A1288" t="s">
        <v>1038</v>
      </c>
      <c r="B1288" t="s">
        <v>1039</v>
      </c>
      <c r="C1288" t="s">
        <v>1040</v>
      </c>
      <c r="D1288" t="s">
        <v>95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ht="13.9" spans="1:6">
      <c r="A1289" t="s">
        <v>1038</v>
      </c>
      <c r="B1289" t="s">
        <v>1039</v>
      </c>
      <c r="C1289" t="s">
        <v>1041</v>
      </c>
      <c r="D1289" t="s">
        <v>97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ht="13.9" spans="1:6">
      <c r="A1290" t="s">
        <v>1038</v>
      </c>
      <c r="B1290" t="s">
        <v>1039</v>
      </c>
      <c r="C1290" t="s">
        <v>1042</v>
      </c>
      <c r="D1290" t="s">
        <v>95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ht="13.9" spans="1:6">
      <c r="A1291" t="s">
        <v>1038</v>
      </c>
      <c r="B1291" t="s">
        <v>1039</v>
      </c>
      <c r="C1291" t="s">
        <v>1043</v>
      </c>
      <c r="D1291" t="s">
        <v>95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ht="13.9" spans="1:6">
      <c r="A1292" t="s">
        <v>1038</v>
      </c>
      <c r="B1292" t="s">
        <v>1039</v>
      </c>
      <c r="C1292" t="s">
        <v>1044</v>
      </c>
      <c r="D1292" t="s">
        <v>99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ht="13.9" spans="1:6">
      <c r="A1293" t="s">
        <v>1038</v>
      </c>
      <c r="B1293" t="s">
        <v>1039</v>
      </c>
      <c r="C1293" t="s">
        <v>958</v>
      </c>
      <c r="D1293" t="s">
        <v>98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ht="13.9" spans="1:6">
      <c r="A1294" t="s">
        <v>1038</v>
      </c>
      <c r="B1294" t="s">
        <v>1039</v>
      </c>
      <c r="C1294" t="s">
        <v>1045</v>
      </c>
      <c r="D1294" t="s">
        <v>95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ht="13.9" spans="1:6">
      <c r="A1295" t="s">
        <v>1038</v>
      </c>
      <c r="B1295" t="s">
        <v>1039</v>
      </c>
      <c r="C1295" t="s">
        <v>1046</v>
      </c>
      <c r="D1295" t="s">
        <v>95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ht="13.9" spans="1:6">
      <c r="A1296" t="s">
        <v>1038</v>
      </c>
      <c r="B1296" t="s">
        <v>1039</v>
      </c>
      <c r="C1296" t="s">
        <v>1047</v>
      </c>
      <c r="D1296" t="s">
        <v>98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ht="13.9" spans="1:6">
      <c r="A1297" t="s">
        <v>1038</v>
      </c>
      <c r="B1297" t="s">
        <v>1039</v>
      </c>
      <c r="C1297" t="s">
        <v>1048</v>
      </c>
      <c r="D1297" t="s">
        <v>95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ht="13.9" spans="1:6">
      <c r="A1298" t="s">
        <v>1038</v>
      </c>
      <c r="B1298" t="s">
        <v>1039</v>
      </c>
      <c r="C1298" t="s">
        <v>1049</v>
      </c>
      <c r="D1298" t="s">
        <v>95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ht="13.9" spans="1:6">
      <c r="A1299" t="s">
        <v>1038</v>
      </c>
      <c r="B1299" t="s">
        <v>1039</v>
      </c>
      <c r="C1299" t="s">
        <v>1050</v>
      </c>
      <c r="D1299" t="s">
        <v>97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ht="13.9" spans="1:6">
      <c r="A1300" t="s">
        <v>1038</v>
      </c>
      <c r="B1300" t="s">
        <v>1039</v>
      </c>
      <c r="C1300" t="s">
        <v>1051</v>
      </c>
      <c r="D1300" t="s">
        <v>97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ht="13.9" spans="1:6">
      <c r="A1301" t="s">
        <v>1038</v>
      </c>
      <c r="B1301" t="s">
        <v>1039</v>
      </c>
      <c r="C1301" t="s">
        <v>1052</v>
      </c>
      <c r="D1301" t="s">
        <v>95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ht="13.9" spans="1:6">
      <c r="A1302" t="s">
        <v>1038</v>
      </c>
      <c r="B1302" t="s">
        <v>1039</v>
      </c>
      <c r="C1302" t="s">
        <v>142</v>
      </c>
      <c r="D1302" t="s">
        <v>95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ht="13.9" spans="1:6">
      <c r="A1303" t="s">
        <v>1038</v>
      </c>
      <c r="B1303" t="s">
        <v>1039</v>
      </c>
      <c r="C1303" t="s">
        <v>1053</v>
      </c>
      <c r="D1303" t="s">
        <v>95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ht="13.9" spans="1:6">
      <c r="A1304" t="s">
        <v>1038</v>
      </c>
      <c r="B1304" t="s">
        <v>1039</v>
      </c>
      <c r="C1304" t="s">
        <v>1054</v>
      </c>
      <c r="D1304" t="s">
        <v>95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ht="13.9" spans="1:6">
      <c r="A1305" t="s">
        <v>1038</v>
      </c>
      <c r="B1305" t="s">
        <v>1039</v>
      </c>
      <c r="C1305" t="s">
        <v>1055</v>
      </c>
      <c r="D1305" t="s">
        <v>97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ht="13.9" spans="1:6">
      <c r="A1306" t="s">
        <v>1038</v>
      </c>
      <c r="B1306" t="s">
        <v>1039</v>
      </c>
      <c r="C1306" t="s">
        <v>1056</v>
      </c>
      <c r="D1306" t="s">
        <v>95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ht="13.9" spans="1:6">
      <c r="A1307" t="s">
        <v>1038</v>
      </c>
      <c r="B1307" t="s">
        <v>1039</v>
      </c>
      <c r="C1307" t="s">
        <v>1057</v>
      </c>
      <c r="D1307" t="s">
        <v>97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ht="13.9" spans="1:6">
      <c r="A1308" t="s">
        <v>1038</v>
      </c>
      <c r="B1308" t="s">
        <v>1039</v>
      </c>
      <c r="C1308" t="s">
        <v>1058</v>
      </c>
      <c r="D1308" t="s">
        <v>95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ht="13.9" spans="1:6">
      <c r="A1309" t="s">
        <v>1038</v>
      </c>
      <c r="B1309" t="s">
        <v>1039</v>
      </c>
      <c r="C1309" t="s">
        <v>1059</v>
      </c>
      <c r="D1309" t="s">
        <v>97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ht="13.9" spans="1:6">
      <c r="A1310" t="s">
        <v>1038</v>
      </c>
      <c r="B1310" t="s">
        <v>1039</v>
      </c>
      <c r="C1310" t="s">
        <v>1060</v>
      </c>
      <c r="D1310" t="s">
        <v>95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ht="13.9" spans="1:6">
      <c r="A1311" t="s">
        <v>1038</v>
      </c>
      <c r="B1311" t="s">
        <v>1039</v>
      </c>
      <c r="C1311" t="s">
        <v>1061</v>
      </c>
      <c r="D1311" t="s">
        <v>95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ht="13.9" spans="1:6">
      <c r="A1312" t="s">
        <v>1038</v>
      </c>
      <c r="B1312" t="s">
        <v>1039</v>
      </c>
      <c r="C1312" t="s">
        <v>497</v>
      </c>
      <c r="D1312" t="s">
        <v>98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ht="13.9" spans="1:6">
      <c r="A1313" t="s">
        <v>1038</v>
      </c>
      <c r="B1313" t="s">
        <v>1039</v>
      </c>
      <c r="C1313" t="s">
        <v>1062</v>
      </c>
      <c r="D1313" t="s">
        <v>99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ht="13.9" spans="1:6">
      <c r="A1314" t="s">
        <v>1038</v>
      </c>
      <c r="B1314" t="s">
        <v>1039</v>
      </c>
      <c r="C1314" t="s">
        <v>1063</v>
      </c>
      <c r="D1314" t="s">
        <v>95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ht="13.9" spans="1:6">
      <c r="A1315" t="s">
        <v>1038</v>
      </c>
      <c r="B1315" t="s">
        <v>1039</v>
      </c>
      <c r="C1315" t="s">
        <v>1064</v>
      </c>
      <c r="D1315" t="s">
        <v>95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ht="13.9" spans="1:6">
      <c r="A1316" t="s">
        <v>1038</v>
      </c>
      <c r="B1316" t="s">
        <v>1039</v>
      </c>
      <c r="C1316" t="s">
        <v>1065</v>
      </c>
      <c r="D1316" t="s">
        <v>95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ht="13.9" spans="1:6">
      <c r="A1317" t="s">
        <v>1038</v>
      </c>
      <c r="B1317" t="s">
        <v>1039</v>
      </c>
      <c r="C1317" t="s">
        <v>145</v>
      </c>
      <c r="D1317" t="s">
        <v>98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ht="13.9" spans="1:6">
      <c r="A1318" t="s">
        <v>1038</v>
      </c>
      <c r="B1318" t="s">
        <v>1039</v>
      </c>
      <c r="C1318" t="s">
        <v>762</v>
      </c>
      <c r="D1318" t="s">
        <v>97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ht="13.9" spans="1:6">
      <c r="A1319" t="s">
        <v>1038</v>
      </c>
      <c r="B1319" t="s">
        <v>1039</v>
      </c>
      <c r="C1319" t="s">
        <v>475</v>
      </c>
      <c r="D1319" t="s">
        <v>95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ht="13.9" spans="1:6">
      <c r="A1320" t="s">
        <v>1038</v>
      </c>
      <c r="B1320" t="s">
        <v>1039</v>
      </c>
      <c r="C1320" t="s">
        <v>1066</v>
      </c>
      <c r="D1320" t="s">
        <v>98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ht="13.9" spans="1:6">
      <c r="A1321" t="s">
        <v>1038</v>
      </c>
      <c r="B1321" t="s">
        <v>1039</v>
      </c>
      <c r="C1321" t="s">
        <v>1067</v>
      </c>
      <c r="D1321" t="s">
        <v>97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ht="13.9" spans="1:6">
      <c r="A1322" t="s">
        <v>1038</v>
      </c>
      <c r="B1322" t="s">
        <v>1039</v>
      </c>
      <c r="C1322" t="s">
        <v>477</v>
      </c>
      <c r="D1322" t="s">
        <v>95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ht="13.9" spans="1:6">
      <c r="A1323" t="s">
        <v>1038</v>
      </c>
      <c r="B1323" t="s">
        <v>1039</v>
      </c>
      <c r="C1323" t="s">
        <v>1068</v>
      </c>
      <c r="D1323" t="s">
        <v>95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ht="13.9" spans="1:6">
      <c r="A1324" t="s">
        <v>1038</v>
      </c>
      <c r="B1324" t="s">
        <v>1039</v>
      </c>
      <c r="C1324" t="s">
        <v>478</v>
      </c>
      <c r="D1324" t="s">
        <v>95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ht="13.9" spans="1:6">
      <c r="A1325" t="s">
        <v>1038</v>
      </c>
      <c r="B1325" t="s">
        <v>1039</v>
      </c>
      <c r="C1325" t="s">
        <v>1069</v>
      </c>
      <c r="D1325" t="s">
        <v>98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ht="13.9" spans="1:6">
      <c r="A1326" t="s">
        <v>1038</v>
      </c>
      <c r="B1326" t="s">
        <v>1039</v>
      </c>
      <c r="C1326" t="s">
        <v>502</v>
      </c>
      <c r="D1326" t="s">
        <v>97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ht="13.9" spans="1:6">
      <c r="A1327" t="s">
        <v>1038</v>
      </c>
      <c r="B1327" t="s">
        <v>1039</v>
      </c>
      <c r="C1327" t="s">
        <v>1070</v>
      </c>
      <c r="D1327" t="s">
        <v>95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ht="13.9" spans="1:6">
      <c r="A1328" t="s">
        <v>1038</v>
      </c>
      <c r="B1328" t="s">
        <v>1039</v>
      </c>
      <c r="C1328" t="s">
        <v>1071</v>
      </c>
      <c r="D1328" t="s">
        <v>97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ht="13.9" spans="1:6">
      <c r="A1329" t="s">
        <v>1038</v>
      </c>
      <c r="B1329" t="s">
        <v>1039</v>
      </c>
      <c r="C1329" t="s">
        <v>539</v>
      </c>
      <c r="D1329" t="s">
        <v>95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ht="13.9" spans="1:6">
      <c r="A1330" t="s">
        <v>1038</v>
      </c>
      <c r="B1330" t="s">
        <v>1039</v>
      </c>
      <c r="C1330" t="s">
        <v>1072</v>
      </c>
      <c r="D1330" t="s">
        <v>95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ht="13.9" spans="1:6">
      <c r="A1331" t="s">
        <v>1038</v>
      </c>
      <c r="B1331" t="s">
        <v>1039</v>
      </c>
      <c r="C1331" t="s">
        <v>755</v>
      </c>
      <c r="D1331" t="s">
        <v>95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ht="13.9" spans="1:6">
      <c r="A1332" t="s">
        <v>1038</v>
      </c>
      <c r="B1332" t="s">
        <v>1039</v>
      </c>
      <c r="C1332" t="s">
        <v>1073</v>
      </c>
      <c r="D1332" t="s">
        <v>98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ht="13.9" spans="1:6">
      <c r="A1333" t="s">
        <v>1038</v>
      </c>
      <c r="B1333" t="s">
        <v>1039</v>
      </c>
      <c r="C1333" t="s">
        <v>1074</v>
      </c>
      <c r="D1333" t="s">
        <v>95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ht="13.9" spans="1:6">
      <c r="A1334" t="s">
        <v>1038</v>
      </c>
      <c r="B1334" t="s">
        <v>1039</v>
      </c>
      <c r="C1334" t="s">
        <v>541</v>
      </c>
      <c r="D1334" t="s">
        <v>95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ht="13.9" spans="1:6">
      <c r="A1335" t="s">
        <v>1038</v>
      </c>
      <c r="B1335" t="s">
        <v>1039</v>
      </c>
      <c r="C1335" t="s">
        <v>147</v>
      </c>
      <c r="D1335" t="s">
        <v>95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ht="13.9" spans="1:6">
      <c r="A1336" t="s">
        <v>1038</v>
      </c>
      <c r="B1336" t="s">
        <v>1039</v>
      </c>
      <c r="C1336" t="s">
        <v>188</v>
      </c>
      <c r="D1336" t="s">
        <v>97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ht="13.9" spans="1:6">
      <c r="A1337" t="s">
        <v>1038</v>
      </c>
      <c r="B1337" t="s">
        <v>1039</v>
      </c>
      <c r="C1337" t="s">
        <v>1075</v>
      </c>
      <c r="D1337" t="s">
        <v>97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ht="13.9" spans="1:6">
      <c r="A1338" t="s">
        <v>1038</v>
      </c>
      <c r="B1338" t="s">
        <v>1039</v>
      </c>
      <c r="C1338" t="s">
        <v>1076</v>
      </c>
      <c r="D1338" t="s">
        <v>95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ht="13.9" spans="1:6">
      <c r="A1339" t="s">
        <v>1038</v>
      </c>
      <c r="B1339" t="s">
        <v>1039</v>
      </c>
      <c r="C1339" t="s">
        <v>1014</v>
      </c>
      <c r="D1339" t="s">
        <v>98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ht="13.9" spans="1:6">
      <c r="A1340" t="s">
        <v>1038</v>
      </c>
      <c r="B1340" t="s">
        <v>1039</v>
      </c>
      <c r="C1340" t="s">
        <v>1077</v>
      </c>
      <c r="D1340" t="s">
        <v>97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ht="13.9" spans="1:6">
      <c r="A1341" t="s">
        <v>1038</v>
      </c>
      <c r="B1341" t="s">
        <v>1039</v>
      </c>
      <c r="C1341" t="s">
        <v>1078</v>
      </c>
      <c r="D1341" t="s">
        <v>99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ht="13.9" spans="1:6">
      <c r="A1342" t="s">
        <v>1038</v>
      </c>
      <c r="B1342" t="s">
        <v>1039</v>
      </c>
      <c r="C1342" t="s">
        <v>148</v>
      </c>
      <c r="D1342" t="s">
        <v>95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ht="13.9" spans="1:6">
      <c r="A1343" t="s">
        <v>1038</v>
      </c>
      <c r="B1343" t="s">
        <v>1039</v>
      </c>
      <c r="C1343" t="s">
        <v>482</v>
      </c>
      <c r="D1343" t="s">
        <v>95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ht="13.9" spans="1:6">
      <c r="A1344" t="s">
        <v>1038</v>
      </c>
      <c r="B1344" t="s">
        <v>1039</v>
      </c>
      <c r="C1344" t="s">
        <v>1079</v>
      </c>
      <c r="D1344" t="s">
        <v>97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ht="13.9" spans="1:6">
      <c r="A1345" t="s">
        <v>1038</v>
      </c>
      <c r="B1345" t="s">
        <v>1039</v>
      </c>
      <c r="C1345" t="s">
        <v>149</v>
      </c>
      <c r="D1345" t="s">
        <v>95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ht="13.9" spans="1:6">
      <c r="A1346" t="s">
        <v>1038</v>
      </c>
      <c r="B1346" t="s">
        <v>1039</v>
      </c>
      <c r="C1346" t="s">
        <v>1080</v>
      </c>
      <c r="D1346" t="s">
        <v>95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ht="13.9" spans="1:6">
      <c r="A1347" t="s">
        <v>1038</v>
      </c>
      <c r="B1347" t="s">
        <v>1039</v>
      </c>
      <c r="C1347" t="s">
        <v>1081</v>
      </c>
      <c r="D1347" t="s">
        <v>95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ht="13.9" spans="1:6">
      <c r="A1348" t="s">
        <v>1038</v>
      </c>
      <c r="B1348" t="s">
        <v>1039</v>
      </c>
      <c r="C1348" t="s">
        <v>191</v>
      </c>
      <c r="D1348" t="s">
        <v>95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ht="13.9" spans="1:6">
      <c r="A1349" t="s">
        <v>1038</v>
      </c>
      <c r="B1349" t="s">
        <v>1039</v>
      </c>
      <c r="C1349" t="s">
        <v>483</v>
      </c>
      <c r="D1349" t="s">
        <v>97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ht="13.9" spans="1:6">
      <c r="A1350" t="s">
        <v>1038</v>
      </c>
      <c r="B1350" t="s">
        <v>1039</v>
      </c>
      <c r="C1350" t="s">
        <v>1082</v>
      </c>
      <c r="D1350" t="s">
        <v>95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ht="13.9" spans="1:6">
      <c r="A1351" t="s">
        <v>1038</v>
      </c>
      <c r="B1351" t="s">
        <v>1039</v>
      </c>
      <c r="C1351" t="s">
        <v>1083</v>
      </c>
      <c r="D1351" t="s">
        <v>95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ht="13.9" spans="1:6">
      <c r="A1352" t="s">
        <v>1038</v>
      </c>
      <c r="B1352" t="s">
        <v>1039</v>
      </c>
      <c r="C1352" t="s">
        <v>1084</v>
      </c>
      <c r="D1352" t="s">
        <v>95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ht="13.9" spans="1:6">
      <c r="A1353" t="s">
        <v>1038</v>
      </c>
      <c r="B1353" t="s">
        <v>1039</v>
      </c>
      <c r="C1353" t="s">
        <v>1085</v>
      </c>
      <c r="D1353" t="s">
        <v>95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ht="13.9" spans="1:6">
      <c r="A1354" t="s">
        <v>1038</v>
      </c>
      <c r="B1354" t="s">
        <v>1039</v>
      </c>
      <c r="C1354" t="s">
        <v>287</v>
      </c>
      <c r="D1354" t="s">
        <v>97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ht="13.9" spans="1:6">
      <c r="A1355" t="s">
        <v>1038</v>
      </c>
      <c r="B1355" t="s">
        <v>1039</v>
      </c>
      <c r="C1355" t="s">
        <v>1086</v>
      </c>
      <c r="D1355" t="s">
        <v>97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ht="13.9" spans="1:6">
      <c r="A1356" t="s">
        <v>1038</v>
      </c>
      <c r="B1356" t="s">
        <v>1039</v>
      </c>
      <c r="C1356" t="s">
        <v>1087</v>
      </c>
      <c r="D1356" t="s">
        <v>97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ht="13.9" spans="1:6">
      <c r="A1357" t="s">
        <v>1038</v>
      </c>
      <c r="B1357" t="s">
        <v>1039</v>
      </c>
      <c r="C1357" t="s">
        <v>1088</v>
      </c>
      <c r="D1357" t="s">
        <v>97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ht="13.9" spans="1:6">
      <c r="A1358" t="s">
        <v>1038</v>
      </c>
      <c r="B1358" t="s">
        <v>1039</v>
      </c>
      <c r="C1358" t="s">
        <v>1089</v>
      </c>
      <c r="D1358" t="s">
        <v>95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ht="13.9" spans="1:6">
      <c r="A1359" t="s">
        <v>1038</v>
      </c>
      <c r="B1359" t="s">
        <v>1039</v>
      </c>
      <c r="C1359" t="s">
        <v>1090</v>
      </c>
      <c r="D1359" t="s">
        <v>95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ht="13.9" spans="1:6">
      <c r="A1360" t="s">
        <v>1038</v>
      </c>
      <c r="B1360" t="s">
        <v>1039</v>
      </c>
      <c r="C1360" t="s">
        <v>545</v>
      </c>
      <c r="D1360" t="s">
        <v>97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ht="13.9" spans="1:6">
      <c r="A1361" t="s">
        <v>1038</v>
      </c>
      <c r="B1361" t="s">
        <v>1039</v>
      </c>
      <c r="C1361" t="s">
        <v>1091</v>
      </c>
      <c r="D1361" t="s">
        <v>95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ht="13.9" spans="1:6">
      <c r="A1362" t="s">
        <v>1038</v>
      </c>
      <c r="B1362" t="s">
        <v>1039</v>
      </c>
      <c r="C1362" t="s">
        <v>150</v>
      </c>
      <c r="D1362" t="s">
        <v>95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ht="13.9" spans="1:6">
      <c r="A1363" t="s">
        <v>1038</v>
      </c>
      <c r="B1363" t="s">
        <v>1039</v>
      </c>
      <c r="C1363" t="s">
        <v>1092</v>
      </c>
      <c r="D1363" t="s">
        <v>98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ht="13.9" spans="1:6">
      <c r="A1364" t="s">
        <v>1038</v>
      </c>
      <c r="B1364" t="s">
        <v>1039</v>
      </c>
      <c r="C1364" t="s">
        <v>1093</v>
      </c>
      <c r="D1364" t="s">
        <v>95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ht="13.9" spans="1:6">
      <c r="A1365" t="s">
        <v>1038</v>
      </c>
      <c r="B1365" t="s">
        <v>1039</v>
      </c>
      <c r="C1365" t="s">
        <v>1094</v>
      </c>
      <c r="D1365" t="s">
        <v>97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ht="13.9" spans="1:6">
      <c r="A1366" t="s">
        <v>1038</v>
      </c>
      <c r="B1366" t="s">
        <v>1039</v>
      </c>
      <c r="C1366" t="s">
        <v>1095</v>
      </c>
      <c r="D1366" t="s">
        <v>97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ht="13.9" spans="1:6">
      <c r="A1367" t="s">
        <v>1038</v>
      </c>
      <c r="B1367" t="s">
        <v>1039</v>
      </c>
      <c r="C1367" t="s">
        <v>170</v>
      </c>
      <c r="D1367" t="s">
        <v>95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ht="13.9" spans="1:6">
      <c r="A1368" t="s">
        <v>1038</v>
      </c>
      <c r="B1368" t="s">
        <v>1039</v>
      </c>
      <c r="C1368" t="s">
        <v>788</v>
      </c>
      <c r="D1368" t="s">
        <v>98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ht="13.9" spans="1:6">
      <c r="A1369" t="s">
        <v>1038</v>
      </c>
      <c r="B1369" t="s">
        <v>1039</v>
      </c>
      <c r="C1369" t="s">
        <v>697</v>
      </c>
      <c r="D1369" t="s">
        <v>95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ht="13.9" spans="1:6">
      <c r="A1370" t="s">
        <v>1038</v>
      </c>
      <c r="B1370" t="s">
        <v>1039</v>
      </c>
      <c r="C1370" t="s">
        <v>1096</v>
      </c>
      <c r="D1370" t="s">
        <v>95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ht="13.9" spans="1:6">
      <c r="A1371" t="s">
        <v>1038</v>
      </c>
      <c r="B1371" t="s">
        <v>1039</v>
      </c>
      <c r="C1371" t="s">
        <v>1097</v>
      </c>
      <c r="D1371" t="s">
        <v>95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ht="13.9" spans="1:6">
      <c r="A1372" t="s">
        <v>1038</v>
      </c>
      <c r="B1372" t="s">
        <v>1039</v>
      </c>
      <c r="C1372" t="s">
        <v>1098</v>
      </c>
      <c r="D1372" t="s">
        <v>99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ht="13.9" spans="1:6">
      <c r="A1373" t="s">
        <v>1038</v>
      </c>
      <c r="B1373" t="s">
        <v>1039</v>
      </c>
      <c r="C1373" t="s">
        <v>1099</v>
      </c>
      <c r="D1373" t="s">
        <v>97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ht="13.9" spans="1:6">
      <c r="A1374" t="s">
        <v>1038</v>
      </c>
      <c r="B1374" t="s">
        <v>1039</v>
      </c>
      <c r="C1374" t="s">
        <v>1100</v>
      </c>
      <c r="D1374" t="s">
        <v>97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ht="13.9" spans="1:6">
      <c r="A1375" t="s">
        <v>1038</v>
      </c>
      <c r="B1375" t="s">
        <v>1039</v>
      </c>
      <c r="C1375" t="s">
        <v>1101</v>
      </c>
      <c r="D1375" t="s">
        <v>97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ht="13.9" spans="1:6">
      <c r="A1376" t="s">
        <v>1038</v>
      </c>
      <c r="B1376" t="s">
        <v>1039</v>
      </c>
      <c r="C1376" t="s">
        <v>1102</v>
      </c>
      <c r="D1376" t="s">
        <v>98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ht="13.9" spans="1:6">
      <c r="A1377" t="s">
        <v>1038</v>
      </c>
      <c r="B1377" t="s">
        <v>1039</v>
      </c>
      <c r="C1377" t="s">
        <v>1103</v>
      </c>
      <c r="D1377" t="s">
        <v>95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ht="13.9" spans="1:6">
      <c r="A1378" t="s">
        <v>1038</v>
      </c>
      <c r="B1378" t="s">
        <v>1039</v>
      </c>
      <c r="C1378" t="s">
        <v>571</v>
      </c>
      <c r="D1378" t="s">
        <v>97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ht="13.9" spans="1:6">
      <c r="A1379" t="s">
        <v>1038</v>
      </c>
      <c r="B1379" t="s">
        <v>1039</v>
      </c>
      <c r="C1379" t="s">
        <v>351</v>
      </c>
      <c r="D1379" t="s">
        <v>97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ht="13.9" spans="1:6">
      <c r="A1380" t="s">
        <v>1038</v>
      </c>
      <c r="B1380" t="s">
        <v>1039</v>
      </c>
      <c r="C1380" t="s">
        <v>1104</v>
      </c>
      <c r="D1380" t="s">
        <v>97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ht="13.9" spans="1:6">
      <c r="A1381" t="s">
        <v>1038</v>
      </c>
      <c r="B1381" t="s">
        <v>1039</v>
      </c>
      <c r="C1381" t="s">
        <v>1105</v>
      </c>
      <c r="D1381" t="s">
        <v>97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ht="13.9" spans="1:6">
      <c r="A1382" t="s">
        <v>1038</v>
      </c>
      <c r="B1382" t="s">
        <v>1039</v>
      </c>
      <c r="C1382" t="s">
        <v>1106</v>
      </c>
      <c r="D1382" t="s">
        <v>95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ht="13.9" spans="1:6">
      <c r="A1383" t="s">
        <v>1038</v>
      </c>
      <c r="B1383" t="s">
        <v>1039</v>
      </c>
      <c r="C1383" t="s">
        <v>1107</v>
      </c>
      <c r="D1383" t="s">
        <v>97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ht="13.9" spans="1:6">
      <c r="A1384" t="s">
        <v>1038</v>
      </c>
      <c r="B1384" t="s">
        <v>1039</v>
      </c>
      <c r="C1384" t="s">
        <v>1108</v>
      </c>
      <c r="D1384" t="s">
        <v>95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ht="13.9" spans="1:6">
      <c r="A1385" t="s">
        <v>1038</v>
      </c>
      <c r="B1385" t="s">
        <v>1039</v>
      </c>
      <c r="C1385" t="s">
        <v>1109</v>
      </c>
      <c r="D1385" t="s">
        <v>95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ht="13.9" spans="1:6">
      <c r="A1386" t="s">
        <v>1038</v>
      </c>
      <c r="B1386" t="s">
        <v>1039</v>
      </c>
      <c r="C1386" t="s">
        <v>1110</v>
      </c>
      <c r="D1386" t="s">
        <v>95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ht="13.9" spans="1:6">
      <c r="A1387" t="s">
        <v>1038</v>
      </c>
      <c r="B1387" t="s">
        <v>1039</v>
      </c>
      <c r="C1387" t="s">
        <v>1111</v>
      </c>
      <c r="D1387" t="s">
        <v>95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ht="13.9" spans="1:6">
      <c r="A1388" t="s">
        <v>1038</v>
      </c>
      <c r="B1388" t="s">
        <v>1039</v>
      </c>
      <c r="C1388" t="s">
        <v>1112</v>
      </c>
      <c r="D1388" t="s">
        <v>97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ht="13.9" spans="1:6">
      <c r="A1389" t="s">
        <v>1038</v>
      </c>
      <c r="B1389" t="s">
        <v>1039</v>
      </c>
      <c r="C1389" t="s">
        <v>1113</v>
      </c>
      <c r="D1389" t="s">
        <v>95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ht="13.9" spans="1:6">
      <c r="A1390" t="s">
        <v>1038</v>
      </c>
      <c r="B1390" t="s">
        <v>1039</v>
      </c>
      <c r="C1390" t="s">
        <v>1114</v>
      </c>
      <c r="D1390" t="s">
        <v>95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ht="13.9" spans="1:6">
      <c r="A1391" t="s">
        <v>1038</v>
      </c>
      <c r="B1391" t="s">
        <v>1039</v>
      </c>
      <c r="C1391" t="s">
        <v>1115</v>
      </c>
      <c r="D1391" t="s">
        <v>95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ht="13.9" spans="1:6">
      <c r="A1392" t="s">
        <v>1038</v>
      </c>
      <c r="B1392" t="s">
        <v>1039</v>
      </c>
      <c r="C1392" t="s">
        <v>1116</v>
      </c>
      <c r="D1392" t="s">
        <v>95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ht="13.9" spans="1:6">
      <c r="A1393" t="s">
        <v>1038</v>
      </c>
      <c r="B1393" t="s">
        <v>1039</v>
      </c>
      <c r="C1393" t="s">
        <v>176</v>
      </c>
      <c r="D1393" t="s">
        <v>95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ht="13.9" spans="1:6">
      <c r="A1394" t="s">
        <v>1038</v>
      </c>
      <c r="B1394" t="s">
        <v>1039</v>
      </c>
      <c r="C1394" t="s">
        <v>1117</v>
      </c>
      <c r="D1394" t="s">
        <v>95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ht="13.9" spans="1:6">
      <c r="A1395" t="s">
        <v>1038</v>
      </c>
      <c r="B1395" t="s">
        <v>1039</v>
      </c>
      <c r="C1395" t="s">
        <v>1118</v>
      </c>
      <c r="D1395" t="s">
        <v>97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ht="13.9" spans="1:6">
      <c r="A1396" t="s">
        <v>1038</v>
      </c>
      <c r="B1396" t="s">
        <v>1039</v>
      </c>
      <c r="C1396" t="s">
        <v>177</v>
      </c>
      <c r="D1396" t="s">
        <v>95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ht="13.9" spans="1:6">
      <c r="A1397" t="s">
        <v>1038</v>
      </c>
      <c r="B1397" t="s">
        <v>1039</v>
      </c>
      <c r="C1397" t="s">
        <v>1119</v>
      </c>
      <c r="D1397" t="s">
        <v>95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ht="13.9" spans="1:6">
      <c r="A1398" t="s">
        <v>1038</v>
      </c>
      <c r="B1398" t="s">
        <v>1039</v>
      </c>
      <c r="C1398" t="s">
        <v>1120</v>
      </c>
      <c r="D1398" t="s">
        <v>95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ht="13.9" spans="1:6">
      <c r="A1399" t="s">
        <v>1038</v>
      </c>
      <c r="B1399" t="s">
        <v>1039</v>
      </c>
      <c r="C1399" t="s">
        <v>366</v>
      </c>
      <c r="D1399" t="s">
        <v>97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ht="13.9" spans="1:6">
      <c r="A1400" t="s">
        <v>1038</v>
      </c>
      <c r="B1400" t="s">
        <v>1039</v>
      </c>
      <c r="C1400" t="s">
        <v>1121</v>
      </c>
      <c r="D1400" t="s">
        <v>99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ht="13.9" spans="1:6">
      <c r="A1401" t="s">
        <v>1038</v>
      </c>
      <c r="B1401" t="s">
        <v>1039</v>
      </c>
      <c r="C1401" t="s">
        <v>1122</v>
      </c>
      <c r="D1401" t="s">
        <v>97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ht="13.9" spans="1:6">
      <c r="A1402" t="s">
        <v>1038</v>
      </c>
      <c r="B1402" t="s">
        <v>1039</v>
      </c>
      <c r="C1402" t="s">
        <v>1123</v>
      </c>
      <c r="D1402" t="s">
        <v>95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ht="13.9" spans="1:6">
      <c r="A1403" t="s">
        <v>1038</v>
      </c>
      <c r="B1403" t="s">
        <v>1039</v>
      </c>
      <c r="C1403" t="s">
        <v>434</v>
      </c>
      <c r="D1403" t="s">
        <v>95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ht="13.9" spans="1:6">
      <c r="A1404" t="s">
        <v>1038</v>
      </c>
      <c r="B1404" t="s">
        <v>1039</v>
      </c>
      <c r="C1404" t="s">
        <v>875</v>
      </c>
      <c r="D1404" t="s">
        <v>95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ht="13.9" spans="1:6">
      <c r="A1405" t="s">
        <v>1038</v>
      </c>
      <c r="B1405" t="s">
        <v>1039</v>
      </c>
      <c r="C1405" t="s">
        <v>1124</v>
      </c>
      <c r="D1405" t="s">
        <v>97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ht="13.9" spans="1:6">
      <c r="A1406" t="s">
        <v>1038</v>
      </c>
      <c r="B1406" t="s">
        <v>1039</v>
      </c>
      <c r="C1406" t="s">
        <v>1125</v>
      </c>
      <c r="D1406" t="s">
        <v>99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ht="13.9" spans="1:6">
      <c r="A1407" t="s">
        <v>1038</v>
      </c>
      <c r="B1407" t="s">
        <v>1039</v>
      </c>
      <c r="C1407" t="s">
        <v>923</v>
      </c>
      <c r="D1407" t="s">
        <v>95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ht="13.9" spans="1:6">
      <c r="A1408" t="s">
        <v>1038</v>
      </c>
      <c r="B1408" t="s">
        <v>1039</v>
      </c>
      <c r="C1408" t="s">
        <v>1126</v>
      </c>
      <c r="D1408" t="s">
        <v>98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ht="13.9" spans="1:6">
      <c r="A1409" t="s">
        <v>1038</v>
      </c>
      <c r="B1409" t="s">
        <v>1039</v>
      </c>
      <c r="C1409" t="s">
        <v>1127</v>
      </c>
      <c r="D1409" t="s">
        <v>99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ht="13.9" spans="1:6">
      <c r="A1410" t="s">
        <v>1038</v>
      </c>
      <c r="B1410" t="s">
        <v>1039</v>
      </c>
      <c r="C1410" t="s">
        <v>1128</v>
      </c>
      <c r="D1410" t="s">
        <v>95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ht="13.9" spans="1:6">
      <c r="A1411" t="s">
        <v>1038</v>
      </c>
      <c r="B1411" t="s">
        <v>1039</v>
      </c>
      <c r="C1411" t="s">
        <v>1129</v>
      </c>
      <c r="D1411" t="s">
        <v>95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ht="13.9" spans="1:6">
      <c r="A1412" t="s">
        <v>1130</v>
      </c>
      <c r="B1412" t="s">
        <v>1131</v>
      </c>
      <c r="C1412" t="s">
        <v>929</v>
      </c>
      <c r="D1412" t="s">
        <v>70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ht="13.9" spans="1:6">
      <c r="A1413" t="s">
        <v>1130</v>
      </c>
      <c r="B1413" t="s">
        <v>1131</v>
      </c>
      <c r="C1413" t="s">
        <v>1132</v>
      </c>
      <c r="D1413" t="s">
        <v>70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ht="13.9" spans="1:6">
      <c r="A1414" t="s">
        <v>1130</v>
      </c>
      <c r="B1414" t="s">
        <v>1131</v>
      </c>
      <c r="C1414" t="s">
        <v>1133</v>
      </c>
      <c r="D1414" t="s">
        <v>70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ht="13.9" spans="1:6">
      <c r="A1415" t="s">
        <v>1130</v>
      </c>
      <c r="B1415" t="s">
        <v>1131</v>
      </c>
      <c r="C1415" t="s">
        <v>742</v>
      </c>
      <c r="D1415" t="s">
        <v>70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ht="13.9" spans="1:6">
      <c r="A1416" t="s">
        <v>1130</v>
      </c>
      <c r="B1416" t="s">
        <v>1131</v>
      </c>
      <c r="C1416" t="s">
        <v>1134</v>
      </c>
      <c r="D1416" t="s">
        <v>70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ht="13.9" spans="1:6">
      <c r="A1417" t="s">
        <v>1130</v>
      </c>
      <c r="B1417" t="s">
        <v>1131</v>
      </c>
      <c r="C1417" t="s">
        <v>468</v>
      </c>
      <c r="D1417" t="s">
        <v>70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ht="13.9" spans="1:6">
      <c r="A1418" t="s">
        <v>1130</v>
      </c>
      <c r="B1418" t="s">
        <v>1131</v>
      </c>
      <c r="C1418" t="s">
        <v>1135</v>
      </c>
      <c r="D1418" t="s">
        <v>70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ht="13.9" spans="1:6">
      <c r="A1419" t="s">
        <v>1130</v>
      </c>
      <c r="B1419" t="s">
        <v>1131</v>
      </c>
      <c r="C1419" t="s">
        <v>1136</v>
      </c>
      <c r="D1419" t="s">
        <v>70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ht="13.9" spans="1:6">
      <c r="A1420" t="s">
        <v>1130</v>
      </c>
      <c r="B1420" t="s">
        <v>1131</v>
      </c>
      <c r="C1420" t="s">
        <v>241</v>
      </c>
      <c r="D1420" t="s">
        <v>70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ht="13.9" spans="1:6">
      <c r="A1421" t="s">
        <v>1130</v>
      </c>
      <c r="B1421" t="s">
        <v>1131</v>
      </c>
      <c r="C1421" t="s">
        <v>243</v>
      </c>
      <c r="D1421" t="s">
        <v>70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ht="13.9" spans="1:6">
      <c r="A1422" t="s">
        <v>1130</v>
      </c>
      <c r="B1422" t="s">
        <v>1131</v>
      </c>
      <c r="C1422" t="s">
        <v>1137</v>
      </c>
      <c r="D1422" t="s">
        <v>70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ht="13.9" spans="1:6">
      <c r="A1423" t="s">
        <v>1130</v>
      </c>
      <c r="B1423" t="s">
        <v>1131</v>
      </c>
      <c r="C1423" t="s">
        <v>1138</v>
      </c>
      <c r="D1423" t="s">
        <v>70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ht="13.9" spans="1:6">
      <c r="A1424" t="s">
        <v>1130</v>
      </c>
      <c r="B1424" t="s">
        <v>1131</v>
      </c>
      <c r="C1424" t="s">
        <v>1139</v>
      </c>
      <c r="D1424" t="s">
        <v>70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ht="13.9" spans="1:6">
      <c r="A1425" t="s">
        <v>1130</v>
      </c>
      <c r="B1425" t="s">
        <v>1131</v>
      </c>
      <c r="C1425" t="s">
        <v>1140</v>
      </c>
      <c r="D1425" t="s">
        <v>70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ht="13.9" spans="1:6">
      <c r="A1426" t="s">
        <v>1130</v>
      </c>
      <c r="B1426" t="s">
        <v>1131</v>
      </c>
      <c r="C1426" t="s">
        <v>164</v>
      </c>
      <c r="D1426" t="s">
        <v>70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ht="13.9" spans="1:6">
      <c r="A1427" t="s">
        <v>1130</v>
      </c>
      <c r="B1427" t="s">
        <v>1131</v>
      </c>
      <c r="C1427" t="s">
        <v>1141</v>
      </c>
      <c r="D1427" t="s">
        <v>70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ht="13.9" spans="1:6">
      <c r="A1428" t="s">
        <v>1130</v>
      </c>
      <c r="B1428" t="s">
        <v>1131</v>
      </c>
      <c r="C1428" t="s">
        <v>1142</v>
      </c>
      <c r="D1428" t="s">
        <v>70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ht="13.9" spans="1:6">
      <c r="A1429" t="s">
        <v>1130</v>
      </c>
      <c r="B1429" t="s">
        <v>1131</v>
      </c>
      <c r="C1429" t="s">
        <v>1143</v>
      </c>
      <c r="D1429" t="s">
        <v>70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ht="13.9" spans="1:6">
      <c r="A1430" t="s">
        <v>1144</v>
      </c>
      <c r="B1430" t="s">
        <v>1145</v>
      </c>
      <c r="C1430" t="s">
        <v>1146</v>
      </c>
      <c r="D1430" t="s">
        <v>99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ht="13.9" spans="1:6">
      <c r="A1431" t="s">
        <v>1144</v>
      </c>
      <c r="B1431" t="s">
        <v>1145</v>
      </c>
      <c r="C1431" t="s">
        <v>1147</v>
      </c>
      <c r="D1431" t="s">
        <v>99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ht="13.9" spans="1:6">
      <c r="A1432" t="s">
        <v>1144</v>
      </c>
      <c r="B1432" t="s">
        <v>1145</v>
      </c>
      <c r="C1432" t="s">
        <v>1148</v>
      </c>
      <c r="D1432" t="s">
        <v>99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ht="13.9" spans="1:6">
      <c r="A1433" t="s">
        <v>1144</v>
      </c>
      <c r="B1433" t="s">
        <v>1145</v>
      </c>
      <c r="C1433" t="s">
        <v>340</v>
      </c>
      <c r="D1433" t="s">
        <v>99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ht="13.9" spans="1:6">
      <c r="A1434" t="s">
        <v>1144</v>
      </c>
      <c r="B1434" t="s">
        <v>1145</v>
      </c>
      <c r="C1434" t="s">
        <v>1149</v>
      </c>
      <c r="D1434" t="s">
        <v>99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ht="13.9" spans="1:6">
      <c r="A1435" t="s">
        <v>1144</v>
      </c>
      <c r="B1435" t="s">
        <v>1145</v>
      </c>
      <c r="C1435" t="s">
        <v>142</v>
      </c>
      <c r="D1435" t="s">
        <v>99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ht="13.9" spans="1:6">
      <c r="A1436" t="s">
        <v>1144</v>
      </c>
      <c r="B1436" t="s">
        <v>1145</v>
      </c>
      <c r="C1436" t="s">
        <v>1150</v>
      </c>
      <c r="D1436" t="s">
        <v>99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ht="13.9" spans="1:6">
      <c r="A1437" t="s">
        <v>1144</v>
      </c>
      <c r="B1437" t="s">
        <v>1145</v>
      </c>
      <c r="C1437" t="s">
        <v>606</v>
      </c>
      <c r="D1437" t="s">
        <v>99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ht="13.9" spans="1:6">
      <c r="A1438" t="s">
        <v>1144</v>
      </c>
      <c r="B1438" t="s">
        <v>1145</v>
      </c>
      <c r="C1438" t="s">
        <v>1151</v>
      </c>
      <c r="D1438" t="s">
        <v>99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ht="13.9" spans="1:6">
      <c r="A1439" t="s">
        <v>1144</v>
      </c>
      <c r="B1439" t="s">
        <v>1145</v>
      </c>
      <c r="C1439" t="s">
        <v>1152</v>
      </c>
      <c r="D1439" t="s">
        <v>99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ht="13.9" spans="1:6">
      <c r="A1440" t="s">
        <v>1144</v>
      </c>
      <c r="B1440" t="s">
        <v>1145</v>
      </c>
      <c r="C1440" t="s">
        <v>1153</v>
      </c>
      <c r="D1440" t="s">
        <v>99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ht="13.9" spans="1:6">
      <c r="A1441" t="s">
        <v>1144</v>
      </c>
      <c r="B1441" t="s">
        <v>1145</v>
      </c>
      <c r="C1441" t="s">
        <v>1154</v>
      </c>
      <c r="D1441" t="s">
        <v>99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ht="13.9" spans="1:6">
      <c r="A1442" t="s">
        <v>1144</v>
      </c>
      <c r="B1442" t="s">
        <v>1145</v>
      </c>
      <c r="C1442" t="s">
        <v>1155</v>
      </c>
      <c r="D1442" t="s">
        <v>99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ht="13.9" spans="1:6">
      <c r="A1443" t="s">
        <v>1144</v>
      </c>
      <c r="B1443" t="s">
        <v>1145</v>
      </c>
      <c r="C1443" t="s">
        <v>1062</v>
      </c>
      <c r="D1443" t="s">
        <v>99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ht="13.9" spans="1:6">
      <c r="A1444" t="s">
        <v>1144</v>
      </c>
      <c r="B1444" t="s">
        <v>1145</v>
      </c>
      <c r="C1444" t="s">
        <v>144</v>
      </c>
      <c r="D1444" t="s">
        <v>99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ht="13.9" spans="1:6">
      <c r="A1445" t="s">
        <v>1144</v>
      </c>
      <c r="B1445" t="s">
        <v>1145</v>
      </c>
      <c r="C1445" t="s">
        <v>1156</v>
      </c>
      <c r="D1445" t="s">
        <v>99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ht="13.9" spans="1:6">
      <c r="A1446" t="s">
        <v>1144</v>
      </c>
      <c r="B1446" t="s">
        <v>1145</v>
      </c>
      <c r="C1446" t="s">
        <v>1157</v>
      </c>
      <c r="D1446" t="s">
        <v>99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ht="13.9" spans="1:6">
      <c r="A1447" t="s">
        <v>1144</v>
      </c>
      <c r="B1447" t="s">
        <v>1145</v>
      </c>
      <c r="C1447" t="s">
        <v>1158</v>
      </c>
      <c r="D1447" t="s">
        <v>99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ht="13.9" spans="1:6">
      <c r="A1448" t="s">
        <v>1144</v>
      </c>
      <c r="B1448" t="s">
        <v>1145</v>
      </c>
      <c r="C1448" t="s">
        <v>1159</v>
      </c>
      <c r="D1448" t="s">
        <v>99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ht="13.9" spans="1:6">
      <c r="A1449" t="s">
        <v>1144</v>
      </c>
      <c r="B1449" t="s">
        <v>1145</v>
      </c>
      <c r="C1449" t="s">
        <v>1160</v>
      </c>
      <c r="D1449" t="s">
        <v>99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ht="13.9" spans="1:6">
      <c r="A1450" t="s">
        <v>1144</v>
      </c>
      <c r="B1450" t="s">
        <v>1145</v>
      </c>
      <c r="C1450" t="s">
        <v>1161</v>
      </c>
      <c r="D1450" t="s">
        <v>99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ht="13.9" spans="1:6">
      <c r="A1451" t="s">
        <v>1144</v>
      </c>
      <c r="B1451" t="s">
        <v>1145</v>
      </c>
      <c r="C1451" t="s">
        <v>146</v>
      </c>
      <c r="D1451" t="s">
        <v>99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ht="13.9" spans="1:6">
      <c r="A1452" t="s">
        <v>1144</v>
      </c>
      <c r="B1452" t="s">
        <v>1145</v>
      </c>
      <c r="C1452" t="s">
        <v>1162</v>
      </c>
      <c r="D1452" t="s">
        <v>99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ht="13.9" spans="1:6">
      <c r="A1453" t="s">
        <v>1144</v>
      </c>
      <c r="B1453" t="s">
        <v>1145</v>
      </c>
      <c r="C1453" t="s">
        <v>1163</v>
      </c>
      <c r="D1453" t="s">
        <v>99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ht="13.9" spans="1:6">
      <c r="A1454" t="s">
        <v>1144</v>
      </c>
      <c r="B1454" t="s">
        <v>1145</v>
      </c>
      <c r="C1454" t="s">
        <v>1164</v>
      </c>
      <c r="D1454" t="s">
        <v>99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ht="13.9" spans="1:6">
      <c r="A1455" t="s">
        <v>1144</v>
      </c>
      <c r="B1455" t="s">
        <v>1145</v>
      </c>
      <c r="C1455" t="s">
        <v>1165</v>
      </c>
      <c r="D1455" t="s">
        <v>99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ht="13.9" spans="1:6">
      <c r="A1456" t="s">
        <v>1144</v>
      </c>
      <c r="B1456" t="s">
        <v>1145</v>
      </c>
      <c r="C1456" t="s">
        <v>1166</v>
      </c>
      <c r="D1456" t="s">
        <v>99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ht="13.9" spans="1:6">
      <c r="A1457" t="s">
        <v>1144</v>
      </c>
      <c r="B1457" t="s">
        <v>1145</v>
      </c>
      <c r="C1457" t="s">
        <v>1167</v>
      </c>
      <c r="D1457" t="s">
        <v>99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ht="13.9" spans="1:6">
      <c r="A1458" t="s">
        <v>1144</v>
      </c>
      <c r="B1458" t="s">
        <v>1145</v>
      </c>
      <c r="C1458" t="s">
        <v>1168</v>
      </c>
      <c r="D1458" t="s">
        <v>99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ht="13.9" spans="1:6">
      <c r="A1459" t="s">
        <v>1144</v>
      </c>
      <c r="B1459" t="s">
        <v>1145</v>
      </c>
      <c r="C1459" t="s">
        <v>771</v>
      </c>
      <c r="D1459" t="s">
        <v>99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ht="13.9" spans="1:6">
      <c r="A1460" t="s">
        <v>1144</v>
      </c>
      <c r="B1460" t="s">
        <v>1145</v>
      </c>
      <c r="C1460" t="s">
        <v>153</v>
      </c>
      <c r="D1460" t="s">
        <v>99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ht="13.9" spans="1:6">
      <c r="A1461" t="s">
        <v>1144</v>
      </c>
      <c r="B1461" t="s">
        <v>1145</v>
      </c>
      <c r="C1461" t="s">
        <v>1169</v>
      </c>
      <c r="D1461" t="s">
        <v>99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ht="13.9" spans="1:6">
      <c r="A1462" t="s">
        <v>1144</v>
      </c>
      <c r="B1462" t="s">
        <v>1145</v>
      </c>
      <c r="C1462" t="s">
        <v>1170</v>
      </c>
      <c r="D1462" t="s">
        <v>99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ht="13.9" spans="1:6">
      <c r="A1463" t="s">
        <v>1144</v>
      </c>
      <c r="B1463" t="s">
        <v>1145</v>
      </c>
      <c r="C1463" t="s">
        <v>1171</v>
      </c>
      <c r="D1463" t="s">
        <v>99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ht="13.9" spans="1:6">
      <c r="A1464" t="s">
        <v>1144</v>
      </c>
      <c r="B1464" t="s">
        <v>1145</v>
      </c>
      <c r="C1464" t="s">
        <v>1172</v>
      </c>
      <c r="D1464" t="s">
        <v>99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ht="13.9" spans="1:6">
      <c r="A1465" t="s">
        <v>1144</v>
      </c>
      <c r="B1465" t="s">
        <v>1145</v>
      </c>
      <c r="C1465" t="s">
        <v>1173</v>
      </c>
      <c r="D1465" t="s">
        <v>99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ht="13.9" spans="1:6">
      <c r="A1466" t="s">
        <v>1144</v>
      </c>
      <c r="B1466" t="s">
        <v>1145</v>
      </c>
      <c r="C1466" t="s">
        <v>157</v>
      </c>
      <c r="D1466" t="s">
        <v>99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ht="13.9" spans="1:6">
      <c r="A1467" t="s">
        <v>1144</v>
      </c>
      <c r="B1467" t="s">
        <v>1145</v>
      </c>
      <c r="C1467" t="s">
        <v>1174</v>
      </c>
      <c r="D1467" t="s">
        <v>99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ht="13.9" spans="1:6">
      <c r="A1468" t="s">
        <v>1144</v>
      </c>
      <c r="B1468" t="s">
        <v>1145</v>
      </c>
      <c r="C1468" t="s">
        <v>1175</v>
      </c>
      <c r="D1468" t="s">
        <v>99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ht="13.9" spans="1:6">
      <c r="A1469" t="s">
        <v>1144</v>
      </c>
      <c r="B1469" t="s">
        <v>1145</v>
      </c>
      <c r="C1469" t="s">
        <v>1176</v>
      </c>
      <c r="D1469" t="s">
        <v>99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ht="13.9" spans="1:6">
      <c r="A1470" t="s">
        <v>1144</v>
      </c>
      <c r="B1470" t="s">
        <v>1145</v>
      </c>
      <c r="C1470" t="s">
        <v>1177</v>
      </c>
      <c r="D1470" t="s">
        <v>99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ht="13.9" spans="1:6">
      <c r="A1471" t="s">
        <v>1144</v>
      </c>
      <c r="B1471" t="s">
        <v>1145</v>
      </c>
      <c r="C1471" t="s">
        <v>1178</v>
      </c>
      <c r="D1471" t="s">
        <v>99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ht="13.9" spans="1:6">
      <c r="A1472" t="s">
        <v>1144</v>
      </c>
      <c r="B1472" t="s">
        <v>1145</v>
      </c>
      <c r="C1472" t="s">
        <v>280</v>
      </c>
      <c r="D1472" t="s">
        <v>99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ht="13.9" spans="1:6">
      <c r="A1473" t="s">
        <v>1144</v>
      </c>
      <c r="B1473" t="s">
        <v>1145</v>
      </c>
      <c r="C1473" t="s">
        <v>163</v>
      </c>
      <c r="D1473" t="s">
        <v>99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ht="13.9" spans="1:6">
      <c r="A1474" t="s">
        <v>1144</v>
      </c>
      <c r="B1474" t="s">
        <v>1145</v>
      </c>
      <c r="C1474" t="s">
        <v>558</v>
      </c>
      <c r="D1474" t="s">
        <v>99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ht="13.9" spans="1:6">
      <c r="A1475" t="s">
        <v>1144</v>
      </c>
      <c r="B1475" t="s">
        <v>1145</v>
      </c>
      <c r="C1475" t="s">
        <v>1179</v>
      </c>
      <c r="D1475" t="s">
        <v>99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ht="13.9" spans="1:6">
      <c r="A1476" t="s">
        <v>1144</v>
      </c>
      <c r="B1476" t="s">
        <v>1145</v>
      </c>
      <c r="C1476" t="s">
        <v>1180</v>
      </c>
      <c r="D1476" t="s">
        <v>99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ht="13.9" spans="1:6">
      <c r="A1477" t="s">
        <v>1144</v>
      </c>
      <c r="B1477" t="s">
        <v>1145</v>
      </c>
      <c r="C1477" t="s">
        <v>1181</v>
      </c>
      <c r="D1477" t="s">
        <v>99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ht="13.9" spans="1:6">
      <c r="A1478" t="s">
        <v>1144</v>
      </c>
      <c r="B1478" t="s">
        <v>1145</v>
      </c>
      <c r="C1478" t="s">
        <v>854</v>
      </c>
      <c r="D1478" t="s">
        <v>99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ht="13.9" spans="1:6">
      <c r="A1479" t="s">
        <v>1144</v>
      </c>
      <c r="B1479" t="s">
        <v>1145</v>
      </c>
      <c r="C1479" t="s">
        <v>1182</v>
      </c>
      <c r="D1479" t="s">
        <v>99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ht="13.9" spans="1:6">
      <c r="A1480" t="s">
        <v>1144</v>
      </c>
      <c r="B1480" t="s">
        <v>1145</v>
      </c>
      <c r="C1480" t="s">
        <v>1183</v>
      </c>
      <c r="D1480" t="s">
        <v>99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ht="13.9" spans="1:6">
      <c r="A1481" t="s">
        <v>1144</v>
      </c>
      <c r="B1481" t="s">
        <v>1145</v>
      </c>
      <c r="C1481" t="s">
        <v>1184</v>
      </c>
      <c r="D1481" t="s">
        <v>99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ht="13.9" spans="1:6">
      <c r="A1482" t="s">
        <v>1144</v>
      </c>
      <c r="B1482" t="s">
        <v>1145</v>
      </c>
      <c r="C1482" t="s">
        <v>832</v>
      </c>
      <c r="D1482" t="s">
        <v>99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ht="13.9" spans="1:6">
      <c r="A1483" t="s">
        <v>1144</v>
      </c>
      <c r="B1483" t="s">
        <v>1145</v>
      </c>
      <c r="C1483" t="s">
        <v>1185</v>
      </c>
      <c r="D1483" t="s">
        <v>99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ht="13.9" spans="1:6">
      <c r="A1484" t="s">
        <v>1144</v>
      </c>
      <c r="B1484" t="s">
        <v>1145</v>
      </c>
      <c r="C1484" t="s">
        <v>1186</v>
      </c>
      <c r="D1484" t="s">
        <v>99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ht="13.9" spans="1:6">
      <c r="A1485" t="s">
        <v>1144</v>
      </c>
      <c r="B1485" t="s">
        <v>1145</v>
      </c>
      <c r="C1485" t="s">
        <v>1187</v>
      </c>
      <c r="D1485" t="s">
        <v>99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ht="13.9" spans="1:6">
      <c r="A1486" t="s">
        <v>1144</v>
      </c>
      <c r="B1486" t="s">
        <v>1145</v>
      </c>
      <c r="C1486" t="s">
        <v>1188</v>
      </c>
      <c r="D1486" t="s">
        <v>99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ht="13.9" spans="1:6">
      <c r="A1487" t="s">
        <v>1144</v>
      </c>
      <c r="B1487" t="s">
        <v>1145</v>
      </c>
      <c r="C1487" t="s">
        <v>1189</v>
      </c>
      <c r="D1487" t="s">
        <v>99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ht="13.9" spans="1:6">
      <c r="A1488" t="s">
        <v>1144</v>
      </c>
      <c r="B1488" t="s">
        <v>1145</v>
      </c>
      <c r="C1488" t="s">
        <v>1190</v>
      </c>
      <c r="D1488" t="s">
        <v>99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ht="13.9" spans="1:6">
      <c r="A1489" t="s">
        <v>1144</v>
      </c>
      <c r="B1489" t="s">
        <v>1145</v>
      </c>
      <c r="C1489" t="s">
        <v>1191</v>
      </c>
      <c r="D1489" t="s">
        <v>99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ht="13.9" spans="1:6">
      <c r="A1490" t="s">
        <v>1144</v>
      </c>
      <c r="B1490" t="s">
        <v>1145</v>
      </c>
      <c r="C1490" t="s">
        <v>1192</v>
      </c>
      <c r="D1490" t="s">
        <v>99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ht="13.9" spans="1:6">
      <c r="A1491" t="s">
        <v>1144</v>
      </c>
      <c r="B1491" t="s">
        <v>1145</v>
      </c>
      <c r="C1491" t="s">
        <v>1193</v>
      </c>
      <c r="D1491" t="s">
        <v>99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ht="13.9" spans="1:6">
      <c r="A1492" t="s">
        <v>1144</v>
      </c>
      <c r="B1492" t="s">
        <v>1145</v>
      </c>
      <c r="C1492" t="s">
        <v>1194</v>
      </c>
      <c r="D1492" t="s">
        <v>99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ht="13.9" spans="1:6">
      <c r="A1493" t="s">
        <v>1144</v>
      </c>
      <c r="B1493" t="s">
        <v>1145</v>
      </c>
      <c r="C1493" t="s">
        <v>207</v>
      </c>
      <c r="D1493" t="s">
        <v>99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ht="13.9" spans="1:6">
      <c r="A1494" t="s">
        <v>1144</v>
      </c>
      <c r="B1494" t="s">
        <v>1145</v>
      </c>
      <c r="C1494" t="s">
        <v>1195</v>
      </c>
      <c r="D1494" t="s">
        <v>99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ht="13.9" spans="1:6">
      <c r="A1495" t="s">
        <v>1196</v>
      </c>
      <c r="B1495" t="s">
        <v>1197</v>
      </c>
      <c r="C1495" t="s">
        <v>1198</v>
      </c>
      <c r="D1495" t="s">
        <v>70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ht="13.9" spans="1:6">
      <c r="A1496" t="s">
        <v>1196</v>
      </c>
      <c r="B1496" t="s">
        <v>1197</v>
      </c>
      <c r="C1496" t="s">
        <v>1199</v>
      </c>
      <c r="D1496" t="s">
        <v>72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ht="13.9" spans="1:6">
      <c r="A1497" t="s">
        <v>1196</v>
      </c>
      <c r="B1497" t="s">
        <v>1197</v>
      </c>
      <c r="C1497" t="s">
        <v>1200</v>
      </c>
      <c r="D1497" t="s">
        <v>70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ht="13.9" spans="1:6">
      <c r="A1498" t="s">
        <v>1196</v>
      </c>
      <c r="B1498" t="s">
        <v>1197</v>
      </c>
      <c r="C1498" t="s">
        <v>1201</v>
      </c>
      <c r="D1498" t="s">
        <v>70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ht="13.9" spans="1:6">
      <c r="A1499" t="s">
        <v>1202</v>
      </c>
      <c r="B1499" t="s">
        <v>1203</v>
      </c>
      <c r="C1499" t="s">
        <v>104</v>
      </c>
      <c r="D1499" t="s">
        <v>70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ht="13.9" spans="1:6">
      <c r="A1500" t="s">
        <v>1202</v>
      </c>
      <c r="B1500" t="s">
        <v>1203</v>
      </c>
      <c r="C1500" t="s">
        <v>1204</v>
      </c>
      <c r="D1500" t="s">
        <v>99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ht="13.9" spans="1:6">
      <c r="A1501" t="s">
        <v>1202</v>
      </c>
      <c r="B1501" t="s">
        <v>1203</v>
      </c>
      <c r="C1501" t="s">
        <v>443</v>
      </c>
      <c r="D1501" t="s">
        <v>99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ht="13.9" spans="1:6">
      <c r="A1502" t="s">
        <v>1202</v>
      </c>
      <c r="B1502" t="s">
        <v>1203</v>
      </c>
      <c r="C1502" t="s">
        <v>1205</v>
      </c>
      <c r="D1502" t="s">
        <v>99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ht="13.9" spans="1:6">
      <c r="A1503" t="s">
        <v>1202</v>
      </c>
      <c r="B1503" t="s">
        <v>1203</v>
      </c>
      <c r="C1503" t="s">
        <v>1206</v>
      </c>
      <c r="D1503" t="s">
        <v>70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ht="13.9" spans="1:6">
      <c r="A1504" t="s">
        <v>1202</v>
      </c>
      <c r="B1504" t="s">
        <v>1203</v>
      </c>
      <c r="C1504" t="s">
        <v>1207</v>
      </c>
      <c r="D1504" t="s">
        <v>99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ht="13.9" spans="1:6">
      <c r="A1505" t="s">
        <v>1202</v>
      </c>
      <c r="B1505" t="s">
        <v>1203</v>
      </c>
      <c r="C1505" t="s">
        <v>114</v>
      </c>
      <c r="D1505" t="s">
        <v>99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ht="13.9" spans="1:6">
      <c r="A1506" t="s">
        <v>1202</v>
      </c>
      <c r="B1506" t="s">
        <v>1203</v>
      </c>
      <c r="C1506" t="s">
        <v>124</v>
      </c>
      <c r="D1506" t="s">
        <v>99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ht="13.9" spans="1:6">
      <c r="A1507" t="s">
        <v>1202</v>
      </c>
      <c r="B1507" t="s">
        <v>1203</v>
      </c>
      <c r="C1507" t="s">
        <v>1208</v>
      </c>
      <c r="D1507" t="s">
        <v>70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ht="13.9" spans="1:6">
      <c r="A1508" t="s">
        <v>1202</v>
      </c>
      <c r="B1508" t="s">
        <v>1203</v>
      </c>
      <c r="C1508" t="s">
        <v>141</v>
      </c>
      <c r="D1508" t="s">
        <v>70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ht="13.9" spans="1:6">
      <c r="A1509" t="s">
        <v>1202</v>
      </c>
      <c r="B1509" t="s">
        <v>1203</v>
      </c>
      <c r="C1509" t="s">
        <v>342</v>
      </c>
      <c r="D1509" t="s">
        <v>99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ht="13.9" spans="1:6">
      <c r="A1510" t="s">
        <v>1202</v>
      </c>
      <c r="B1510" t="s">
        <v>1203</v>
      </c>
      <c r="C1510" t="s">
        <v>185</v>
      </c>
      <c r="D1510" t="s">
        <v>70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ht="13.9" spans="1:6">
      <c r="A1511" t="s">
        <v>1202</v>
      </c>
      <c r="B1511" t="s">
        <v>1203</v>
      </c>
      <c r="C1511" t="s">
        <v>1209</v>
      </c>
      <c r="D1511" t="s">
        <v>70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ht="13.9" spans="1:6">
      <c r="A1512" t="s">
        <v>1202</v>
      </c>
      <c r="B1512" t="s">
        <v>1203</v>
      </c>
      <c r="C1512" t="s">
        <v>623</v>
      </c>
      <c r="D1512" t="s">
        <v>70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ht="13.9" spans="1:6">
      <c r="A1513" t="s">
        <v>1202</v>
      </c>
      <c r="B1513" t="s">
        <v>1203</v>
      </c>
      <c r="C1513" t="s">
        <v>476</v>
      </c>
      <c r="D1513" t="s">
        <v>70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ht="13.9" spans="1:6">
      <c r="A1514" t="s">
        <v>1202</v>
      </c>
      <c r="B1514" t="s">
        <v>1203</v>
      </c>
      <c r="C1514" t="s">
        <v>1210</v>
      </c>
      <c r="D1514" t="s">
        <v>70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ht="13.9" spans="1:6">
      <c r="A1515" t="s">
        <v>1202</v>
      </c>
      <c r="B1515" t="s">
        <v>1203</v>
      </c>
      <c r="C1515" t="s">
        <v>478</v>
      </c>
      <c r="D1515" t="s">
        <v>70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ht="13.9" spans="1:6">
      <c r="A1516" t="s">
        <v>1202</v>
      </c>
      <c r="B1516" t="s">
        <v>1203</v>
      </c>
      <c r="C1516" t="s">
        <v>148</v>
      </c>
      <c r="D1516" t="s">
        <v>99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ht="13.9" spans="1:6">
      <c r="A1517" t="s">
        <v>1202</v>
      </c>
      <c r="B1517" t="s">
        <v>1203</v>
      </c>
      <c r="C1517" t="s">
        <v>149</v>
      </c>
      <c r="D1517" t="s">
        <v>99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ht="13.9" spans="1:6">
      <c r="A1518" t="s">
        <v>1202</v>
      </c>
      <c r="B1518" t="s">
        <v>1203</v>
      </c>
      <c r="C1518" t="s">
        <v>1211</v>
      </c>
      <c r="D1518" t="s">
        <v>99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ht="13.9" spans="1:6">
      <c r="A1519" t="s">
        <v>1202</v>
      </c>
      <c r="B1519" t="s">
        <v>1203</v>
      </c>
      <c r="C1519" t="s">
        <v>406</v>
      </c>
      <c r="D1519" t="s">
        <v>70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ht="13.9" spans="1:6">
      <c r="A1520" t="s">
        <v>1202</v>
      </c>
      <c r="B1520" t="s">
        <v>1203</v>
      </c>
      <c r="C1520" t="s">
        <v>193</v>
      </c>
      <c r="D1520" t="s">
        <v>99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ht="13.9" spans="1:6">
      <c r="A1521" t="s">
        <v>1202</v>
      </c>
      <c r="B1521" t="s">
        <v>1203</v>
      </c>
      <c r="C1521" t="s">
        <v>195</v>
      </c>
      <c r="D1521" t="s">
        <v>99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ht="13.9" spans="1:6">
      <c r="A1522" t="s">
        <v>1202</v>
      </c>
      <c r="B1522" t="s">
        <v>1203</v>
      </c>
      <c r="C1522" t="s">
        <v>159</v>
      </c>
      <c r="D1522" t="s">
        <v>70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ht="13.9" spans="1:6">
      <c r="A1523" t="s">
        <v>1202</v>
      </c>
      <c r="B1523" t="s">
        <v>1203</v>
      </c>
      <c r="C1523" t="s">
        <v>160</v>
      </c>
      <c r="D1523" t="s">
        <v>70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ht="13.9" spans="1:6">
      <c r="A1524" t="s">
        <v>1202</v>
      </c>
      <c r="B1524" t="s">
        <v>1203</v>
      </c>
      <c r="C1524" t="s">
        <v>411</v>
      </c>
      <c r="D1524" t="s">
        <v>99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ht="13.9" spans="1:6">
      <c r="A1525" t="s">
        <v>1202</v>
      </c>
      <c r="B1525" t="s">
        <v>1203</v>
      </c>
      <c r="C1525" t="s">
        <v>1212</v>
      </c>
      <c r="D1525" t="s">
        <v>99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ht="13.9" spans="1:6">
      <c r="A1526" t="s">
        <v>1202</v>
      </c>
      <c r="B1526" t="s">
        <v>1203</v>
      </c>
      <c r="C1526" t="s">
        <v>417</v>
      </c>
      <c r="D1526" t="s">
        <v>99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ht="13.9" spans="1:6">
      <c r="A1527" t="s">
        <v>1202</v>
      </c>
      <c r="B1527" t="s">
        <v>1203</v>
      </c>
      <c r="C1527" t="s">
        <v>254</v>
      </c>
      <c r="D1527" t="s">
        <v>70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ht="13.9" spans="1:6">
      <c r="A1528" t="s">
        <v>1202</v>
      </c>
      <c r="B1528" t="s">
        <v>1203</v>
      </c>
      <c r="C1528" t="s">
        <v>1213</v>
      </c>
      <c r="D1528" t="s">
        <v>99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ht="13.9" spans="1:6">
      <c r="A1529" t="s">
        <v>1202</v>
      </c>
      <c r="B1529" t="s">
        <v>1203</v>
      </c>
      <c r="C1529" t="s">
        <v>1214</v>
      </c>
      <c r="D1529" t="s">
        <v>70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ht="13.9" spans="1:6">
      <c r="A1530" t="s">
        <v>1202</v>
      </c>
      <c r="B1530" t="s">
        <v>1203</v>
      </c>
      <c r="C1530" t="s">
        <v>162</v>
      </c>
      <c r="D1530" t="s">
        <v>99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ht="13.9" spans="1:6">
      <c r="A1531" t="s">
        <v>1202</v>
      </c>
      <c r="B1531" t="s">
        <v>1203</v>
      </c>
      <c r="C1531" t="s">
        <v>164</v>
      </c>
      <c r="D1531" t="s">
        <v>99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ht="13.9" spans="1:6">
      <c r="A1532" t="s">
        <v>1202</v>
      </c>
      <c r="B1532" t="s">
        <v>1203</v>
      </c>
      <c r="C1532" t="s">
        <v>559</v>
      </c>
      <c r="D1532" t="s">
        <v>70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ht="13.9" spans="1:6">
      <c r="A1533" t="s">
        <v>1202</v>
      </c>
      <c r="B1533" t="s">
        <v>1203</v>
      </c>
      <c r="C1533" t="s">
        <v>560</v>
      </c>
      <c r="D1533" t="s">
        <v>70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ht="13.9" spans="1:6">
      <c r="A1534" t="s">
        <v>1202</v>
      </c>
      <c r="B1534" t="s">
        <v>1203</v>
      </c>
      <c r="C1534" t="s">
        <v>564</v>
      </c>
      <c r="D1534" t="s">
        <v>70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ht="13.9" spans="1:6">
      <c r="A1535" t="s">
        <v>1202</v>
      </c>
      <c r="B1535" t="s">
        <v>1203</v>
      </c>
      <c r="C1535" t="s">
        <v>1215</v>
      </c>
      <c r="D1535" t="s">
        <v>99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ht="13.9" spans="1:6">
      <c r="A1536" t="s">
        <v>1202</v>
      </c>
      <c r="B1536" t="s">
        <v>1203</v>
      </c>
      <c r="C1536" t="s">
        <v>1216</v>
      </c>
      <c r="D1536" t="s">
        <v>70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ht="13.9" spans="1:6">
      <c r="A1537" t="s">
        <v>1202</v>
      </c>
      <c r="B1537" t="s">
        <v>1203</v>
      </c>
      <c r="C1537" t="s">
        <v>1217</v>
      </c>
      <c r="D1537" t="s">
        <v>70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ht="13.9" spans="1:6">
      <c r="A1538" t="s">
        <v>1202</v>
      </c>
      <c r="B1538" t="s">
        <v>1203</v>
      </c>
      <c r="C1538" t="s">
        <v>422</v>
      </c>
      <c r="D1538" t="s">
        <v>99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ht="13.9" spans="1:6">
      <c r="A1539" t="s">
        <v>1202</v>
      </c>
      <c r="B1539" t="s">
        <v>1203</v>
      </c>
      <c r="C1539" t="s">
        <v>1218</v>
      </c>
      <c r="D1539" t="s">
        <v>70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ht="13.9" spans="1:6">
      <c r="A1540" t="s">
        <v>1202</v>
      </c>
      <c r="B1540" t="s">
        <v>1203</v>
      </c>
      <c r="C1540" t="s">
        <v>168</v>
      </c>
      <c r="D1540" t="s">
        <v>70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ht="13.9" spans="1:6">
      <c r="A1541" t="s">
        <v>1202</v>
      </c>
      <c r="B1541" t="s">
        <v>1203</v>
      </c>
      <c r="C1541" t="s">
        <v>1219</v>
      </c>
      <c r="D1541" t="s">
        <v>99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ht="13.9" spans="1:6">
      <c r="A1542" t="s">
        <v>1202</v>
      </c>
      <c r="B1542" t="s">
        <v>1203</v>
      </c>
      <c r="C1542" t="s">
        <v>1030</v>
      </c>
      <c r="D1542" t="s">
        <v>99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ht="13.9" spans="1:6">
      <c r="A1543" t="s">
        <v>1202</v>
      </c>
      <c r="B1543" t="s">
        <v>1203</v>
      </c>
      <c r="C1543" t="s">
        <v>1220</v>
      </c>
      <c r="D1543" t="s">
        <v>70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ht="13.9" spans="1:6">
      <c r="A1544" t="s">
        <v>1202</v>
      </c>
      <c r="B1544" t="s">
        <v>1203</v>
      </c>
      <c r="C1544" t="s">
        <v>571</v>
      </c>
      <c r="D1544" t="s">
        <v>70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ht="13.9" spans="1:6">
      <c r="A1545" t="s">
        <v>1202</v>
      </c>
      <c r="B1545" t="s">
        <v>1203</v>
      </c>
      <c r="C1545" t="s">
        <v>1221</v>
      </c>
      <c r="D1545" t="s">
        <v>70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ht="13.9" spans="1:6">
      <c r="A1546" t="s">
        <v>1202</v>
      </c>
      <c r="B1546" t="s">
        <v>1203</v>
      </c>
      <c r="C1546" t="s">
        <v>1110</v>
      </c>
      <c r="D1546" t="s">
        <v>99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ht="13.9" spans="1:6">
      <c r="A1547" t="s">
        <v>1202</v>
      </c>
      <c r="B1547" t="s">
        <v>1203</v>
      </c>
      <c r="C1547" t="s">
        <v>1111</v>
      </c>
      <c r="D1547" t="s">
        <v>70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ht="13.9" spans="1:6">
      <c r="A1548" t="s">
        <v>1202</v>
      </c>
      <c r="B1548" t="s">
        <v>1203</v>
      </c>
      <c r="C1548" t="s">
        <v>364</v>
      </c>
      <c r="D1548" t="s">
        <v>99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ht="13.9" spans="1:6">
      <c r="A1549" t="s">
        <v>1202</v>
      </c>
      <c r="B1549" t="s">
        <v>1203</v>
      </c>
      <c r="C1549" t="s">
        <v>365</v>
      </c>
      <c r="D1549" t="s">
        <v>70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ht="13.9" spans="1:6">
      <c r="A1550" t="s">
        <v>1202</v>
      </c>
      <c r="B1550" t="s">
        <v>1203</v>
      </c>
      <c r="C1550" t="s">
        <v>1222</v>
      </c>
      <c r="D1550" t="s">
        <v>70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ht="13.9" spans="1:6">
      <c r="A1551" t="s">
        <v>1202</v>
      </c>
      <c r="B1551" t="s">
        <v>1203</v>
      </c>
      <c r="C1551" t="s">
        <v>1223</v>
      </c>
      <c r="D1551" t="s">
        <v>99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ht="13.9" spans="1:6">
      <c r="A1552" t="s">
        <v>1202</v>
      </c>
      <c r="B1552" t="s">
        <v>1203</v>
      </c>
      <c r="C1552" t="s">
        <v>923</v>
      </c>
      <c r="D1552" t="s">
        <v>99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ht="13.9" spans="1:6">
      <c r="A1553" t="s">
        <v>1202</v>
      </c>
      <c r="B1553" t="s">
        <v>1203</v>
      </c>
      <c r="C1553" t="s">
        <v>1224</v>
      </c>
      <c r="D1553" t="s">
        <v>99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ht="13.9" spans="1:6">
      <c r="A1554" t="s">
        <v>1225</v>
      </c>
      <c r="B1554" t="s">
        <v>1226</v>
      </c>
      <c r="C1554" t="s">
        <v>382</v>
      </c>
      <c r="D1554" t="s">
        <v>70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ht="13.9" spans="1:6">
      <c r="A1555" t="s">
        <v>1225</v>
      </c>
      <c r="B1555" t="s">
        <v>1226</v>
      </c>
      <c r="C1555" t="s">
        <v>1227</v>
      </c>
      <c r="D1555" t="s">
        <v>73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ht="13.9" spans="1:6">
      <c r="A1556" t="s">
        <v>1225</v>
      </c>
      <c r="B1556" t="s">
        <v>1226</v>
      </c>
      <c r="C1556" t="s">
        <v>1228</v>
      </c>
      <c r="D1556" t="s">
        <v>70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ht="13.9" spans="1:6">
      <c r="A1557" t="s">
        <v>1225</v>
      </c>
      <c r="B1557" t="s">
        <v>1226</v>
      </c>
      <c r="C1557" t="s">
        <v>1229</v>
      </c>
      <c r="D1557" t="s">
        <v>73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ht="13.9" spans="1:6">
      <c r="A1558" t="s">
        <v>1225</v>
      </c>
      <c r="B1558" t="s">
        <v>1226</v>
      </c>
      <c r="C1558" t="s">
        <v>444</v>
      </c>
      <c r="D1558" t="s">
        <v>70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ht="13.9" spans="1:6">
      <c r="A1559" t="s">
        <v>1225</v>
      </c>
      <c r="B1559" t="s">
        <v>1226</v>
      </c>
      <c r="C1559" t="s">
        <v>995</v>
      </c>
      <c r="D1559" t="s">
        <v>70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ht="13.9" spans="1:6">
      <c r="A1560" t="s">
        <v>1225</v>
      </c>
      <c r="B1560" t="s">
        <v>1226</v>
      </c>
      <c r="C1560" t="s">
        <v>923</v>
      </c>
      <c r="D1560" t="s">
        <v>70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ht="13.9" spans="1:6">
      <c r="A1561" t="s">
        <v>1230</v>
      </c>
      <c r="B1561" t="s">
        <v>1231</v>
      </c>
      <c r="C1561" t="s">
        <v>812</v>
      </c>
      <c r="D1561" t="s">
        <v>70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ht="13.9" spans="1:6">
      <c r="A1562" t="s">
        <v>1230</v>
      </c>
      <c r="B1562" t="s">
        <v>1231</v>
      </c>
      <c r="C1562" t="s">
        <v>740</v>
      </c>
      <c r="D1562" t="s">
        <v>70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ht="13.9" spans="1:6">
      <c r="A1563" t="s">
        <v>1230</v>
      </c>
      <c r="B1563" t="s">
        <v>1231</v>
      </c>
      <c r="C1563" t="s">
        <v>996</v>
      </c>
      <c r="D1563" t="s">
        <v>70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ht="13.9" spans="1:6">
      <c r="A1564" t="s">
        <v>1230</v>
      </c>
      <c r="B1564" t="s">
        <v>1231</v>
      </c>
      <c r="C1564" t="s">
        <v>742</v>
      </c>
      <c r="D1564" t="s">
        <v>70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ht="13.9" spans="1:6">
      <c r="A1565" t="s">
        <v>1230</v>
      </c>
      <c r="B1565" t="s">
        <v>1231</v>
      </c>
      <c r="C1565" t="s">
        <v>1232</v>
      </c>
      <c r="D1565" t="s">
        <v>70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ht="13.9" spans="1:6">
      <c r="A1566" t="s">
        <v>1230</v>
      </c>
      <c r="B1566" t="s">
        <v>1231</v>
      </c>
      <c r="C1566" t="s">
        <v>940</v>
      </c>
      <c r="D1566" t="s">
        <v>70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ht="13.9" spans="1:6">
      <c r="A1567" t="s">
        <v>1230</v>
      </c>
      <c r="B1567" t="s">
        <v>1231</v>
      </c>
      <c r="C1567" t="s">
        <v>240</v>
      </c>
      <c r="D1567" t="s">
        <v>70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ht="13.9" spans="1:6">
      <c r="A1568" t="s">
        <v>1230</v>
      </c>
      <c r="B1568" t="s">
        <v>1231</v>
      </c>
      <c r="C1568" t="s">
        <v>1233</v>
      </c>
      <c r="D1568" t="s">
        <v>70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ht="13.9" spans="1:6">
      <c r="A1569" t="s">
        <v>1230</v>
      </c>
      <c r="B1569" t="s">
        <v>1231</v>
      </c>
      <c r="C1569" t="s">
        <v>1234</v>
      </c>
      <c r="D1569" t="s">
        <v>70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ht="13.9" spans="1:6">
      <c r="A1570" t="s">
        <v>1230</v>
      </c>
      <c r="B1570" t="s">
        <v>1231</v>
      </c>
      <c r="C1570" t="s">
        <v>191</v>
      </c>
      <c r="D1570" t="s">
        <v>70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ht="13.9" spans="1:6">
      <c r="A1571" t="s">
        <v>1230</v>
      </c>
      <c r="B1571" t="s">
        <v>1231</v>
      </c>
      <c r="C1571" t="s">
        <v>1235</v>
      </c>
      <c r="D1571" t="s">
        <v>70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ht="13.9" spans="1:6">
      <c r="A1572" t="s">
        <v>1230</v>
      </c>
      <c r="B1572" t="s">
        <v>1231</v>
      </c>
      <c r="C1572" t="s">
        <v>193</v>
      </c>
      <c r="D1572" t="s">
        <v>73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ht="13.9" spans="1:6">
      <c r="A1573" t="s">
        <v>1230</v>
      </c>
      <c r="B1573" t="s">
        <v>1231</v>
      </c>
      <c r="C1573" t="s">
        <v>1236</v>
      </c>
      <c r="D1573" t="s">
        <v>70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ht="13.9" spans="1:6">
      <c r="A1574" t="s">
        <v>1230</v>
      </c>
      <c r="B1574" t="s">
        <v>1231</v>
      </c>
      <c r="C1574" t="s">
        <v>1237</v>
      </c>
      <c r="D1574" t="s">
        <v>70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ht="13.9" spans="1:6">
      <c r="A1575" t="s">
        <v>1230</v>
      </c>
      <c r="B1575" t="s">
        <v>1231</v>
      </c>
      <c r="C1575" t="s">
        <v>260</v>
      </c>
      <c r="D1575" t="s">
        <v>70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ht="13.9" spans="1:6">
      <c r="A1576" t="s">
        <v>1230</v>
      </c>
      <c r="B1576" t="s">
        <v>1231</v>
      </c>
      <c r="C1576" t="s">
        <v>720</v>
      </c>
      <c r="D1576" t="s">
        <v>70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ht="13.9" spans="1:6">
      <c r="A1577" t="s">
        <v>1230</v>
      </c>
      <c r="B1577" t="s">
        <v>1231</v>
      </c>
      <c r="C1577" t="s">
        <v>787</v>
      </c>
      <c r="D1577" t="s">
        <v>70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ht="13.9" spans="1:6">
      <c r="A1578" t="s">
        <v>1230</v>
      </c>
      <c r="B1578" t="s">
        <v>1231</v>
      </c>
      <c r="C1578" t="s">
        <v>1238</v>
      </c>
      <c r="D1578" t="s">
        <v>73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ht="13.9" spans="1:6">
      <c r="A1579" t="s">
        <v>1230</v>
      </c>
      <c r="B1579" t="s">
        <v>1231</v>
      </c>
      <c r="C1579" t="s">
        <v>1239</v>
      </c>
      <c r="D1579" t="s">
        <v>70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ht="13.9" spans="1:6">
      <c r="A1580" t="s">
        <v>1230</v>
      </c>
      <c r="B1580" t="s">
        <v>1231</v>
      </c>
      <c r="C1580" t="s">
        <v>1240</v>
      </c>
      <c r="D1580" t="s">
        <v>73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ht="13.9" spans="1:6">
      <c r="A1581" t="s">
        <v>1230</v>
      </c>
      <c r="B1581" t="s">
        <v>1231</v>
      </c>
      <c r="C1581" t="s">
        <v>1241</v>
      </c>
      <c r="D1581" t="s">
        <v>70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ht="13.9" spans="1:6">
      <c r="A1582" t="s">
        <v>1230</v>
      </c>
      <c r="B1582" t="s">
        <v>1231</v>
      </c>
      <c r="C1582" t="s">
        <v>1242</v>
      </c>
      <c r="D1582" t="s">
        <v>70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ht="13.9" spans="1:6">
      <c r="A1583" t="s">
        <v>1230</v>
      </c>
      <c r="B1583" t="s">
        <v>1231</v>
      </c>
      <c r="C1583" t="s">
        <v>1243</v>
      </c>
      <c r="D1583" t="s">
        <v>70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>
      <c r="A1584" t="s">
        <v>1244</v>
      </c>
      <c r="B1584" t="s">
        <v>1245</v>
      </c>
      <c r="C1584" t="s">
        <v>368</v>
      </c>
      <c r="D1584" t="s">
        <v>95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>
      <c r="A1585" t="s">
        <v>1244</v>
      </c>
      <c r="B1585" t="s">
        <v>1245</v>
      </c>
      <c r="C1585" t="s">
        <v>705</v>
      </c>
      <c r="D1585" t="s">
        <v>99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>
      <c r="A1586" t="s">
        <v>1246</v>
      </c>
      <c r="B1586" t="s">
        <v>1247</v>
      </c>
      <c r="C1586" t="s">
        <v>1248</v>
      </c>
      <c r="D1586" t="s">
        <v>73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>
      <c r="A1587" t="s">
        <v>1246</v>
      </c>
      <c r="B1587" t="s">
        <v>1247</v>
      </c>
      <c r="C1587" t="s">
        <v>1249</v>
      </c>
      <c r="D1587" t="s">
        <v>73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>
      <c r="A1588" t="s">
        <v>1246</v>
      </c>
      <c r="B1588" t="s">
        <v>1247</v>
      </c>
      <c r="C1588" t="s">
        <v>1250</v>
      </c>
      <c r="D1588" t="s">
        <v>73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>
      <c r="A1589" t="s">
        <v>1246</v>
      </c>
      <c r="B1589" t="s">
        <v>1247</v>
      </c>
      <c r="C1589" t="s">
        <v>1251</v>
      </c>
      <c r="D1589" t="s">
        <v>100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>
      <c r="A1590" t="s">
        <v>1246</v>
      </c>
      <c r="B1590" t="s">
        <v>1247</v>
      </c>
      <c r="C1590" t="s">
        <v>1252</v>
      </c>
      <c r="D1590" t="s">
        <v>73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>
      <c r="A1591" t="s">
        <v>1246</v>
      </c>
      <c r="B1591" t="s">
        <v>1247</v>
      </c>
      <c r="C1591" t="s">
        <v>1253</v>
      </c>
      <c r="D1591" t="s">
        <v>73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>
      <c r="A1592" t="s">
        <v>1246</v>
      </c>
      <c r="B1592" t="s">
        <v>1247</v>
      </c>
      <c r="C1592" t="s">
        <v>1254</v>
      </c>
      <c r="D1592" t="s">
        <v>100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>
      <c r="A1593" t="s">
        <v>1246</v>
      </c>
      <c r="B1593" t="s">
        <v>1247</v>
      </c>
      <c r="C1593" t="s">
        <v>1255</v>
      </c>
      <c r="D1593" t="s">
        <v>100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>
      <c r="A1594" t="s">
        <v>1246</v>
      </c>
      <c r="B1594" t="s">
        <v>1247</v>
      </c>
      <c r="C1594" t="s">
        <v>1256</v>
      </c>
      <c r="D1594" t="s">
        <v>73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>
      <c r="A1595" t="s">
        <v>1246</v>
      </c>
      <c r="B1595" t="s">
        <v>1247</v>
      </c>
      <c r="C1595" t="s">
        <v>1257</v>
      </c>
      <c r="D1595" t="s">
        <v>73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>
      <c r="A1596" t="s">
        <v>1246</v>
      </c>
      <c r="B1596" t="s">
        <v>1247</v>
      </c>
      <c r="C1596" t="s">
        <v>1258</v>
      </c>
      <c r="D1596" t="s">
        <v>73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>
      <c r="A1597" t="s">
        <v>1246</v>
      </c>
      <c r="B1597" t="s">
        <v>1247</v>
      </c>
      <c r="C1597" t="s">
        <v>1259</v>
      </c>
      <c r="D1597" t="s">
        <v>73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>
      <c r="A1598" t="s">
        <v>1246</v>
      </c>
      <c r="B1598" t="s">
        <v>1247</v>
      </c>
      <c r="C1598" t="s">
        <v>1260</v>
      </c>
      <c r="D1598" t="s">
        <v>73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>
      <c r="A1599" t="s">
        <v>1246</v>
      </c>
      <c r="B1599" t="s">
        <v>1247</v>
      </c>
      <c r="C1599" t="s">
        <v>1261</v>
      </c>
      <c r="D1599" t="s">
        <v>73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>
      <c r="A1600" t="s">
        <v>1246</v>
      </c>
      <c r="B1600" t="s">
        <v>1247</v>
      </c>
      <c r="C1600" t="s">
        <v>1262</v>
      </c>
      <c r="D1600" t="s">
        <v>73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>
      <c r="A1601" t="s">
        <v>1246</v>
      </c>
      <c r="B1601" t="s">
        <v>1247</v>
      </c>
      <c r="C1601" t="s">
        <v>1263</v>
      </c>
      <c r="D1601" t="s">
        <v>100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>
      <c r="A1602" t="s">
        <v>1246</v>
      </c>
      <c r="B1602" t="s">
        <v>1247</v>
      </c>
      <c r="C1602" t="s">
        <v>1264</v>
      </c>
      <c r="D1602" t="s">
        <v>100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>
      <c r="A1603" t="s">
        <v>1246</v>
      </c>
      <c r="B1603" t="s">
        <v>1247</v>
      </c>
      <c r="C1603" t="s">
        <v>1265</v>
      </c>
      <c r="D1603" t="s">
        <v>100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>
      <c r="A1604" t="s">
        <v>1246</v>
      </c>
      <c r="B1604" t="s">
        <v>1247</v>
      </c>
      <c r="C1604" t="s">
        <v>1266</v>
      </c>
      <c r="D1604" t="s">
        <v>73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>
      <c r="A1605" t="s">
        <v>1246</v>
      </c>
      <c r="B1605" t="s">
        <v>1247</v>
      </c>
      <c r="C1605" t="s">
        <v>1267</v>
      </c>
      <c r="D1605" t="s">
        <v>73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>
      <c r="A1606" t="s">
        <v>1246</v>
      </c>
      <c r="B1606" t="s">
        <v>1247</v>
      </c>
      <c r="C1606" t="s">
        <v>1268</v>
      </c>
      <c r="D1606" t="s">
        <v>100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>
      <c r="A1607" t="s">
        <v>1246</v>
      </c>
      <c r="B1607" t="s">
        <v>1247</v>
      </c>
      <c r="C1607" t="s">
        <v>1269</v>
      </c>
      <c r="D1607" t="s">
        <v>73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>
      <c r="A1608" t="s">
        <v>1246</v>
      </c>
      <c r="B1608" t="s">
        <v>1247</v>
      </c>
      <c r="C1608" t="s">
        <v>1270</v>
      </c>
      <c r="D1608" t="s">
        <v>100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>
      <c r="A1609" t="s">
        <v>1246</v>
      </c>
      <c r="B1609" t="s">
        <v>1247</v>
      </c>
      <c r="C1609" t="s">
        <v>1271</v>
      </c>
      <c r="D1609" t="s">
        <v>73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>
      <c r="A1610" t="s">
        <v>1246</v>
      </c>
      <c r="B1610" t="s">
        <v>1247</v>
      </c>
      <c r="C1610" t="s">
        <v>1272</v>
      </c>
      <c r="D1610" t="s">
        <v>73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>
      <c r="A1611" t="s">
        <v>1246</v>
      </c>
      <c r="B1611" t="s">
        <v>1247</v>
      </c>
      <c r="C1611" t="s">
        <v>1273</v>
      </c>
      <c r="D1611" t="s">
        <v>100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>
      <c r="A1612" t="s">
        <v>1274</v>
      </c>
      <c r="B1612" t="s">
        <v>1275</v>
      </c>
      <c r="C1612" t="s">
        <v>1276</v>
      </c>
      <c r="D1612" t="s">
        <v>70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>
      <c r="A1613" t="s">
        <v>1274</v>
      </c>
      <c r="B1613" t="s">
        <v>1275</v>
      </c>
      <c r="C1613" t="s">
        <v>1277</v>
      </c>
      <c r="D1613" t="s">
        <v>97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>
      <c r="A1614" t="s">
        <v>1274</v>
      </c>
      <c r="B1614" t="s">
        <v>1275</v>
      </c>
      <c r="C1614" t="s">
        <v>1278</v>
      </c>
      <c r="D1614" t="s">
        <v>70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>
      <c r="A1615" t="s">
        <v>1274</v>
      </c>
      <c r="B1615" t="s">
        <v>1275</v>
      </c>
      <c r="C1615" t="s">
        <v>1279</v>
      </c>
      <c r="D1615" t="s">
        <v>98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>
      <c r="A1616" t="s">
        <v>1274</v>
      </c>
      <c r="B1616" t="s">
        <v>1275</v>
      </c>
      <c r="C1616" t="s">
        <v>496</v>
      </c>
      <c r="D1616" t="s">
        <v>97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>
      <c r="A1617" t="s">
        <v>1274</v>
      </c>
      <c r="B1617" t="s">
        <v>1275</v>
      </c>
      <c r="C1617" t="s">
        <v>1280</v>
      </c>
      <c r="D1617" t="s">
        <v>97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>
      <c r="A1618" t="s">
        <v>1274</v>
      </c>
      <c r="B1618" t="s">
        <v>1275</v>
      </c>
      <c r="C1618" t="s">
        <v>1281</v>
      </c>
      <c r="D1618" t="s">
        <v>97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>
      <c r="A1619" t="s">
        <v>1274</v>
      </c>
      <c r="B1619" t="s">
        <v>1275</v>
      </c>
      <c r="C1619" t="s">
        <v>1282</v>
      </c>
      <c r="D1619" t="s">
        <v>97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>
      <c r="A1620" t="s">
        <v>1274</v>
      </c>
      <c r="B1620" t="s">
        <v>1275</v>
      </c>
      <c r="C1620" t="s">
        <v>1283</v>
      </c>
      <c r="D1620" t="s">
        <v>97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>
      <c r="A1621" t="s">
        <v>1274</v>
      </c>
      <c r="B1621" t="s">
        <v>1275</v>
      </c>
      <c r="C1621" t="s">
        <v>1284</v>
      </c>
      <c r="D1621" t="s">
        <v>70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>
      <c r="A1622" t="s">
        <v>1274</v>
      </c>
      <c r="B1622" t="s">
        <v>1275</v>
      </c>
      <c r="C1622" t="s">
        <v>1285</v>
      </c>
      <c r="D1622" t="s">
        <v>97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>
      <c r="A1623" t="s">
        <v>1274</v>
      </c>
      <c r="B1623" t="s">
        <v>1275</v>
      </c>
      <c r="C1623" t="s">
        <v>1286</v>
      </c>
      <c r="D1623" t="s">
        <v>97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>
      <c r="A1624" t="s">
        <v>1274</v>
      </c>
      <c r="B1624" t="s">
        <v>1275</v>
      </c>
      <c r="C1624" t="s">
        <v>1287</v>
      </c>
      <c r="D1624" t="s">
        <v>97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>
      <c r="A1625" t="s">
        <v>1274</v>
      </c>
      <c r="B1625" t="s">
        <v>1275</v>
      </c>
      <c r="C1625" t="s">
        <v>1288</v>
      </c>
      <c r="D1625" t="s">
        <v>98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>
      <c r="A1626" t="s">
        <v>1274</v>
      </c>
      <c r="B1626" t="s">
        <v>1275</v>
      </c>
      <c r="C1626" t="s">
        <v>274</v>
      </c>
      <c r="D1626" t="s">
        <v>97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>
      <c r="A1627" t="s">
        <v>1289</v>
      </c>
      <c r="B1627" t="s">
        <v>1290</v>
      </c>
      <c r="C1627" t="s">
        <v>1290</v>
      </c>
      <c r="D1627" t="s">
        <v>99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>
      <c r="A1628" t="s">
        <v>1289</v>
      </c>
      <c r="B1628" t="s">
        <v>1290</v>
      </c>
      <c r="C1628" t="s">
        <v>1291</v>
      </c>
      <c r="D1628" t="s">
        <v>99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>
      <c r="A1629" t="s">
        <v>1289</v>
      </c>
      <c r="B1629" t="s">
        <v>1290</v>
      </c>
      <c r="C1629" t="s">
        <v>1292</v>
      </c>
      <c r="D1629" t="s">
        <v>99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>
      <c r="A1630" t="s">
        <v>1289</v>
      </c>
      <c r="B1630" t="s">
        <v>1290</v>
      </c>
      <c r="C1630" t="s">
        <v>441</v>
      </c>
      <c r="D1630" t="s">
        <v>99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>
      <c r="A1631" t="s">
        <v>1289</v>
      </c>
      <c r="B1631" t="s">
        <v>1290</v>
      </c>
      <c r="C1631" t="s">
        <v>443</v>
      </c>
      <c r="D1631" t="s">
        <v>99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>
      <c r="A1632" t="s">
        <v>1289</v>
      </c>
      <c r="B1632" t="s">
        <v>1290</v>
      </c>
      <c r="C1632" t="s">
        <v>1293</v>
      </c>
      <c r="D1632" t="s">
        <v>99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>
      <c r="A1633" t="s">
        <v>1289</v>
      </c>
      <c r="B1633" t="s">
        <v>1290</v>
      </c>
      <c r="C1633" t="s">
        <v>114</v>
      </c>
      <c r="D1633" t="s">
        <v>99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>
      <c r="A1634" t="s">
        <v>1289</v>
      </c>
      <c r="B1634" t="s">
        <v>1290</v>
      </c>
      <c r="C1634" t="s">
        <v>313</v>
      </c>
      <c r="D1634" t="s">
        <v>99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>
      <c r="A1635" t="s">
        <v>1289</v>
      </c>
      <c r="B1635" t="s">
        <v>1290</v>
      </c>
      <c r="C1635" t="s">
        <v>1294</v>
      </c>
      <c r="D1635" t="s">
        <v>99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>
      <c r="A1636" t="s">
        <v>1289</v>
      </c>
      <c r="B1636" t="s">
        <v>1290</v>
      </c>
      <c r="C1636" t="s">
        <v>396</v>
      </c>
      <c r="D1636" t="s">
        <v>99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>
      <c r="A1637" t="s">
        <v>1289</v>
      </c>
      <c r="B1637" t="s">
        <v>1290</v>
      </c>
      <c r="C1637" t="s">
        <v>124</v>
      </c>
      <c r="D1637" t="s">
        <v>99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>
      <c r="A1638" t="s">
        <v>1289</v>
      </c>
      <c r="B1638" t="s">
        <v>1290</v>
      </c>
      <c r="C1638" t="s">
        <v>125</v>
      </c>
      <c r="D1638" t="s">
        <v>99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>
      <c r="A1639" t="s">
        <v>1289</v>
      </c>
      <c r="B1639" t="s">
        <v>1290</v>
      </c>
      <c r="C1639" t="s">
        <v>934</v>
      </c>
      <c r="D1639" t="s">
        <v>99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>
      <c r="A1640" t="s">
        <v>1289</v>
      </c>
      <c r="B1640" t="s">
        <v>1290</v>
      </c>
      <c r="C1640" t="s">
        <v>323</v>
      </c>
      <c r="D1640" t="s">
        <v>95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>
      <c r="A1641" t="s">
        <v>1289</v>
      </c>
      <c r="B1641" t="s">
        <v>1290</v>
      </c>
      <c r="C1641" t="s">
        <v>1295</v>
      </c>
      <c r="D1641" t="s">
        <v>99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>
      <c r="A1642" t="s">
        <v>1289</v>
      </c>
      <c r="B1642" t="s">
        <v>1290</v>
      </c>
      <c r="C1642" t="s">
        <v>1296</v>
      </c>
      <c r="D1642" t="s">
        <v>99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>
      <c r="A1643" t="s">
        <v>1289</v>
      </c>
      <c r="B1643" t="s">
        <v>1290</v>
      </c>
      <c r="C1643" t="s">
        <v>326</v>
      </c>
      <c r="D1643" t="s">
        <v>99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>
      <c r="A1644" t="s">
        <v>1289</v>
      </c>
      <c r="B1644" t="s">
        <v>1290</v>
      </c>
      <c r="C1644" t="s">
        <v>1297</v>
      </c>
      <c r="D1644" t="s">
        <v>99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>
      <c r="A1645" t="s">
        <v>1289</v>
      </c>
      <c r="B1645" t="s">
        <v>1290</v>
      </c>
      <c r="C1645" t="s">
        <v>1298</v>
      </c>
      <c r="D1645" t="s">
        <v>99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>
      <c r="A1646" t="s">
        <v>1289</v>
      </c>
      <c r="B1646" t="s">
        <v>1290</v>
      </c>
      <c r="C1646" t="s">
        <v>134</v>
      </c>
      <c r="D1646" t="s">
        <v>99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>
      <c r="A1647" t="s">
        <v>1299</v>
      </c>
      <c r="B1647" t="s">
        <v>1300</v>
      </c>
      <c r="C1647" t="s">
        <v>1301</v>
      </c>
      <c r="D1647" t="s">
        <v>97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>
      <c r="A1648" t="s">
        <v>1299</v>
      </c>
      <c r="B1648" t="s">
        <v>1300</v>
      </c>
      <c r="C1648" t="s">
        <v>479</v>
      </c>
      <c r="D1648" t="s">
        <v>72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>
      <c r="A1649" t="s">
        <v>1299</v>
      </c>
      <c r="B1649" t="s">
        <v>1300</v>
      </c>
      <c r="C1649" t="s">
        <v>1302</v>
      </c>
      <c r="D1649" t="s">
        <v>97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>
      <c r="A1650" t="s">
        <v>1299</v>
      </c>
      <c r="B1650" t="s">
        <v>1300</v>
      </c>
      <c r="C1650" t="s">
        <v>1303</v>
      </c>
      <c r="D1650" t="s">
        <v>98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>
      <c r="A1651" t="s">
        <v>1299</v>
      </c>
      <c r="B1651" t="s">
        <v>1300</v>
      </c>
      <c r="C1651" t="s">
        <v>1304</v>
      </c>
      <c r="D1651" t="s">
        <v>97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>
      <c r="A1652" t="s">
        <v>1299</v>
      </c>
      <c r="B1652" t="s">
        <v>1300</v>
      </c>
      <c r="C1652" t="s">
        <v>825</v>
      </c>
      <c r="D1652" t="s">
        <v>97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>
      <c r="A1653" t="s">
        <v>1299</v>
      </c>
      <c r="B1653" t="s">
        <v>1300</v>
      </c>
      <c r="C1653" t="s">
        <v>250</v>
      </c>
      <c r="D1653" t="s">
        <v>98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>
      <c r="A1654" t="s">
        <v>1299</v>
      </c>
      <c r="B1654" t="s">
        <v>1300</v>
      </c>
      <c r="C1654" t="s">
        <v>1305</v>
      </c>
      <c r="D1654" t="s">
        <v>70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>
      <c r="A1655" t="s">
        <v>1299</v>
      </c>
      <c r="B1655" t="s">
        <v>1300</v>
      </c>
      <c r="C1655" t="s">
        <v>1306</v>
      </c>
      <c r="D1655" t="s">
        <v>97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>
      <c r="A1656" t="s">
        <v>1299</v>
      </c>
      <c r="B1656" t="s">
        <v>1300</v>
      </c>
      <c r="C1656" t="s">
        <v>1307</v>
      </c>
      <c r="D1656" t="s">
        <v>97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>
      <c r="A1657" t="s">
        <v>1299</v>
      </c>
      <c r="B1657" t="s">
        <v>1300</v>
      </c>
      <c r="C1657" t="s">
        <v>1308</v>
      </c>
      <c r="D1657" t="s">
        <v>72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>
      <c r="A1658" t="s">
        <v>1299</v>
      </c>
      <c r="B1658" t="s">
        <v>1300</v>
      </c>
      <c r="C1658" t="s">
        <v>1309</v>
      </c>
      <c r="D1658" t="s">
        <v>98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>
      <c r="A1659" t="s">
        <v>1299</v>
      </c>
      <c r="B1659" t="s">
        <v>1300</v>
      </c>
      <c r="C1659" t="s">
        <v>1310</v>
      </c>
      <c r="D1659" t="s">
        <v>72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>
      <c r="A1660" t="s">
        <v>1299</v>
      </c>
      <c r="B1660" t="s">
        <v>1300</v>
      </c>
      <c r="C1660" t="s">
        <v>1311</v>
      </c>
      <c r="D1660" t="s">
        <v>97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>
      <c r="A1661" t="s">
        <v>1299</v>
      </c>
      <c r="B1661" t="s">
        <v>1300</v>
      </c>
      <c r="C1661" t="s">
        <v>1312</v>
      </c>
      <c r="D1661" t="s">
        <v>70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>
      <c r="A1662" t="s">
        <v>1299</v>
      </c>
      <c r="B1662" t="s">
        <v>1300</v>
      </c>
      <c r="C1662" t="s">
        <v>1313</v>
      </c>
      <c r="D1662" t="s">
        <v>70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>
      <c r="A1663" t="s">
        <v>1299</v>
      </c>
      <c r="B1663" t="s">
        <v>1300</v>
      </c>
      <c r="C1663" t="s">
        <v>1314</v>
      </c>
      <c r="D1663" t="s">
        <v>72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>
      <c r="A1664" t="s">
        <v>1299</v>
      </c>
      <c r="B1664" t="s">
        <v>1300</v>
      </c>
      <c r="C1664" t="s">
        <v>1315</v>
      </c>
      <c r="D1664" t="s">
        <v>72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>
      <c r="A1665" t="s">
        <v>1299</v>
      </c>
      <c r="B1665" t="s">
        <v>1300</v>
      </c>
      <c r="C1665" t="s">
        <v>199</v>
      </c>
      <c r="D1665" t="s">
        <v>70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>
      <c r="A1666" t="s">
        <v>1299</v>
      </c>
      <c r="B1666" t="s">
        <v>1300</v>
      </c>
      <c r="C1666" t="s">
        <v>832</v>
      </c>
      <c r="D1666" t="s">
        <v>97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>
      <c r="A1667" t="s">
        <v>1299</v>
      </c>
      <c r="B1667" t="s">
        <v>1300</v>
      </c>
      <c r="C1667" t="s">
        <v>1316</v>
      </c>
      <c r="D1667" t="s">
        <v>97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>
      <c r="A1668" t="s">
        <v>1299</v>
      </c>
      <c r="B1668" t="s">
        <v>1300</v>
      </c>
      <c r="C1668" t="s">
        <v>1317</v>
      </c>
      <c r="D1668" t="s">
        <v>70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>
      <c r="A1669" t="s">
        <v>1299</v>
      </c>
      <c r="B1669" t="s">
        <v>1300</v>
      </c>
      <c r="C1669" t="s">
        <v>1318</v>
      </c>
      <c r="D1669" t="s">
        <v>97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>
      <c r="A1670" t="s">
        <v>1299</v>
      </c>
      <c r="B1670" t="s">
        <v>1300</v>
      </c>
      <c r="C1670" t="s">
        <v>1319</v>
      </c>
      <c r="D1670" t="s">
        <v>97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>
      <c r="A1671" t="s">
        <v>1299</v>
      </c>
      <c r="B1671" t="s">
        <v>1300</v>
      </c>
      <c r="C1671" t="s">
        <v>1320</v>
      </c>
      <c r="D1671" t="s">
        <v>72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>
      <c r="A1672" t="s">
        <v>1299</v>
      </c>
      <c r="B1672" t="s">
        <v>1300</v>
      </c>
      <c r="C1672" t="s">
        <v>1321</v>
      </c>
      <c r="D1672" t="s">
        <v>97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>
      <c r="A1673" t="s">
        <v>1299</v>
      </c>
      <c r="B1673" t="s">
        <v>1300</v>
      </c>
      <c r="C1673" t="s">
        <v>1322</v>
      </c>
      <c r="D1673" t="s">
        <v>97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>
      <c r="A1674" t="s">
        <v>1299</v>
      </c>
      <c r="B1674" t="s">
        <v>1300</v>
      </c>
      <c r="C1674" t="s">
        <v>1323</v>
      </c>
      <c r="D1674" t="s">
        <v>72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>
      <c r="A1675" t="s">
        <v>1299</v>
      </c>
      <c r="B1675" t="s">
        <v>1300</v>
      </c>
      <c r="C1675" t="s">
        <v>1324</v>
      </c>
      <c r="D1675" t="s">
        <v>97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>
      <c r="A1676" t="s">
        <v>1299</v>
      </c>
      <c r="B1676" t="s">
        <v>1300</v>
      </c>
      <c r="C1676" t="s">
        <v>1325</v>
      </c>
      <c r="D1676" t="s">
        <v>72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>
      <c r="A1677" t="s">
        <v>1299</v>
      </c>
      <c r="B1677" t="s">
        <v>1300</v>
      </c>
      <c r="C1677" t="s">
        <v>1326</v>
      </c>
      <c r="D1677" t="s">
        <v>72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>
      <c r="A1678" t="s">
        <v>1299</v>
      </c>
      <c r="B1678" t="s">
        <v>1300</v>
      </c>
      <c r="C1678" t="s">
        <v>1327</v>
      </c>
      <c r="D1678" t="s">
        <v>72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>
      <c r="A1679" t="s">
        <v>1299</v>
      </c>
      <c r="B1679" t="s">
        <v>1300</v>
      </c>
      <c r="C1679" t="s">
        <v>1328</v>
      </c>
      <c r="D1679" t="s">
        <v>72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>
      <c r="A1680" t="s">
        <v>1299</v>
      </c>
      <c r="B1680" t="s">
        <v>1300</v>
      </c>
      <c r="C1680" t="s">
        <v>1287</v>
      </c>
      <c r="D1680" t="s">
        <v>72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>
      <c r="A1681" t="s">
        <v>1299</v>
      </c>
      <c r="B1681" t="s">
        <v>1300</v>
      </c>
      <c r="C1681" t="s">
        <v>1329</v>
      </c>
      <c r="D1681" t="s">
        <v>97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>
      <c r="A1682" t="s">
        <v>1299</v>
      </c>
      <c r="B1682" t="s">
        <v>1300</v>
      </c>
      <c r="C1682" t="s">
        <v>805</v>
      </c>
      <c r="D1682" t="s">
        <v>70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>
      <c r="A1683" t="s">
        <v>1299</v>
      </c>
      <c r="B1683" t="s">
        <v>1300</v>
      </c>
      <c r="C1683" t="s">
        <v>1330</v>
      </c>
      <c r="D1683" t="s">
        <v>70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>
      <c r="A1684" t="s">
        <v>1299</v>
      </c>
      <c r="B1684" t="s">
        <v>1300</v>
      </c>
      <c r="C1684" t="s">
        <v>1331</v>
      </c>
      <c r="D1684" t="s">
        <v>97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>
      <c r="A1685" t="s">
        <v>1299</v>
      </c>
      <c r="B1685" t="s">
        <v>1300</v>
      </c>
      <c r="C1685" t="s">
        <v>1332</v>
      </c>
      <c r="D1685" t="s">
        <v>72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>
      <c r="A1686" t="s">
        <v>1299</v>
      </c>
      <c r="B1686" t="s">
        <v>1300</v>
      </c>
      <c r="C1686" t="s">
        <v>1333</v>
      </c>
      <c r="D1686" t="s">
        <v>97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>
      <c r="A1687" t="s">
        <v>1299</v>
      </c>
      <c r="B1687" t="s">
        <v>1300</v>
      </c>
      <c r="C1687" t="s">
        <v>1334</v>
      </c>
      <c r="D1687" t="s">
        <v>97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>
      <c r="A1688" t="s">
        <v>1299</v>
      </c>
      <c r="B1688" t="s">
        <v>1300</v>
      </c>
      <c r="C1688" t="s">
        <v>1335</v>
      </c>
      <c r="D1688" t="s">
        <v>97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>
      <c r="A1689" t="s">
        <v>1299</v>
      </c>
      <c r="B1689" t="s">
        <v>1300</v>
      </c>
      <c r="C1689" t="s">
        <v>1109</v>
      </c>
      <c r="D1689" t="s">
        <v>98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>
      <c r="A1690" t="s">
        <v>1299</v>
      </c>
      <c r="B1690" t="s">
        <v>1300</v>
      </c>
      <c r="C1690" t="s">
        <v>1336</v>
      </c>
      <c r="D1690" t="s">
        <v>97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>
      <c r="A1691" t="s">
        <v>1299</v>
      </c>
      <c r="B1691" t="s">
        <v>1300</v>
      </c>
      <c r="C1691" t="s">
        <v>1337</v>
      </c>
      <c r="D1691" t="s">
        <v>98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>
      <c r="A1692" t="s">
        <v>1299</v>
      </c>
      <c r="B1692" t="s">
        <v>1300</v>
      </c>
      <c r="C1692" t="s">
        <v>1338</v>
      </c>
      <c r="D1692" t="s">
        <v>72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>
      <c r="A1693" t="s">
        <v>1299</v>
      </c>
      <c r="B1693" t="s">
        <v>1300</v>
      </c>
      <c r="C1693" t="s">
        <v>1339</v>
      </c>
      <c r="D1693" t="s">
        <v>97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>
      <c r="A1694" t="s">
        <v>1299</v>
      </c>
      <c r="B1694" t="s">
        <v>1300</v>
      </c>
      <c r="C1694" t="s">
        <v>1340</v>
      </c>
      <c r="D1694" t="s">
        <v>97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>
      <c r="A1695" t="s">
        <v>1341</v>
      </c>
      <c r="B1695" t="s">
        <v>1342</v>
      </c>
      <c r="C1695" t="s">
        <v>382</v>
      </c>
      <c r="D1695" t="s">
        <v>70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>
      <c r="A1696" t="s">
        <v>1341</v>
      </c>
      <c r="B1696" t="s">
        <v>1342</v>
      </c>
      <c r="C1696" t="s">
        <v>1343</v>
      </c>
      <c r="D1696" t="s">
        <v>70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>
      <c r="A1697" t="s">
        <v>1341</v>
      </c>
      <c r="B1697" t="s">
        <v>1342</v>
      </c>
      <c r="C1697" t="s">
        <v>1344</v>
      </c>
      <c r="D1697" t="s">
        <v>70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>
      <c r="A1698" t="s">
        <v>1341</v>
      </c>
      <c r="B1698" t="s">
        <v>1342</v>
      </c>
      <c r="C1698" t="s">
        <v>1345</v>
      </c>
      <c r="D1698" t="s">
        <v>70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>
      <c r="A1699" t="s">
        <v>1341</v>
      </c>
      <c r="B1699" t="s">
        <v>1342</v>
      </c>
      <c r="C1699" t="s">
        <v>1346</v>
      </c>
      <c r="D1699" t="s">
        <v>98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>
      <c r="A1700" t="s">
        <v>1341</v>
      </c>
      <c r="B1700" t="s">
        <v>1342</v>
      </c>
      <c r="C1700" t="s">
        <v>1347</v>
      </c>
      <c r="D1700" t="s">
        <v>70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>
      <c r="A1701" t="s">
        <v>1341</v>
      </c>
      <c r="B1701" t="s">
        <v>1342</v>
      </c>
      <c r="C1701" t="s">
        <v>1348</v>
      </c>
      <c r="D1701" t="s">
        <v>70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>
      <c r="A1702" t="s">
        <v>1341</v>
      </c>
      <c r="B1702" t="s">
        <v>1342</v>
      </c>
      <c r="C1702" t="s">
        <v>1349</v>
      </c>
      <c r="D1702" t="s">
        <v>70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>
      <c r="A1703" t="s">
        <v>1341</v>
      </c>
      <c r="B1703" t="s">
        <v>1342</v>
      </c>
      <c r="C1703" t="s">
        <v>1350</v>
      </c>
      <c r="D1703" t="s">
        <v>70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>
      <c r="A1704" t="s">
        <v>1341</v>
      </c>
      <c r="B1704" t="s">
        <v>1342</v>
      </c>
      <c r="C1704" t="s">
        <v>1351</v>
      </c>
      <c r="D1704" t="s">
        <v>70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>
      <c r="A1705" t="s">
        <v>1341</v>
      </c>
      <c r="B1705" t="s">
        <v>1342</v>
      </c>
      <c r="C1705" t="s">
        <v>1352</v>
      </c>
      <c r="D1705" t="s">
        <v>73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>
      <c r="A1706" t="s">
        <v>1341</v>
      </c>
      <c r="B1706" t="s">
        <v>1342</v>
      </c>
      <c r="C1706" t="s">
        <v>1353</v>
      </c>
      <c r="D1706" t="s">
        <v>70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>
      <c r="A1707" t="s">
        <v>1341</v>
      </c>
      <c r="B1707" t="s">
        <v>1342</v>
      </c>
      <c r="C1707" t="s">
        <v>1354</v>
      </c>
      <c r="D1707" t="s">
        <v>70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>
      <c r="A1708" t="s">
        <v>1341</v>
      </c>
      <c r="B1708" t="s">
        <v>1342</v>
      </c>
      <c r="C1708" t="s">
        <v>1355</v>
      </c>
      <c r="D1708" t="s">
        <v>70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>
      <c r="A1709" t="s">
        <v>1341</v>
      </c>
      <c r="B1709" t="s">
        <v>1342</v>
      </c>
      <c r="C1709" t="s">
        <v>398</v>
      </c>
      <c r="D1709" t="s">
        <v>70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>
      <c r="A1710" t="s">
        <v>1341</v>
      </c>
      <c r="B1710" t="s">
        <v>1342</v>
      </c>
      <c r="C1710" t="s">
        <v>1356</v>
      </c>
      <c r="D1710" t="s">
        <v>70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>
      <c r="A1711" t="s">
        <v>1341</v>
      </c>
      <c r="B1711" t="s">
        <v>1342</v>
      </c>
      <c r="C1711" t="s">
        <v>1357</v>
      </c>
      <c r="D1711" t="s">
        <v>70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>
      <c r="A1712" t="s">
        <v>1358</v>
      </c>
      <c r="B1712" t="s">
        <v>1359</v>
      </c>
      <c r="C1712" t="s">
        <v>1360</v>
      </c>
      <c r="D1712" t="s">
        <v>95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>
      <c r="A1713" t="s">
        <v>1358</v>
      </c>
      <c r="B1713" t="s">
        <v>1359</v>
      </c>
      <c r="C1713" t="s">
        <v>114</v>
      </c>
      <c r="D1713" t="s">
        <v>95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>
      <c r="A1714" t="s">
        <v>1358</v>
      </c>
      <c r="B1714" t="s">
        <v>1359</v>
      </c>
      <c r="C1714" t="s">
        <v>1361</v>
      </c>
      <c r="D1714" t="s">
        <v>95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>
      <c r="A1715" t="s">
        <v>1358</v>
      </c>
      <c r="B1715" t="s">
        <v>1359</v>
      </c>
      <c r="C1715" t="s">
        <v>1362</v>
      </c>
      <c r="D1715" t="s">
        <v>95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>
      <c r="A1716" t="s">
        <v>1358</v>
      </c>
      <c r="B1716" t="s">
        <v>1359</v>
      </c>
      <c r="C1716" t="s">
        <v>124</v>
      </c>
      <c r="D1716" t="s">
        <v>95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>
      <c r="A1717" t="s">
        <v>1358</v>
      </c>
      <c r="B1717" t="s">
        <v>1359</v>
      </c>
      <c r="C1717" t="s">
        <v>1363</v>
      </c>
      <c r="D1717" t="s">
        <v>95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>
      <c r="A1718" t="s">
        <v>1358</v>
      </c>
      <c r="B1718" t="s">
        <v>1359</v>
      </c>
      <c r="C1718" t="s">
        <v>323</v>
      </c>
      <c r="D1718" t="s">
        <v>95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>
      <c r="A1719" t="s">
        <v>1358</v>
      </c>
      <c r="B1719" t="s">
        <v>1359</v>
      </c>
      <c r="C1719" t="s">
        <v>1364</v>
      </c>
      <c r="D1719" t="s">
        <v>95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>
      <c r="A1720" t="s">
        <v>1358</v>
      </c>
      <c r="B1720" t="s">
        <v>1359</v>
      </c>
      <c r="C1720" t="s">
        <v>1365</v>
      </c>
      <c r="D1720" t="s">
        <v>95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>
      <c r="A1721" t="s">
        <v>1358</v>
      </c>
      <c r="B1721" t="s">
        <v>1359</v>
      </c>
      <c r="C1721" t="s">
        <v>1366</v>
      </c>
      <c r="D1721" t="s">
        <v>95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>
      <c r="A1722" t="s">
        <v>1358</v>
      </c>
      <c r="B1722" t="s">
        <v>1359</v>
      </c>
      <c r="C1722" t="s">
        <v>139</v>
      </c>
      <c r="D1722" t="s">
        <v>95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>
      <c r="A1723" t="s">
        <v>1358</v>
      </c>
      <c r="B1723" t="s">
        <v>1359</v>
      </c>
      <c r="C1723" t="s">
        <v>1367</v>
      </c>
      <c r="D1723" t="s">
        <v>95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>
      <c r="A1724" t="s">
        <v>1358</v>
      </c>
      <c r="B1724" t="s">
        <v>1359</v>
      </c>
      <c r="C1724" t="s">
        <v>142</v>
      </c>
      <c r="D1724" t="s">
        <v>95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>
      <c r="A1725" t="s">
        <v>1358</v>
      </c>
      <c r="B1725" t="s">
        <v>1359</v>
      </c>
      <c r="C1725" t="s">
        <v>1368</v>
      </c>
      <c r="D1725" t="s">
        <v>95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>
      <c r="A1726" t="s">
        <v>1358</v>
      </c>
      <c r="B1726" t="s">
        <v>1359</v>
      </c>
      <c r="C1726" t="s">
        <v>1369</v>
      </c>
      <c r="D1726" t="s">
        <v>95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>
      <c r="A1727" t="s">
        <v>1358</v>
      </c>
      <c r="B1727" t="s">
        <v>1359</v>
      </c>
      <c r="C1727" t="s">
        <v>1370</v>
      </c>
      <c r="D1727" t="s">
        <v>95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>
      <c r="A1728" t="s">
        <v>1358</v>
      </c>
      <c r="B1728" t="s">
        <v>1359</v>
      </c>
      <c r="C1728" t="s">
        <v>1371</v>
      </c>
      <c r="D1728" t="s">
        <v>95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>
      <c r="A1729" t="s">
        <v>1358</v>
      </c>
      <c r="B1729" t="s">
        <v>1359</v>
      </c>
      <c r="C1729" t="s">
        <v>475</v>
      </c>
      <c r="D1729" t="s">
        <v>95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>
      <c r="A1730" t="s">
        <v>1358</v>
      </c>
      <c r="B1730" t="s">
        <v>1359</v>
      </c>
      <c r="C1730" t="s">
        <v>1372</v>
      </c>
      <c r="D1730" t="s">
        <v>95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>
      <c r="A1731" t="s">
        <v>1358</v>
      </c>
      <c r="B1731" t="s">
        <v>1359</v>
      </c>
      <c r="C1731" t="s">
        <v>1373</v>
      </c>
      <c r="D1731" t="s">
        <v>95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>
      <c r="A1732" t="s">
        <v>1358</v>
      </c>
      <c r="B1732" t="s">
        <v>1359</v>
      </c>
      <c r="C1732" t="s">
        <v>1374</v>
      </c>
      <c r="D1732" t="s">
        <v>95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>
      <c r="A1733" t="s">
        <v>1358</v>
      </c>
      <c r="B1733" t="s">
        <v>1359</v>
      </c>
      <c r="C1733" t="s">
        <v>1375</v>
      </c>
      <c r="D1733" t="s">
        <v>95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>
      <c r="A1734" t="s">
        <v>1358</v>
      </c>
      <c r="B1734" t="s">
        <v>1359</v>
      </c>
      <c r="C1734" t="s">
        <v>1376</v>
      </c>
      <c r="D1734" t="s">
        <v>95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>
      <c r="A1735" t="s">
        <v>1358</v>
      </c>
      <c r="B1735" t="s">
        <v>1359</v>
      </c>
      <c r="C1735" t="s">
        <v>900</v>
      </c>
      <c r="D1735" t="s">
        <v>95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>
      <c r="A1736" t="s">
        <v>1358</v>
      </c>
      <c r="B1736" t="s">
        <v>1359</v>
      </c>
      <c r="C1736" t="s">
        <v>1377</v>
      </c>
      <c r="D1736" t="s">
        <v>95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>
      <c r="A1737" t="s">
        <v>1358</v>
      </c>
      <c r="B1737" t="s">
        <v>1359</v>
      </c>
      <c r="C1737" t="s">
        <v>148</v>
      </c>
      <c r="D1737" t="s">
        <v>95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>
      <c r="A1738" t="s">
        <v>1358</v>
      </c>
      <c r="B1738" t="s">
        <v>1359</v>
      </c>
      <c r="C1738" t="s">
        <v>149</v>
      </c>
      <c r="D1738" t="s">
        <v>95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>
      <c r="A1739" t="s">
        <v>1358</v>
      </c>
      <c r="B1739" t="s">
        <v>1359</v>
      </c>
      <c r="C1739" t="s">
        <v>192</v>
      </c>
      <c r="D1739" t="s">
        <v>95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>
      <c r="A1740" t="s">
        <v>1358</v>
      </c>
      <c r="B1740" t="s">
        <v>1359</v>
      </c>
      <c r="C1740" t="s">
        <v>250</v>
      </c>
      <c r="D1740" t="s">
        <v>95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>
      <c r="A1741" t="s">
        <v>1358</v>
      </c>
      <c r="B1741" t="s">
        <v>1359</v>
      </c>
      <c r="C1741" t="s">
        <v>153</v>
      </c>
      <c r="D1741" t="s">
        <v>95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>
      <c r="A1742" t="s">
        <v>1358</v>
      </c>
      <c r="B1742" t="s">
        <v>1359</v>
      </c>
      <c r="C1742" t="s">
        <v>1378</v>
      </c>
      <c r="D1742" t="s">
        <v>95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>
      <c r="A1743" t="s">
        <v>1358</v>
      </c>
      <c r="B1743" t="s">
        <v>1359</v>
      </c>
      <c r="C1743" t="s">
        <v>1379</v>
      </c>
      <c r="D1743" t="s">
        <v>95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>
      <c r="A1744" t="s">
        <v>1358</v>
      </c>
      <c r="B1744" t="s">
        <v>1359</v>
      </c>
      <c r="C1744" t="s">
        <v>758</v>
      </c>
      <c r="D1744" t="s">
        <v>95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>
      <c r="A1745" t="s">
        <v>1358</v>
      </c>
      <c r="B1745" t="s">
        <v>1359</v>
      </c>
      <c r="C1745" t="s">
        <v>157</v>
      </c>
      <c r="D1745" t="s">
        <v>95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>
      <c r="A1746" t="s">
        <v>1358</v>
      </c>
      <c r="B1746" t="s">
        <v>1359</v>
      </c>
      <c r="C1746" t="s">
        <v>1380</v>
      </c>
      <c r="D1746" t="s">
        <v>95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>
      <c r="A1747" t="s">
        <v>1358</v>
      </c>
      <c r="B1747" t="s">
        <v>1359</v>
      </c>
      <c r="C1747" t="s">
        <v>159</v>
      </c>
      <c r="D1747" t="s">
        <v>95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>
      <c r="A1748" t="s">
        <v>1358</v>
      </c>
      <c r="B1748" t="s">
        <v>1359</v>
      </c>
      <c r="C1748" t="s">
        <v>552</v>
      </c>
      <c r="D1748" t="s">
        <v>95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>
      <c r="A1749" t="s">
        <v>1358</v>
      </c>
      <c r="B1749" t="s">
        <v>1359</v>
      </c>
      <c r="C1749" t="s">
        <v>1381</v>
      </c>
      <c r="D1749" t="s">
        <v>95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>
      <c r="A1750" t="s">
        <v>1358</v>
      </c>
      <c r="B1750" t="s">
        <v>1359</v>
      </c>
      <c r="C1750" t="s">
        <v>162</v>
      </c>
      <c r="D1750" t="s">
        <v>95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>
      <c r="A1751" t="s">
        <v>1358</v>
      </c>
      <c r="B1751" t="s">
        <v>1359</v>
      </c>
      <c r="C1751" t="s">
        <v>826</v>
      </c>
      <c r="D1751" t="s">
        <v>95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>
      <c r="A1752" t="s">
        <v>1358</v>
      </c>
      <c r="B1752" t="s">
        <v>1359</v>
      </c>
      <c r="C1752" t="s">
        <v>1382</v>
      </c>
      <c r="D1752" t="s">
        <v>95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>
      <c r="A1753" t="s">
        <v>1358</v>
      </c>
      <c r="B1753" t="s">
        <v>1359</v>
      </c>
      <c r="C1753" t="s">
        <v>1383</v>
      </c>
      <c r="D1753" t="s">
        <v>95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>
      <c r="A1754" t="s">
        <v>1358</v>
      </c>
      <c r="B1754" t="s">
        <v>1359</v>
      </c>
      <c r="C1754" t="s">
        <v>832</v>
      </c>
      <c r="D1754" t="s">
        <v>95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>
      <c r="A1755" t="s">
        <v>1358</v>
      </c>
      <c r="B1755" t="s">
        <v>1359</v>
      </c>
      <c r="C1755" t="s">
        <v>1384</v>
      </c>
      <c r="D1755" t="s">
        <v>95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>
      <c r="A1756" t="s">
        <v>1358</v>
      </c>
      <c r="B1756" t="s">
        <v>1359</v>
      </c>
      <c r="C1756" t="s">
        <v>1385</v>
      </c>
      <c r="D1756" t="s">
        <v>95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>
      <c r="A1757" t="s">
        <v>1358</v>
      </c>
      <c r="B1757" t="s">
        <v>1359</v>
      </c>
      <c r="C1757" t="s">
        <v>1386</v>
      </c>
      <c r="D1757" t="s">
        <v>95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>
      <c r="A1758" t="s">
        <v>1358</v>
      </c>
      <c r="B1758" t="s">
        <v>1359</v>
      </c>
      <c r="C1758" t="s">
        <v>1387</v>
      </c>
      <c r="D1758" t="s">
        <v>95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>
      <c r="A1759" t="s">
        <v>1358</v>
      </c>
      <c r="B1759" t="s">
        <v>1359</v>
      </c>
      <c r="C1759" t="s">
        <v>204</v>
      </c>
      <c r="D1759" t="s">
        <v>95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>
      <c r="A1760" t="s">
        <v>1358</v>
      </c>
      <c r="B1760" t="s">
        <v>1359</v>
      </c>
      <c r="C1760" t="s">
        <v>422</v>
      </c>
      <c r="D1760" t="s">
        <v>95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>
      <c r="A1761" t="s">
        <v>1358</v>
      </c>
      <c r="B1761" t="s">
        <v>1359</v>
      </c>
      <c r="C1761" t="s">
        <v>1388</v>
      </c>
      <c r="D1761" t="s">
        <v>95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>
      <c r="A1762" t="s">
        <v>1358</v>
      </c>
      <c r="B1762" t="s">
        <v>1359</v>
      </c>
      <c r="C1762" t="s">
        <v>1389</v>
      </c>
      <c r="D1762" t="s">
        <v>95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>
      <c r="A1763" t="s">
        <v>1358</v>
      </c>
      <c r="B1763" t="s">
        <v>1359</v>
      </c>
      <c r="C1763" t="s">
        <v>1390</v>
      </c>
      <c r="D1763" t="s">
        <v>95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>
      <c r="A1764" t="s">
        <v>1358</v>
      </c>
      <c r="B1764" t="s">
        <v>1359</v>
      </c>
      <c r="C1764" t="s">
        <v>1391</v>
      </c>
      <c r="D1764" t="s">
        <v>95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>
      <c r="A1765" t="s">
        <v>1358</v>
      </c>
      <c r="B1765" t="s">
        <v>1359</v>
      </c>
      <c r="C1765" t="s">
        <v>1392</v>
      </c>
      <c r="D1765" t="s">
        <v>95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>
      <c r="A1766" t="s">
        <v>1358</v>
      </c>
      <c r="B1766" t="s">
        <v>1359</v>
      </c>
      <c r="C1766" t="s">
        <v>172</v>
      </c>
      <c r="D1766" t="s">
        <v>95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>
      <c r="A1767" t="s">
        <v>1358</v>
      </c>
      <c r="B1767" t="s">
        <v>1359</v>
      </c>
      <c r="C1767" t="s">
        <v>1393</v>
      </c>
      <c r="D1767" t="s">
        <v>95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>
      <c r="A1768" t="s">
        <v>1358</v>
      </c>
      <c r="B1768" t="s">
        <v>1359</v>
      </c>
      <c r="C1768" t="s">
        <v>571</v>
      </c>
      <c r="D1768" t="s">
        <v>95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>
      <c r="A1769" t="s">
        <v>1358</v>
      </c>
      <c r="B1769" t="s">
        <v>1359</v>
      </c>
      <c r="C1769" t="s">
        <v>216</v>
      </c>
      <c r="D1769" t="s">
        <v>95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>
      <c r="A1770" t="s">
        <v>1358</v>
      </c>
      <c r="B1770" t="s">
        <v>1359</v>
      </c>
      <c r="C1770" t="s">
        <v>1394</v>
      </c>
      <c r="D1770" t="s">
        <v>95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>
      <c r="A1771" t="s">
        <v>1358</v>
      </c>
      <c r="B1771" t="s">
        <v>1359</v>
      </c>
      <c r="C1771" t="s">
        <v>1395</v>
      </c>
      <c r="D1771" t="s">
        <v>95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>
      <c r="A1772" t="s">
        <v>1358</v>
      </c>
      <c r="B1772" t="s">
        <v>1359</v>
      </c>
      <c r="C1772" t="s">
        <v>361</v>
      </c>
      <c r="D1772" t="s">
        <v>95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>
      <c r="A1773" t="s">
        <v>1358</v>
      </c>
      <c r="B1773" t="s">
        <v>1359</v>
      </c>
      <c r="C1773" t="s">
        <v>177</v>
      </c>
      <c r="D1773" t="s">
        <v>95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>
      <c r="A1774" t="s">
        <v>1396</v>
      </c>
      <c r="B1774" t="s">
        <v>1397</v>
      </c>
      <c r="C1774" t="s">
        <v>1398</v>
      </c>
      <c r="D1774" t="s">
        <v>95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>
      <c r="A1775" t="s">
        <v>1396</v>
      </c>
      <c r="B1775" t="s">
        <v>1397</v>
      </c>
      <c r="C1775" t="s">
        <v>1399</v>
      </c>
      <c r="D1775" t="s">
        <v>95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>
      <c r="A1776" t="s">
        <v>1396</v>
      </c>
      <c r="B1776" t="s">
        <v>1397</v>
      </c>
      <c r="C1776" t="s">
        <v>1400</v>
      </c>
      <c r="D1776" t="s">
        <v>95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>
      <c r="A1777" t="s">
        <v>1396</v>
      </c>
      <c r="B1777" t="s">
        <v>1397</v>
      </c>
      <c r="C1777" t="s">
        <v>762</v>
      </c>
      <c r="D1777" t="s">
        <v>99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>
      <c r="A1778" t="s">
        <v>1396</v>
      </c>
      <c r="B1778" t="s">
        <v>1397</v>
      </c>
      <c r="C1778" t="s">
        <v>476</v>
      </c>
      <c r="D1778" t="s">
        <v>99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>
      <c r="A1779" t="s">
        <v>1396</v>
      </c>
      <c r="B1779" t="s">
        <v>1397</v>
      </c>
      <c r="C1779" t="s">
        <v>1401</v>
      </c>
      <c r="D1779" t="s">
        <v>99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>
      <c r="A1780" t="s">
        <v>1396</v>
      </c>
      <c r="B1780" t="s">
        <v>1397</v>
      </c>
      <c r="C1780" t="s">
        <v>1068</v>
      </c>
      <c r="D1780" t="s">
        <v>99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>
      <c r="A1781" t="s">
        <v>1396</v>
      </c>
      <c r="B1781" t="s">
        <v>1397</v>
      </c>
      <c r="C1781" t="s">
        <v>538</v>
      </c>
      <c r="D1781" t="s">
        <v>99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>
      <c r="A1782" t="s">
        <v>1396</v>
      </c>
      <c r="B1782" t="s">
        <v>1397</v>
      </c>
      <c r="C1782" t="s">
        <v>1402</v>
      </c>
      <c r="D1782" t="s">
        <v>99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>
      <c r="A1783" t="s">
        <v>1396</v>
      </c>
      <c r="B1783" t="s">
        <v>1397</v>
      </c>
      <c r="C1783" t="s">
        <v>146</v>
      </c>
      <c r="D1783" t="s">
        <v>99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>
      <c r="A1784" t="s">
        <v>1396</v>
      </c>
      <c r="B1784" t="s">
        <v>1397</v>
      </c>
      <c r="C1784" t="s">
        <v>147</v>
      </c>
      <c r="D1784" t="s">
        <v>95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>
      <c r="A1785" t="s">
        <v>1396</v>
      </c>
      <c r="B1785" t="s">
        <v>1397</v>
      </c>
      <c r="C1785" t="s">
        <v>1403</v>
      </c>
      <c r="D1785" t="s">
        <v>95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>
      <c r="A1786" t="s">
        <v>1396</v>
      </c>
      <c r="B1786" t="s">
        <v>1397</v>
      </c>
      <c r="C1786" t="s">
        <v>148</v>
      </c>
      <c r="D1786" t="s">
        <v>99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>
      <c r="A1787" t="s">
        <v>1396</v>
      </c>
      <c r="B1787" t="s">
        <v>1397</v>
      </c>
      <c r="C1787" t="s">
        <v>482</v>
      </c>
      <c r="D1787" t="s">
        <v>99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>
      <c r="A1788" t="s">
        <v>1396</v>
      </c>
      <c r="B1788" t="s">
        <v>1397</v>
      </c>
      <c r="C1788" t="s">
        <v>1079</v>
      </c>
      <c r="D1788" t="s">
        <v>95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>
      <c r="A1789" t="s">
        <v>1396</v>
      </c>
      <c r="B1789" t="s">
        <v>1397</v>
      </c>
      <c r="C1789" t="s">
        <v>149</v>
      </c>
      <c r="D1789" t="s">
        <v>99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>
      <c r="A1790" t="s">
        <v>1396</v>
      </c>
      <c r="B1790" t="s">
        <v>1397</v>
      </c>
      <c r="C1790" t="s">
        <v>1404</v>
      </c>
      <c r="D1790" t="s">
        <v>95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>
      <c r="A1791" t="s">
        <v>1396</v>
      </c>
      <c r="B1791" t="s">
        <v>1397</v>
      </c>
      <c r="C1791" t="s">
        <v>191</v>
      </c>
      <c r="D1791" t="s">
        <v>95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>
      <c r="A1792" t="s">
        <v>1396</v>
      </c>
      <c r="B1792" t="s">
        <v>1397</v>
      </c>
      <c r="C1792" t="s">
        <v>483</v>
      </c>
      <c r="D1792" t="s">
        <v>99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>
      <c r="A1793" t="s">
        <v>1396</v>
      </c>
      <c r="B1793" t="s">
        <v>1397</v>
      </c>
      <c r="C1793" t="s">
        <v>150</v>
      </c>
      <c r="D1793" t="s">
        <v>99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>
      <c r="A1794" t="s">
        <v>1396</v>
      </c>
      <c r="B1794" t="s">
        <v>1397</v>
      </c>
      <c r="C1794" t="s">
        <v>1405</v>
      </c>
      <c r="D1794" t="s">
        <v>95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>
      <c r="A1795" t="s">
        <v>1396</v>
      </c>
      <c r="B1795" t="s">
        <v>1397</v>
      </c>
      <c r="C1795" t="s">
        <v>977</v>
      </c>
      <c r="D1795" t="s">
        <v>95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>
      <c r="A1796" t="s">
        <v>1396</v>
      </c>
      <c r="B1796" t="s">
        <v>1397</v>
      </c>
      <c r="C1796" t="s">
        <v>153</v>
      </c>
      <c r="D1796" t="s">
        <v>95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>
      <c r="A1797" t="s">
        <v>1396</v>
      </c>
      <c r="B1797" t="s">
        <v>1397</v>
      </c>
      <c r="C1797" t="s">
        <v>758</v>
      </c>
      <c r="D1797" t="s">
        <v>95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>
      <c r="A1798" t="s">
        <v>1396</v>
      </c>
      <c r="B1798" t="s">
        <v>1397</v>
      </c>
      <c r="C1798" t="s">
        <v>193</v>
      </c>
      <c r="D1798" t="s">
        <v>99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>
      <c r="A1799" t="s">
        <v>1396</v>
      </c>
      <c r="B1799" t="s">
        <v>1397</v>
      </c>
      <c r="C1799" t="s">
        <v>1406</v>
      </c>
      <c r="D1799" t="s">
        <v>95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>
      <c r="A1800" t="s">
        <v>1396</v>
      </c>
      <c r="B1800" t="s">
        <v>1397</v>
      </c>
      <c r="C1800" t="s">
        <v>155</v>
      </c>
      <c r="D1800" t="s">
        <v>95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>
      <c r="A1801" t="s">
        <v>1396</v>
      </c>
      <c r="B1801" t="s">
        <v>1397</v>
      </c>
      <c r="C1801" t="s">
        <v>1407</v>
      </c>
      <c r="D1801" t="s">
        <v>99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>
      <c r="A1802" t="s">
        <v>1396</v>
      </c>
      <c r="B1802" t="s">
        <v>1397</v>
      </c>
      <c r="C1802" t="s">
        <v>156</v>
      </c>
      <c r="D1802" t="s">
        <v>350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>
      <c r="A1803" t="s">
        <v>1396</v>
      </c>
      <c r="B1803" t="s">
        <v>1397</v>
      </c>
      <c r="C1803" t="s">
        <v>157</v>
      </c>
      <c r="D1803" t="s">
        <v>99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>
      <c r="A1804" t="s">
        <v>1396</v>
      </c>
      <c r="B1804" t="s">
        <v>1397</v>
      </c>
      <c r="C1804" t="s">
        <v>159</v>
      </c>
      <c r="D1804" t="s">
        <v>350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>
      <c r="A1805" t="s">
        <v>1396</v>
      </c>
      <c r="B1805" t="s">
        <v>1397</v>
      </c>
      <c r="C1805" t="s">
        <v>1408</v>
      </c>
      <c r="D1805" t="s">
        <v>99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>
      <c r="A1806" t="s">
        <v>1396</v>
      </c>
      <c r="B1806" t="s">
        <v>1397</v>
      </c>
      <c r="C1806" t="s">
        <v>1409</v>
      </c>
      <c r="D1806" t="s">
        <v>95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>
      <c r="A1807" t="s">
        <v>1396</v>
      </c>
      <c r="B1807" t="s">
        <v>1397</v>
      </c>
      <c r="C1807" t="s">
        <v>1410</v>
      </c>
      <c r="D1807" t="s">
        <v>99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>
      <c r="A1808" t="s">
        <v>1396</v>
      </c>
      <c r="B1808" t="s">
        <v>1397</v>
      </c>
      <c r="C1808" t="s">
        <v>197</v>
      </c>
      <c r="D1808" t="s">
        <v>95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>
      <c r="A1809" t="s">
        <v>1396</v>
      </c>
      <c r="B1809" t="s">
        <v>1397</v>
      </c>
      <c r="C1809" t="s">
        <v>515</v>
      </c>
      <c r="D1809" t="s">
        <v>95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>
      <c r="A1810" t="s">
        <v>1396</v>
      </c>
      <c r="B1810" t="s">
        <v>1397</v>
      </c>
      <c r="C1810" t="s">
        <v>162</v>
      </c>
      <c r="D1810" t="s">
        <v>99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>
      <c r="A1811" t="s">
        <v>1396</v>
      </c>
      <c r="B1811" t="s">
        <v>1397</v>
      </c>
      <c r="C1811" t="s">
        <v>163</v>
      </c>
      <c r="D1811" t="s">
        <v>350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>
      <c r="A1812" t="s">
        <v>1396</v>
      </c>
      <c r="B1812" t="s">
        <v>1397</v>
      </c>
      <c r="C1812" t="s">
        <v>164</v>
      </c>
      <c r="D1812" t="s">
        <v>99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>
      <c r="A1813" t="s">
        <v>1396</v>
      </c>
      <c r="B1813" t="s">
        <v>1397</v>
      </c>
      <c r="C1813" t="s">
        <v>680</v>
      </c>
      <c r="D1813" t="s">
        <v>99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>
      <c r="A1814" t="s">
        <v>1396</v>
      </c>
      <c r="B1814" t="s">
        <v>1397</v>
      </c>
      <c r="C1814" t="s">
        <v>1411</v>
      </c>
      <c r="D1814" t="s">
        <v>99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>
      <c r="A1815" t="s">
        <v>1396</v>
      </c>
      <c r="B1815" t="s">
        <v>1397</v>
      </c>
      <c r="C1815" t="s">
        <v>200</v>
      </c>
      <c r="D1815" t="s">
        <v>99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>
      <c r="A1816" t="s">
        <v>1396</v>
      </c>
      <c r="B1816" t="s">
        <v>1397</v>
      </c>
      <c r="C1816" t="s">
        <v>982</v>
      </c>
      <c r="D1816" t="s">
        <v>99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>
      <c r="A1817" t="s">
        <v>1396</v>
      </c>
      <c r="B1817" t="s">
        <v>1397</v>
      </c>
      <c r="C1817" t="s">
        <v>1412</v>
      </c>
      <c r="D1817" t="s">
        <v>99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>
      <c r="A1818" t="s">
        <v>1396</v>
      </c>
      <c r="B1818" t="s">
        <v>1397</v>
      </c>
      <c r="C1818" t="s">
        <v>911</v>
      </c>
      <c r="D1818" t="s">
        <v>99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>
      <c r="A1819" t="s">
        <v>1396</v>
      </c>
      <c r="B1819" t="s">
        <v>1397</v>
      </c>
      <c r="C1819" t="s">
        <v>1413</v>
      </c>
      <c r="D1819" t="s">
        <v>350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>
      <c r="A1820" t="s">
        <v>1396</v>
      </c>
      <c r="B1820" t="s">
        <v>1397</v>
      </c>
      <c r="C1820" t="s">
        <v>166</v>
      </c>
      <c r="D1820" t="s">
        <v>99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>
      <c r="A1821" t="s">
        <v>1396</v>
      </c>
      <c r="B1821" t="s">
        <v>1397</v>
      </c>
      <c r="C1821" t="s">
        <v>779</v>
      </c>
      <c r="D1821" t="s">
        <v>95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>
      <c r="A1822" t="s">
        <v>1396</v>
      </c>
      <c r="B1822" t="s">
        <v>1397</v>
      </c>
      <c r="C1822" t="s">
        <v>167</v>
      </c>
      <c r="D1822" t="s">
        <v>99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>
      <c r="A1823" t="s">
        <v>1396</v>
      </c>
      <c r="B1823" t="s">
        <v>1397</v>
      </c>
      <c r="C1823" t="s">
        <v>204</v>
      </c>
      <c r="D1823" t="s">
        <v>99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>
      <c r="A1824" t="s">
        <v>1396</v>
      </c>
      <c r="B1824" t="s">
        <v>1397</v>
      </c>
      <c r="C1824" t="s">
        <v>207</v>
      </c>
      <c r="D1824" t="s">
        <v>350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>
      <c r="A1825" t="s">
        <v>1396</v>
      </c>
      <c r="B1825" t="s">
        <v>1397</v>
      </c>
      <c r="C1825" t="s">
        <v>422</v>
      </c>
      <c r="D1825" t="s">
        <v>99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>
      <c r="A1826" t="s">
        <v>1396</v>
      </c>
      <c r="B1826" t="s">
        <v>1397</v>
      </c>
      <c r="C1826" t="s">
        <v>694</v>
      </c>
      <c r="D1826" t="s">
        <v>350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>
      <c r="A1827" t="s">
        <v>1396</v>
      </c>
      <c r="B1827" t="s">
        <v>1397</v>
      </c>
      <c r="C1827" t="s">
        <v>1414</v>
      </c>
      <c r="D1827" t="s">
        <v>99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>
      <c r="A1828" t="s">
        <v>1396</v>
      </c>
      <c r="B1828" t="s">
        <v>1397</v>
      </c>
      <c r="C1828" t="s">
        <v>168</v>
      </c>
      <c r="D1828" t="s">
        <v>350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>
      <c r="A1829" t="s">
        <v>1396</v>
      </c>
      <c r="B1829" t="s">
        <v>1397</v>
      </c>
      <c r="C1829" t="s">
        <v>838</v>
      </c>
      <c r="D1829" t="s">
        <v>99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>
      <c r="A1830" t="s">
        <v>1396</v>
      </c>
      <c r="B1830" t="s">
        <v>1397</v>
      </c>
      <c r="C1830" t="s">
        <v>1415</v>
      </c>
      <c r="D1830" t="s">
        <v>99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>
      <c r="A1831" t="s">
        <v>1396</v>
      </c>
      <c r="B1831" t="s">
        <v>1397</v>
      </c>
      <c r="C1831" t="s">
        <v>1416</v>
      </c>
      <c r="D1831" t="s">
        <v>350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>
      <c r="A1832" t="s">
        <v>1396</v>
      </c>
      <c r="B1832" t="s">
        <v>1397</v>
      </c>
      <c r="C1832" t="s">
        <v>1417</v>
      </c>
      <c r="D1832" t="s">
        <v>350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>
      <c r="A1833" t="s">
        <v>1396</v>
      </c>
      <c r="B1833" t="s">
        <v>1397</v>
      </c>
      <c r="C1833" t="s">
        <v>1390</v>
      </c>
      <c r="D1833" t="s">
        <v>95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>
      <c r="A1834" t="s">
        <v>1396</v>
      </c>
      <c r="B1834" t="s">
        <v>1397</v>
      </c>
      <c r="C1834" t="s">
        <v>1418</v>
      </c>
      <c r="D1834" t="s">
        <v>99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>
      <c r="A1835" t="s">
        <v>1396</v>
      </c>
      <c r="B1835" t="s">
        <v>1397</v>
      </c>
      <c r="C1835" t="s">
        <v>1098</v>
      </c>
      <c r="D1835" t="s">
        <v>99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>
      <c r="A1836" t="s">
        <v>1396</v>
      </c>
      <c r="B1836" t="s">
        <v>1397</v>
      </c>
      <c r="C1836" t="s">
        <v>1032</v>
      </c>
      <c r="D1836" t="s">
        <v>350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>
      <c r="A1837" t="s">
        <v>1396</v>
      </c>
      <c r="B1837" t="s">
        <v>1397</v>
      </c>
      <c r="C1837" t="s">
        <v>172</v>
      </c>
      <c r="D1837" t="s">
        <v>350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>
      <c r="A1838" t="s">
        <v>1396</v>
      </c>
      <c r="B1838" t="s">
        <v>1397</v>
      </c>
      <c r="C1838" t="s">
        <v>612</v>
      </c>
      <c r="D1838" t="s">
        <v>99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>
      <c r="A1839" t="s">
        <v>1396</v>
      </c>
      <c r="B1839" t="s">
        <v>1397</v>
      </c>
      <c r="C1839" t="s">
        <v>1419</v>
      </c>
      <c r="D1839" t="s">
        <v>99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>
      <c r="A1840" t="s">
        <v>1396</v>
      </c>
      <c r="B1840" t="s">
        <v>1397</v>
      </c>
      <c r="C1840" t="s">
        <v>1420</v>
      </c>
      <c r="D1840" t="s">
        <v>95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>
      <c r="A1841" t="s">
        <v>1396</v>
      </c>
      <c r="B1841" t="s">
        <v>1397</v>
      </c>
      <c r="C1841" t="s">
        <v>571</v>
      </c>
      <c r="D1841" t="s">
        <v>350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>
      <c r="A1842" t="s">
        <v>1421</v>
      </c>
      <c r="B1842" t="s">
        <v>401</v>
      </c>
      <c r="C1842" t="s">
        <v>1422</v>
      </c>
      <c r="D1842" t="s">
        <v>70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>
      <c r="A1843" t="s">
        <v>1421</v>
      </c>
      <c r="B1843" t="s">
        <v>401</v>
      </c>
      <c r="C1843" t="s">
        <v>829</v>
      </c>
      <c r="D1843" t="s">
        <v>70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>
      <c r="A1844" t="s">
        <v>1421</v>
      </c>
      <c r="B1844" t="s">
        <v>401</v>
      </c>
      <c r="C1844" t="s">
        <v>1423</v>
      </c>
      <c r="D1844" t="s">
        <v>70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>
      <c r="A1845" t="s">
        <v>1421</v>
      </c>
      <c r="B1845" t="s">
        <v>401</v>
      </c>
      <c r="C1845" t="s">
        <v>1424</v>
      </c>
      <c r="D1845" t="s">
        <v>70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>
      <c r="A1846" t="s">
        <v>1421</v>
      </c>
      <c r="B1846" t="s">
        <v>401</v>
      </c>
      <c r="C1846" t="s">
        <v>1425</v>
      </c>
      <c r="D1846" t="s">
        <v>70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>
      <c r="A1847" t="s">
        <v>1421</v>
      </c>
      <c r="B1847" t="s">
        <v>401</v>
      </c>
      <c r="C1847" t="s">
        <v>1426</v>
      </c>
      <c r="D1847" t="s">
        <v>70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>
      <c r="A1848" t="s">
        <v>1421</v>
      </c>
      <c r="B1848" t="s">
        <v>401</v>
      </c>
      <c r="C1848" t="s">
        <v>1240</v>
      </c>
      <c r="D1848" t="s">
        <v>70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>
      <c r="A1849" t="s">
        <v>1421</v>
      </c>
      <c r="B1849" t="s">
        <v>401</v>
      </c>
      <c r="C1849" t="s">
        <v>1427</v>
      </c>
      <c r="D1849" t="s">
        <v>70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>
      <c r="A1850" t="s">
        <v>1421</v>
      </c>
      <c r="B1850" t="s">
        <v>401</v>
      </c>
      <c r="C1850" t="s">
        <v>793</v>
      </c>
      <c r="D1850" t="s">
        <v>70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>
      <c r="A1851" t="s">
        <v>1421</v>
      </c>
      <c r="B1851" t="s">
        <v>401</v>
      </c>
      <c r="C1851" t="s">
        <v>177</v>
      </c>
      <c r="D1851" t="s">
        <v>70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>
      <c r="A1852" t="s">
        <v>1428</v>
      </c>
      <c r="B1852" t="s">
        <v>1429</v>
      </c>
      <c r="C1852" t="s">
        <v>382</v>
      </c>
      <c r="D1852" t="s">
        <v>70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>
      <c r="A1853" t="s">
        <v>1428</v>
      </c>
      <c r="B1853" t="s">
        <v>1429</v>
      </c>
      <c r="C1853" t="s">
        <v>1430</v>
      </c>
      <c r="D1853" t="s">
        <v>99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>
      <c r="A1854" t="s">
        <v>1428</v>
      </c>
      <c r="B1854" t="s">
        <v>1429</v>
      </c>
      <c r="C1854" t="s">
        <v>1431</v>
      </c>
      <c r="D1854" t="s">
        <v>99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>
      <c r="A1855" t="s">
        <v>1428</v>
      </c>
      <c r="B1855" t="s">
        <v>1429</v>
      </c>
      <c r="C1855" t="s">
        <v>443</v>
      </c>
      <c r="D1855" t="s">
        <v>70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>
      <c r="A1856" t="s">
        <v>1428</v>
      </c>
      <c r="B1856" t="s">
        <v>1429</v>
      </c>
      <c r="C1856" t="s">
        <v>444</v>
      </c>
      <c r="D1856" t="s">
        <v>70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>
      <c r="A1857" t="s">
        <v>1428</v>
      </c>
      <c r="B1857" t="s">
        <v>1429</v>
      </c>
      <c r="C1857" t="s">
        <v>1432</v>
      </c>
      <c r="D1857" t="s">
        <v>70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>
      <c r="A1858" t="s">
        <v>1428</v>
      </c>
      <c r="B1858" t="s">
        <v>1429</v>
      </c>
      <c r="C1858" t="s">
        <v>114</v>
      </c>
      <c r="D1858" t="s">
        <v>70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>
      <c r="A1859" t="s">
        <v>1428</v>
      </c>
      <c r="B1859" t="s">
        <v>1429</v>
      </c>
      <c r="C1859" t="s">
        <v>313</v>
      </c>
      <c r="D1859" t="s">
        <v>70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>
      <c r="A1860" t="s">
        <v>1428</v>
      </c>
      <c r="B1860" t="s">
        <v>1429</v>
      </c>
      <c r="C1860" t="s">
        <v>445</v>
      </c>
      <c r="D1860" t="s">
        <v>70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>
      <c r="A1861" t="s">
        <v>1428</v>
      </c>
      <c r="B1861" t="s">
        <v>1429</v>
      </c>
      <c r="C1861" t="s">
        <v>1433</v>
      </c>
      <c r="D1861" t="s">
        <v>70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>
      <c r="A1862" t="s">
        <v>1428</v>
      </c>
      <c r="B1862" t="s">
        <v>1429</v>
      </c>
      <c r="C1862" t="s">
        <v>1434</v>
      </c>
      <c r="D1862" t="s">
        <v>99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>
      <c r="A1863" t="s">
        <v>1428</v>
      </c>
      <c r="B1863" t="s">
        <v>1429</v>
      </c>
      <c r="C1863" t="s">
        <v>396</v>
      </c>
      <c r="D1863" t="s">
        <v>70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>
      <c r="A1864" t="s">
        <v>1428</v>
      </c>
      <c r="B1864" t="s">
        <v>1429</v>
      </c>
      <c r="C1864" t="s">
        <v>124</v>
      </c>
      <c r="D1864" t="s">
        <v>99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>
      <c r="A1865" t="s">
        <v>1428</v>
      </c>
      <c r="B1865" t="s">
        <v>1429</v>
      </c>
      <c r="C1865" t="s">
        <v>446</v>
      </c>
      <c r="D1865" t="s">
        <v>99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>
      <c r="A1866" t="s">
        <v>1428</v>
      </c>
      <c r="B1866" t="s">
        <v>1429</v>
      </c>
      <c r="C1866" t="s">
        <v>1435</v>
      </c>
      <c r="D1866" t="s">
        <v>70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>
      <c r="A1867" t="s">
        <v>1428</v>
      </c>
      <c r="B1867" t="s">
        <v>1429</v>
      </c>
      <c r="C1867" t="s">
        <v>324</v>
      </c>
      <c r="D1867" t="s">
        <v>70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>
      <c r="A1868" t="s">
        <v>1428</v>
      </c>
      <c r="B1868" t="s">
        <v>1429</v>
      </c>
      <c r="C1868" t="s">
        <v>326</v>
      </c>
      <c r="D1868" t="s">
        <v>99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>
      <c r="A1869" t="s">
        <v>1428</v>
      </c>
      <c r="B1869" t="s">
        <v>1429</v>
      </c>
      <c r="C1869" t="s">
        <v>586</v>
      </c>
      <c r="D1869" t="s">
        <v>70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>
      <c r="A1870" t="s">
        <v>1428</v>
      </c>
      <c r="B1870" t="s">
        <v>1429</v>
      </c>
      <c r="C1870" t="s">
        <v>1436</v>
      </c>
      <c r="D1870" t="s">
        <v>70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>
      <c r="A1871" t="s">
        <v>1428</v>
      </c>
      <c r="B1871" t="s">
        <v>1429</v>
      </c>
      <c r="C1871" t="s">
        <v>136</v>
      </c>
      <c r="D1871" t="s">
        <v>70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>
      <c r="A1872" t="s">
        <v>1428</v>
      </c>
      <c r="B1872" t="s">
        <v>1429</v>
      </c>
      <c r="C1872" t="s">
        <v>236</v>
      </c>
      <c r="D1872" t="s">
        <v>70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>
      <c r="A1873" t="s">
        <v>1428</v>
      </c>
      <c r="B1873" t="s">
        <v>1429</v>
      </c>
      <c r="C1873" t="s">
        <v>1437</v>
      </c>
      <c r="D1873" t="s">
        <v>70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>
      <c r="A1874" t="s">
        <v>1428</v>
      </c>
      <c r="B1874" t="s">
        <v>1429</v>
      </c>
      <c r="C1874" t="s">
        <v>1438</v>
      </c>
      <c r="D1874" t="s">
        <v>70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>
      <c r="A1875" t="s">
        <v>1428</v>
      </c>
      <c r="B1875" t="s">
        <v>1429</v>
      </c>
      <c r="C1875" t="s">
        <v>488</v>
      </c>
      <c r="D1875" t="s">
        <v>99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>
      <c r="A1876" t="s">
        <v>1428</v>
      </c>
      <c r="B1876" t="s">
        <v>1429</v>
      </c>
      <c r="C1876" t="s">
        <v>336</v>
      </c>
      <c r="D1876" t="s">
        <v>99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>
      <c r="A1877" t="s">
        <v>1428</v>
      </c>
      <c r="B1877" t="s">
        <v>1429</v>
      </c>
      <c r="C1877" t="s">
        <v>141</v>
      </c>
      <c r="D1877" t="s">
        <v>99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>
      <c r="A1878" t="s">
        <v>1428</v>
      </c>
      <c r="B1878" t="s">
        <v>1429</v>
      </c>
      <c r="C1878" t="s">
        <v>493</v>
      </c>
      <c r="D1878" t="s">
        <v>70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>
      <c r="A1879" t="s">
        <v>1428</v>
      </c>
      <c r="B1879" t="s">
        <v>1429</v>
      </c>
      <c r="C1879" t="s">
        <v>142</v>
      </c>
      <c r="D1879" t="s">
        <v>99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>
      <c r="A1880" t="s">
        <v>1428</v>
      </c>
      <c r="B1880" t="s">
        <v>1429</v>
      </c>
      <c r="C1880" t="s">
        <v>183</v>
      </c>
      <c r="D1880" t="s">
        <v>70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>
      <c r="A1881" t="s">
        <v>1428</v>
      </c>
      <c r="B1881" t="s">
        <v>1429</v>
      </c>
      <c r="C1881" t="s">
        <v>751</v>
      </c>
      <c r="D1881" t="s">
        <v>99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>
      <c r="A1882" t="s">
        <v>1428</v>
      </c>
      <c r="B1882" t="s">
        <v>1429</v>
      </c>
      <c r="C1882" t="s">
        <v>144</v>
      </c>
      <c r="D1882" t="s">
        <v>70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>
      <c r="A1883" t="s">
        <v>1428</v>
      </c>
      <c r="B1883" t="s">
        <v>1429</v>
      </c>
      <c r="C1883" t="s">
        <v>473</v>
      </c>
      <c r="D1883" t="s">
        <v>70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>
      <c r="A1884" t="s">
        <v>1428</v>
      </c>
      <c r="B1884" t="s">
        <v>1429</v>
      </c>
      <c r="C1884" t="s">
        <v>475</v>
      </c>
      <c r="D1884" t="s">
        <v>99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>
      <c r="A1885" t="s">
        <v>1428</v>
      </c>
      <c r="B1885" t="s">
        <v>1429</v>
      </c>
      <c r="C1885" t="s">
        <v>476</v>
      </c>
      <c r="D1885" t="s">
        <v>70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>
      <c r="A1886" t="s">
        <v>1428</v>
      </c>
      <c r="B1886" t="s">
        <v>1429</v>
      </c>
      <c r="C1886" t="s">
        <v>477</v>
      </c>
      <c r="D1886" t="s">
        <v>99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>
      <c r="A1887" t="s">
        <v>1428</v>
      </c>
      <c r="B1887" t="s">
        <v>1429</v>
      </c>
      <c r="C1887" t="s">
        <v>539</v>
      </c>
      <c r="D1887" t="s">
        <v>70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>
      <c r="A1888" t="s">
        <v>1428</v>
      </c>
      <c r="B1888" t="s">
        <v>1429</v>
      </c>
      <c r="C1888" t="s">
        <v>146</v>
      </c>
      <c r="D1888" t="s">
        <v>70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>
      <c r="A1889" t="s">
        <v>1428</v>
      </c>
      <c r="B1889" t="s">
        <v>1429</v>
      </c>
      <c r="C1889" t="s">
        <v>1439</v>
      </c>
      <c r="D1889" t="s">
        <v>70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>
      <c r="A1890" t="s">
        <v>1428</v>
      </c>
      <c r="B1890" t="s">
        <v>1429</v>
      </c>
      <c r="C1890" t="s">
        <v>148</v>
      </c>
      <c r="D1890" t="s">
        <v>99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>
      <c r="A1891" t="s">
        <v>1428</v>
      </c>
      <c r="B1891" t="s">
        <v>1429</v>
      </c>
      <c r="C1891" t="s">
        <v>482</v>
      </c>
      <c r="D1891" t="s">
        <v>99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>
      <c r="A1892" t="s">
        <v>1428</v>
      </c>
      <c r="B1892" t="s">
        <v>1429</v>
      </c>
      <c r="C1892" t="s">
        <v>149</v>
      </c>
      <c r="D1892" t="s">
        <v>99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>
      <c r="A1893" t="s">
        <v>1428</v>
      </c>
      <c r="B1893" t="s">
        <v>1429</v>
      </c>
      <c r="C1893" t="s">
        <v>1440</v>
      </c>
      <c r="D1893" t="s">
        <v>70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>
      <c r="A1894" t="s">
        <v>1428</v>
      </c>
      <c r="B1894" t="s">
        <v>1429</v>
      </c>
      <c r="C1894" t="s">
        <v>1441</v>
      </c>
      <c r="D1894" t="s">
        <v>70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>
      <c r="A1895" t="s">
        <v>1428</v>
      </c>
      <c r="B1895" t="s">
        <v>1429</v>
      </c>
      <c r="C1895" t="s">
        <v>191</v>
      </c>
      <c r="D1895" t="s">
        <v>99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>
      <c r="A1896" t="s">
        <v>1428</v>
      </c>
      <c r="B1896" t="s">
        <v>1429</v>
      </c>
      <c r="C1896" t="s">
        <v>1139</v>
      </c>
      <c r="D1896" t="s">
        <v>70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>
      <c r="A1897" t="s">
        <v>1428</v>
      </c>
      <c r="B1897" t="s">
        <v>1429</v>
      </c>
      <c r="C1897" t="s">
        <v>1442</v>
      </c>
      <c r="D1897" t="s">
        <v>70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>
      <c r="A1898" t="s">
        <v>1428</v>
      </c>
      <c r="B1898" t="s">
        <v>1429</v>
      </c>
      <c r="C1898" t="s">
        <v>1084</v>
      </c>
      <c r="D1898" t="s">
        <v>70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>
      <c r="A1899" t="s">
        <v>1428</v>
      </c>
      <c r="B1899" t="s">
        <v>1429</v>
      </c>
      <c r="C1899" t="s">
        <v>545</v>
      </c>
      <c r="D1899" t="s">
        <v>70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>
      <c r="A1900" t="s">
        <v>1428</v>
      </c>
      <c r="B1900" t="s">
        <v>1429</v>
      </c>
      <c r="C1900" t="s">
        <v>1091</v>
      </c>
      <c r="D1900" t="s">
        <v>70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>
      <c r="A1901" t="s">
        <v>1428</v>
      </c>
      <c r="B1901" t="s">
        <v>1429</v>
      </c>
      <c r="C1901" t="s">
        <v>250</v>
      </c>
      <c r="D1901" t="s">
        <v>70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>
      <c r="A1902" t="s">
        <v>1428</v>
      </c>
      <c r="B1902" t="s">
        <v>1429</v>
      </c>
      <c r="C1902" t="s">
        <v>152</v>
      </c>
      <c r="D1902" t="s">
        <v>99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>
      <c r="A1903" t="s">
        <v>1428</v>
      </c>
      <c r="B1903" t="s">
        <v>1429</v>
      </c>
      <c r="C1903" t="s">
        <v>153</v>
      </c>
      <c r="D1903" t="s">
        <v>70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>
      <c r="A1904" t="s">
        <v>1428</v>
      </c>
      <c r="B1904" t="s">
        <v>1429</v>
      </c>
      <c r="C1904" t="s">
        <v>550</v>
      </c>
      <c r="D1904" t="s">
        <v>70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>
      <c r="A1905" t="s">
        <v>1428</v>
      </c>
      <c r="B1905" t="s">
        <v>1429</v>
      </c>
      <c r="C1905" t="s">
        <v>195</v>
      </c>
      <c r="D1905" t="s">
        <v>70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>
      <c r="A1906" t="s">
        <v>1428</v>
      </c>
      <c r="B1906" t="s">
        <v>1429</v>
      </c>
      <c r="C1906" t="s">
        <v>156</v>
      </c>
      <c r="D1906" t="s">
        <v>70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>
      <c r="A1907" t="s">
        <v>1443</v>
      </c>
      <c r="B1907" t="s">
        <v>1444</v>
      </c>
      <c r="C1907" t="s">
        <v>1445</v>
      </c>
      <c r="D1907" t="s">
        <v>99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>
      <c r="A1908" t="s">
        <v>1443</v>
      </c>
      <c r="B1908" t="s">
        <v>1444</v>
      </c>
      <c r="C1908" t="s">
        <v>1446</v>
      </c>
      <c r="D1908" t="s">
        <v>70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>
      <c r="A1909" t="s">
        <v>1443</v>
      </c>
      <c r="B1909" t="s">
        <v>1444</v>
      </c>
      <c r="C1909" t="s">
        <v>141</v>
      </c>
      <c r="D1909" t="s">
        <v>70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>
      <c r="A1910" t="s">
        <v>1443</v>
      </c>
      <c r="B1910" t="s">
        <v>1444</v>
      </c>
      <c r="C1910" t="s">
        <v>340</v>
      </c>
      <c r="D1910" t="s">
        <v>99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>
      <c r="A1911" t="s">
        <v>1443</v>
      </c>
      <c r="B1911" t="s">
        <v>1444</v>
      </c>
      <c r="C1911" t="s">
        <v>1447</v>
      </c>
      <c r="D1911" t="s">
        <v>70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>
      <c r="A1912" t="s">
        <v>1443</v>
      </c>
      <c r="B1912" t="s">
        <v>1444</v>
      </c>
      <c r="C1912" t="s">
        <v>142</v>
      </c>
      <c r="D1912" t="s">
        <v>70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>
      <c r="A1913" t="s">
        <v>1443</v>
      </c>
      <c r="B1913" t="s">
        <v>1444</v>
      </c>
      <c r="C1913" t="s">
        <v>183</v>
      </c>
      <c r="D1913" t="s">
        <v>70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>
      <c r="A1914" t="s">
        <v>1443</v>
      </c>
      <c r="B1914" t="s">
        <v>1444</v>
      </c>
      <c r="C1914" t="s">
        <v>1448</v>
      </c>
      <c r="D1914" t="s">
        <v>99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>
      <c r="A1915" t="s">
        <v>1443</v>
      </c>
      <c r="B1915" t="s">
        <v>1444</v>
      </c>
      <c r="C1915" t="s">
        <v>185</v>
      </c>
      <c r="D1915" t="s">
        <v>70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>
      <c r="A1916" t="s">
        <v>1443</v>
      </c>
      <c r="B1916" t="s">
        <v>1444</v>
      </c>
      <c r="C1916" t="s">
        <v>144</v>
      </c>
      <c r="D1916" t="s">
        <v>99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>
      <c r="A1917" t="s">
        <v>1443</v>
      </c>
      <c r="B1917" t="s">
        <v>1444</v>
      </c>
      <c r="C1917" t="s">
        <v>475</v>
      </c>
      <c r="D1917" t="s">
        <v>70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>
      <c r="A1918" t="s">
        <v>1443</v>
      </c>
      <c r="B1918" t="s">
        <v>1444</v>
      </c>
      <c r="C1918" t="s">
        <v>476</v>
      </c>
      <c r="D1918" t="s">
        <v>70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>
      <c r="A1919" t="s">
        <v>1443</v>
      </c>
      <c r="B1919" t="s">
        <v>1444</v>
      </c>
      <c r="C1919" t="s">
        <v>478</v>
      </c>
      <c r="D1919" t="s">
        <v>99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>
      <c r="A1920" t="s">
        <v>1443</v>
      </c>
      <c r="B1920" t="s">
        <v>1444</v>
      </c>
      <c r="C1920" t="s">
        <v>1449</v>
      </c>
      <c r="D1920" t="s">
        <v>70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>
      <c r="A1921" t="s">
        <v>1443</v>
      </c>
      <c r="B1921" t="s">
        <v>1444</v>
      </c>
      <c r="C1921" t="s">
        <v>146</v>
      </c>
      <c r="D1921" t="s">
        <v>70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>
      <c r="A1922" t="s">
        <v>1443</v>
      </c>
      <c r="B1922" t="s">
        <v>1444</v>
      </c>
      <c r="C1922" t="s">
        <v>188</v>
      </c>
      <c r="D1922" t="s">
        <v>70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>
      <c r="A1923" t="s">
        <v>1443</v>
      </c>
      <c r="B1923" t="s">
        <v>1444</v>
      </c>
      <c r="C1923" t="s">
        <v>1450</v>
      </c>
      <c r="D1923" t="s">
        <v>70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>
      <c r="A1924" t="s">
        <v>1443</v>
      </c>
      <c r="B1924" t="s">
        <v>1444</v>
      </c>
      <c r="C1924" t="s">
        <v>148</v>
      </c>
      <c r="D1924" t="s">
        <v>99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>
      <c r="A1925" t="s">
        <v>1443</v>
      </c>
      <c r="B1925" t="s">
        <v>1444</v>
      </c>
      <c r="C1925" t="s">
        <v>482</v>
      </c>
      <c r="D1925" t="s">
        <v>70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>
      <c r="A1926" t="s">
        <v>1443</v>
      </c>
      <c r="B1926" t="s">
        <v>1444</v>
      </c>
      <c r="C1926" t="s">
        <v>1451</v>
      </c>
      <c r="D1926" t="s">
        <v>70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>
      <c r="A1927" t="s">
        <v>1443</v>
      </c>
      <c r="B1927" t="s">
        <v>1444</v>
      </c>
      <c r="C1927" t="s">
        <v>149</v>
      </c>
      <c r="D1927" t="s">
        <v>99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>
      <c r="A1928" t="s">
        <v>1443</v>
      </c>
      <c r="B1928" t="s">
        <v>1444</v>
      </c>
      <c r="C1928" t="s">
        <v>1452</v>
      </c>
      <c r="D1928" t="s">
        <v>99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>
      <c r="A1929" t="s">
        <v>1443</v>
      </c>
      <c r="B1929" t="s">
        <v>1444</v>
      </c>
      <c r="C1929" t="s">
        <v>191</v>
      </c>
      <c r="D1929" t="s">
        <v>70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>
      <c r="A1930" t="s">
        <v>1443</v>
      </c>
      <c r="B1930" t="s">
        <v>1444</v>
      </c>
      <c r="C1930" t="s">
        <v>545</v>
      </c>
      <c r="D1930" t="s">
        <v>99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>
      <c r="A1931" t="s">
        <v>1443</v>
      </c>
      <c r="B1931" t="s">
        <v>1444</v>
      </c>
      <c r="C1931" t="s">
        <v>1453</v>
      </c>
      <c r="D1931" t="s">
        <v>70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>
      <c r="A1932" t="s">
        <v>1443</v>
      </c>
      <c r="B1932" t="s">
        <v>1444</v>
      </c>
      <c r="C1932" t="s">
        <v>1454</v>
      </c>
      <c r="D1932" t="s">
        <v>70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>
      <c r="A1933" t="s">
        <v>1443</v>
      </c>
      <c r="B1933" t="s">
        <v>1444</v>
      </c>
      <c r="C1933" t="s">
        <v>1455</v>
      </c>
      <c r="D1933" t="s">
        <v>70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>
      <c r="A1934" t="s">
        <v>1443</v>
      </c>
      <c r="B1934" t="s">
        <v>1444</v>
      </c>
      <c r="C1934" t="s">
        <v>250</v>
      </c>
      <c r="D1934" t="s">
        <v>70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>
      <c r="A1935" t="s">
        <v>1443</v>
      </c>
      <c r="B1935" t="s">
        <v>1444</v>
      </c>
      <c r="C1935" t="s">
        <v>152</v>
      </c>
      <c r="D1935" t="s">
        <v>99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>
      <c r="A1936" t="s">
        <v>1443</v>
      </c>
      <c r="B1936" t="s">
        <v>1444</v>
      </c>
      <c r="C1936" t="s">
        <v>157</v>
      </c>
      <c r="D1936" t="s">
        <v>70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>
      <c r="A1937" t="s">
        <v>1443</v>
      </c>
      <c r="B1937" t="s">
        <v>1444</v>
      </c>
      <c r="C1937" t="s">
        <v>159</v>
      </c>
      <c r="D1937" t="s">
        <v>70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>
      <c r="A1938" t="s">
        <v>1443</v>
      </c>
      <c r="B1938" t="s">
        <v>1444</v>
      </c>
      <c r="C1938" t="s">
        <v>160</v>
      </c>
      <c r="D1938" t="s">
        <v>70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>
      <c r="A1939" t="s">
        <v>1443</v>
      </c>
      <c r="B1939" t="s">
        <v>1444</v>
      </c>
      <c r="C1939" t="s">
        <v>552</v>
      </c>
      <c r="D1939" t="s">
        <v>99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>
      <c r="A1940" t="s">
        <v>1443</v>
      </c>
      <c r="B1940" t="s">
        <v>1444</v>
      </c>
      <c r="C1940" t="s">
        <v>514</v>
      </c>
      <c r="D1940" t="s">
        <v>70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>
      <c r="A1941" t="s">
        <v>1443</v>
      </c>
      <c r="B1941" t="s">
        <v>1444</v>
      </c>
      <c r="C1941" t="s">
        <v>162</v>
      </c>
      <c r="D1941" t="s">
        <v>99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>
      <c r="A1942" t="s">
        <v>1443</v>
      </c>
      <c r="B1942" t="s">
        <v>1444</v>
      </c>
      <c r="C1942" t="s">
        <v>163</v>
      </c>
      <c r="D1942" t="s">
        <v>70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>
      <c r="A1943" t="s">
        <v>1443</v>
      </c>
      <c r="B1943" t="s">
        <v>1444</v>
      </c>
      <c r="C1943" t="s">
        <v>164</v>
      </c>
      <c r="D1943" t="s">
        <v>70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>
      <c r="A1944" t="s">
        <v>1443</v>
      </c>
      <c r="B1944" t="s">
        <v>1444</v>
      </c>
      <c r="C1944" t="s">
        <v>200</v>
      </c>
      <c r="D1944" t="s">
        <v>70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>
      <c r="A1945" t="s">
        <v>1443</v>
      </c>
      <c r="B1945" t="s">
        <v>1444</v>
      </c>
      <c r="C1945" t="s">
        <v>910</v>
      </c>
      <c r="D1945" t="s">
        <v>70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>
      <c r="A1946" t="s">
        <v>1443</v>
      </c>
      <c r="B1946" t="s">
        <v>1444</v>
      </c>
      <c r="C1946" t="s">
        <v>560</v>
      </c>
      <c r="D1946" t="s">
        <v>99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>
      <c r="A1947" t="s">
        <v>1443</v>
      </c>
      <c r="B1947" t="s">
        <v>1444</v>
      </c>
      <c r="C1947" t="s">
        <v>832</v>
      </c>
      <c r="D1947" t="s">
        <v>99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>
      <c r="A1948" t="s">
        <v>1443</v>
      </c>
      <c r="B1948" t="s">
        <v>1444</v>
      </c>
      <c r="C1948" t="s">
        <v>562</v>
      </c>
      <c r="D1948" t="s">
        <v>70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>
      <c r="A1949" t="s">
        <v>1443</v>
      </c>
      <c r="B1949" t="s">
        <v>1444</v>
      </c>
      <c r="C1949" t="s">
        <v>1456</v>
      </c>
      <c r="D1949" t="s">
        <v>70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>
      <c r="A1950" t="s">
        <v>1443</v>
      </c>
      <c r="B1950" t="s">
        <v>1444</v>
      </c>
      <c r="C1950" t="s">
        <v>165</v>
      </c>
      <c r="D1950" t="s">
        <v>99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>
      <c r="A1951" t="s">
        <v>1443</v>
      </c>
      <c r="B1951" t="s">
        <v>1444</v>
      </c>
      <c r="C1951" t="s">
        <v>167</v>
      </c>
      <c r="D1951" t="s">
        <v>99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>
      <c r="A1952" t="s">
        <v>1443</v>
      </c>
      <c r="B1952" t="s">
        <v>1444</v>
      </c>
      <c r="C1952" t="s">
        <v>1457</v>
      </c>
      <c r="D1952" t="s">
        <v>70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>
      <c r="A1953" t="s">
        <v>1443</v>
      </c>
      <c r="B1953" t="s">
        <v>1444</v>
      </c>
      <c r="C1953" t="s">
        <v>1458</v>
      </c>
      <c r="D1953" t="s">
        <v>99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>
      <c r="A1954" t="s">
        <v>1443</v>
      </c>
      <c r="B1954" t="s">
        <v>1444</v>
      </c>
      <c r="C1954" t="s">
        <v>207</v>
      </c>
      <c r="D1954" t="s">
        <v>70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>
      <c r="A1955" t="s">
        <v>1443</v>
      </c>
      <c r="B1955" t="s">
        <v>1444</v>
      </c>
      <c r="C1955" t="s">
        <v>422</v>
      </c>
      <c r="D1955" t="s">
        <v>70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>
      <c r="A1956" t="s">
        <v>1443</v>
      </c>
      <c r="B1956" t="s">
        <v>1444</v>
      </c>
      <c r="C1956" t="s">
        <v>168</v>
      </c>
      <c r="D1956" t="s">
        <v>70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>
      <c r="A1957" t="s">
        <v>1443</v>
      </c>
      <c r="B1957" t="s">
        <v>1444</v>
      </c>
      <c r="C1957" t="s">
        <v>724</v>
      </c>
      <c r="D1957" t="s">
        <v>99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>
      <c r="A1958" t="s">
        <v>1443</v>
      </c>
      <c r="B1958" t="s">
        <v>1444</v>
      </c>
      <c r="C1958" t="s">
        <v>534</v>
      </c>
      <c r="D1958" t="s">
        <v>70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>
      <c r="A1959" t="s">
        <v>1443</v>
      </c>
      <c r="B1959" t="s">
        <v>1444</v>
      </c>
      <c r="C1959" t="s">
        <v>209</v>
      </c>
      <c r="D1959" t="s">
        <v>99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>
      <c r="A1960" t="s">
        <v>1443</v>
      </c>
      <c r="B1960" t="s">
        <v>1444</v>
      </c>
      <c r="C1960" t="s">
        <v>170</v>
      </c>
      <c r="D1960" t="s">
        <v>70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>
      <c r="A1961" t="s">
        <v>1443</v>
      </c>
      <c r="B1961" t="s">
        <v>1444</v>
      </c>
      <c r="C1961" t="s">
        <v>570</v>
      </c>
      <c r="D1961" t="s">
        <v>99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>
      <c r="A1962" t="s">
        <v>1443</v>
      </c>
      <c r="B1962" t="s">
        <v>1444</v>
      </c>
      <c r="C1962" t="s">
        <v>640</v>
      </c>
      <c r="D1962" t="s">
        <v>70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>
      <c r="A1963" t="s">
        <v>1443</v>
      </c>
      <c r="B1963" t="s">
        <v>1444</v>
      </c>
      <c r="C1963" t="s">
        <v>1459</v>
      </c>
      <c r="D1963" t="s">
        <v>70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>
      <c r="A1964" t="s">
        <v>1443</v>
      </c>
      <c r="B1964" t="s">
        <v>1444</v>
      </c>
      <c r="C1964" t="s">
        <v>845</v>
      </c>
      <c r="D1964" t="s">
        <v>70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>
      <c r="A1965" t="s">
        <v>1443</v>
      </c>
      <c r="B1965" t="s">
        <v>1444</v>
      </c>
      <c r="C1965" t="s">
        <v>733</v>
      </c>
      <c r="D1965" t="s">
        <v>99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>
      <c r="A1966" t="s">
        <v>1443</v>
      </c>
      <c r="B1966" t="s">
        <v>1444</v>
      </c>
      <c r="C1966" t="s">
        <v>1460</v>
      </c>
      <c r="D1966" t="s">
        <v>99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>
      <c r="A1967" t="s">
        <v>1443</v>
      </c>
      <c r="B1967" t="s">
        <v>1444</v>
      </c>
      <c r="C1967" t="s">
        <v>1461</v>
      </c>
      <c r="D1967" t="s">
        <v>70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>
      <c r="A1968" t="s">
        <v>1443</v>
      </c>
      <c r="B1968" t="s">
        <v>1444</v>
      </c>
      <c r="C1968" t="s">
        <v>1034</v>
      </c>
      <c r="D1968" t="s">
        <v>70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>
      <c r="A1969" t="s">
        <v>1443</v>
      </c>
      <c r="B1969" t="s">
        <v>1444</v>
      </c>
      <c r="C1969" t="s">
        <v>216</v>
      </c>
      <c r="D1969" t="s">
        <v>70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>
      <c r="A1970" t="s">
        <v>1443</v>
      </c>
      <c r="B1970" t="s">
        <v>1444</v>
      </c>
      <c r="C1970" t="s">
        <v>1462</v>
      </c>
      <c r="D1970" t="s">
        <v>99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>
      <c r="A1971" t="s">
        <v>1443</v>
      </c>
      <c r="B1971" t="s">
        <v>1444</v>
      </c>
      <c r="C1971" t="s">
        <v>1463</v>
      </c>
      <c r="D1971" t="s">
        <v>70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>
      <c r="A1972" t="s">
        <v>1464</v>
      </c>
      <c r="B1972" t="s">
        <v>481</v>
      </c>
      <c r="C1972" t="s">
        <v>510</v>
      </c>
      <c r="D1972" t="s">
        <v>70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>
      <c r="A1973" t="s">
        <v>1464</v>
      </c>
      <c r="B1973" t="s">
        <v>481</v>
      </c>
      <c r="C1973" t="s">
        <v>1171</v>
      </c>
      <c r="D1973" t="s">
        <v>70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>
      <c r="A1974" t="s">
        <v>1464</v>
      </c>
      <c r="B1974" t="s">
        <v>481</v>
      </c>
      <c r="C1974" t="s">
        <v>904</v>
      </c>
      <c r="D1974" t="s">
        <v>70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>
      <c r="A1975" t="s">
        <v>1464</v>
      </c>
      <c r="B1975" t="s">
        <v>481</v>
      </c>
      <c r="C1975" t="s">
        <v>511</v>
      </c>
      <c r="D1975" t="s">
        <v>70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>
      <c r="A1976" t="s">
        <v>1464</v>
      </c>
      <c r="B1976" t="s">
        <v>481</v>
      </c>
      <c r="C1976" t="s">
        <v>157</v>
      </c>
      <c r="D1976" t="s">
        <v>70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>
      <c r="A1977" t="s">
        <v>1464</v>
      </c>
      <c r="B1977" t="s">
        <v>481</v>
      </c>
      <c r="C1977" t="s">
        <v>1465</v>
      </c>
      <c r="D1977" t="s">
        <v>70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>
      <c r="A1978" t="s">
        <v>1464</v>
      </c>
      <c r="B1978" t="s">
        <v>481</v>
      </c>
      <c r="C1978" t="s">
        <v>159</v>
      </c>
      <c r="D1978" t="s">
        <v>70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>
      <c r="A1979" t="s">
        <v>1464</v>
      </c>
      <c r="B1979" t="s">
        <v>481</v>
      </c>
      <c r="C1979" t="s">
        <v>160</v>
      </c>
      <c r="D1979" t="s">
        <v>70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>
      <c r="A1980" t="s">
        <v>1464</v>
      </c>
      <c r="B1980" t="s">
        <v>481</v>
      </c>
      <c r="C1980" t="s">
        <v>1466</v>
      </c>
      <c r="D1980" t="s">
        <v>70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>
      <c r="A1981" t="s">
        <v>1464</v>
      </c>
      <c r="B1981" t="s">
        <v>481</v>
      </c>
      <c r="C1981" t="s">
        <v>515</v>
      </c>
      <c r="D1981" t="s">
        <v>70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>
      <c r="A1982" t="s">
        <v>1464</v>
      </c>
      <c r="B1982" t="s">
        <v>481</v>
      </c>
      <c r="C1982" t="s">
        <v>1467</v>
      </c>
      <c r="D1982" t="s">
        <v>70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>
      <c r="A1983" t="s">
        <v>1464</v>
      </c>
      <c r="B1983" t="s">
        <v>481</v>
      </c>
      <c r="C1983" t="s">
        <v>162</v>
      </c>
      <c r="D1983" t="s">
        <v>70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>
      <c r="A1984" t="s">
        <v>1464</v>
      </c>
      <c r="B1984" t="s">
        <v>481</v>
      </c>
      <c r="C1984" t="s">
        <v>163</v>
      </c>
      <c r="D1984" t="s">
        <v>70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>
      <c r="A1985" t="s">
        <v>1464</v>
      </c>
      <c r="B1985" t="s">
        <v>481</v>
      </c>
      <c r="C1985" t="s">
        <v>1468</v>
      </c>
      <c r="D1985" t="s">
        <v>70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>
      <c r="A1986" t="s">
        <v>1464</v>
      </c>
      <c r="B1986" t="s">
        <v>481</v>
      </c>
      <c r="C1986" t="s">
        <v>1469</v>
      </c>
      <c r="D1986" t="s">
        <v>70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>
      <c r="A1987" t="s">
        <v>1464</v>
      </c>
      <c r="B1987" t="s">
        <v>481</v>
      </c>
      <c r="C1987" t="s">
        <v>1384</v>
      </c>
      <c r="D1987" t="s">
        <v>70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>
      <c r="A1988" t="s">
        <v>1464</v>
      </c>
      <c r="B1988" t="s">
        <v>481</v>
      </c>
      <c r="C1988" t="s">
        <v>1185</v>
      </c>
      <c r="D1988" t="s">
        <v>70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>
      <c r="A1989" t="s">
        <v>1464</v>
      </c>
      <c r="B1989" t="s">
        <v>481</v>
      </c>
      <c r="C1989" t="s">
        <v>1470</v>
      </c>
      <c r="D1989" t="s">
        <v>70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>
      <c r="A1990" t="s">
        <v>1464</v>
      </c>
      <c r="B1990" t="s">
        <v>481</v>
      </c>
      <c r="C1990" t="s">
        <v>626</v>
      </c>
      <c r="D1990" t="s">
        <v>70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>
      <c r="A1991" t="s">
        <v>1464</v>
      </c>
      <c r="B1991" t="s">
        <v>481</v>
      </c>
      <c r="C1991" t="s">
        <v>1216</v>
      </c>
      <c r="D1991" t="s">
        <v>70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>
      <c r="A1992" t="s">
        <v>1464</v>
      </c>
      <c r="B1992" t="s">
        <v>481</v>
      </c>
      <c r="C1992" t="s">
        <v>204</v>
      </c>
      <c r="D1992" t="s">
        <v>70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>
      <c r="A1993" t="s">
        <v>1464</v>
      </c>
      <c r="B1993" t="s">
        <v>481</v>
      </c>
      <c r="C1993" t="s">
        <v>1471</v>
      </c>
      <c r="D1993" t="s">
        <v>70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>
      <c r="A1994" t="s">
        <v>1464</v>
      </c>
      <c r="B1994" t="s">
        <v>481</v>
      </c>
      <c r="C1994" t="s">
        <v>1472</v>
      </c>
      <c r="D1994" t="s">
        <v>70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>
      <c r="A1995" t="s">
        <v>1464</v>
      </c>
      <c r="B1995" t="s">
        <v>481</v>
      </c>
      <c r="C1995" t="s">
        <v>1473</v>
      </c>
      <c r="D1995" t="s">
        <v>70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>
      <c r="A1996" t="s">
        <v>1464</v>
      </c>
      <c r="B1996" t="s">
        <v>481</v>
      </c>
      <c r="C1996" t="s">
        <v>1474</v>
      </c>
      <c r="D1996" t="s">
        <v>70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>
      <c r="A1997" t="s">
        <v>1464</v>
      </c>
      <c r="B1997" t="s">
        <v>481</v>
      </c>
      <c r="C1997" t="s">
        <v>209</v>
      </c>
      <c r="D1997" t="s">
        <v>70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>
      <c r="A1998" t="s">
        <v>1464</v>
      </c>
      <c r="B1998" t="s">
        <v>481</v>
      </c>
      <c r="C1998" t="s">
        <v>170</v>
      </c>
      <c r="D1998" t="s">
        <v>70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>
      <c r="A1999" t="s">
        <v>1464</v>
      </c>
      <c r="B1999" t="s">
        <v>481</v>
      </c>
      <c r="C1999" t="s">
        <v>789</v>
      </c>
      <c r="D1999" t="s">
        <v>70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>
      <c r="A2000" t="s">
        <v>1464</v>
      </c>
      <c r="B2000" t="s">
        <v>481</v>
      </c>
      <c r="C2000" t="s">
        <v>1475</v>
      </c>
      <c r="D2000" t="s">
        <v>70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>
      <c r="A2001" t="s">
        <v>1464</v>
      </c>
      <c r="B2001" t="s">
        <v>481</v>
      </c>
      <c r="C2001" t="s">
        <v>1476</v>
      </c>
      <c r="D2001" t="s">
        <v>70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>
      <c r="A2002" t="s">
        <v>1464</v>
      </c>
      <c r="B2002" t="s">
        <v>481</v>
      </c>
      <c r="C2002" t="s">
        <v>571</v>
      </c>
      <c r="D2002" t="s">
        <v>70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>
      <c r="A2003" t="s">
        <v>1464</v>
      </c>
      <c r="B2003" t="s">
        <v>481</v>
      </c>
      <c r="C2003" t="s">
        <v>216</v>
      </c>
      <c r="D2003" t="s">
        <v>70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>
      <c r="A2004" t="s">
        <v>1464</v>
      </c>
      <c r="B2004" t="s">
        <v>481</v>
      </c>
      <c r="C2004" t="s">
        <v>217</v>
      </c>
      <c r="D2004" t="s">
        <v>70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>
      <c r="A2005" t="s">
        <v>1464</v>
      </c>
      <c r="B2005" t="s">
        <v>481</v>
      </c>
      <c r="C2005" t="s">
        <v>1477</v>
      </c>
      <c r="D2005" t="s">
        <v>70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>
      <c r="A2006" t="s">
        <v>1464</v>
      </c>
      <c r="B2006" t="s">
        <v>481</v>
      </c>
      <c r="C2006" t="s">
        <v>363</v>
      </c>
      <c r="D2006" t="s">
        <v>70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>
      <c r="A2007" t="s">
        <v>1464</v>
      </c>
      <c r="B2007" t="s">
        <v>481</v>
      </c>
      <c r="C2007" t="s">
        <v>177</v>
      </c>
      <c r="D2007" t="s">
        <v>70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>
      <c r="A2008" t="s">
        <v>1464</v>
      </c>
      <c r="B2008" t="s">
        <v>481</v>
      </c>
      <c r="C2008" t="s">
        <v>364</v>
      </c>
      <c r="D2008" t="s">
        <v>70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>
      <c r="A2009" t="s">
        <v>1464</v>
      </c>
      <c r="B2009" t="s">
        <v>481</v>
      </c>
      <c r="C2009" t="s">
        <v>365</v>
      </c>
      <c r="D2009" t="s">
        <v>70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>
      <c r="A2010" t="s">
        <v>1464</v>
      </c>
      <c r="B2010" t="s">
        <v>481</v>
      </c>
      <c r="C2010" t="s">
        <v>435</v>
      </c>
      <c r="D2010" t="s">
        <v>70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>
      <c r="A2011" t="s">
        <v>1464</v>
      </c>
      <c r="B2011" t="s">
        <v>481</v>
      </c>
      <c r="C2011" t="s">
        <v>1478</v>
      </c>
      <c r="D2011" t="s">
        <v>70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>
      <c r="A2012" t="s">
        <v>1464</v>
      </c>
      <c r="B2012" t="s">
        <v>481</v>
      </c>
      <c r="C2012" t="s">
        <v>1479</v>
      </c>
      <c r="D2012" t="s">
        <v>70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>
      <c r="A2013" t="s">
        <v>1464</v>
      </c>
      <c r="B2013" t="s">
        <v>481</v>
      </c>
      <c r="C2013" t="s">
        <v>371</v>
      </c>
      <c r="D2013" t="s">
        <v>70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>
      <c r="A2014" t="s">
        <v>1464</v>
      </c>
      <c r="B2014" t="s">
        <v>481</v>
      </c>
      <c r="C2014" t="s">
        <v>736</v>
      </c>
      <c r="D2014" t="s">
        <v>70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>
      <c r="A2015" t="s">
        <v>1480</v>
      </c>
      <c r="B2015" t="s">
        <v>1481</v>
      </c>
      <c r="C2015" t="s">
        <v>439</v>
      </c>
      <c r="D2015" t="s">
        <v>99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>
      <c r="A2016" t="s">
        <v>1480</v>
      </c>
      <c r="B2016" t="s">
        <v>1481</v>
      </c>
      <c r="C2016" t="s">
        <v>1040</v>
      </c>
      <c r="D2016" t="s">
        <v>99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>
      <c r="A2017" t="s">
        <v>1480</v>
      </c>
      <c r="B2017" t="s">
        <v>1481</v>
      </c>
      <c r="C2017" t="s">
        <v>711</v>
      </c>
      <c r="D2017" t="s">
        <v>99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>
      <c r="A2018" t="s">
        <v>1480</v>
      </c>
      <c r="B2018" t="s">
        <v>1481</v>
      </c>
      <c r="C2018" t="s">
        <v>1482</v>
      </c>
      <c r="D2018" t="s">
        <v>99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>
      <c r="A2019" t="s">
        <v>1480</v>
      </c>
      <c r="B2019" t="s">
        <v>1481</v>
      </c>
      <c r="C2019" t="s">
        <v>714</v>
      </c>
      <c r="D2019" t="s">
        <v>99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>
      <c r="A2020" t="s">
        <v>1480</v>
      </c>
      <c r="B2020" t="s">
        <v>1481</v>
      </c>
      <c r="C2020" t="s">
        <v>1483</v>
      </c>
      <c r="D2020" t="s">
        <v>99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>
      <c r="A2021" t="s">
        <v>1480</v>
      </c>
      <c r="B2021" t="s">
        <v>1481</v>
      </c>
      <c r="C2021" t="s">
        <v>444</v>
      </c>
      <c r="D2021" t="s">
        <v>99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>
      <c r="A2022" t="s">
        <v>1480</v>
      </c>
      <c r="B2022" t="s">
        <v>1481</v>
      </c>
      <c r="C2022" t="s">
        <v>112</v>
      </c>
      <c r="D2022" t="s">
        <v>99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>
      <c r="A2023" t="s">
        <v>1480</v>
      </c>
      <c r="B2023" t="s">
        <v>1481</v>
      </c>
      <c r="C2023" t="s">
        <v>1484</v>
      </c>
      <c r="D2023" t="s">
        <v>99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>
      <c r="A2024" t="s">
        <v>1480</v>
      </c>
      <c r="B2024" t="s">
        <v>1481</v>
      </c>
      <c r="C2024" t="s">
        <v>817</v>
      </c>
      <c r="D2024" t="s">
        <v>99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>
      <c r="A2025" t="s">
        <v>1480</v>
      </c>
      <c r="B2025" t="s">
        <v>1481</v>
      </c>
      <c r="C2025" t="s">
        <v>118</v>
      </c>
      <c r="D2025" t="s">
        <v>99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>
      <c r="A2026" t="s">
        <v>1480</v>
      </c>
      <c r="B2026" t="s">
        <v>1481</v>
      </c>
      <c r="C2026" t="s">
        <v>1351</v>
      </c>
      <c r="D2026" t="s">
        <v>70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>
      <c r="A2027" t="s">
        <v>1480</v>
      </c>
      <c r="B2027" t="s">
        <v>1481</v>
      </c>
      <c r="C2027" t="s">
        <v>396</v>
      </c>
      <c r="D2027" t="s">
        <v>99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>
      <c r="A2028" t="s">
        <v>1480</v>
      </c>
      <c r="B2028" t="s">
        <v>1481</v>
      </c>
      <c r="C2028" t="s">
        <v>124</v>
      </c>
      <c r="D2028" t="s">
        <v>99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>
      <c r="A2029" t="s">
        <v>1480</v>
      </c>
      <c r="B2029" t="s">
        <v>1481</v>
      </c>
      <c r="C2029" t="s">
        <v>1485</v>
      </c>
      <c r="D2029" t="s">
        <v>70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>
      <c r="A2030" t="s">
        <v>1480</v>
      </c>
      <c r="B2030" t="s">
        <v>1481</v>
      </c>
      <c r="C2030" t="s">
        <v>1486</v>
      </c>
      <c r="D2030" t="s">
        <v>99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>
      <c r="A2031" t="s">
        <v>1480</v>
      </c>
      <c r="B2031" t="s">
        <v>1481</v>
      </c>
      <c r="C2031" t="s">
        <v>1487</v>
      </c>
      <c r="D2031" t="s">
        <v>99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>
      <c r="A2032" t="s">
        <v>1480</v>
      </c>
      <c r="B2032" t="s">
        <v>1481</v>
      </c>
      <c r="C2032" t="s">
        <v>1488</v>
      </c>
      <c r="D2032" t="s">
        <v>99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>
      <c r="A2033" t="s">
        <v>1480</v>
      </c>
      <c r="B2033" t="s">
        <v>1481</v>
      </c>
      <c r="C2033" t="s">
        <v>326</v>
      </c>
      <c r="D2033" t="s">
        <v>99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>
      <c r="A2034" t="s">
        <v>1480</v>
      </c>
      <c r="B2034" t="s">
        <v>1481</v>
      </c>
      <c r="C2034" t="s">
        <v>330</v>
      </c>
      <c r="D2034" t="s">
        <v>70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>
      <c r="A2035" t="s">
        <v>1480</v>
      </c>
      <c r="B2035" t="s">
        <v>1481</v>
      </c>
      <c r="C2035" t="s">
        <v>470</v>
      </c>
      <c r="D2035" t="s">
        <v>99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>
      <c r="A2036" t="s">
        <v>1480</v>
      </c>
      <c r="B2036" t="s">
        <v>1481</v>
      </c>
      <c r="C2036" t="s">
        <v>1489</v>
      </c>
      <c r="D2036" t="s">
        <v>99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>
      <c r="A2037" t="s">
        <v>1480</v>
      </c>
      <c r="B2037" t="s">
        <v>1481</v>
      </c>
      <c r="C2037" t="s">
        <v>786</v>
      </c>
      <c r="D2037" t="s">
        <v>99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>
      <c r="A2038" t="s">
        <v>1480</v>
      </c>
      <c r="B2038" t="s">
        <v>1481</v>
      </c>
      <c r="C2038" t="s">
        <v>1490</v>
      </c>
      <c r="D2038" t="s">
        <v>99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>
      <c r="A2039" t="s">
        <v>1480</v>
      </c>
      <c r="B2039" t="s">
        <v>1481</v>
      </c>
      <c r="C2039" t="s">
        <v>787</v>
      </c>
      <c r="D2039" t="s">
        <v>70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>
      <c r="A2040" t="s">
        <v>1480</v>
      </c>
      <c r="B2040" t="s">
        <v>1481</v>
      </c>
      <c r="C2040" t="s">
        <v>788</v>
      </c>
      <c r="D2040" t="s">
        <v>70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>
      <c r="A2041" t="s">
        <v>1480</v>
      </c>
      <c r="B2041" t="s">
        <v>1481</v>
      </c>
      <c r="C2041" t="s">
        <v>697</v>
      </c>
      <c r="D2041" t="s">
        <v>70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>
      <c r="A2042" t="s">
        <v>1480</v>
      </c>
      <c r="B2042" t="s">
        <v>1481</v>
      </c>
      <c r="C2042" t="s">
        <v>1491</v>
      </c>
      <c r="D2042" t="s">
        <v>99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>
      <c r="A2043" t="s">
        <v>1480</v>
      </c>
      <c r="B2043" t="s">
        <v>1481</v>
      </c>
      <c r="C2043" t="s">
        <v>790</v>
      </c>
      <c r="D2043" t="s">
        <v>99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>
      <c r="A2044" t="s">
        <v>1480</v>
      </c>
      <c r="B2044" t="s">
        <v>1481</v>
      </c>
      <c r="C2044" t="s">
        <v>1492</v>
      </c>
      <c r="D2044" t="s">
        <v>99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>
      <c r="A2045" t="s">
        <v>1480</v>
      </c>
      <c r="B2045" t="s">
        <v>1481</v>
      </c>
      <c r="C2045" t="s">
        <v>1033</v>
      </c>
      <c r="D2045" t="s">
        <v>99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>
      <c r="A2046" t="s">
        <v>1480</v>
      </c>
      <c r="B2046" t="s">
        <v>1481</v>
      </c>
      <c r="C2046" t="s">
        <v>352</v>
      </c>
      <c r="D2046" t="s">
        <v>70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>
      <c r="A2047" t="s">
        <v>1480</v>
      </c>
      <c r="B2047" t="s">
        <v>1481</v>
      </c>
      <c r="C2047" t="s">
        <v>1493</v>
      </c>
      <c r="D2047" t="s">
        <v>70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>
      <c r="A2048" t="s">
        <v>1480</v>
      </c>
      <c r="B2048" t="s">
        <v>1481</v>
      </c>
      <c r="C2048" t="s">
        <v>1494</v>
      </c>
      <c r="D2048" t="s">
        <v>99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>
      <c r="A2049" t="s">
        <v>1480</v>
      </c>
      <c r="B2049" t="s">
        <v>1481</v>
      </c>
      <c r="C2049" t="s">
        <v>1495</v>
      </c>
      <c r="D2049" t="s">
        <v>70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>
      <c r="A2050" t="s">
        <v>1480</v>
      </c>
      <c r="B2050" t="s">
        <v>1481</v>
      </c>
      <c r="C2050" t="s">
        <v>177</v>
      </c>
      <c r="D2050" t="s">
        <v>99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>
      <c r="A2051" t="s">
        <v>1480</v>
      </c>
      <c r="B2051" t="s">
        <v>1481</v>
      </c>
      <c r="C2051" t="s">
        <v>1121</v>
      </c>
      <c r="D2051" t="s">
        <v>70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>
      <c r="A2052" t="s">
        <v>1480</v>
      </c>
      <c r="B2052" t="s">
        <v>1481</v>
      </c>
      <c r="C2052" t="s">
        <v>875</v>
      </c>
      <c r="D2052" t="s">
        <v>99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>
      <c r="A2053" t="s">
        <v>1480</v>
      </c>
      <c r="B2053" t="s">
        <v>1481</v>
      </c>
      <c r="C2053" t="s">
        <v>1496</v>
      </c>
      <c r="D2053" t="s">
        <v>99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>
      <c r="A2054" t="s">
        <v>1480</v>
      </c>
      <c r="B2054" t="s">
        <v>1481</v>
      </c>
      <c r="C2054" t="s">
        <v>1497</v>
      </c>
      <c r="D2054" t="s">
        <v>99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>
      <c r="A2055" t="s">
        <v>1498</v>
      </c>
      <c r="B2055" t="s">
        <v>1499</v>
      </c>
      <c r="C2055" t="s">
        <v>457</v>
      </c>
      <c r="D2055" t="s">
        <v>99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>
      <c r="A2056" t="s">
        <v>1498</v>
      </c>
      <c r="B2056" t="s">
        <v>1499</v>
      </c>
      <c r="C2056" t="s">
        <v>439</v>
      </c>
      <c r="D2056" t="s">
        <v>99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>
      <c r="A2057" t="s">
        <v>1498</v>
      </c>
      <c r="B2057" t="s">
        <v>1499</v>
      </c>
      <c r="C2057" t="s">
        <v>1040</v>
      </c>
      <c r="D2057" t="s">
        <v>99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>
      <c r="A2058" t="s">
        <v>1498</v>
      </c>
      <c r="B2058" t="s">
        <v>1499</v>
      </c>
      <c r="C2058" t="s">
        <v>1500</v>
      </c>
      <c r="D2058" t="s">
        <v>99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>
      <c r="A2059" t="s">
        <v>1498</v>
      </c>
      <c r="B2059" t="s">
        <v>1499</v>
      </c>
      <c r="C2059" t="s">
        <v>1501</v>
      </c>
      <c r="D2059" t="s">
        <v>99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>
      <c r="A2060" t="s">
        <v>1498</v>
      </c>
      <c r="B2060" t="s">
        <v>1499</v>
      </c>
      <c r="C2060" t="s">
        <v>1502</v>
      </c>
      <c r="D2060" t="s">
        <v>99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>
      <c r="A2061" t="s">
        <v>1498</v>
      </c>
      <c r="B2061" t="s">
        <v>1499</v>
      </c>
      <c r="C2061" t="s">
        <v>1503</v>
      </c>
      <c r="D2061" t="s">
        <v>99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>
      <c r="A2062" t="s">
        <v>1498</v>
      </c>
      <c r="B2062" t="s">
        <v>1499</v>
      </c>
      <c r="C2062" t="s">
        <v>443</v>
      </c>
      <c r="D2062" t="s">
        <v>99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>
      <c r="A2063" t="s">
        <v>1498</v>
      </c>
      <c r="B2063" t="s">
        <v>1499</v>
      </c>
      <c r="C2063" t="s">
        <v>1483</v>
      </c>
      <c r="D2063" t="s">
        <v>99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>
      <c r="A2064" t="s">
        <v>1498</v>
      </c>
      <c r="B2064" t="s">
        <v>1499</v>
      </c>
      <c r="C2064" t="s">
        <v>1504</v>
      </c>
      <c r="D2064" t="s">
        <v>99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>
      <c r="A2065" t="s">
        <v>1498</v>
      </c>
      <c r="B2065" t="s">
        <v>1499</v>
      </c>
      <c r="C2065" t="s">
        <v>1505</v>
      </c>
      <c r="D2065" t="s">
        <v>99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>
      <c r="A2066" t="s">
        <v>1498</v>
      </c>
      <c r="B2066" t="s">
        <v>1499</v>
      </c>
      <c r="C2066" t="s">
        <v>1506</v>
      </c>
      <c r="D2066" t="s">
        <v>99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>
      <c r="A2067" t="s">
        <v>1498</v>
      </c>
      <c r="B2067" t="s">
        <v>1499</v>
      </c>
      <c r="C2067" t="s">
        <v>1507</v>
      </c>
      <c r="D2067" t="s">
        <v>99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>
      <c r="A2068" t="s">
        <v>1498</v>
      </c>
      <c r="B2068" t="s">
        <v>1499</v>
      </c>
      <c r="C2068" t="s">
        <v>1508</v>
      </c>
      <c r="D2068" t="s">
        <v>99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>
      <c r="A2069" t="s">
        <v>1498</v>
      </c>
      <c r="B2069" t="s">
        <v>1499</v>
      </c>
      <c r="C2069" t="s">
        <v>1509</v>
      </c>
      <c r="D2069" t="s">
        <v>99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>
      <c r="A2070" t="s">
        <v>1498</v>
      </c>
      <c r="B2070" t="s">
        <v>1499</v>
      </c>
      <c r="C2070" t="s">
        <v>112</v>
      </c>
      <c r="D2070" t="s">
        <v>99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>
      <c r="A2071" t="s">
        <v>1498</v>
      </c>
      <c r="B2071" t="s">
        <v>1499</v>
      </c>
      <c r="C2071" t="s">
        <v>1510</v>
      </c>
      <c r="D2071" t="s">
        <v>99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>
      <c r="A2072" t="s">
        <v>1498</v>
      </c>
      <c r="B2072" t="s">
        <v>1499</v>
      </c>
      <c r="C2072" t="s">
        <v>1511</v>
      </c>
      <c r="D2072" t="s">
        <v>99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>
      <c r="A2073" t="s">
        <v>1498</v>
      </c>
      <c r="B2073" t="s">
        <v>1499</v>
      </c>
      <c r="C2073" t="s">
        <v>996</v>
      </c>
      <c r="D2073" t="s">
        <v>99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>
      <c r="A2074" t="s">
        <v>1498</v>
      </c>
      <c r="B2074" t="s">
        <v>1499</v>
      </c>
      <c r="C2074" t="s">
        <v>1512</v>
      </c>
      <c r="D2074" t="s">
        <v>99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>
      <c r="A2075" t="s">
        <v>1498</v>
      </c>
      <c r="B2075" t="s">
        <v>1499</v>
      </c>
      <c r="C2075" t="s">
        <v>313</v>
      </c>
      <c r="D2075" t="s">
        <v>99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>
      <c r="A2076" t="s">
        <v>1498</v>
      </c>
      <c r="B2076" t="s">
        <v>1499</v>
      </c>
      <c r="C2076" t="s">
        <v>743</v>
      </c>
      <c r="D2076" t="s">
        <v>99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>
      <c r="A2077" t="s">
        <v>1498</v>
      </c>
      <c r="B2077" t="s">
        <v>1499</v>
      </c>
      <c r="C2077" t="s">
        <v>1513</v>
      </c>
      <c r="D2077" t="s">
        <v>99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>
      <c r="A2078" t="s">
        <v>1498</v>
      </c>
      <c r="B2078" t="s">
        <v>1499</v>
      </c>
      <c r="C2078" t="s">
        <v>1434</v>
      </c>
      <c r="D2078" t="s">
        <v>99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>
      <c r="A2079" t="s">
        <v>1498</v>
      </c>
      <c r="B2079" t="s">
        <v>1499</v>
      </c>
      <c r="C2079" t="s">
        <v>396</v>
      </c>
      <c r="D2079" t="s">
        <v>99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>
      <c r="A2080" t="s">
        <v>1498</v>
      </c>
      <c r="B2080" t="s">
        <v>1499</v>
      </c>
      <c r="C2080" t="s">
        <v>124</v>
      </c>
      <c r="D2080" t="s">
        <v>99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>
      <c r="A2081" t="s">
        <v>1498</v>
      </c>
      <c r="B2081" t="s">
        <v>1499</v>
      </c>
      <c r="C2081" t="s">
        <v>446</v>
      </c>
      <c r="D2081" t="s">
        <v>99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>
      <c r="A2082" t="s">
        <v>1498</v>
      </c>
      <c r="B2082" t="s">
        <v>1499</v>
      </c>
      <c r="C2082" t="s">
        <v>1297</v>
      </c>
      <c r="D2082" t="s">
        <v>99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>
      <c r="A2083" t="s">
        <v>1498</v>
      </c>
      <c r="B2083" t="s">
        <v>1499</v>
      </c>
      <c r="C2083" t="s">
        <v>586</v>
      </c>
      <c r="D2083" t="s">
        <v>99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>
      <c r="A2084" t="s">
        <v>1498</v>
      </c>
      <c r="B2084" t="s">
        <v>1499</v>
      </c>
      <c r="C2084" t="s">
        <v>447</v>
      </c>
      <c r="D2084" t="s">
        <v>99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>
      <c r="A2085" t="s">
        <v>1498</v>
      </c>
      <c r="B2085" t="s">
        <v>1499</v>
      </c>
      <c r="C2085" t="s">
        <v>1514</v>
      </c>
      <c r="D2085" t="s">
        <v>99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>
      <c r="A2086" t="s">
        <v>1498</v>
      </c>
      <c r="B2086" t="s">
        <v>1499</v>
      </c>
      <c r="C2086" t="s">
        <v>1515</v>
      </c>
      <c r="D2086" t="s">
        <v>99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>
      <c r="A2087" t="s">
        <v>1498</v>
      </c>
      <c r="B2087" t="s">
        <v>1499</v>
      </c>
      <c r="C2087" t="s">
        <v>1516</v>
      </c>
      <c r="D2087" t="s">
        <v>99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>
      <c r="A2088" t="s">
        <v>1498</v>
      </c>
      <c r="B2088" t="s">
        <v>1499</v>
      </c>
      <c r="C2088" t="s">
        <v>141</v>
      </c>
      <c r="D2088" t="s">
        <v>99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>
      <c r="A2089" t="s">
        <v>1498</v>
      </c>
      <c r="B2089" t="s">
        <v>1499</v>
      </c>
      <c r="C2089" t="s">
        <v>1517</v>
      </c>
      <c r="D2089" t="s">
        <v>99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>
      <c r="A2090" t="s">
        <v>1498</v>
      </c>
      <c r="B2090" t="s">
        <v>1499</v>
      </c>
      <c r="C2090" t="s">
        <v>340</v>
      </c>
      <c r="D2090" t="s">
        <v>99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>
      <c r="A2091" t="s">
        <v>1498</v>
      </c>
      <c r="B2091" t="s">
        <v>1499</v>
      </c>
      <c r="C2091" t="s">
        <v>142</v>
      </c>
      <c r="D2091" t="s">
        <v>99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>
      <c r="A2092" t="s">
        <v>1498</v>
      </c>
      <c r="B2092" t="s">
        <v>1499</v>
      </c>
      <c r="C2092" t="s">
        <v>183</v>
      </c>
      <c r="D2092" t="s">
        <v>99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>
      <c r="A2093" t="s">
        <v>1498</v>
      </c>
      <c r="B2093" t="s">
        <v>1499</v>
      </c>
      <c r="C2093" t="s">
        <v>751</v>
      </c>
      <c r="D2093" t="s">
        <v>99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>
      <c r="A2094" t="s">
        <v>1498</v>
      </c>
      <c r="B2094" t="s">
        <v>1499</v>
      </c>
      <c r="C2094" t="s">
        <v>1518</v>
      </c>
      <c r="D2094" t="s">
        <v>99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>
      <c r="A2095" t="s">
        <v>1498</v>
      </c>
      <c r="B2095" t="s">
        <v>1499</v>
      </c>
      <c r="C2095" t="s">
        <v>185</v>
      </c>
      <c r="D2095" t="s">
        <v>99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>
      <c r="A2096" t="s">
        <v>1498</v>
      </c>
      <c r="B2096" t="s">
        <v>1499</v>
      </c>
      <c r="C2096" t="s">
        <v>1519</v>
      </c>
      <c r="D2096" t="s">
        <v>99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>
      <c r="A2097" t="s">
        <v>1498</v>
      </c>
      <c r="B2097" t="s">
        <v>1499</v>
      </c>
      <c r="C2097" t="s">
        <v>1062</v>
      </c>
      <c r="D2097" t="s">
        <v>99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>
      <c r="A2098" t="s">
        <v>1498</v>
      </c>
      <c r="B2098" t="s">
        <v>1499</v>
      </c>
      <c r="C2098" t="s">
        <v>1520</v>
      </c>
      <c r="D2098" t="s">
        <v>99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>
      <c r="A2099" t="s">
        <v>1498</v>
      </c>
      <c r="B2099" t="s">
        <v>1499</v>
      </c>
      <c r="C2099" t="s">
        <v>1521</v>
      </c>
      <c r="D2099" t="s">
        <v>99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>
      <c r="A2100" t="s">
        <v>1498</v>
      </c>
      <c r="B2100" t="s">
        <v>1499</v>
      </c>
      <c r="C2100" t="s">
        <v>476</v>
      </c>
      <c r="D2100" t="s">
        <v>99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>
      <c r="A2101" t="s">
        <v>1498</v>
      </c>
      <c r="B2101" t="s">
        <v>1499</v>
      </c>
      <c r="C2101" t="s">
        <v>477</v>
      </c>
      <c r="D2101" t="s">
        <v>99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>
      <c r="A2102" t="s">
        <v>1498</v>
      </c>
      <c r="B2102" t="s">
        <v>1499</v>
      </c>
      <c r="C2102" t="s">
        <v>216</v>
      </c>
      <c r="D2102" t="s">
        <v>99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>
      <c r="A2103" t="s">
        <v>1498</v>
      </c>
      <c r="B2103" t="s">
        <v>1499</v>
      </c>
      <c r="C2103" t="s">
        <v>363</v>
      </c>
      <c r="D2103" t="s">
        <v>99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>
      <c r="A2104" t="s">
        <v>1498</v>
      </c>
      <c r="B2104" t="s">
        <v>1499</v>
      </c>
      <c r="C2104" t="s">
        <v>177</v>
      </c>
      <c r="D2104" t="s">
        <v>99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>
      <c r="A2105" t="s">
        <v>1498</v>
      </c>
      <c r="B2105" t="s">
        <v>1499</v>
      </c>
      <c r="C2105" t="s">
        <v>364</v>
      </c>
      <c r="D2105" t="s">
        <v>99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>
      <c r="A2106" t="s">
        <v>1498</v>
      </c>
      <c r="B2106" t="s">
        <v>1499</v>
      </c>
      <c r="C2106" t="s">
        <v>365</v>
      </c>
      <c r="D2106" t="s">
        <v>99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>
      <c r="A2107" t="s">
        <v>1498</v>
      </c>
      <c r="B2107" t="s">
        <v>1499</v>
      </c>
      <c r="C2107" t="s">
        <v>454</v>
      </c>
      <c r="D2107" t="s">
        <v>99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>
      <c r="A2108" t="s">
        <v>1498</v>
      </c>
      <c r="B2108" t="s">
        <v>1499</v>
      </c>
      <c r="C2108" t="s">
        <v>1522</v>
      </c>
      <c r="D2108" t="s">
        <v>99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>
      <c r="A2109" t="s">
        <v>1498</v>
      </c>
      <c r="B2109" t="s">
        <v>1499</v>
      </c>
      <c r="C2109" t="s">
        <v>436</v>
      </c>
      <c r="D2109" t="s">
        <v>99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>
      <c r="A2110" t="s">
        <v>1523</v>
      </c>
      <c r="B2110" t="s">
        <v>1524</v>
      </c>
      <c r="C2110" t="s">
        <v>1525</v>
      </c>
      <c r="D2110" t="s">
        <v>95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>
      <c r="A2111" t="s">
        <v>1523</v>
      </c>
      <c r="B2111" t="s">
        <v>1524</v>
      </c>
      <c r="C2111" t="s">
        <v>439</v>
      </c>
      <c r="D2111" t="s">
        <v>95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>
      <c r="A2112" t="s">
        <v>1523</v>
      </c>
      <c r="B2112" t="s">
        <v>1524</v>
      </c>
      <c r="C2112" t="s">
        <v>1526</v>
      </c>
      <c r="D2112" t="s">
        <v>95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>
      <c r="A2113" t="s">
        <v>1523</v>
      </c>
      <c r="B2113" t="s">
        <v>1524</v>
      </c>
      <c r="C2113" t="s">
        <v>1527</v>
      </c>
      <c r="D2113" t="s">
        <v>95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>
      <c r="A2114" t="s">
        <v>1523</v>
      </c>
      <c r="B2114" t="s">
        <v>1524</v>
      </c>
      <c r="C2114" t="s">
        <v>1528</v>
      </c>
      <c r="D2114" t="s">
        <v>95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>
      <c r="A2115" t="s">
        <v>1523</v>
      </c>
      <c r="B2115" t="s">
        <v>1524</v>
      </c>
      <c r="C2115" t="s">
        <v>1529</v>
      </c>
      <c r="D2115" t="s">
        <v>95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>
      <c r="A2116" t="s">
        <v>1523</v>
      </c>
      <c r="B2116" t="s">
        <v>1524</v>
      </c>
      <c r="C2116" t="s">
        <v>1530</v>
      </c>
      <c r="D2116" t="s">
        <v>350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>
      <c r="A2117" t="s">
        <v>1523</v>
      </c>
      <c r="B2117" t="s">
        <v>1524</v>
      </c>
      <c r="C2117" t="s">
        <v>1531</v>
      </c>
      <c r="D2117" t="s">
        <v>350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>
      <c r="A2118" t="s">
        <v>1523</v>
      </c>
      <c r="B2118" t="s">
        <v>1524</v>
      </c>
      <c r="C2118" t="s">
        <v>931</v>
      </c>
      <c r="D2118" t="s">
        <v>350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>
      <c r="A2119" t="s">
        <v>1523</v>
      </c>
      <c r="B2119" t="s">
        <v>1524</v>
      </c>
      <c r="C2119" t="s">
        <v>1532</v>
      </c>
      <c r="D2119" t="s">
        <v>95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>
      <c r="A2120" t="s">
        <v>1523</v>
      </c>
      <c r="B2120" t="s">
        <v>1524</v>
      </c>
      <c r="C2120" t="s">
        <v>1510</v>
      </c>
      <c r="D2120" t="s">
        <v>350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>
      <c r="A2121" t="s">
        <v>1523</v>
      </c>
      <c r="B2121" t="s">
        <v>1524</v>
      </c>
      <c r="C2121" t="s">
        <v>964</v>
      </c>
      <c r="D2121" t="s">
        <v>95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>
      <c r="A2122" t="s">
        <v>1523</v>
      </c>
      <c r="B2122" t="s">
        <v>1524</v>
      </c>
      <c r="C2122" t="s">
        <v>1533</v>
      </c>
      <c r="D2122" t="s">
        <v>350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>
      <c r="A2123" t="s">
        <v>1523</v>
      </c>
      <c r="B2123" t="s">
        <v>1524</v>
      </c>
      <c r="C2123" t="s">
        <v>1534</v>
      </c>
      <c r="D2123" t="s">
        <v>350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>
      <c r="A2124" t="s">
        <v>1523</v>
      </c>
      <c r="B2124" t="s">
        <v>1524</v>
      </c>
      <c r="C2124" t="s">
        <v>1535</v>
      </c>
      <c r="D2124" t="s">
        <v>350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>
      <c r="A2125" t="s">
        <v>1523</v>
      </c>
      <c r="B2125" t="s">
        <v>1524</v>
      </c>
      <c r="C2125" t="s">
        <v>1536</v>
      </c>
      <c r="D2125" t="s">
        <v>350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>
      <c r="A2126" t="s">
        <v>1523</v>
      </c>
      <c r="B2126" t="s">
        <v>1524</v>
      </c>
      <c r="C2126" t="s">
        <v>1537</v>
      </c>
      <c r="D2126" t="s">
        <v>95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>
      <c r="A2127" t="s">
        <v>1523</v>
      </c>
      <c r="B2127" t="s">
        <v>1524</v>
      </c>
      <c r="C2127" t="s">
        <v>1538</v>
      </c>
      <c r="D2127" t="s">
        <v>99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>
      <c r="A2128" t="s">
        <v>1523</v>
      </c>
      <c r="B2128" t="s">
        <v>1524</v>
      </c>
      <c r="C2128" t="s">
        <v>1539</v>
      </c>
      <c r="D2128" t="s">
        <v>95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>
      <c r="A2129" t="s">
        <v>1523</v>
      </c>
      <c r="B2129" t="s">
        <v>1524</v>
      </c>
      <c r="C2129" t="s">
        <v>1540</v>
      </c>
      <c r="D2129" t="s">
        <v>95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>
      <c r="A2130" t="s">
        <v>1523</v>
      </c>
      <c r="B2130" t="s">
        <v>1524</v>
      </c>
      <c r="C2130" t="s">
        <v>142</v>
      </c>
      <c r="D2130" t="s">
        <v>350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>
      <c r="A2131" t="s">
        <v>1523</v>
      </c>
      <c r="B2131" t="s">
        <v>1524</v>
      </c>
      <c r="C2131" t="s">
        <v>185</v>
      </c>
      <c r="D2131" t="s">
        <v>350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>
      <c r="A2132" t="s">
        <v>1523</v>
      </c>
      <c r="B2132" t="s">
        <v>1524</v>
      </c>
      <c r="C2132" t="s">
        <v>1541</v>
      </c>
      <c r="D2132" t="s">
        <v>95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>
      <c r="A2133" t="s">
        <v>1523</v>
      </c>
      <c r="B2133" t="s">
        <v>1524</v>
      </c>
      <c r="C2133" t="s">
        <v>1542</v>
      </c>
      <c r="D2133" t="s">
        <v>95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>
      <c r="A2134" t="s">
        <v>1523</v>
      </c>
      <c r="B2134" t="s">
        <v>1524</v>
      </c>
      <c r="C2134" t="s">
        <v>148</v>
      </c>
      <c r="D2134" t="s">
        <v>350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>
      <c r="A2135" t="s">
        <v>1523</v>
      </c>
      <c r="B2135" t="s">
        <v>1524</v>
      </c>
      <c r="C2135" t="s">
        <v>149</v>
      </c>
      <c r="D2135" t="s">
        <v>95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>
      <c r="A2136" t="s">
        <v>1523</v>
      </c>
      <c r="B2136" t="s">
        <v>1524</v>
      </c>
      <c r="C2136" t="s">
        <v>683</v>
      </c>
      <c r="D2136" t="s">
        <v>95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>
      <c r="A2137" t="s">
        <v>1523</v>
      </c>
      <c r="B2137" t="s">
        <v>1524</v>
      </c>
      <c r="C2137" t="s">
        <v>1091</v>
      </c>
      <c r="D2137" t="s">
        <v>350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>
      <c r="A2138" t="s">
        <v>1523</v>
      </c>
      <c r="B2138" t="s">
        <v>1524</v>
      </c>
      <c r="C2138" t="s">
        <v>192</v>
      </c>
      <c r="D2138" t="s">
        <v>95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>
      <c r="A2139" t="s">
        <v>1523</v>
      </c>
      <c r="B2139" t="s">
        <v>1524</v>
      </c>
      <c r="C2139" t="s">
        <v>1543</v>
      </c>
      <c r="D2139" t="s">
        <v>95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>
      <c r="A2140" t="s">
        <v>1523</v>
      </c>
      <c r="B2140" t="s">
        <v>1524</v>
      </c>
      <c r="C2140" t="s">
        <v>193</v>
      </c>
      <c r="D2140" t="s">
        <v>350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>
      <c r="A2141" t="s">
        <v>1523</v>
      </c>
      <c r="B2141" t="s">
        <v>1524</v>
      </c>
      <c r="C2141" t="s">
        <v>550</v>
      </c>
      <c r="D2141" t="s">
        <v>95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>
      <c r="A2142" t="s">
        <v>1523</v>
      </c>
      <c r="B2142" t="s">
        <v>1524</v>
      </c>
      <c r="C2142" t="s">
        <v>157</v>
      </c>
      <c r="D2142" t="s">
        <v>350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>
      <c r="A2143" t="s">
        <v>1523</v>
      </c>
      <c r="B2143" t="s">
        <v>1524</v>
      </c>
      <c r="C2143" t="s">
        <v>1544</v>
      </c>
      <c r="D2143" t="s">
        <v>99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>
      <c r="A2144" t="s">
        <v>1523</v>
      </c>
      <c r="B2144" t="s">
        <v>1524</v>
      </c>
      <c r="C2144" t="s">
        <v>1545</v>
      </c>
      <c r="D2144" t="s">
        <v>350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>
      <c r="A2145" t="s">
        <v>1523</v>
      </c>
      <c r="B2145" t="s">
        <v>1524</v>
      </c>
      <c r="C2145" t="s">
        <v>833</v>
      </c>
      <c r="D2145" t="s">
        <v>95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>
      <c r="A2146" t="s">
        <v>1523</v>
      </c>
      <c r="B2146" t="s">
        <v>1524</v>
      </c>
      <c r="C2146" t="s">
        <v>201</v>
      </c>
      <c r="D2146" t="s">
        <v>350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>
      <c r="A2147" t="s">
        <v>1523</v>
      </c>
      <c r="B2147" t="s">
        <v>1524</v>
      </c>
      <c r="C2147" t="s">
        <v>1546</v>
      </c>
      <c r="D2147" t="s">
        <v>95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>
      <c r="A2148" t="s">
        <v>1523</v>
      </c>
      <c r="B2148" t="s">
        <v>1524</v>
      </c>
      <c r="C2148" t="s">
        <v>1547</v>
      </c>
      <c r="D2148" t="s">
        <v>95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>
      <c r="A2149" t="s">
        <v>1523</v>
      </c>
      <c r="B2149" t="s">
        <v>1524</v>
      </c>
      <c r="C2149" t="s">
        <v>1548</v>
      </c>
      <c r="D2149" t="s">
        <v>95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>
      <c r="A2150" t="s">
        <v>1523</v>
      </c>
      <c r="B2150" t="s">
        <v>1524</v>
      </c>
      <c r="C2150" t="s">
        <v>1549</v>
      </c>
      <c r="D2150" t="s">
        <v>350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>
      <c r="A2151" t="s">
        <v>1523</v>
      </c>
      <c r="B2151" t="s">
        <v>1524</v>
      </c>
      <c r="C2151" t="s">
        <v>423</v>
      </c>
      <c r="D2151" t="s">
        <v>350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>
      <c r="A2152" t="s">
        <v>1523</v>
      </c>
      <c r="B2152" t="s">
        <v>1524</v>
      </c>
      <c r="C2152" t="s">
        <v>1550</v>
      </c>
      <c r="D2152" t="s">
        <v>350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>
      <c r="A2153" t="s">
        <v>1523</v>
      </c>
      <c r="B2153" t="s">
        <v>1524</v>
      </c>
      <c r="C2153" t="s">
        <v>1551</v>
      </c>
      <c r="D2153" t="s">
        <v>95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>
      <c r="A2154" t="s">
        <v>1523</v>
      </c>
      <c r="B2154" t="s">
        <v>1524</v>
      </c>
      <c r="C2154" t="s">
        <v>727</v>
      </c>
      <c r="D2154" t="s">
        <v>95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>
      <c r="A2155" t="s">
        <v>1523</v>
      </c>
      <c r="B2155" t="s">
        <v>1524</v>
      </c>
      <c r="C2155" t="s">
        <v>1552</v>
      </c>
      <c r="D2155" t="s">
        <v>95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>
      <c r="A2156" t="s">
        <v>1523</v>
      </c>
      <c r="B2156" t="s">
        <v>1524</v>
      </c>
      <c r="C2156" t="s">
        <v>1553</v>
      </c>
      <c r="D2156" t="s">
        <v>95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>
      <c r="A2157" t="s">
        <v>1523</v>
      </c>
      <c r="B2157" t="s">
        <v>1524</v>
      </c>
      <c r="C2157" t="s">
        <v>1554</v>
      </c>
      <c r="D2157" t="s">
        <v>95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>
      <c r="A2158" t="s">
        <v>1523</v>
      </c>
      <c r="B2158" t="s">
        <v>1524</v>
      </c>
      <c r="C2158" t="s">
        <v>1555</v>
      </c>
      <c r="D2158" t="s">
        <v>95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>
      <c r="A2159" t="s">
        <v>1523</v>
      </c>
      <c r="B2159" t="s">
        <v>1524</v>
      </c>
      <c r="C2159" t="s">
        <v>1556</v>
      </c>
      <c r="D2159" t="s">
        <v>95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>
      <c r="A2160" t="s">
        <v>1523</v>
      </c>
      <c r="B2160" t="s">
        <v>1524</v>
      </c>
      <c r="C2160" t="s">
        <v>1557</v>
      </c>
      <c r="D2160" t="s">
        <v>95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>
      <c r="A2161" t="s">
        <v>1523</v>
      </c>
      <c r="B2161" t="s">
        <v>1524</v>
      </c>
      <c r="C2161" t="s">
        <v>1558</v>
      </c>
      <c r="D2161" t="s">
        <v>95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>
      <c r="A2162" t="s">
        <v>1523</v>
      </c>
      <c r="B2162" t="s">
        <v>1524</v>
      </c>
      <c r="C2162" t="s">
        <v>1559</v>
      </c>
      <c r="D2162" t="s">
        <v>95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>
      <c r="A2163" t="s">
        <v>1523</v>
      </c>
      <c r="B2163" t="s">
        <v>1524</v>
      </c>
      <c r="C2163" t="s">
        <v>1560</v>
      </c>
      <c r="D2163" t="s">
        <v>350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>
      <c r="A2164" t="s">
        <v>1523</v>
      </c>
      <c r="B2164" t="s">
        <v>1524</v>
      </c>
      <c r="C2164" t="s">
        <v>1561</v>
      </c>
      <c r="D2164" t="s">
        <v>95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>
      <c r="A2165" t="s">
        <v>1523</v>
      </c>
      <c r="B2165" t="s">
        <v>1524</v>
      </c>
      <c r="C2165" t="s">
        <v>216</v>
      </c>
      <c r="D2165" t="s">
        <v>350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>
      <c r="A2166" t="s">
        <v>1523</v>
      </c>
      <c r="B2166" t="s">
        <v>1524</v>
      </c>
      <c r="C2166" t="s">
        <v>430</v>
      </c>
      <c r="D2166" t="s">
        <v>95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>
      <c r="A2167" t="s">
        <v>1562</v>
      </c>
      <c r="B2167" t="s">
        <v>1563</v>
      </c>
      <c r="C2167" t="s">
        <v>1564</v>
      </c>
      <c r="D2167" t="s">
        <v>70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>
      <c r="A2168" t="s">
        <v>1562</v>
      </c>
      <c r="B2168" t="s">
        <v>1563</v>
      </c>
      <c r="C2168" t="s">
        <v>1565</v>
      </c>
      <c r="D2168" t="s">
        <v>70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>
      <c r="A2169" t="s">
        <v>1562</v>
      </c>
      <c r="B2169" t="s">
        <v>1563</v>
      </c>
      <c r="C2169" t="s">
        <v>1566</v>
      </c>
      <c r="D2169" t="s">
        <v>73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>
      <c r="A2170" t="s">
        <v>1562</v>
      </c>
      <c r="B2170" t="s">
        <v>1563</v>
      </c>
      <c r="C2170" t="s">
        <v>713</v>
      </c>
      <c r="D2170" t="s">
        <v>70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>
      <c r="A2171" t="s">
        <v>1562</v>
      </c>
      <c r="B2171" t="s">
        <v>1563</v>
      </c>
      <c r="C2171" t="s">
        <v>294</v>
      </c>
      <c r="D2171" t="s">
        <v>70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>
      <c r="A2172" t="s">
        <v>1562</v>
      </c>
      <c r="B2172" t="s">
        <v>1563</v>
      </c>
      <c r="C2172" t="s">
        <v>1567</v>
      </c>
      <c r="D2172" t="s">
        <v>70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>
      <c r="A2173" t="s">
        <v>1562</v>
      </c>
      <c r="B2173" t="s">
        <v>1563</v>
      </c>
      <c r="C2173" t="s">
        <v>303</v>
      </c>
      <c r="D2173" t="s">
        <v>70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>
      <c r="A2174" t="s">
        <v>1562</v>
      </c>
      <c r="B2174" t="s">
        <v>1563</v>
      </c>
      <c r="C2174" t="s">
        <v>1568</v>
      </c>
      <c r="D2174" t="s">
        <v>70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>
      <c r="A2175" t="s">
        <v>1562</v>
      </c>
      <c r="B2175" t="s">
        <v>1563</v>
      </c>
      <c r="C2175" t="s">
        <v>114</v>
      </c>
      <c r="D2175" t="s">
        <v>70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>
      <c r="A2176" t="s">
        <v>1562</v>
      </c>
      <c r="B2176" t="s">
        <v>1563</v>
      </c>
      <c r="C2176" t="s">
        <v>445</v>
      </c>
      <c r="D2176" t="s">
        <v>70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>
      <c r="A2177" t="s">
        <v>1562</v>
      </c>
      <c r="B2177" t="s">
        <v>1563</v>
      </c>
      <c r="C2177" t="s">
        <v>1569</v>
      </c>
      <c r="D2177" t="s">
        <v>70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>
      <c r="A2178" t="s">
        <v>1562</v>
      </c>
      <c r="B2178" t="s">
        <v>1563</v>
      </c>
      <c r="C2178" t="s">
        <v>1570</v>
      </c>
      <c r="D2178" t="s">
        <v>70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>
      <c r="A2179" t="s">
        <v>1562</v>
      </c>
      <c r="B2179" t="s">
        <v>1563</v>
      </c>
      <c r="C2179" t="s">
        <v>654</v>
      </c>
      <c r="D2179" t="s">
        <v>73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>
      <c r="A2180" t="s">
        <v>1562</v>
      </c>
      <c r="B2180" t="s">
        <v>1563</v>
      </c>
      <c r="C2180" t="s">
        <v>1571</v>
      </c>
      <c r="D2180" t="s">
        <v>70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>
      <c r="A2181" t="s">
        <v>1562</v>
      </c>
      <c r="B2181" t="s">
        <v>1563</v>
      </c>
      <c r="C2181" t="s">
        <v>446</v>
      </c>
      <c r="D2181" t="s">
        <v>70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>
      <c r="A2182" t="s">
        <v>1562</v>
      </c>
      <c r="B2182" t="s">
        <v>1563</v>
      </c>
      <c r="C2182" t="s">
        <v>326</v>
      </c>
      <c r="D2182" t="s">
        <v>70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>
      <c r="A2183" t="s">
        <v>1562</v>
      </c>
      <c r="B2183" t="s">
        <v>1563</v>
      </c>
      <c r="C2183" t="s">
        <v>1356</v>
      </c>
      <c r="D2183" t="s">
        <v>70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>
      <c r="A2184" t="s">
        <v>1562</v>
      </c>
      <c r="B2184" t="s">
        <v>1563</v>
      </c>
      <c r="C2184" t="s">
        <v>470</v>
      </c>
      <c r="D2184" t="s">
        <v>70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>
      <c r="A2185" t="s">
        <v>1562</v>
      </c>
      <c r="B2185" t="s">
        <v>1563</v>
      </c>
      <c r="C2185" t="s">
        <v>1572</v>
      </c>
      <c r="D2185" t="s">
        <v>70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>
      <c r="A2186" t="s">
        <v>1562</v>
      </c>
      <c r="B2186" t="s">
        <v>1563</v>
      </c>
      <c r="C2186" t="s">
        <v>472</v>
      </c>
      <c r="D2186" t="s">
        <v>70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>
      <c r="A2187" t="s">
        <v>1562</v>
      </c>
      <c r="B2187" t="s">
        <v>1563</v>
      </c>
      <c r="C2187" t="s">
        <v>823</v>
      </c>
      <c r="D2187" t="s">
        <v>70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>
      <c r="A2188" t="s">
        <v>1562</v>
      </c>
      <c r="B2188" t="s">
        <v>1563</v>
      </c>
      <c r="C2188" t="s">
        <v>1573</v>
      </c>
      <c r="D2188" t="s">
        <v>70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>
      <c r="A2189" t="s">
        <v>1562</v>
      </c>
      <c r="B2189" t="s">
        <v>1563</v>
      </c>
      <c r="C2189" t="s">
        <v>1574</v>
      </c>
      <c r="D2189" t="s">
        <v>73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>
      <c r="A2190" t="s">
        <v>1562</v>
      </c>
      <c r="B2190" t="s">
        <v>1563</v>
      </c>
      <c r="C2190" t="s">
        <v>1575</v>
      </c>
      <c r="D2190" t="s">
        <v>70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>
      <c r="A2191" t="s">
        <v>1562</v>
      </c>
      <c r="B2191" t="s">
        <v>1563</v>
      </c>
      <c r="C2191" t="s">
        <v>1576</v>
      </c>
      <c r="D2191" t="s">
        <v>70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>
      <c r="A2192" t="s">
        <v>1562</v>
      </c>
      <c r="B2192" t="s">
        <v>1563</v>
      </c>
      <c r="C2192" t="s">
        <v>1577</v>
      </c>
      <c r="D2192" t="s">
        <v>70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>
      <c r="A2193" t="s">
        <v>1562</v>
      </c>
      <c r="B2193" t="s">
        <v>1563</v>
      </c>
      <c r="C2193" t="s">
        <v>1578</v>
      </c>
      <c r="D2193" t="s">
        <v>73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>
      <c r="A2194" t="s">
        <v>1562</v>
      </c>
      <c r="B2194" t="s">
        <v>1563</v>
      </c>
      <c r="C2194" t="s">
        <v>901</v>
      </c>
      <c r="D2194" t="s">
        <v>70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>
      <c r="A2195" t="s">
        <v>1562</v>
      </c>
      <c r="B2195" t="s">
        <v>1563</v>
      </c>
      <c r="C2195" t="s">
        <v>1579</v>
      </c>
      <c r="D2195" t="s">
        <v>70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>
      <c r="A2196" t="s">
        <v>1562</v>
      </c>
      <c r="B2196" t="s">
        <v>1563</v>
      </c>
      <c r="C2196" t="s">
        <v>1580</v>
      </c>
      <c r="D2196" t="s">
        <v>70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>
      <c r="A2197" t="s">
        <v>1562</v>
      </c>
      <c r="B2197" t="s">
        <v>1563</v>
      </c>
      <c r="C2197" t="s">
        <v>1581</v>
      </c>
      <c r="D2197" t="s">
        <v>70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>
      <c r="A2198" t="s">
        <v>1562</v>
      </c>
      <c r="B2198" t="s">
        <v>1563</v>
      </c>
      <c r="C2198" t="s">
        <v>1137</v>
      </c>
      <c r="D2198" t="s">
        <v>73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>
      <c r="A2199" t="s">
        <v>1562</v>
      </c>
      <c r="B2199" t="s">
        <v>1563</v>
      </c>
      <c r="C2199" t="s">
        <v>1582</v>
      </c>
      <c r="D2199" t="s">
        <v>70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>
      <c r="A2200" t="s">
        <v>1562</v>
      </c>
      <c r="B2200" t="s">
        <v>1563</v>
      </c>
      <c r="C2200" t="s">
        <v>148</v>
      </c>
      <c r="D2200" t="s">
        <v>70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>
      <c r="A2201" t="s">
        <v>1562</v>
      </c>
      <c r="B2201" t="s">
        <v>1563</v>
      </c>
      <c r="C2201" t="s">
        <v>1583</v>
      </c>
      <c r="D2201" t="s">
        <v>70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>
      <c r="A2202" t="s">
        <v>1562</v>
      </c>
      <c r="B2202" t="s">
        <v>1563</v>
      </c>
      <c r="C2202" t="s">
        <v>1584</v>
      </c>
      <c r="D2202" t="s">
        <v>70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>
      <c r="A2203" t="s">
        <v>1562</v>
      </c>
      <c r="B2203" t="s">
        <v>1563</v>
      </c>
      <c r="C2203" t="s">
        <v>287</v>
      </c>
      <c r="D2203" t="s">
        <v>70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>
      <c r="A2204" t="s">
        <v>1562</v>
      </c>
      <c r="B2204" t="s">
        <v>1563</v>
      </c>
      <c r="C2204" t="s">
        <v>1585</v>
      </c>
      <c r="D2204" t="s">
        <v>73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>
      <c r="A2205" t="s">
        <v>1562</v>
      </c>
      <c r="B2205" t="s">
        <v>1563</v>
      </c>
      <c r="C2205" t="s">
        <v>250</v>
      </c>
      <c r="D2205" t="s">
        <v>70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>
      <c r="A2206" t="s">
        <v>1562</v>
      </c>
      <c r="B2206" t="s">
        <v>1563</v>
      </c>
      <c r="C2206" t="s">
        <v>1586</v>
      </c>
      <c r="D2206" t="s">
        <v>70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>
      <c r="A2207" t="s">
        <v>1562</v>
      </c>
      <c r="B2207" t="s">
        <v>1563</v>
      </c>
      <c r="C2207" t="s">
        <v>1587</v>
      </c>
      <c r="D2207" t="s">
        <v>70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>
      <c r="A2208" t="s">
        <v>1562</v>
      </c>
      <c r="B2208" t="s">
        <v>1563</v>
      </c>
      <c r="C2208" t="s">
        <v>1588</v>
      </c>
      <c r="D2208" t="s">
        <v>70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>
      <c r="A2209" t="s">
        <v>1562</v>
      </c>
      <c r="B2209" t="s">
        <v>1563</v>
      </c>
      <c r="C2209" t="s">
        <v>550</v>
      </c>
      <c r="D2209" t="s">
        <v>70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>
      <c r="A2210" t="s">
        <v>1562</v>
      </c>
      <c r="B2210" t="s">
        <v>1563</v>
      </c>
      <c r="C2210" t="s">
        <v>1589</v>
      </c>
      <c r="D2210" t="s">
        <v>73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>
      <c r="A2211" t="s">
        <v>1562</v>
      </c>
      <c r="B2211" t="s">
        <v>1563</v>
      </c>
      <c r="C2211" t="s">
        <v>1590</v>
      </c>
      <c r="D2211" t="s">
        <v>73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>
      <c r="A2212" t="s">
        <v>1562</v>
      </c>
      <c r="B2212" t="s">
        <v>1563</v>
      </c>
      <c r="C2212" t="s">
        <v>1591</v>
      </c>
      <c r="D2212" t="s">
        <v>70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>
      <c r="A2213" t="s">
        <v>1562</v>
      </c>
      <c r="B2213" t="s">
        <v>1563</v>
      </c>
      <c r="C2213" t="s">
        <v>1592</v>
      </c>
      <c r="D2213" t="s">
        <v>70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>
      <c r="A2214" t="s">
        <v>1562</v>
      </c>
      <c r="B2214" t="s">
        <v>1563</v>
      </c>
      <c r="C2214" t="s">
        <v>1593</v>
      </c>
      <c r="D2214" t="s">
        <v>70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>
      <c r="A2215" t="s">
        <v>1562</v>
      </c>
      <c r="B2215" t="s">
        <v>1563</v>
      </c>
      <c r="C2215" t="s">
        <v>411</v>
      </c>
      <c r="D2215" t="s">
        <v>70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>
      <c r="A2216" t="s">
        <v>1562</v>
      </c>
      <c r="B2216" t="s">
        <v>1563</v>
      </c>
      <c r="C2216" t="s">
        <v>1594</v>
      </c>
      <c r="D2216" t="s">
        <v>70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>
      <c r="A2217" t="s">
        <v>1562</v>
      </c>
      <c r="B2217" t="s">
        <v>1563</v>
      </c>
      <c r="C2217" t="s">
        <v>1595</v>
      </c>
      <c r="D2217" t="s">
        <v>70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>
      <c r="A2218" t="s">
        <v>1562</v>
      </c>
      <c r="B2218" t="s">
        <v>1563</v>
      </c>
      <c r="C2218" t="s">
        <v>1596</v>
      </c>
      <c r="D2218" t="s">
        <v>70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>
      <c r="A2219" t="s">
        <v>1562</v>
      </c>
      <c r="B2219" t="s">
        <v>1563</v>
      </c>
      <c r="C2219" t="s">
        <v>1597</v>
      </c>
      <c r="D2219" t="s">
        <v>70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>
      <c r="A2220" t="s">
        <v>1562</v>
      </c>
      <c r="B2220" t="s">
        <v>1563</v>
      </c>
      <c r="C2220" t="s">
        <v>162</v>
      </c>
      <c r="D2220" t="s">
        <v>70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>
      <c r="A2221" t="s">
        <v>1562</v>
      </c>
      <c r="B2221" t="s">
        <v>1563</v>
      </c>
      <c r="C2221" t="s">
        <v>1598</v>
      </c>
      <c r="D2221" t="s">
        <v>70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>
      <c r="A2222" t="s">
        <v>1562</v>
      </c>
      <c r="B2222" t="s">
        <v>1563</v>
      </c>
      <c r="C2222" t="s">
        <v>1599</v>
      </c>
      <c r="D2222" t="s">
        <v>70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>
      <c r="A2223" t="s">
        <v>1562</v>
      </c>
      <c r="B2223" t="s">
        <v>1563</v>
      </c>
      <c r="C2223" t="s">
        <v>1600</v>
      </c>
      <c r="D2223" t="s">
        <v>70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>
      <c r="A2224" t="s">
        <v>1562</v>
      </c>
      <c r="B2224" t="s">
        <v>1563</v>
      </c>
      <c r="C2224" t="s">
        <v>1601</v>
      </c>
      <c r="D2224" t="s">
        <v>70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>
      <c r="A2225" t="s">
        <v>1562</v>
      </c>
      <c r="B2225" t="s">
        <v>1563</v>
      </c>
      <c r="C2225" t="s">
        <v>1602</v>
      </c>
      <c r="D2225" t="s">
        <v>70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>
      <c r="A2226" t="s">
        <v>1562</v>
      </c>
      <c r="B2226" t="s">
        <v>1563</v>
      </c>
      <c r="C2226" t="s">
        <v>1603</v>
      </c>
      <c r="D2226" t="s">
        <v>70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>
      <c r="A2227" t="s">
        <v>1562</v>
      </c>
      <c r="B2227" t="s">
        <v>1563</v>
      </c>
      <c r="C2227" t="s">
        <v>1604</v>
      </c>
      <c r="D2227" t="s">
        <v>70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>
      <c r="A2228" t="s">
        <v>1562</v>
      </c>
      <c r="B2228" t="s">
        <v>1563</v>
      </c>
      <c r="C2228" t="s">
        <v>1605</v>
      </c>
      <c r="D2228" t="s">
        <v>73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>
      <c r="A2229" t="s">
        <v>1562</v>
      </c>
      <c r="B2229" t="s">
        <v>1563</v>
      </c>
      <c r="C2229" t="s">
        <v>1384</v>
      </c>
      <c r="D2229" t="s">
        <v>70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>
      <c r="A2230" t="s">
        <v>1562</v>
      </c>
      <c r="B2230" t="s">
        <v>1563</v>
      </c>
      <c r="C2230" t="s">
        <v>1606</v>
      </c>
      <c r="D2230" t="s">
        <v>70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>
      <c r="A2231" t="s">
        <v>1562</v>
      </c>
      <c r="B2231" t="s">
        <v>1563</v>
      </c>
      <c r="C2231" t="s">
        <v>835</v>
      </c>
      <c r="D2231" t="s">
        <v>70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>
      <c r="A2232" t="s">
        <v>1607</v>
      </c>
      <c r="B2232" t="s">
        <v>1608</v>
      </c>
      <c r="C2232" t="s">
        <v>1609</v>
      </c>
      <c r="D2232" t="s">
        <v>70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>
      <c r="A2233" t="s">
        <v>1607</v>
      </c>
      <c r="B2233" t="s">
        <v>1608</v>
      </c>
      <c r="C2233" t="s">
        <v>1610</v>
      </c>
      <c r="D2233" t="s">
        <v>70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>
      <c r="A2234" t="s">
        <v>1607</v>
      </c>
      <c r="B2234" t="s">
        <v>1608</v>
      </c>
      <c r="C2234" t="s">
        <v>1611</v>
      </c>
      <c r="D2234" t="s">
        <v>73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>
      <c r="A2235" t="s">
        <v>1607</v>
      </c>
      <c r="B2235" t="s">
        <v>1608</v>
      </c>
      <c r="C2235" t="s">
        <v>1612</v>
      </c>
      <c r="D2235" t="s">
        <v>70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>
      <c r="A2236" t="s">
        <v>1607</v>
      </c>
      <c r="B2236" t="s">
        <v>1608</v>
      </c>
      <c r="C2236" t="s">
        <v>1613</v>
      </c>
      <c r="D2236" t="s">
        <v>73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>
      <c r="A2237" t="s">
        <v>1607</v>
      </c>
      <c r="B2237" t="s">
        <v>1608</v>
      </c>
      <c r="C2237" t="s">
        <v>1614</v>
      </c>
      <c r="D2237" t="s">
        <v>73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>
      <c r="A2238" t="s">
        <v>1607</v>
      </c>
      <c r="B2238" t="s">
        <v>1608</v>
      </c>
      <c r="C2238" t="s">
        <v>1615</v>
      </c>
      <c r="D2238" t="s">
        <v>73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>
      <c r="A2239" t="s">
        <v>1607</v>
      </c>
      <c r="B2239" t="s">
        <v>1608</v>
      </c>
      <c r="C2239" t="s">
        <v>1616</v>
      </c>
      <c r="D2239" t="s">
        <v>70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>
      <c r="A2240" t="s">
        <v>1607</v>
      </c>
      <c r="B2240" t="s">
        <v>1608</v>
      </c>
      <c r="C2240" t="s">
        <v>204</v>
      </c>
      <c r="D2240" t="s">
        <v>73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>
      <c r="A2241" t="s">
        <v>1607</v>
      </c>
      <c r="B2241" t="s">
        <v>1608</v>
      </c>
      <c r="C2241" t="s">
        <v>205</v>
      </c>
      <c r="D2241" t="s">
        <v>70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>
      <c r="A2242" t="s">
        <v>1607</v>
      </c>
      <c r="B2242" t="s">
        <v>1608</v>
      </c>
      <c r="C2242" t="s">
        <v>1617</v>
      </c>
      <c r="D2242" t="s">
        <v>70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>
      <c r="A2243" t="s">
        <v>1607</v>
      </c>
      <c r="B2243" t="s">
        <v>1608</v>
      </c>
      <c r="C2243" t="s">
        <v>1618</v>
      </c>
      <c r="D2243" t="s">
        <v>73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>
      <c r="A2244" t="s">
        <v>1607</v>
      </c>
      <c r="B2244" t="s">
        <v>1608</v>
      </c>
      <c r="C2244" t="s">
        <v>1619</v>
      </c>
      <c r="D2244" t="s">
        <v>70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>
      <c r="A2245" t="s">
        <v>1607</v>
      </c>
      <c r="B2245" t="s">
        <v>1608</v>
      </c>
      <c r="C2245" t="s">
        <v>1620</v>
      </c>
      <c r="D2245" t="s">
        <v>70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>
      <c r="A2246" t="s">
        <v>1607</v>
      </c>
      <c r="B2246" t="s">
        <v>1608</v>
      </c>
      <c r="C2246" t="s">
        <v>531</v>
      </c>
      <c r="D2246" t="s">
        <v>70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>
      <c r="A2247" t="s">
        <v>1607</v>
      </c>
      <c r="B2247" t="s">
        <v>1608</v>
      </c>
      <c r="C2247" t="s">
        <v>782</v>
      </c>
      <c r="D2247" t="s">
        <v>70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>
      <c r="A2248" t="s">
        <v>1607</v>
      </c>
      <c r="B2248" t="s">
        <v>1608</v>
      </c>
      <c r="C2248" t="s">
        <v>1621</v>
      </c>
      <c r="D2248" t="s">
        <v>73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>
      <c r="A2249" t="s">
        <v>1607</v>
      </c>
      <c r="B2249" t="s">
        <v>1608</v>
      </c>
      <c r="C2249" t="s">
        <v>209</v>
      </c>
      <c r="D2249" t="s">
        <v>70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>
      <c r="A2250" t="s">
        <v>1607</v>
      </c>
      <c r="B2250" t="s">
        <v>1608</v>
      </c>
      <c r="C2250" t="s">
        <v>1622</v>
      </c>
      <c r="D2250" t="s">
        <v>70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>
      <c r="A2251" t="s">
        <v>1607</v>
      </c>
      <c r="B2251" t="s">
        <v>1608</v>
      </c>
      <c r="C2251" t="s">
        <v>1623</v>
      </c>
      <c r="D2251" t="s">
        <v>70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>
      <c r="A2252" t="s">
        <v>1607</v>
      </c>
      <c r="B2252" t="s">
        <v>1608</v>
      </c>
      <c r="C2252" t="s">
        <v>729</v>
      </c>
      <c r="D2252" t="s">
        <v>73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>
      <c r="A2253" t="s">
        <v>1607</v>
      </c>
      <c r="B2253" t="s">
        <v>1608</v>
      </c>
      <c r="C2253" t="s">
        <v>1624</v>
      </c>
      <c r="D2253" t="s">
        <v>70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>
      <c r="A2254" t="s">
        <v>1607</v>
      </c>
      <c r="B2254" t="s">
        <v>1608</v>
      </c>
      <c r="C2254" t="s">
        <v>1625</v>
      </c>
      <c r="D2254" t="s">
        <v>70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>
      <c r="A2255" t="s">
        <v>1607</v>
      </c>
      <c r="B2255" t="s">
        <v>1608</v>
      </c>
      <c r="C2255" t="s">
        <v>1492</v>
      </c>
      <c r="D2255" t="s">
        <v>70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>
      <c r="A2256" t="s">
        <v>1607</v>
      </c>
      <c r="B2256" t="s">
        <v>1608</v>
      </c>
      <c r="C2256" t="s">
        <v>1626</v>
      </c>
      <c r="D2256" t="s">
        <v>70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>
      <c r="A2257" t="s">
        <v>1607</v>
      </c>
      <c r="B2257" t="s">
        <v>1608</v>
      </c>
      <c r="C2257" t="s">
        <v>572</v>
      </c>
      <c r="D2257" t="s">
        <v>70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>
      <c r="A2258" t="s">
        <v>1607</v>
      </c>
      <c r="B2258" t="s">
        <v>1608</v>
      </c>
      <c r="C2258" t="s">
        <v>1627</v>
      </c>
      <c r="D2258" t="s">
        <v>70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>
      <c r="A2259" t="s">
        <v>1607</v>
      </c>
      <c r="B2259" t="s">
        <v>1608</v>
      </c>
      <c r="C2259" t="s">
        <v>1628</v>
      </c>
      <c r="D2259" t="s">
        <v>70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>
      <c r="A2260" t="s">
        <v>1607</v>
      </c>
      <c r="B2260" t="s">
        <v>1608</v>
      </c>
      <c r="C2260" t="s">
        <v>1629</v>
      </c>
      <c r="D2260" t="s">
        <v>73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>
      <c r="A2261" t="s">
        <v>1607</v>
      </c>
      <c r="B2261" t="s">
        <v>1608</v>
      </c>
      <c r="C2261" t="s">
        <v>1630</v>
      </c>
      <c r="D2261" t="s">
        <v>70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>
      <c r="A2262" t="s">
        <v>1607</v>
      </c>
      <c r="B2262" t="s">
        <v>1608</v>
      </c>
      <c r="C2262" t="s">
        <v>177</v>
      </c>
      <c r="D2262" t="s">
        <v>70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>
      <c r="A2263" t="s">
        <v>1607</v>
      </c>
      <c r="B2263" t="s">
        <v>1608</v>
      </c>
      <c r="C2263" t="s">
        <v>1631</v>
      </c>
      <c r="D2263" t="s">
        <v>70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>
      <c r="A2264" t="s">
        <v>1607</v>
      </c>
      <c r="B2264" t="s">
        <v>1608</v>
      </c>
      <c r="C2264" t="s">
        <v>1632</v>
      </c>
      <c r="D2264" t="s">
        <v>73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>
      <c r="A2265" t="s">
        <v>1607</v>
      </c>
      <c r="B2265" t="s">
        <v>1608</v>
      </c>
      <c r="C2265" t="s">
        <v>1633</v>
      </c>
      <c r="D2265" t="s">
        <v>70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>
      <c r="A2266" t="s">
        <v>1607</v>
      </c>
      <c r="B2266" t="s">
        <v>1608</v>
      </c>
      <c r="C2266" t="s">
        <v>736</v>
      </c>
      <c r="D2266" t="s">
        <v>70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>
      <c r="A2267" t="s">
        <v>1607</v>
      </c>
      <c r="B2267" t="s">
        <v>1608</v>
      </c>
      <c r="C2267" t="s">
        <v>1634</v>
      </c>
      <c r="D2267" t="s">
        <v>70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>
      <c r="A2268" t="s">
        <v>1635</v>
      </c>
      <c r="B2268" t="s">
        <v>198</v>
      </c>
      <c r="C2268" t="s">
        <v>382</v>
      </c>
      <c r="D2268" t="s">
        <v>95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>
      <c r="A2269" t="s">
        <v>1635</v>
      </c>
      <c r="B2269" t="s">
        <v>198</v>
      </c>
      <c r="C2269" t="s">
        <v>1636</v>
      </c>
      <c r="D2269" t="s">
        <v>99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>
      <c r="A2270" t="s">
        <v>1635</v>
      </c>
      <c r="B2270" t="s">
        <v>198</v>
      </c>
      <c r="C2270" t="s">
        <v>1637</v>
      </c>
      <c r="D2270" t="s">
        <v>95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>
      <c r="A2271" t="s">
        <v>1635</v>
      </c>
      <c r="B2271" t="s">
        <v>198</v>
      </c>
      <c r="C2271" t="s">
        <v>1638</v>
      </c>
      <c r="D2271" t="s">
        <v>99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>
      <c r="A2272" t="s">
        <v>1635</v>
      </c>
      <c r="B2272" t="s">
        <v>198</v>
      </c>
      <c r="C2272" t="s">
        <v>441</v>
      </c>
      <c r="D2272" t="s">
        <v>99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>
      <c r="A2273" t="s">
        <v>1635</v>
      </c>
      <c r="B2273" t="s">
        <v>198</v>
      </c>
      <c r="C2273" t="s">
        <v>1639</v>
      </c>
      <c r="D2273" t="s">
        <v>99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>
      <c r="A2274" t="s">
        <v>1635</v>
      </c>
      <c r="B2274" t="s">
        <v>198</v>
      </c>
      <c r="C2274" t="s">
        <v>114</v>
      </c>
      <c r="D2274" t="s">
        <v>99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>
      <c r="A2275" t="s">
        <v>1635</v>
      </c>
      <c r="B2275" t="s">
        <v>198</v>
      </c>
      <c r="C2275" t="s">
        <v>313</v>
      </c>
      <c r="D2275" t="s">
        <v>99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>
      <c r="A2276" t="s">
        <v>1635</v>
      </c>
      <c r="B2276" t="s">
        <v>198</v>
      </c>
      <c r="C2276" t="s">
        <v>467</v>
      </c>
      <c r="D2276" t="s">
        <v>99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>
      <c r="A2277" t="s">
        <v>1635</v>
      </c>
      <c r="B2277" t="s">
        <v>198</v>
      </c>
      <c r="C2277" t="s">
        <v>121</v>
      </c>
      <c r="D2277" t="s">
        <v>99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>
      <c r="A2278" t="s">
        <v>1635</v>
      </c>
      <c r="B2278" t="s">
        <v>198</v>
      </c>
      <c r="C2278" t="s">
        <v>1534</v>
      </c>
      <c r="D2278" t="s">
        <v>95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>
      <c r="A2279" t="s">
        <v>1635</v>
      </c>
      <c r="B2279" t="s">
        <v>198</v>
      </c>
      <c r="C2279" t="s">
        <v>122</v>
      </c>
      <c r="D2279" t="s">
        <v>99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>
      <c r="A2280" t="s">
        <v>1635</v>
      </c>
      <c r="B2280" t="s">
        <v>198</v>
      </c>
      <c r="C2280" t="s">
        <v>124</v>
      </c>
      <c r="D2280" t="s">
        <v>99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>
      <c r="A2281" t="s">
        <v>1635</v>
      </c>
      <c r="B2281" t="s">
        <v>198</v>
      </c>
      <c r="C2281" t="s">
        <v>1640</v>
      </c>
      <c r="D2281" t="s">
        <v>99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>
      <c r="A2282" t="s">
        <v>1635</v>
      </c>
      <c r="B2282" t="s">
        <v>198</v>
      </c>
      <c r="C2282" t="s">
        <v>1641</v>
      </c>
      <c r="D2282" t="s">
        <v>95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>
      <c r="A2283" t="s">
        <v>1635</v>
      </c>
      <c r="B2283" t="s">
        <v>198</v>
      </c>
      <c r="C2283" t="s">
        <v>130</v>
      </c>
      <c r="D2283" t="s">
        <v>95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>
      <c r="A2284" t="s">
        <v>1635</v>
      </c>
      <c r="B2284" t="s">
        <v>198</v>
      </c>
      <c r="C2284" t="s">
        <v>1364</v>
      </c>
      <c r="D2284" t="s">
        <v>99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>
      <c r="A2285" t="s">
        <v>1635</v>
      </c>
      <c r="B2285" t="s">
        <v>198</v>
      </c>
      <c r="C2285" t="s">
        <v>1642</v>
      </c>
      <c r="D2285" t="s">
        <v>95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>
      <c r="A2286" t="s">
        <v>1635</v>
      </c>
      <c r="B2286" t="s">
        <v>198</v>
      </c>
      <c r="C2286" t="s">
        <v>142</v>
      </c>
      <c r="D2286" t="s">
        <v>95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>
      <c r="A2287" t="s">
        <v>1635</v>
      </c>
      <c r="B2287" t="s">
        <v>198</v>
      </c>
      <c r="C2287" t="s">
        <v>1643</v>
      </c>
      <c r="D2287" t="s">
        <v>95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>
      <c r="A2288" t="s">
        <v>1635</v>
      </c>
      <c r="B2288" t="s">
        <v>198</v>
      </c>
      <c r="C2288" t="s">
        <v>144</v>
      </c>
      <c r="D2288" t="s">
        <v>95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>
      <c r="A2289" t="s">
        <v>1635</v>
      </c>
      <c r="B2289" t="s">
        <v>198</v>
      </c>
      <c r="C2289" t="s">
        <v>1644</v>
      </c>
      <c r="D2289" t="s">
        <v>99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>
      <c r="A2290" t="s">
        <v>1635</v>
      </c>
      <c r="B2290" t="s">
        <v>198</v>
      </c>
      <c r="C2290" t="s">
        <v>476</v>
      </c>
      <c r="D2290" t="s">
        <v>99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>
      <c r="A2291" t="s">
        <v>1635</v>
      </c>
      <c r="B2291" t="s">
        <v>198</v>
      </c>
      <c r="C2291" t="s">
        <v>478</v>
      </c>
      <c r="D2291" t="s">
        <v>99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>
      <c r="A2292" t="s">
        <v>1635</v>
      </c>
      <c r="B2292" t="s">
        <v>198</v>
      </c>
      <c r="C2292" t="s">
        <v>1645</v>
      </c>
      <c r="D2292" t="s">
        <v>95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>
      <c r="A2293" t="s">
        <v>1635</v>
      </c>
      <c r="B2293" t="s">
        <v>198</v>
      </c>
      <c r="C2293" t="s">
        <v>900</v>
      </c>
      <c r="D2293" t="s">
        <v>99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>
      <c r="A2294" t="s">
        <v>1635</v>
      </c>
      <c r="B2294" t="s">
        <v>198</v>
      </c>
      <c r="C2294" t="s">
        <v>1021</v>
      </c>
      <c r="D2294" t="s">
        <v>99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>
      <c r="A2295" t="s">
        <v>1635</v>
      </c>
      <c r="B2295" t="s">
        <v>198</v>
      </c>
      <c r="C2295" t="s">
        <v>1646</v>
      </c>
      <c r="D2295" t="s">
        <v>99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>
      <c r="A2296" t="s">
        <v>1635</v>
      </c>
      <c r="B2296" t="s">
        <v>198</v>
      </c>
      <c r="C2296" t="s">
        <v>1647</v>
      </c>
      <c r="D2296" t="s">
        <v>99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>
      <c r="A2297" t="s">
        <v>1648</v>
      </c>
      <c r="B2297" t="s">
        <v>1649</v>
      </c>
      <c r="C2297" t="s">
        <v>1510</v>
      </c>
      <c r="D2297" t="s">
        <v>70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>
      <c r="A2298" t="s">
        <v>1648</v>
      </c>
      <c r="B2298" t="s">
        <v>1649</v>
      </c>
      <c r="C2298" t="s">
        <v>1650</v>
      </c>
      <c r="D2298" t="s">
        <v>99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>
      <c r="A2299" t="s">
        <v>1648</v>
      </c>
      <c r="B2299" t="s">
        <v>1649</v>
      </c>
      <c r="C2299" t="s">
        <v>311</v>
      </c>
      <c r="D2299" t="s">
        <v>99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>
      <c r="A2300" t="s">
        <v>1648</v>
      </c>
      <c r="B2300" t="s">
        <v>1649</v>
      </c>
      <c r="C2300" t="s">
        <v>1651</v>
      </c>
      <c r="D2300" t="s">
        <v>99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>
      <c r="A2301" t="s">
        <v>1648</v>
      </c>
      <c r="B2301" t="s">
        <v>1649</v>
      </c>
      <c r="C2301" t="s">
        <v>313</v>
      </c>
      <c r="D2301" t="s">
        <v>99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>
      <c r="A2302" t="s">
        <v>1648</v>
      </c>
      <c r="B2302" t="s">
        <v>1649</v>
      </c>
      <c r="C2302" t="s">
        <v>743</v>
      </c>
      <c r="D2302" t="s">
        <v>99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>
      <c r="A2303" t="s">
        <v>1648</v>
      </c>
      <c r="B2303" t="s">
        <v>1649</v>
      </c>
      <c r="C2303" t="s">
        <v>445</v>
      </c>
      <c r="D2303" t="s">
        <v>99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>
      <c r="A2304" t="s">
        <v>1648</v>
      </c>
      <c r="B2304" t="s">
        <v>1649</v>
      </c>
      <c r="C2304" t="s">
        <v>465</v>
      </c>
      <c r="D2304" t="s">
        <v>99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>
      <c r="A2305" t="s">
        <v>1648</v>
      </c>
      <c r="B2305" t="s">
        <v>1649</v>
      </c>
      <c r="C2305" t="s">
        <v>1652</v>
      </c>
      <c r="D2305" t="s">
        <v>70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>
      <c r="A2306" t="s">
        <v>1648</v>
      </c>
      <c r="B2306" t="s">
        <v>1649</v>
      </c>
      <c r="C2306" t="s">
        <v>1434</v>
      </c>
      <c r="D2306" t="s">
        <v>99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>
      <c r="A2307" t="s">
        <v>1648</v>
      </c>
      <c r="B2307" t="s">
        <v>1649</v>
      </c>
      <c r="C2307" t="s">
        <v>396</v>
      </c>
      <c r="D2307" t="s">
        <v>70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>
      <c r="A2308" t="s">
        <v>1648</v>
      </c>
      <c r="B2308" t="s">
        <v>1649</v>
      </c>
      <c r="C2308" t="s">
        <v>124</v>
      </c>
      <c r="D2308" t="s">
        <v>99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>
      <c r="A2309" t="s">
        <v>1648</v>
      </c>
      <c r="B2309" t="s">
        <v>1649</v>
      </c>
      <c r="C2309" t="s">
        <v>446</v>
      </c>
      <c r="D2309" t="s">
        <v>70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>
      <c r="A2310" t="s">
        <v>1648</v>
      </c>
      <c r="B2310" t="s">
        <v>1649</v>
      </c>
      <c r="C2310" t="s">
        <v>1653</v>
      </c>
      <c r="D2310" t="s">
        <v>99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>
      <c r="A2311" t="s">
        <v>1648</v>
      </c>
      <c r="B2311" t="s">
        <v>1649</v>
      </c>
      <c r="C2311" t="s">
        <v>1654</v>
      </c>
      <c r="D2311" t="s">
        <v>99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>
      <c r="A2312" t="s">
        <v>1648</v>
      </c>
      <c r="B2312" t="s">
        <v>1649</v>
      </c>
      <c r="C2312" t="s">
        <v>326</v>
      </c>
      <c r="D2312" t="s">
        <v>99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>
      <c r="A2313" t="s">
        <v>1648</v>
      </c>
      <c r="B2313" t="s">
        <v>1649</v>
      </c>
      <c r="C2313" t="s">
        <v>328</v>
      </c>
      <c r="D2313" t="s">
        <v>99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>
      <c r="A2314" t="s">
        <v>1648</v>
      </c>
      <c r="B2314" t="s">
        <v>1649</v>
      </c>
      <c r="C2314" t="s">
        <v>134</v>
      </c>
      <c r="D2314" t="s">
        <v>99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>
      <c r="A2315" t="s">
        <v>1648</v>
      </c>
      <c r="B2315" t="s">
        <v>1649</v>
      </c>
      <c r="C2315" t="s">
        <v>447</v>
      </c>
      <c r="D2315" t="s">
        <v>70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>
      <c r="A2316" t="s">
        <v>1648</v>
      </c>
      <c r="B2316" t="s">
        <v>1649</v>
      </c>
      <c r="C2316" t="s">
        <v>136</v>
      </c>
      <c r="D2316" t="s">
        <v>70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>
      <c r="A2317" t="s">
        <v>1648</v>
      </c>
      <c r="B2317" t="s">
        <v>1649</v>
      </c>
      <c r="C2317" t="s">
        <v>1655</v>
      </c>
      <c r="D2317" t="s">
        <v>99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>
      <c r="A2318" t="s">
        <v>1648</v>
      </c>
      <c r="B2318" t="s">
        <v>1649</v>
      </c>
      <c r="C2318" t="s">
        <v>236</v>
      </c>
      <c r="D2318" t="s">
        <v>99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>
      <c r="A2319" t="s">
        <v>1648</v>
      </c>
      <c r="B2319" t="s">
        <v>1649</v>
      </c>
      <c r="C2319" t="s">
        <v>1656</v>
      </c>
      <c r="D2319" t="s">
        <v>99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>
      <c r="A2320" t="s">
        <v>1648</v>
      </c>
      <c r="B2320" t="s">
        <v>1649</v>
      </c>
      <c r="C2320" t="s">
        <v>142</v>
      </c>
      <c r="D2320" t="s">
        <v>99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>
      <c r="A2321" t="s">
        <v>1648</v>
      </c>
      <c r="B2321" t="s">
        <v>1649</v>
      </c>
      <c r="C2321" t="s">
        <v>1657</v>
      </c>
      <c r="D2321" t="s">
        <v>99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>
      <c r="A2322" t="s">
        <v>1648</v>
      </c>
      <c r="B2322" t="s">
        <v>1649</v>
      </c>
      <c r="C2322" t="s">
        <v>1658</v>
      </c>
      <c r="D2322" t="s">
        <v>70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>
      <c r="A2323" t="s">
        <v>1648</v>
      </c>
      <c r="B2323" t="s">
        <v>1649</v>
      </c>
      <c r="C2323" t="s">
        <v>144</v>
      </c>
      <c r="D2323" t="s">
        <v>99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>
      <c r="A2324" t="s">
        <v>1648</v>
      </c>
      <c r="B2324" t="s">
        <v>1649</v>
      </c>
      <c r="C2324" t="s">
        <v>473</v>
      </c>
      <c r="D2324" t="s">
        <v>70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>
      <c r="A2325" t="s">
        <v>1648</v>
      </c>
      <c r="B2325" t="s">
        <v>1649</v>
      </c>
      <c r="C2325" t="s">
        <v>478</v>
      </c>
      <c r="D2325" t="s">
        <v>70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>
      <c r="A2326" t="s">
        <v>1648</v>
      </c>
      <c r="B2326" t="s">
        <v>1649</v>
      </c>
      <c r="C2326" t="s">
        <v>146</v>
      </c>
      <c r="D2326" t="s">
        <v>99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>
      <c r="A2327" t="s">
        <v>1648</v>
      </c>
      <c r="B2327" t="s">
        <v>1649</v>
      </c>
      <c r="C2327" t="s">
        <v>1659</v>
      </c>
      <c r="D2327" t="s">
        <v>99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>
      <c r="A2328" t="s">
        <v>1648</v>
      </c>
      <c r="B2328" t="s">
        <v>1649</v>
      </c>
      <c r="C2328" t="s">
        <v>765</v>
      </c>
      <c r="D2328" t="s">
        <v>70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>
      <c r="A2329" t="s">
        <v>1648</v>
      </c>
      <c r="B2329" t="s">
        <v>1649</v>
      </c>
      <c r="C2329" t="s">
        <v>188</v>
      </c>
      <c r="D2329" t="s">
        <v>99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>
      <c r="A2330" t="s">
        <v>1648</v>
      </c>
      <c r="B2330" t="s">
        <v>1649</v>
      </c>
      <c r="C2330" t="s">
        <v>1660</v>
      </c>
      <c r="D2330" t="s">
        <v>99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>
      <c r="A2331" t="s">
        <v>1648</v>
      </c>
      <c r="B2331" t="s">
        <v>1649</v>
      </c>
      <c r="C2331" t="s">
        <v>1137</v>
      </c>
      <c r="D2331" t="s">
        <v>99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>
      <c r="A2332" t="s">
        <v>1648</v>
      </c>
      <c r="B2332" t="s">
        <v>1649</v>
      </c>
      <c r="C2332" t="s">
        <v>148</v>
      </c>
      <c r="D2332" t="s">
        <v>99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>
      <c r="A2333" t="s">
        <v>1648</v>
      </c>
      <c r="B2333" t="s">
        <v>1649</v>
      </c>
      <c r="C2333" t="s">
        <v>482</v>
      </c>
      <c r="D2333" t="s">
        <v>99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>
      <c r="A2334" t="s">
        <v>1648</v>
      </c>
      <c r="B2334" t="s">
        <v>1649</v>
      </c>
      <c r="C2334" t="s">
        <v>149</v>
      </c>
      <c r="D2334" t="s">
        <v>99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>
      <c r="A2335" t="s">
        <v>1648</v>
      </c>
      <c r="B2335" t="s">
        <v>1649</v>
      </c>
      <c r="C2335" t="s">
        <v>191</v>
      </c>
      <c r="D2335" t="s">
        <v>99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>
      <c r="A2336" t="s">
        <v>1648</v>
      </c>
      <c r="B2336" t="s">
        <v>1649</v>
      </c>
      <c r="C2336" t="s">
        <v>545</v>
      </c>
      <c r="D2336" t="s">
        <v>70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>
      <c r="A2337" t="s">
        <v>1648</v>
      </c>
      <c r="B2337" t="s">
        <v>1649</v>
      </c>
      <c r="C2337" t="s">
        <v>1661</v>
      </c>
      <c r="D2337" t="s">
        <v>99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>
      <c r="A2338" t="s">
        <v>1648</v>
      </c>
      <c r="B2338" t="s">
        <v>1649</v>
      </c>
      <c r="C2338" t="s">
        <v>192</v>
      </c>
      <c r="D2338" t="s">
        <v>99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>
      <c r="A2339" t="s">
        <v>1648</v>
      </c>
      <c r="B2339" t="s">
        <v>1649</v>
      </c>
      <c r="C2339" t="s">
        <v>152</v>
      </c>
      <c r="D2339" t="s">
        <v>99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>
      <c r="A2340" t="s">
        <v>1648</v>
      </c>
      <c r="B2340" t="s">
        <v>1649</v>
      </c>
      <c r="C2340" t="s">
        <v>406</v>
      </c>
      <c r="D2340" t="s">
        <v>70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>
      <c r="A2341" t="s">
        <v>1648</v>
      </c>
      <c r="B2341" t="s">
        <v>1649</v>
      </c>
      <c r="C2341" t="s">
        <v>193</v>
      </c>
      <c r="D2341" t="s">
        <v>99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>
      <c r="A2342" t="s">
        <v>1648</v>
      </c>
      <c r="B2342" t="s">
        <v>1649</v>
      </c>
      <c r="C2342" t="s">
        <v>510</v>
      </c>
      <c r="D2342" t="s">
        <v>70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>
      <c r="A2343" t="s">
        <v>1648</v>
      </c>
      <c r="B2343" t="s">
        <v>1649</v>
      </c>
      <c r="C2343" t="s">
        <v>550</v>
      </c>
      <c r="D2343" t="s">
        <v>70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>
      <c r="A2344" t="s">
        <v>1648</v>
      </c>
      <c r="B2344" t="s">
        <v>1649</v>
      </c>
      <c r="C2344" t="s">
        <v>156</v>
      </c>
      <c r="D2344" t="s">
        <v>70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>
      <c r="A2345" t="s">
        <v>1648</v>
      </c>
      <c r="B2345" t="s">
        <v>1649</v>
      </c>
      <c r="C2345" t="s">
        <v>157</v>
      </c>
      <c r="D2345" t="s">
        <v>99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>
      <c r="A2346" t="s">
        <v>1648</v>
      </c>
      <c r="B2346" t="s">
        <v>1649</v>
      </c>
      <c r="C2346" t="s">
        <v>1662</v>
      </c>
      <c r="D2346" t="s">
        <v>99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>
      <c r="A2347" t="s">
        <v>1648</v>
      </c>
      <c r="B2347" t="s">
        <v>1649</v>
      </c>
      <c r="C2347" t="s">
        <v>159</v>
      </c>
      <c r="D2347" t="s">
        <v>70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>
      <c r="A2348" t="s">
        <v>1648</v>
      </c>
      <c r="B2348" t="s">
        <v>1649</v>
      </c>
      <c r="C2348" t="s">
        <v>1663</v>
      </c>
      <c r="D2348" t="s">
        <v>99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>
      <c r="A2349" t="s">
        <v>1648</v>
      </c>
      <c r="B2349" t="s">
        <v>1649</v>
      </c>
      <c r="C2349" t="s">
        <v>417</v>
      </c>
      <c r="D2349" t="s">
        <v>70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>
      <c r="A2350" t="s">
        <v>1648</v>
      </c>
      <c r="B2350" t="s">
        <v>1649</v>
      </c>
      <c r="C2350" t="s">
        <v>197</v>
      </c>
      <c r="D2350" t="s">
        <v>99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>
      <c r="A2351" t="s">
        <v>1648</v>
      </c>
      <c r="B2351" t="s">
        <v>1649</v>
      </c>
      <c r="C2351" t="s">
        <v>198</v>
      </c>
      <c r="D2351" t="s">
        <v>99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>
      <c r="A2352" t="s">
        <v>1648</v>
      </c>
      <c r="B2352" t="s">
        <v>1649</v>
      </c>
      <c r="C2352" t="s">
        <v>1664</v>
      </c>
      <c r="D2352" t="s">
        <v>99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>
      <c r="A2353" t="s">
        <v>1648</v>
      </c>
      <c r="B2353" t="s">
        <v>1649</v>
      </c>
      <c r="C2353" t="s">
        <v>162</v>
      </c>
      <c r="D2353" t="s">
        <v>99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>
      <c r="A2354" t="s">
        <v>1648</v>
      </c>
      <c r="B2354" t="s">
        <v>1649</v>
      </c>
      <c r="C2354" t="s">
        <v>163</v>
      </c>
      <c r="D2354" t="s">
        <v>99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>
      <c r="A2355" t="s">
        <v>1648</v>
      </c>
      <c r="B2355" t="s">
        <v>1649</v>
      </c>
      <c r="C2355" t="s">
        <v>164</v>
      </c>
      <c r="D2355" t="s">
        <v>99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>
      <c r="A2356" t="s">
        <v>1648</v>
      </c>
      <c r="B2356" t="s">
        <v>1649</v>
      </c>
      <c r="C2356" t="s">
        <v>1665</v>
      </c>
      <c r="D2356" t="s">
        <v>99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>
      <c r="A2357" t="s">
        <v>1648</v>
      </c>
      <c r="B2357" t="s">
        <v>1649</v>
      </c>
      <c r="C2357" t="s">
        <v>200</v>
      </c>
      <c r="D2357" t="s">
        <v>99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>
      <c r="A2358" t="s">
        <v>1648</v>
      </c>
      <c r="B2358" t="s">
        <v>1649</v>
      </c>
      <c r="C2358" t="s">
        <v>1666</v>
      </c>
      <c r="D2358" t="s">
        <v>70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>
      <c r="A2359" t="s">
        <v>1648</v>
      </c>
      <c r="B2359" t="s">
        <v>1649</v>
      </c>
      <c r="C2359" t="s">
        <v>1667</v>
      </c>
      <c r="D2359" t="s">
        <v>99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>
      <c r="A2360" t="s">
        <v>1648</v>
      </c>
      <c r="B2360" t="s">
        <v>1649</v>
      </c>
      <c r="C2360" t="s">
        <v>522</v>
      </c>
      <c r="D2360" t="s">
        <v>99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>
      <c r="A2361" t="s">
        <v>1648</v>
      </c>
      <c r="B2361" t="s">
        <v>1649</v>
      </c>
      <c r="C2361" t="s">
        <v>1668</v>
      </c>
      <c r="D2361" t="s">
        <v>99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>
      <c r="A2362" t="s">
        <v>1669</v>
      </c>
      <c r="B2362" t="s">
        <v>1670</v>
      </c>
      <c r="C2362" t="s">
        <v>157</v>
      </c>
      <c r="D2362" t="s">
        <v>70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>
      <c r="A2363" t="s">
        <v>1669</v>
      </c>
      <c r="B2363" t="s">
        <v>1670</v>
      </c>
      <c r="C2363" t="s">
        <v>1671</v>
      </c>
      <c r="D2363" t="s">
        <v>70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>
      <c r="A2364" t="s">
        <v>1669</v>
      </c>
      <c r="B2364" t="s">
        <v>1670</v>
      </c>
      <c r="C2364" t="s">
        <v>1672</v>
      </c>
      <c r="D2364" t="s">
        <v>70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>
      <c r="A2365" t="s">
        <v>1669</v>
      </c>
      <c r="B2365" t="s">
        <v>1670</v>
      </c>
      <c r="C2365" t="s">
        <v>254</v>
      </c>
      <c r="D2365" t="s">
        <v>70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>
      <c r="A2366" t="s">
        <v>1669</v>
      </c>
      <c r="B2366" t="s">
        <v>1670</v>
      </c>
      <c r="C2366" t="s">
        <v>1673</v>
      </c>
      <c r="D2366" t="s">
        <v>70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>
      <c r="A2367" t="s">
        <v>1669</v>
      </c>
      <c r="B2367" t="s">
        <v>1670</v>
      </c>
      <c r="C2367" t="s">
        <v>1674</v>
      </c>
      <c r="D2367" t="s">
        <v>70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>
      <c r="A2368" t="s">
        <v>1669</v>
      </c>
      <c r="B2368" t="s">
        <v>1670</v>
      </c>
      <c r="C2368" t="s">
        <v>260</v>
      </c>
      <c r="D2368" t="s">
        <v>70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>
      <c r="A2369" t="s">
        <v>1669</v>
      </c>
      <c r="B2369" t="s">
        <v>1670</v>
      </c>
      <c r="C2369" t="s">
        <v>1675</v>
      </c>
      <c r="D2369" t="s">
        <v>70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>
      <c r="A2370" t="s">
        <v>1669</v>
      </c>
      <c r="B2370" t="s">
        <v>1670</v>
      </c>
      <c r="C2370" t="s">
        <v>202</v>
      </c>
      <c r="D2370" t="s">
        <v>70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>
      <c r="A2371" t="s">
        <v>1669</v>
      </c>
      <c r="B2371" t="s">
        <v>1670</v>
      </c>
      <c r="C2371" t="s">
        <v>1676</v>
      </c>
      <c r="D2371" t="s">
        <v>70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>
      <c r="A2372" t="s">
        <v>1669</v>
      </c>
      <c r="B2372" t="s">
        <v>1670</v>
      </c>
      <c r="C2372" t="s">
        <v>1677</v>
      </c>
      <c r="D2372" t="s">
        <v>70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>
      <c r="A2373" t="s">
        <v>1669</v>
      </c>
      <c r="B2373" t="s">
        <v>1670</v>
      </c>
      <c r="C2373" t="s">
        <v>565</v>
      </c>
      <c r="D2373" t="s">
        <v>70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>
      <c r="A2374" t="s">
        <v>1669</v>
      </c>
      <c r="B2374" t="s">
        <v>1670</v>
      </c>
      <c r="C2374" t="s">
        <v>206</v>
      </c>
      <c r="D2374" t="s">
        <v>70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>
      <c r="A2375" t="s">
        <v>1669</v>
      </c>
      <c r="B2375" t="s">
        <v>1670</v>
      </c>
      <c r="C2375" t="s">
        <v>1678</v>
      </c>
      <c r="D2375" t="s">
        <v>70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>
      <c r="A2376" t="s">
        <v>1669</v>
      </c>
      <c r="B2376" t="s">
        <v>1670</v>
      </c>
      <c r="C2376" t="s">
        <v>423</v>
      </c>
      <c r="D2376" t="s">
        <v>70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>
      <c r="A2377" t="s">
        <v>1669</v>
      </c>
      <c r="B2377" t="s">
        <v>1670</v>
      </c>
      <c r="C2377" t="s">
        <v>1679</v>
      </c>
      <c r="D2377" t="s">
        <v>70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>
      <c r="A2378" t="s">
        <v>1669</v>
      </c>
      <c r="B2378" t="s">
        <v>1670</v>
      </c>
      <c r="C2378" t="s">
        <v>1680</v>
      </c>
      <c r="D2378" t="s">
        <v>70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>
      <c r="A2379" t="s">
        <v>1669</v>
      </c>
      <c r="B2379" t="s">
        <v>1670</v>
      </c>
      <c r="C2379" t="s">
        <v>1681</v>
      </c>
      <c r="D2379" t="s">
        <v>70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>
      <c r="A2380" t="s">
        <v>1669</v>
      </c>
      <c r="B2380" t="s">
        <v>1670</v>
      </c>
      <c r="C2380" t="s">
        <v>787</v>
      </c>
      <c r="D2380" t="s">
        <v>70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>
      <c r="A2381" t="s">
        <v>1669</v>
      </c>
      <c r="B2381" t="s">
        <v>1670</v>
      </c>
      <c r="C2381" t="s">
        <v>1682</v>
      </c>
      <c r="D2381" t="s">
        <v>70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>
      <c r="A2382" t="s">
        <v>1669</v>
      </c>
      <c r="B2382" t="s">
        <v>1670</v>
      </c>
      <c r="C2382" t="s">
        <v>1683</v>
      </c>
      <c r="D2382" t="s">
        <v>70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>
      <c r="A2383" t="s">
        <v>1669</v>
      </c>
      <c r="B2383" t="s">
        <v>1670</v>
      </c>
      <c r="C2383" t="s">
        <v>1684</v>
      </c>
      <c r="D2383" t="s">
        <v>70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>
      <c r="A2384" t="s">
        <v>1669</v>
      </c>
      <c r="B2384" t="s">
        <v>1670</v>
      </c>
      <c r="C2384" t="s">
        <v>1240</v>
      </c>
      <c r="D2384" t="s">
        <v>70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>
      <c r="A2385" t="s">
        <v>1669</v>
      </c>
      <c r="B2385" t="s">
        <v>1670</v>
      </c>
      <c r="C2385" t="s">
        <v>1685</v>
      </c>
      <c r="D2385" t="s">
        <v>70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>
      <c r="A2386" t="s">
        <v>1669</v>
      </c>
      <c r="B2386" t="s">
        <v>1670</v>
      </c>
      <c r="C2386" t="s">
        <v>1686</v>
      </c>
      <c r="D2386" t="s">
        <v>70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>
      <c r="A2387" t="s">
        <v>1669</v>
      </c>
      <c r="B2387" t="s">
        <v>1670</v>
      </c>
      <c r="C2387" t="s">
        <v>793</v>
      </c>
      <c r="D2387" t="s">
        <v>70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>
      <c r="A2388" t="s">
        <v>1669</v>
      </c>
      <c r="B2388" t="s">
        <v>1670</v>
      </c>
      <c r="C2388" t="s">
        <v>1687</v>
      </c>
      <c r="D2388" t="s">
        <v>70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>
      <c r="A2389" t="s">
        <v>1669</v>
      </c>
      <c r="B2389" t="s">
        <v>1670</v>
      </c>
      <c r="C2389" t="s">
        <v>1688</v>
      </c>
      <c r="D2389" t="s">
        <v>70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>
      <c r="A2390" t="s">
        <v>1669</v>
      </c>
      <c r="B2390" t="s">
        <v>1670</v>
      </c>
      <c r="C2390" t="s">
        <v>1689</v>
      </c>
      <c r="D2390" t="s">
        <v>70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>
      <c r="A2391" t="s">
        <v>1690</v>
      </c>
      <c r="B2391" t="s">
        <v>1691</v>
      </c>
      <c r="C2391" t="s">
        <v>382</v>
      </c>
      <c r="D2391" t="s">
        <v>70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>
      <c r="A2392" t="s">
        <v>1690</v>
      </c>
      <c r="B2392" t="s">
        <v>1691</v>
      </c>
      <c r="C2392" t="s">
        <v>1692</v>
      </c>
      <c r="D2392" t="s">
        <v>70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>
      <c r="A2393" t="s">
        <v>1690</v>
      </c>
      <c r="B2393" t="s">
        <v>1691</v>
      </c>
      <c r="C2393" t="s">
        <v>1693</v>
      </c>
      <c r="D2393" t="s">
        <v>70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>
      <c r="A2394" t="s">
        <v>1690</v>
      </c>
      <c r="B2394" t="s">
        <v>1691</v>
      </c>
      <c r="C2394" t="s">
        <v>1694</v>
      </c>
      <c r="D2394" t="s">
        <v>70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>
      <c r="A2395" t="s">
        <v>1690</v>
      </c>
      <c r="B2395" t="s">
        <v>1691</v>
      </c>
      <c r="C2395" t="s">
        <v>387</v>
      </c>
      <c r="D2395" t="s">
        <v>70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>
      <c r="A2396" t="s">
        <v>1690</v>
      </c>
      <c r="B2396" t="s">
        <v>1691</v>
      </c>
      <c r="C2396" t="s">
        <v>443</v>
      </c>
      <c r="D2396" t="s">
        <v>70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>
      <c r="A2397" t="s">
        <v>1690</v>
      </c>
      <c r="B2397" t="s">
        <v>1691</v>
      </c>
      <c r="C2397" t="s">
        <v>1695</v>
      </c>
      <c r="D2397" t="s">
        <v>70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>
      <c r="A2398" t="s">
        <v>1690</v>
      </c>
      <c r="B2398" t="s">
        <v>1691</v>
      </c>
      <c r="C2398" t="s">
        <v>1504</v>
      </c>
      <c r="D2398" t="s">
        <v>70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>
      <c r="A2399" t="s">
        <v>1690</v>
      </c>
      <c r="B2399" t="s">
        <v>1691</v>
      </c>
      <c r="C2399" t="s">
        <v>444</v>
      </c>
      <c r="D2399" t="s">
        <v>70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>
      <c r="A2400" t="s">
        <v>1690</v>
      </c>
      <c r="B2400" t="s">
        <v>1691</v>
      </c>
      <c r="C2400" t="s">
        <v>995</v>
      </c>
      <c r="D2400" t="s">
        <v>70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>
      <c r="A2401" t="s">
        <v>1690</v>
      </c>
      <c r="B2401" t="s">
        <v>1691</v>
      </c>
      <c r="C2401" t="s">
        <v>1696</v>
      </c>
      <c r="D2401" t="s">
        <v>70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>
      <c r="A2402" t="s">
        <v>1690</v>
      </c>
      <c r="B2402" t="s">
        <v>1691</v>
      </c>
      <c r="C2402" t="s">
        <v>112</v>
      </c>
      <c r="D2402" t="s">
        <v>70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>
      <c r="A2403" t="s">
        <v>1690</v>
      </c>
      <c r="B2403" t="s">
        <v>1691</v>
      </c>
      <c r="C2403" t="s">
        <v>445</v>
      </c>
      <c r="D2403" t="s">
        <v>70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>
      <c r="A2404" t="s">
        <v>1690</v>
      </c>
      <c r="B2404" t="s">
        <v>1691</v>
      </c>
      <c r="C2404" t="s">
        <v>465</v>
      </c>
      <c r="D2404" t="s">
        <v>70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>
      <c r="A2405" t="s">
        <v>1690</v>
      </c>
      <c r="B2405" t="s">
        <v>1691</v>
      </c>
      <c r="C2405" t="s">
        <v>1484</v>
      </c>
      <c r="D2405" t="s">
        <v>70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>
      <c r="A2406" t="s">
        <v>1690</v>
      </c>
      <c r="B2406" t="s">
        <v>1691</v>
      </c>
      <c r="C2406" t="s">
        <v>1697</v>
      </c>
      <c r="D2406" t="s">
        <v>70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>
      <c r="A2407" t="s">
        <v>1690</v>
      </c>
      <c r="B2407" t="s">
        <v>1691</v>
      </c>
      <c r="C2407" t="s">
        <v>1351</v>
      </c>
      <c r="D2407" t="s">
        <v>70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>
      <c r="A2408" t="s">
        <v>1690</v>
      </c>
      <c r="B2408" t="s">
        <v>1691</v>
      </c>
      <c r="C2408" t="s">
        <v>124</v>
      </c>
      <c r="D2408" t="s">
        <v>70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>
      <c r="A2409" t="s">
        <v>1690</v>
      </c>
      <c r="B2409" t="s">
        <v>1691</v>
      </c>
      <c r="C2409" t="s">
        <v>1698</v>
      </c>
      <c r="D2409" t="s">
        <v>70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>
      <c r="A2410" t="s">
        <v>1690</v>
      </c>
      <c r="B2410" t="s">
        <v>1691</v>
      </c>
      <c r="C2410" t="s">
        <v>1699</v>
      </c>
      <c r="D2410" t="s">
        <v>70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>
      <c r="A2411" t="s">
        <v>1690</v>
      </c>
      <c r="B2411" t="s">
        <v>1691</v>
      </c>
      <c r="C2411" t="s">
        <v>398</v>
      </c>
      <c r="D2411" t="s">
        <v>70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>
      <c r="A2412" t="s">
        <v>1690</v>
      </c>
      <c r="B2412" t="s">
        <v>1691</v>
      </c>
      <c r="C2412" t="s">
        <v>658</v>
      </c>
      <c r="D2412" t="s">
        <v>70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>
      <c r="A2413" t="s">
        <v>1690</v>
      </c>
      <c r="B2413" t="s">
        <v>1691</v>
      </c>
      <c r="C2413" t="s">
        <v>1700</v>
      </c>
      <c r="D2413" t="s">
        <v>70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>
      <c r="A2414" t="s">
        <v>1690</v>
      </c>
      <c r="B2414" t="s">
        <v>1691</v>
      </c>
      <c r="C2414" t="s">
        <v>329</v>
      </c>
      <c r="D2414" t="s">
        <v>70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>
      <c r="A2415" t="s">
        <v>1690</v>
      </c>
      <c r="B2415" t="s">
        <v>1691</v>
      </c>
      <c r="C2415" t="s">
        <v>1002</v>
      </c>
      <c r="D2415" t="s">
        <v>70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>
      <c r="A2416" t="s">
        <v>1690</v>
      </c>
      <c r="B2416" t="s">
        <v>1691</v>
      </c>
      <c r="C2416" t="s">
        <v>1701</v>
      </c>
      <c r="D2416" t="s">
        <v>70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>
      <c r="A2417" t="s">
        <v>1690</v>
      </c>
      <c r="B2417" t="s">
        <v>1691</v>
      </c>
      <c r="C2417" t="s">
        <v>331</v>
      </c>
      <c r="D2417" t="s">
        <v>70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>
      <c r="A2418" t="s">
        <v>1690</v>
      </c>
      <c r="B2418" t="s">
        <v>1691</v>
      </c>
      <c r="C2418" t="s">
        <v>236</v>
      </c>
      <c r="D2418" t="s">
        <v>70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>
      <c r="A2419" t="s">
        <v>1690</v>
      </c>
      <c r="B2419" t="s">
        <v>1691</v>
      </c>
      <c r="C2419" t="s">
        <v>1702</v>
      </c>
      <c r="D2419" t="s">
        <v>70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>
      <c r="A2420" t="s">
        <v>1690</v>
      </c>
      <c r="B2420" t="s">
        <v>1691</v>
      </c>
      <c r="C2420" t="s">
        <v>660</v>
      </c>
      <c r="D2420" t="s">
        <v>70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>
      <c r="A2421" t="s">
        <v>1690</v>
      </c>
      <c r="B2421" t="s">
        <v>1691</v>
      </c>
      <c r="C2421" t="s">
        <v>142</v>
      </c>
      <c r="D2421" t="s">
        <v>70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>
      <c r="A2422" t="s">
        <v>1690</v>
      </c>
      <c r="B2422" t="s">
        <v>1691</v>
      </c>
      <c r="C2422" t="s">
        <v>1703</v>
      </c>
      <c r="D2422" t="s">
        <v>70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>
      <c r="A2423" t="s">
        <v>1690</v>
      </c>
      <c r="B2423" t="s">
        <v>1691</v>
      </c>
      <c r="C2423" t="s">
        <v>1704</v>
      </c>
      <c r="D2423" t="s">
        <v>70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>
      <c r="A2424" t="s">
        <v>1690</v>
      </c>
      <c r="B2424" t="s">
        <v>1691</v>
      </c>
      <c r="C2424" t="s">
        <v>1705</v>
      </c>
      <c r="D2424" t="s">
        <v>70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>
      <c r="A2425" t="s">
        <v>1690</v>
      </c>
      <c r="B2425" t="s">
        <v>1691</v>
      </c>
      <c r="C2425" t="s">
        <v>1706</v>
      </c>
      <c r="D2425" t="s">
        <v>70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>
      <c r="A2426" t="s">
        <v>1690</v>
      </c>
      <c r="B2426" t="s">
        <v>1691</v>
      </c>
      <c r="C2426" t="s">
        <v>241</v>
      </c>
      <c r="D2426" t="s">
        <v>70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>
      <c r="A2427" t="s">
        <v>1707</v>
      </c>
      <c r="B2427" t="s">
        <v>199</v>
      </c>
      <c r="C2427" t="s">
        <v>1708</v>
      </c>
      <c r="D2427" t="s">
        <v>70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>
      <c r="A2428" t="s">
        <v>1707</v>
      </c>
      <c r="B2428" t="s">
        <v>199</v>
      </c>
      <c r="C2428" t="s">
        <v>193</v>
      </c>
      <c r="D2428" t="s">
        <v>70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>
      <c r="A2429" t="s">
        <v>1707</v>
      </c>
      <c r="B2429" t="s">
        <v>199</v>
      </c>
      <c r="C2429" t="s">
        <v>511</v>
      </c>
      <c r="D2429" t="s">
        <v>70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>
      <c r="A2430" t="s">
        <v>1707</v>
      </c>
      <c r="B2430" t="s">
        <v>199</v>
      </c>
      <c r="C2430" t="s">
        <v>254</v>
      </c>
      <c r="D2430" t="s">
        <v>70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>
      <c r="A2431" t="s">
        <v>1707</v>
      </c>
      <c r="B2431" t="s">
        <v>199</v>
      </c>
      <c r="C2431" t="s">
        <v>1709</v>
      </c>
      <c r="D2431" t="s">
        <v>70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>
      <c r="A2432" t="s">
        <v>1707</v>
      </c>
      <c r="B2432" t="s">
        <v>199</v>
      </c>
      <c r="C2432" t="s">
        <v>1710</v>
      </c>
      <c r="D2432" t="s">
        <v>70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>
      <c r="A2433" t="s">
        <v>1707</v>
      </c>
      <c r="B2433" t="s">
        <v>199</v>
      </c>
      <c r="C2433" t="s">
        <v>1711</v>
      </c>
      <c r="D2433" t="s">
        <v>70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>
      <c r="A2434" t="s">
        <v>1707</v>
      </c>
      <c r="B2434" t="s">
        <v>199</v>
      </c>
      <c r="C2434" t="s">
        <v>1712</v>
      </c>
      <c r="D2434" t="s">
        <v>70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>
      <c r="A2435" t="s">
        <v>1707</v>
      </c>
      <c r="B2435" t="s">
        <v>199</v>
      </c>
      <c r="C2435" t="s">
        <v>1713</v>
      </c>
      <c r="D2435" t="s">
        <v>70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>
      <c r="A2436" t="s">
        <v>1714</v>
      </c>
      <c r="B2436" t="s">
        <v>1715</v>
      </c>
      <c r="C2436" t="s">
        <v>1716</v>
      </c>
      <c r="D2436" t="s">
        <v>70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>
      <c r="A2437" t="s">
        <v>1714</v>
      </c>
      <c r="B2437" t="s">
        <v>1715</v>
      </c>
      <c r="C2437" t="s">
        <v>313</v>
      </c>
      <c r="D2437" t="s">
        <v>70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>
      <c r="A2438" t="s">
        <v>1714</v>
      </c>
      <c r="B2438" t="s">
        <v>1715</v>
      </c>
      <c r="C2438" t="s">
        <v>1717</v>
      </c>
      <c r="D2438" t="s">
        <v>70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>
      <c r="A2439" t="s">
        <v>1714</v>
      </c>
      <c r="B2439" t="s">
        <v>1715</v>
      </c>
      <c r="C2439" t="s">
        <v>939</v>
      </c>
      <c r="D2439" t="s">
        <v>70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>
      <c r="A2440" t="s">
        <v>1714</v>
      </c>
      <c r="B2440" t="s">
        <v>1715</v>
      </c>
      <c r="C2440" t="s">
        <v>1718</v>
      </c>
      <c r="D2440" t="s">
        <v>70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>
      <c r="A2441" t="s">
        <v>1714</v>
      </c>
      <c r="B2441" t="s">
        <v>1715</v>
      </c>
      <c r="C2441" t="s">
        <v>1376</v>
      </c>
      <c r="D2441" t="s">
        <v>70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>
      <c r="A2442" t="s">
        <v>1714</v>
      </c>
      <c r="B2442" t="s">
        <v>1715</v>
      </c>
      <c r="C2442" t="s">
        <v>1719</v>
      </c>
      <c r="D2442" t="s">
        <v>70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>
      <c r="A2443" t="s">
        <v>1714</v>
      </c>
      <c r="B2443" t="s">
        <v>1715</v>
      </c>
      <c r="C2443" t="s">
        <v>863</v>
      </c>
      <c r="D2443" t="s">
        <v>70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>
      <c r="A2444" t="s">
        <v>1714</v>
      </c>
      <c r="B2444" t="s">
        <v>1715</v>
      </c>
      <c r="C2444" t="s">
        <v>1720</v>
      </c>
      <c r="D2444" t="s">
        <v>70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>
      <c r="A2445" t="s">
        <v>1714</v>
      </c>
      <c r="B2445" t="s">
        <v>1715</v>
      </c>
      <c r="C2445" t="s">
        <v>733</v>
      </c>
      <c r="D2445" t="s">
        <v>70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>
      <c r="A2446" t="s">
        <v>1721</v>
      </c>
      <c r="B2446" t="s">
        <v>1722</v>
      </c>
      <c r="C2446" t="s">
        <v>1723</v>
      </c>
      <c r="D2446" t="s">
        <v>99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>
      <c r="A2447" t="s">
        <v>1721</v>
      </c>
      <c r="B2447" t="s">
        <v>1722</v>
      </c>
      <c r="C2447" t="s">
        <v>1724</v>
      </c>
      <c r="D2447" t="s">
        <v>70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>
      <c r="A2448" t="s">
        <v>1721</v>
      </c>
      <c r="B2448" t="s">
        <v>1722</v>
      </c>
      <c r="C2448" t="s">
        <v>1725</v>
      </c>
      <c r="D2448" t="s">
        <v>99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>
      <c r="A2449" t="s">
        <v>1721</v>
      </c>
      <c r="B2449" t="s">
        <v>1722</v>
      </c>
      <c r="C2449" t="s">
        <v>311</v>
      </c>
      <c r="D2449" t="s">
        <v>99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>
      <c r="A2450" t="s">
        <v>1721</v>
      </c>
      <c r="B2450" t="s">
        <v>1722</v>
      </c>
      <c r="C2450" t="s">
        <v>1726</v>
      </c>
      <c r="D2450" t="s">
        <v>99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>
      <c r="A2451" t="s">
        <v>1721</v>
      </c>
      <c r="B2451" t="s">
        <v>1722</v>
      </c>
      <c r="C2451" t="s">
        <v>586</v>
      </c>
      <c r="D2451" t="s">
        <v>99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>
      <c r="A2452" t="s">
        <v>1721</v>
      </c>
      <c r="B2452" t="s">
        <v>1722</v>
      </c>
      <c r="C2452" t="s">
        <v>621</v>
      </c>
      <c r="D2452" t="s">
        <v>99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>
      <c r="A2453" t="s">
        <v>1721</v>
      </c>
      <c r="B2453" t="s">
        <v>1722</v>
      </c>
      <c r="C2453" t="s">
        <v>1154</v>
      </c>
      <c r="D2453" t="s">
        <v>99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>
      <c r="A2454" t="s">
        <v>1721</v>
      </c>
      <c r="B2454" t="s">
        <v>1722</v>
      </c>
      <c r="C2454" t="s">
        <v>1727</v>
      </c>
      <c r="D2454" t="s">
        <v>99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>
      <c r="A2455" t="s">
        <v>1721</v>
      </c>
      <c r="B2455" t="s">
        <v>1722</v>
      </c>
      <c r="C2455" t="s">
        <v>1728</v>
      </c>
      <c r="D2455" t="s">
        <v>70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>
      <c r="A2456" t="s">
        <v>1721</v>
      </c>
      <c r="B2456" t="s">
        <v>1722</v>
      </c>
      <c r="C2456" t="s">
        <v>417</v>
      </c>
      <c r="D2456" t="s">
        <v>70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>
      <c r="A2457" t="s">
        <v>1721</v>
      </c>
      <c r="B2457" t="s">
        <v>1722</v>
      </c>
      <c r="C2457" t="s">
        <v>280</v>
      </c>
      <c r="D2457" t="s">
        <v>99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>
      <c r="A2458" t="s">
        <v>1721</v>
      </c>
      <c r="B2458" t="s">
        <v>1722</v>
      </c>
      <c r="C2458" t="s">
        <v>1729</v>
      </c>
      <c r="D2458" t="s">
        <v>99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>
      <c r="A2459" t="s">
        <v>1721</v>
      </c>
      <c r="B2459" t="s">
        <v>1722</v>
      </c>
      <c r="C2459" t="s">
        <v>516</v>
      </c>
      <c r="D2459" t="s">
        <v>70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>
      <c r="A2460" t="s">
        <v>1721</v>
      </c>
      <c r="B2460" t="s">
        <v>1722</v>
      </c>
      <c r="C2460" t="s">
        <v>1730</v>
      </c>
      <c r="D2460" t="s">
        <v>99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>
      <c r="A2461" t="s">
        <v>1721</v>
      </c>
      <c r="B2461" t="s">
        <v>1722</v>
      </c>
      <c r="C2461" t="s">
        <v>1731</v>
      </c>
      <c r="D2461" t="s">
        <v>70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>
      <c r="A2462" t="s">
        <v>1721</v>
      </c>
      <c r="B2462" t="s">
        <v>1722</v>
      </c>
      <c r="C2462" t="s">
        <v>1732</v>
      </c>
      <c r="D2462" t="s">
        <v>99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>
      <c r="A2463" t="s">
        <v>1721</v>
      </c>
      <c r="B2463" t="s">
        <v>1722</v>
      </c>
      <c r="C2463" t="s">
        <v>592</v>
      </c>
      <c r="D2463" t="s">
        <v>70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>
      <c r="A2464" t="s">
        <v>1721</v>
      </c>
      <c r="B2464" t="s">
        <v>1722</v>
      </c>
      <c r="C2464" t="s">
        <v>289</v>
      </c>
      <c r="D2464" t="s">
        <v>70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>
      <c r="A2465" t="s">
        <v>1721</v>
      </c>
      <c r="B2465" t="s">
        <v>1722</v>
      </c>
      <c r="C2465" t="s">
        <v>216</v>
      </c>
      <c r="D2465" t="s">
        <v>99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>
      <c r="A2466" t="s">
        <v>1721</v>
      </c>
      <c r="B2466" t="s">
        <v>1722</v>
      </c>
      <c r="C2466" t="s">
        <v>363</v>
      </c>
      <c r="D2466" t="s">
        <v>70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>
      <c r="A2467" t="s">
        <v>1733</v>
      </c>
      <c r="B2467" t="s">
        <v>1734</v>
      </c>
      <c r="C2467" t="s">
        <v>1735</v>
      </c>
      <c r="D2467" t="s">
        <v>98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>
      <c r="A2468" t="s">
        <v>1733</v>
      </c>
      <c r="B2468" t="s">
        <v>1734</v>
      </c>
      <c r="C2468" t="s">
        <v>1736</v>
      </c>
      <c r="D2468" t="s">
        <v>70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>
      <c r="A2469" t="s">
        <v>1733</v>
      </c>
      <c r="B2469" t="s">
        <v>1734</v>
      </c>
      <c r="C2469" t="s">
        <v>1737</v>
      </c>
      <c r="D2469" t="s">
        <v>97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>
      <c r="A2470" t="s">
        <v>1733</v>
      </c>
      <c r="B2470" t="s">
        <v>1734</v>
      </c>
      <c r="C2470" t="s">
        <v>1738</v>
      </c>
      <c r="D2470" t="s">
        <v>70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>
      <c r="A2471" t="s">
        <v>1733</v>
      </c>
      <c r="B2471" t="s">
        <v>1734</v>
      </c>
      <c r="C2471" t="s">
        <v>1698</v>
      </c>
      <c r="D2471" t="s">
        <v>70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>
      <c r="A2472" t="s">
        <v>1733</v>
      </c>
      <c r="B2472" t="s">
        <v>1734</v>
      </c>
      <c r="C2472" t="s">
        <v>941</v>
      </c>
      <c r="D2472" t="s">
        <v>98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>
      <c r="A2473" t="s">
        <v>1733</v>
      </c>
      <c r="B2473" t="s">
        <v>1734</v>
      </c>
      <c r="C2473" t="s">
        <v>1739</v>
      </c>
      <c r="D2473" t="s">
        <v>98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>
      <c r="A2474" t="s">
        <v>1733</v>
      </c>
      <c r="B2474" t="s">
        <v>1734</v>
      </c>
      <c r="C2474" t="s">
        <v>1740</v>
      </c>
      <c r="D2474" t="s">
        <v>97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>
      <c r="A2475" t="s">
        <v>1733</v>
      </c>
      <c r="B2475" t="s">
        <v>1734</v>
      </c>
      <c r="C2475" t="s">
        <v>890</v>
      </c>
      <c r="D2475" t="s">
        <v>97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>
      <c r="A2476" t="s">
        <v>1733</v>
      </c>
      <c r="B2476" t="s">
        <v>1734</v>
      </c>
      <c r="C2476" t="s">
        <v>185</v>
      </c>
      <c r="D2476" t="s">
        <v>98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>
      <c r="A2477" t="s">
        <v>1733</v>
      </c>
      <c r="B2477" t="s">
        <v>1734</v>
      </c>
      <c r="C2477" t="s">
        <v>1065</v>
      </c>
      <c r="D2477" t="s">
        <v>98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>
      <c r="A2478" t="s">
        <v>1733</v>
      </c>
      <c r="B2478" t="s">
        <v>1734</v>
      </c>
      <c r="C2478" t="s">
        <v>1012</v>
      </c>
      <c r="D2478" t="s">
        <v>70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>
      <c r="A2479" t="s">
        <v>1733</v>
      </c>
      <c r="B2479" t="s">
        <v>1734</v>
      </c>
      <c r="C2479" t="s">
        <v>1072</v>
      </c>
      <c r="D2479" t="s">
        <v>97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>
      <c r="A2480" t="s">
        <v>1733</v>
      </c>
      <c r="B2480" t="s">
        <v>1734</v>
      </c>
      <c r="C2480" t="s">
        <v>1741</v>
      </c>
      <c r="D2480" t="s">
        <v>97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>
      <c r="A2481" t="s">
        <v>1733</v>
      </c>
      <c r="B2481" t="s">
        <v>1734</v>
      </c>
      <c r="C2481" t="s">
        <v>193</v>
      </c>
      <c r="D2481" t="s">
        <v>98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>
      <c r="A2482" t="s">
        <v>1733</v>
      </c>
      <c r="B2482" t="s">
        <v>1734</v>
      </c>
      <c r="C2482" t="s">
        <v>1742</v>
      </c>
      <c r="D2482" t="s">
        <v>70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>
      <c r="A2483" t="s">
        <v>1733</v>
      </c>
      <c r="B2483" t="s">
        <v>1734</v>
      </c>
      <c r="C2483" t="s">
        <v>1743</v>
      </c>
      <c r="D2483" t="s">
        <v>97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>
      <c r="A2484" t="s">
        <v>1733</v>
      </c>
      <c r="B2484" t="s">
        <v>1734</v>
      </c>
      <c r="C2484" t="s">
        <v>1744</v>
      </c>
      <c r="D2484" t="s">
        <v>70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>
      <c r="A2485" t="s">
        <v>1733</v>
      </c>
      <c r="B2485" t="s">
        <v>1734</v>
      </c>
      <c r="C2485" t="s">
        <v>1745</v>
      </c>
      <c r="D2485" t="s">
        <v>70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>
      <c r="A2486" t="s">
        <v>1733</v>
      </c>
      <c r="B2486" t="s">
        <v>1734</v>
      </c>
      <c r="C2486" t="s">
        <v>258</v>
      </c>
      <c r="D2486" t="s">
        <v>97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>
      <c r="A2487" t="s">
        <v>1733</v>
      </c>
      <c r="B2487" t="s">
        <v>1734</v>
      </c>
      <c r="C2487" t="s">
        <v>1746</v>
      </c>
      <c r="D2487" t="s">
        <v>98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>
      <c r="A2488" t="s">
        <v>1733</v>
      </c>
      <c r="B2488" t="s">
        <v>1734</v>
      </c>
      <c r="C2488" t="s">
        <v>1747</v>
      </c>
      <c r="D2488" t="s">
        <v>70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>
      <c r="A2489" t="s">
        <v>1733</v>
      </c>
      <c r="B2489" t="s">
        <v>1734</v>
      </c>
      <c r="C2489" t="s">
        <v>1679</v>
      </c>
      <c r="D2489" t="s">
        <v>98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>
      <c r="A2490" t="s">
        <v>1733</v>
      </c>
      <c r="B2490" t="s">
        <v>1734</v>
      </c>
      <c r="C2490" t="s">
        <v>268</v>
      </c>
      <c r="D2490" t="s">
        <v>70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>
      <c r="A2491" t="s">
        <v>1733</v>
      </c>
      <c r="B2491" t="s">
        <v>1734</v>
      </c>
      <c r="C2491" t="s">
        <v>269</v>
      </c>
      <c r="D2491" t="s">
        <v>70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>
      <c r="A2492" t="s">
        <v>1748</v>
      </c>
      <c r="B2492" t="s">
        <v>827</v>
      </c>
      <c r="C2492" t="s">
        <v>177</v>
      </c>
      <c r="D2492" t="s">
        <v>70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>
      <c r="A2493" t="s">
        <v>1748</v>
      </c>
      <c r="B2493" t="s">
        <v>827</v>
      </c>
      <c r="C2493" t="s">
        <v>364</v>
      </c>
      <c r="D2493" t="s">
        <v>70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>
      <c r="A2494" t="s">
        <v>1748</v>
      </c>
      <c r="B2494" t="s">
        <v>827</v>
      </c>
      <c r="C2494" t="s">
        <v>1749</v>
      </c>
      <c r="D2494" t="s">
        <v>99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>
      <c r="A2495" t="s">
        <v>1748</v>
      </c>
      <c r="B2495" t="s">
        <v>827</v>
      </c>
      <c r="C2495" t="s">
        <v>1224</v>
      </c>
      <c r="D2495" t="s">
        <v>70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>
      <c r="A2496" t="s">
        <v>1748</v>
      </c>
      <c r="B2496" t="s">
        <v>827</v>
      </c>
      <c r="C2496" t="s">
        <v>1750</v>
      </c>
      <c r="D2496" t="s">
        <v>70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>
      <c r="A2497" t="s">
        <v>1751</v>
      </c>
      <c r="B2497" t="s">
        <v>1752</v>
      </c>
      <c r="C2497" t="s">
        <v>1753</v>
      </c>
      <c r="D2497" t="s">
        <v>99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>
      <c r="A2498" t="s">
        <v>1751</v>
      </c>
      <c r="B2498" t="s">
        <v>1752</v>
      </c>
      <c r="C2498" t="s">
        <v>1430</v>
      </c>
      <c r="D2498" t="s">
        <v>99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>
      <c r="A2499" t="s">
        <v>1751</v>
      </c>
      <c r="B2499" t="s">
        <v>1752</v>
      </c>
      <c r="C2499" t="s">
        <v>1754</v>
      </c>
      <c r="D2499" t="s">
        <v>70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>
      <c r="A2500" t="s">
        <v>1751</v>
      </c>
      <c r="B2500" t="s">
        <v>1752</v>
      </c>
      <c r="C2500" t="s">
        <v>1755</v>
      </c>
      <c r="D2500" t="s">
        <v>99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>
      <c r="A2501" t="s">
        <v>1751</v>
      </c>
      <c r="B2501" t="s">
        <v>1752</v>
      </c>
      <c r="C2501" t="s">
        <v>1756</v>
      </c>
      <c r="D2501" t="s">
        <v>70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>
      <c r="A2502" t="s">
        <v>1751</v>
      </c>
      <c r="B2502" t="s">
        <v>1752</v>
      </c>
      <c r="C2502" t="s">
        <v>1757</v>
      </c>
      <c r="D2502" t="s">
        <v>70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>
      <c r="A2503" t="s">
        <v>1751</v>
      </c>
      <c r="B2503" t="s">
        <v>1752</v>
      </c>
      <c r="C2503" t="s">
        <v>1758</v>
      </c>
      <c r="D2503" t="s">
        <v>99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>
      <c r="A2504" t="s">
        <v>1751</v>
      </c>
      <c r="B2504" t="s">
        <v>1752</v>
      </c>
      <c r="C2504" t="s">
        <v>1759</v>
      </c>
      <c r="D2504" t="s">
        <v>99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>
      <c r="A2505" t="s">
        <v>1751</v>
      </c>
      <c r="B2505" t="s">
        <v>1752</v>
      </c>
      <c r="C2505" t="s">
        <v>1760</v>
      </c>
      <c r="D2505" t="s">
        <v>99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>
      <c r="A2506" t="s">
        <v>1751</v>
      </c>
      <c r="B2506" t="s">
        <v>1752</v>
      </c>
      <c r="C2506" t="s">
        <v>1761</v>
      </c>
      <c r="D2506" t="s">
        <v>95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>
      <c r="A2507" t="s">
        <v>1751</v>
      </c>
      <c r="B2507" t="s">
        <v>1752</v>
      </c>
      <c r="C2507" t="s">
        <v>1762</v>
      </c>
      <c r="D2507" t="s">
        <v>99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>
      <c r="A2508" t="s">
        <v>1751</v>
      </c>
      <c r="B2508" t="s">
        <v>1752</v>
      </c>
      <c r="C2508" t="s">
        <v>309</v>
      </c>
      <c r="D2508" t="s">
        <v>99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>
      <c r="A2509" t="s">
        <v>1751</v>
      </c>
      <c r="B2509" t="s">
        <v>1752</v>
      </c>
      <c r="C2509" t="s">
        <v>1763</v>
      </c>
      <c r="D2509" t="s">
        <v>99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>
      <c r="A2510" t="s">
        <v>1751</v>
      </c>
      <c r="B2510" t="s">
        <v>1752</v>
      </c>
      <c r="C2510" t="s">
        <v>1510</v>
      </c>
      <c r="D2510" t="s">
        <v>99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>
      <c r="A2511" t="s">
        <v>1751</v>
      </c>
      <c r="B2511" t="s">
        <v>1752</v>
      </c>
      <c r="C2511" t="s">
        <v>311</v>
      </c>
      <c r="D2511" t="s">
        <v>99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>
      <c r="A2512" t="s">
        <v>1751</v>
      </c>
      <c r="B2512" t="s">
        <v>1752</v>
      </c>
      <c r="C2512" t="s">
        <v>1764</v>
      </c>
      <c r="D2512" t="s">
        <v>95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>
      <c r="A2513" t="s">
        <v>1751</v>
      </c>
      <c r="B2513" t="s">
        <v>1752</v>
      </c>
      <c r="C2513" t="s">
        <v>1765</v>
      </c>
      <c r="D2513" t="s">
        <v>99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>
      <c r="A2514" t="s">
        <v>1751</v>
      </c>
      <c r="B2514" t="s">
        <v>1752</v>
      </c>
      <c r="C2514" t="s">
        <v>1766</v>
      </c>
      <c r="D2514" t="s">
        <v>99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>
      <c r="A2515" t="s">
        <v>1751</v>
      </c>
      <c r="B2515" t="s">
        <v>1752</v>
      </c>
      <c r="C2515" t="s">
        <v>316</v>
      </c>
      <c r="D2515" t="s">
        <v>99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>
      <c r="A2516" t="s">
        <v>1751</v>
      </c>
      <c r="B2516" t="s">
        <v>1752</v>
      </c>
      <c r="C2516" t="s">
        <v>118</v>
      </c>
      <c r="D2516" t="s">
        <v>99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>
      <c r="A2517" t="s">
        <v>1751</v>
      </c>
      <c r="B2517" t="s">
        <v>1752</v>
      </c>
      <c r="C2517" t="s">
        <v>1767</v>
      </c>
      <c r="D2517" t="s">
        <v>99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>
      <c r="A2518" t="s">
        <v>1751</v>
      </c>
      <c r="B2518" t="s">
        <v>1752</v>
      </c>
      <c r="C2518" t="s">
        <v>124</v>
      </c>
      <c r="D2518" t="s">
        <v>99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>
      <c r="A2519" t="s">
        <v>1751</v>
      </c>
      <c r="B2519" t="s">
        <v>1752</v>
      </c>
      <c r="C2519" t="s">
        <v>934</v>
      </c>
      <c r="D2519" t="s">
        <v>99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>
      <c r="A2520" t="s">
        <v>1751</v>
      </c>
      <c r="B2520" t="s">
        <v>1752</v>
      </c>
      <c r="C2520" t="s">
        <v>1768</v>
      </c>
      <c r="D2520" t="s">
        <v>95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>
      <c r="A2521" t="s">
        <v>1751</v>
      </c>
      <c r="B2521" t="s">
        <v>1752</v>
      </c>
      <c r="C2521" t="s">
        <v>1769</v>
      </c>
      <c r="D2521" t="s">
        <v>99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>
      <c r="A2522" t="s">
        <v>1751</v>
      </c>
      <c r="B2522" t="s">
        <v>1752</v>
      </c>
      <c r="C2522" t="s">
        <v>586</v>
      </c>
      <c r="D2522" t="s">
        <v>99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>
      <c r="A2523" t="s">
        <v>1751</v>
      </c>
      <c r="B2523" t="s">
        <v>1752</v>
      </c>
      <c r="C2523" t="s">
        <v>1770</v>
      </c>
      <c r="D2523" t="s">
        <v>99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>
      <c r="A2524" t="s">
        <v>1751</v>
      </c>
      <c r="B2524" t="s">
        <v>1752</v>
      </c>
      <c r="C2524" t="s">
        <v>1771</v>
      </c>
      <c r="D2524" t="s">
        <v>99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>
      <c r="A2525" t="s">
        <v>1751</v>
      </c>
      <c r="B2525" t="s">
        <v>1752</v>
      </c>
      <c r="C2525" t="s">
        <v>1772</v>
      </c>
      <c r="D2525" t="s">
        <v>99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>
      <c r="A2526" t="s">
        <v>1751</v>
      </c>
      <c r="B2526" t="s">
        <v>1752</v>
      </c>
      <c r="C2526" t="s">
        <v>1773</v>
      </c>
      <c r="D2526" t="s">
        <v>99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>
      <c r="A2527" t="s">
        <v>1751</v>
      </c>
      <c r="B2527" t="s">
        <v>1752</v>
      </c>
      <c r="C2527" t="s">
        <v>1774</v>
      </c>
      <c r="D2527" t="s">
        <v>99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>
      <c r="A2528" t="s">
        <v>1751</v>
      </c>
      <c r="B2528" t="s">
        <v>1752</v>
      </c>
      <c r="C2528" t="s">
        <v>1775</v>
      </c>
      <c r="D2528" t="s">
        <v>99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>
      <c r="A2529" t="s">
        <v>1751</v>
      </c>
      <c r="B2529" t="s">
        <v>1752</v>
      </c>
      <c r="C2529" t="s">
        <v>1776</v>
      </c>
      <c r="D2529" t="s">
        <v>99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>
      <c r="A2530" t="s">
        <v>1751</v>
      </c>
      <c r="B2530" t="s">
        <v>1752</v>
      </c>
      <c r="C2530" t="s">
        <v>341</v>
      </c>
      <c r="D2530" t="s">
        <v>99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>
      <c r="A2531" t="s">
        <v>1751</v>
      </c>
      <c r="B2531" t="s">
        <v>1752</v>
      </c>
      <c r="C2531" t="s">
        <v>142</v>
      </c>
      <c r="D2531" t="s">
        <v>99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>
      <c r="A2532" t="s">
        <v>1751</v>
      </c>
      <c r="B2532" t="s">
        <v>1752</v>
      </c>
      <c r="C2532" t="s">
        <v>1777</v>
      </c>
      <c r="D2532" t="s">
        <v>99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>
      <c r="A2533" t="s">
        <v>1751</v>
      </c>
      <c r="B2533" t="s">
        <v>1752</v>
      </c>
      <c r="C2533" t="s">
        <v>1778</v>
      </c>
      <c r="D2533" t="s">
        <v>99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>
      <c r="A2534" t="s">
        <v>1751</v>
      </c>
      <c r="B2534" t="s">
        <v>1752</v>
      </c>
      <c r="C2534" t="s">
        <v>496</v>
      </c>
      <c r="D2534" t="s">
        <v>99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>
      <c r="A2535" t="s">
        <v>1751</v>
      </c>
      <c r="B2535" t="s">
        <v>1752</v>
      </c>
      <c r="C2535" t="s">
        <v>1779</v>
      </c>
      <c r="D2535" t="s">
        <v>99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>
      <c r="A2536" t="s">
        <v>1751</v>
      </c>
      <c r="B2536" t="s">
        <v>1752</v>
      </c>
      <c r="C2536" t="s">
        <v>144</v>
      </c>
      <c r="D2536" t="s">
        <v>99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>
      <c r="A2537" t="s">
        <v>1751</v>
      </c>
      <c r="B2537" t="s">
        <v>1752</v>
      </c>
      <c r="C2537" t="s">
        <v>1780</v>
      </c>
      <c r="D2537" t="s">
        <v>99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>
      <c r="A2538" t="s">
        <v>1751</v>
      </c>
      <c r="B2538" t="s">
        <v>1752</v>
      </c>
      <c r="C2538" t="s">
        <v>1157</v>
      </c>
      <c r="D2538" t="s">
        <v>99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>
      <c r="A2539" t="s">
        <v>1751</v>
      </c>
      <c r="B2539" t="s">
        <v>1752</v>
      </c>
      <c r="C2539" t="s">
        <v>1781</v>
      </c>
      <c r="D2539" t="s">
        <v>99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>
      <c r="A2540" t="s">
        <v>1751</v>
      </c>
      <c r="B2540" t="s">
        <v>1752</v>
      </c>
      <c r="C2540" t="s">
        <v>1782</v>
      </c>
      <c r="D2540" t="s">
        <v>99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>
      <c r="A2541" t="s">
        <v>1751</v>
      </c>
      <c r="B2541" t="s">
        <v>1752</v>
      </c>
      <c r="C2541" t="s">
        <v>539</v>
      </c>
      <c r="D2541" t="s">
        <v>99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>
      <c r="A2542" t="s">
        <v>1751</v>
      </c>
      <c r="B2542" t="s">
        <v>1752</v>
      </c>
      <c r="C2542" t="s">
        <v>1783</v>
      </c>
      <c r="D2542" t="s">
        <v>99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>
      <c r="A2543" t="s">
        <v>1751</v>
      </c>
      <c r="B2543" t="s">
        <v>1752</v>
      </c>
      <c r="C2543" t="s">
        <v>1784</v>
      </c>
      <c r="D2543" t="s">
        <v>99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>
      <c r="A2544" t="s">
        <v>1751</v>
      </c>
      <c r="B2544" t="s">
        <v>1752</v>
      </c>
      <c r="C2544" t="s">
        <v>1015</v>
      </c>
      <c r="D2544" t="s">
        <v>99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>
      <c r="A2545" t="s">
        <v>1751</v>
      </c>
      <c r="B2545" t="s">
        <v>1752</v>
      </c>
      <c r="C2545" t="s">
        <v>1785</v>
      </c>
      <c r="D2545" t="s">
        <v>99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>
      <c r="A2546" t="s">
        <v>1751</v>
      </c>
      <c r="B2546" t="s">
        <v>1752</v>
      </c>
      <c r="C2546" t="s">
        <v>148</v>
      </c>
      <c r="D2546" t="s">
        <v>99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>
      <c r="A2547" t="s">
        <v>1751</v>
      </c>
      <c r="B2547" t="s">
        <v>1752</v>
      </c>
      <c r="C2547" t="s">
        <v>1786</v>
      </c>
      <c r="D2547" t="s">
        <v>99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>
      <c r="A2548" t="s">
        <v>1751</v>
      </c>
      <c r="B2548" t="s">
        <v>1752</v>
      </c>
      <c r="C2548" t="s">
        <v>483</v>
      </c>
      <c r="D2548" t="s">
        <v>99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>
      <c r="A2549" t="s">
        <v>1751</v>
      </c>
      <c r="B2549" t="s">
        <v>1752</v>
      </c>
      <c r="C2549" t="s">
        <v>153</v>
      </c>
      <c r="D2549" t="s">
        <v>99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>
      <c r="A2550" t="s">
        <v>1751</v>
      </c>
      <c r="B2550" t="s">
        <v>1752</v>
      </c>
      <c r="C2550" t="s">
        <v>1787</v>
      </c>
      <c r="D2550" t="s">
        <v>99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>
      <c r="A2551" t="s">
        <v>1751</v>
      </c>
      <c r="B2551" t="s">
        <v>1752</v>
      </c>
      <c r="C2551" t="s">
        <v>193</v>
      </c>
      <c r="D2551" t="s">
        <v>99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>
      <c r="A2552" t="s">
        <v>1751</v>
      </c>
      <c r="B2552" t="s">
        <v>1752</v>
      </c>
      <c r="C2552" t="s">
        <v>156</v>
      </c>
      <c r="D2552" t="s">
        <v>99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>
      <c r="A2553" t="s">
        <v>1751</v>
      </c>
      <c r="B2553" t="s">
        <v>1752</v>
      </c>
      <c r="C2553" t="s">
        <v>157</v>
      </c>
      <c r="D2553" t="s">
        <v>99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>
      <c r="A2554" t="s">
        <v>1751</v>
      </c>
      <c r="B2554" t="s">
        <v>1752</v>
      </c>
      <c r="C2554" t="s">
        <v>552</v>
      </c>
      <c r="D2554" t="s">
        <v>99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>
      <c r="A2555" t="s">
        <v>1751</v>
      </c>
      <c r="B2555" t="s">
        <v>1752</v>
      </c>
      <c r="C2555" t="s">
        <v>1212</v>
      </c>
      <c r="D2555" t="s">
        <v>99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>
      <c r="A2556" t="s">
        <v>1751</v>
      </c>
      <c r="B2556" t="s">
        <v>1752</v>
      </c>
      <c r="C2556" t="s">
        <v>1178</v>
      </c>
      <c r="D2556" t="s">
        <v>99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>
      <c r="A2557" t="s">
        <v>1788</v>
      </c>
      <c r="B2557" t="s">
        <v>1789</v>
      </c>
      <c r="C2557" t="s">
        <v>1409</v>
      </c>
      <c r="D2557" t="s">
        <v>70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>
      <c r="A2558" t="s">
        <v>1788</v>
      </c>
      <c r="B2558" t="s">
        <v>1789</v>
      </c>
      <c r="C2558" t="s">
        <v>1790</v>
      </c>
      <c r="D2558" t="s">
        <v>70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>
      <c r="A2559" t="s">
        <v>1788</v>
      </c>
      <c r="B2559" t="s">
        <v>1789</v>
      </c>
      <c r="C2559" t="s">
        <v>415</v>
      </c>
      <c r="D2559" t="s">
        <v>73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>
      <c r="A2560" t="s">
        <v>1788</v>
      </c>
      <c r="B2560" t="s">
        <v>1789</v>
      </c>
      <c r="C2560" t="s">
        <v>417</v>
      </c>
      <c r="D2560" t="s">
        <v>70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>
      <c r="A2561" t="s">
        <v>1788</v>
      </c>
      <c r="B2561" t="s">
        <v>1789</v>
      </c>
      <c r="C2561" t="s">
        <v>517</v>
      </c>
      <c r="D2561" t="s">
        <v>70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>
      <c r="A2562" t="s">
        <v>1788</v>
      </c>
      <c r="B2562" t="s">
        <v>1789</v>
      </c>
      <c r="C2562" t="s">
        <v>1791</v>
      </c>
      <c r="D2562" t="s">
        <v>73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>
      <c r="A2563" t="s">
        <v>1788</v>
      </c>
      <c r="B2563" t="s">
        <v>1789</v>
      </c>
      <c r="C2563" t="s">
        <v>558</v>
      </c>
      <c r="D2563" t="s">
        <v>73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>
      <c r="A2564" t="s">
        <v>1788</v>
      </c>
      <c r="B2564" t="s">
        <v>1789</v>
      </c>
      <c r="C2564" t="s">
        <v>1792</v>
      </c>
      <c r="D2564" t="s">
        <v>70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>
      <c r="A2565" t="s">
        <v>1788</v>
      </c>
      <c r="B2565" t="s">
        <v>1789</v>
      </c>
      <c r="C2565" t="s">
        <v>1793</v>
      </c>
      <c r="D2565" t="s">
        <v>73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>
      <c r="A2566" t="s">
        <v>1788</v>
      </c>
      <c r="B2566" t="s">
        <v>1789</v>
      </c>
      <c r="C2566" t="s">
        <v>779</v>
      </c>
      <c r="D2566" t="s">
        <v>73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>
      <c r="A2567" t="s">
        <v>1788</v>
      </c>
      <c r="B2567" t="s">
        <v>1789</v>
      </c>
      <c r="C2567" t="s">
        <v>1617</v>
      </c>
      <c r="D2567" t="s">
        <v>73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>
      <c r="A2568" t="s">
        <v>1788</v>
      </c>
      <c r="B2568" t="s">
        <v>1789</v>
      </c>
      <c r="C2568" t="s">
        <v>1794</v>
      </c>
      <c r="D2568" t="s">
        <v>70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>
      <c r="A2569" t="s">
        <v>1788</v>
      </c>
      <c r="B2569" t="s">
        <v>1789</v>
      </c>
      <c r="C2569" t="s">
        <v>1620</v>
      </c>
      <c r="D2569" t="s">
        <v>73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>
      <c r="A2570" t="s">
        <v>1788</v>
      </c>
      <c r="B2570" t="s">
        <v>1789</v>
      </c>
      <c r="C2570" t="s">
        <v>423</v>
      </c>
      <c r="D2570" t="s">
        <v>70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>
      <c r="A2571" t="s">
        <v>1788</v>
      </c>
      <c r="B2571" t="s">
        <v>1789</v>
      </c>
      <c r="C2571" t="s">
        <v>1795</v>
      </c>
      <c r="D2571" t="s">
        <v>73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>
      <c r="A2572" t="s">
        <v>1788</v>
      </c>
      <c r="B2572" t="s">
        <v>1789</v>
      </c>
      <c r="C2572" t="s">
        <v>1796</v>
      </c>
      <c r="D2572" t="s">
        <v>70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>
      <c r="A2573" t="s">
        <v>1788</v>
      </c>
      <c r="B2573" t="s">
        <v>1789</v>
      </c>
      <c r="C2573" t="s">
        <v>787</v>
      </c>
      <c r="D2573" t="s">
        <v>73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>
      <c r="A2574" t="s">
        <v>1788</v>
      </c>
      <c r="B2574" t="s">
        <v>1789</v>
      </c>
      <c r="C2574" t="s">
        <v>789</v>
      </c>
      <c r="D2574" t="s">
        <v>70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>
      <c r="A2575" t="s">
        <v>1788</v>
      </c>
      <c r="B2575" t="s">
        <v>1789</v>
      </c>
      <c r="C2575" t="s">
        <v>1797</v>
      </c>
      <c r="D2575" t="s">
        <v>70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>
      <c r="A2576" t="s">
        <v>1788</v>
      </c>
      <c r="B2576" t="s">
        <v>1789</v>
      </c>
      <c r="C2576" t="s">
        <v>427</v>
      </c>
      <c r="D2576" t="s">
        <v>70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>
      <c r="A2577" t="s">
        <v>1788</v>
      </c>
      <c r="B2577" t="s">
        <v>1789</v>
      </c>
      <c r="C2577" t="s">
        <v>1625</v>
      </c>
      <c r="D2577" t="s">
        <v>73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>
      <c r="A2578" t="s">
        <v>1788</v>
      </c>
      <c r="B2578" t="s">
        <v>1789</v>
      </c>
      <c r="C2578" t="s">
        <v>1798</v>
      </c>
      <c r="D2578" t="s">
        <v>73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>
      <c r="A2579" t="s">
        <v>1788</v>
      </c>
      <c r="B2579" t="s">
        <v>1789</v>
      </c>
      <c r="C2579" t="s">
        <v>1799</v>
      </c>
      <c r="D2579" t="s">
        <v>73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>
      <c r="A2580" t="s">
        <v>1788</v>
      </c>
      <c r="B2580" t="s">
        <v>1789</v>
      </c>
      <c r="C2580" t="s">
        <v>1800</v>
      </c>
      <c r="D2580" t="s">
        <v>73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>
      <c r="A2581" t="s">
        <v>1788</v>
      </c>
      <c r="B2581" t="s">
        <v>1789</v>
      </c>
      <c r="C2581" t="s">
        <v>1801</v>
      </c>
      <c r="D2581" t="s">
        <v>73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>
      <c r="A2582" t="s">
        <v>1788</v>
      </c>
      <c r="B2582" t="s">
        <v>1789</v>
      </c>
      <c r="C2582" t="s">
        <v>1118</v>
      </c>
      <c r="D2582" t="s">
        <v>73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>
      <c r="A2583" t="s">
        <v>1788</v>
      </c>
      <c r="B2583" t="s">
        <v>1789</v>
      </c>
      <c r="C2583" t="s">
        <v>453</v>
      </c>
      <c r="D2583" t="s">
        <v>73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>
      <c r="A2584" t="s">
        <v>1788</v>
      </c>
      <c r="B2584" t="s">
        <v>1789</v>
      </c>
      <c r="C2584" t="s">
        <v>922</v>
      </c>
      <c r="D2584" t="s">
        <v>73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>
      <c r="A2585" t="s">
        <v>1802</v>
      </c>
      <c r="B2585" t="s">
        <v>560</v>
      </c>
      <c r="C2585" t="s">
        <v>382</v>
      </c>
      <c r="D2585" t="s">
        <v>99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>
      <c r="A2586" t="s">
        <v>1802</v>
      </c>
      <c r="B2586" t="s">
        <v>560</v>
      </c>
      <c r="C2586" t="s">
        <v>439</v>
      </c>
      <c r="D2586" t="s">
        <v>70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>
      <c r="A2587" t="s">
        <v>1802</v>
      </c>
      <c r="B2587" t="s">
        <v>560</v>
      </c>
      <c r="C2587" t="s">
        <v>1227</v>
      </c>
      <c r="D2587" t="s">
        <v>70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>
      <c r="A2588" t="s">
        <v>1802</v>
      </c>
      <c r="B2588" t="s">
        <v>560</v>
      </c>
      <c r="C2588" t="s">
        <v>1803</v>
      </c>
      <c r="D2588" t="s">
        <v>70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>
      <c r="A2589" t="s">
        <v>1802</v>
      </c>
      <c r="B2589" t="s">
        <v>560</v>
      </c>
      <c r="C2589" t="s">
        <v>1804</v>
      </c>
      <c r="D2589" t="s">
        <v>70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>
      <c r="A2590" t="s">
        <v>1802</v>
      </c>
      <c r="B2590" t="s">
        <v>560</v>
      </c>
      <c r="C2590" t="s">
        <v>1805</v>
      </c>
      <c r="D2590" t="s">
        <v>70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>
      <c r="A2591" t="s">
        <v>1802</v>
      </c>
      <c r="B2591" t="s">
        <v>560</v>
      </c>
      <c r="C2591" t="s">
        <v>1806</v>
      </c>
      <c r="D2591" t="s">
        <v>70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>
      <c r="A2592" t="s">
        <v>1802</v>
      </c>
      <c r="B2592" t="s">
        <v>560</v>
      </c>
      <c r="C2592" t="s">
        <v>444</v>
      </c>
      <c r="D2592" t="s">
        <v>99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>
      <c r="A2593" t="s">
        <v>1802</v>
      </c>
      <c r="B2593" t="s">
        <v>560</v>
      </c>
      <c r="C2593" t="s">
        <v>112</v>
      </c>
      <c r="D2593" t="s">
        <v>70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>
      <c r="A2594" t="s">
        <v>1802</v>
      </c>
      <c r="B2594" t="s">
        <v>560</v>
      </c>
      <c r="C2594" t="s">
        <v>313</v>
      </c>
      <c r="D2594" t="s">
        <v>70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>
      <c r="A2595" t="s">
        <v>1802</v>
      </c>
      <c r="B2595" t="s">
        <v>560</v>
      </c>
      <c r="C2595" t="s">
        <v>1433</v>
      </c>
      <c r="D2595" t="s">
        <v>70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>
      <c r="A2596" t="s">
        <v>1802</v>
      </c>
      <c r="B2596" t="s">
        <v>560</v>
      </c>
      <c r="C2596" t="s">
        <v>396</v>
      </c>
      <c r="D2596" t="s">
        <v>70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>
      <c r="A2597" t="s">
        <v>1802</v>
      </c>
      <c r="B2597" t="s">
        <v>560</v>
      </c>
      <c r="C2597" t="s">
        <v>1807</v>
      </c>
      <c r="D2597" t="s">
        <v>99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>
      <c r="A2598" t="s">
        <v>1802</v>
      </c>
      <c r="B2598" t="s">
        <v>560</v>
      </c>
      <c r="C2598" t="s">
        <v>446</v>
      </c>
      <c r="D2598" t="s">
        <v>70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>
      <c r="A2599" t="s">
        <v>1802</v>
      </c>
      <c r="B2599" t="s">
        <v>560</v>
      </c>
      <c r="C2599" t="s">
        <v>1808</v>
      </c>
      <c r="D2599" t="s">
        <v>70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>
      <c r="A2600" t="s">
        <v>1802</v>
      </c>
      <c r="B2600" t="s">
        <v>560</v>
      </c>
      <c r="C2600" t="s">
        <v>1809</v>
      </c>
      <c r="D2600" t="s">
        <v>70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>
      <c r="A2601" t="s">
        <v>1802</v>
      </c>
      <c r="B2601" t="s">
        <v>560</v>
      </c>
      <c r="C2601" t="s">
        <v>326</v>
      </c>
      <c r="D2601" t="s">
        <v>70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>
      <c r="A2602" t="s">
        <v>1802</v>
      </c>
      <c r="B2602" t="s">
        <v>560</v>
      </c>
      <c r="C2602" t="s">
        <v>1810</v>
      </c>
      <c r="D2602" t="s">
        <v>70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>
      <c r="A2603" t="s">
        <v>1802</v>
      </c>
      <c r="B2603" t="s">
        <v>560</v>
      </c>
      <c r="C2603" t="s">
        <v>1811</v>
      </c>
      <c r="D2603" t="s">
        <v>70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>
      <c r="A2604" t="s">
        <v>1802</v>
      </c>
      <c r="B2604" t="s">
        <v>560</v>
      </c>
      <c r="C2604" t="s">
        <v>1812</v>
      </c>
      <c r="D2604" t="s">
        <v>70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>
      <c r="A2605" t="s">
        <v>1802</v>
      </c>
      <c r="B2605" t="s">
        <v>560</v>
      </c>
      <c r="C2605" t="s">
        <v>450</v>
      </c>
      <c r="D2605" t="s">
        <v>70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>
      <c r="A2606" t="s">
        <v>1802</v>
      </c>
      <c r="B2606" t="s">
        <v>560</v>
      </c>
      <c r="C2606" t="s">
        <v>822</v>
      </c>
      <c r="D2606" t="s">
        <v>70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>
      <c r="A2607" t="s">
        <v>1802</v>
      </c>
      <c r="B2607" t="s">
        <v>560</v>
      </c>
      <c r="C2607" t="s">
        <v>277</v>
      </c>
      <c r="D2607" t="s">
        <v>70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>
      <c r="A2608" t="s">
        <v>1802</v>
      </c>
      <c r="B2608" t="s">
        <v>560</v>
      </c>
      <c r="C2608" t="s">
        <v>141</v>
      </c>
      <c r="D2608" t="s">
        <v>70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>
      <c r="A2609" t="s">
        <v>1802</v>
      </c>
      <c r="B2609" t="s">
        <v>560</v>
      </c>
      <c r="C2609" t="s">
        <v>142</v>
      </c>
      <c r="D2609" t="s">
        <v>70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>
      <c r="A2610" t="s">
        <v>1802</v>
      </c>
      <c r="B2610" t="s">
        <v>560</v>
      </c>
      <c r="C2610" t="s">
        <v>183</v>
      </c>
      <c r="D2610" t="s">
        <v>70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>
      <c r="A2611" t="s">
        <v>1802</v>
      </c>
      <c r="B2611" t="s">
        <v>560</v>
      </c>
      <c r="C2611" t="s">
        <v>1813</v>
      </c>
      <c r="D2611" t="s">
        <v>99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>
      <c r="A2612" t="s">
        <v>1802</v>
      </c>
      <c r="B2612" t="s">
        <v>560</v>
      </c>
      <c r="C2612" t="s">
        <v>1814</v>
      </c>
      <c r="D2612" t="s">
        <v>70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>
      <c r="A2613" t="s">
        <v>1802</v>
      </c>
      <c r="B2613" t="s">
        <v>560</v>
      </c>
      <c r="C2613" t="s">
        <v>144</v>
      </c>
      <c r="D2613" t="s">
        <v>70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>
      <c r="A2614" t="s">
        <v>1802</v>
      </c>
      <c r="B2614" t="s">
        <v>560</v>
      </c>
      <c r="C2614" t="s">
        <v>1815</v>
      </c>
      <c r="D2614" t="s">
        <v>70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>
      <c r="A2615" t="s">
        <v>1802</v>
      </c>
      <c r="B2615" t="s">
        <v>560</v>
      </c>
      <c r="C2615" t="s">
        <v>475</v>
      </c>
      <c r="D2615" t="s">
        <v>99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>
      <c r="A2616" t="s">
        <v>1802</v>
      </c>
      <c r="B2616" t="s">
        <v>560</v>
      </c>
      <c r="C2616" t="s">
        <v>476</v>
      </c>
      <c r="D2616" t="s">
        <v>70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>
      <c r="A2617" t="s">
        <v>1802</v>
      </c>
      <c r="B2617" t="s">
        <v>560</v>
      </c>
      <c r="C2617" t="s">
        <v>477</v>
      </c>
      <c r="D2617" t="s">
        <v>70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>
      <c r="A2618" t="s">
        <v>1802</v>
      </c>
      <c r="B2618" t="s">
        <v>560</v>
      </c>
      <c r="C2618" t="s">
        <v>478</v>
      </c>
      <c r="D2618" t="s">
        <v>70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>
      <c r="A2619" t="s">
        <v>1802</v>
      </c>
      <c r="B2619" t="s">
        <v>560</v>
      </c>
      <c r="C2619" t="s">
        <v>146</v>
      </c>
      <c r="D2619" t="s">
        <v>70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>
      <c r="A2620" t="s">
        <v>1802</v>
      </c>
      <c r="B2620" t="s">
        <v>560</v>
      </c>
      <c r="C2620" t="s">
        <v>1162</v>
      </c>
      <c r="D2620" t="s">
        <v>70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>
      <c r="A2621" t="s">
        <v>1802</v>
      </c>
      <c r="B2621" t="s">
        <v>560</v>
      </c>
      <c r="C2621" t="s">
        <v>1816</v>
      </c>
      <c r="D2621" t="s">
        <v>70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>
      <c r="A2622" t="s">
        <v>1817</v>
      </c>
      <c r="B2622" t="s">
        <v>1818</v>
      </c>
      <c r="C2622" t="s">
        <v>1819</v>
      </c>
      <c r="D2622" t="s">
        <v>99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>
      <c r="A2623" t="s">
        <v>1817</v>
      </c>
      <c r="B2623" t="s">
        <v>1818</v>
      </c>
      <c r="C2623" t="s">
        <v>1487</v>
      </c>
      <c r="D2623" t="s">
        <v>99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>
      <c r="A2624" t="s">
        <v>1817</v>
      </c>
      <c r="B2624" t="s">
        <v>1818</v>
      </c>
      <c r="C2624" t="s">
        <v>1820</v>
      </c>
      <c r="D2624" t="s">
        <v>99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>
      <c r="A2625" t="s">
        <v>1817</v>
      </c>
      <c r="B2625" t="s">
        <v>1818</v>
      </c>
      <c r="C2625" t="s">
        <v>1821</v>
      </c>
      <c r="D2625" t="s">
        <v>99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>
      <c r="A2626" t="s">
        <v>1817</v>
      </c>
      <c r="B2626" t="s">
        <v>1818</v>
      </c>
      <c r="C2626" t="s">
        <v>1822</v>
      </c>
      <c r="D2626" t="s">
        <v>99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>
      <c r="A2627" t="s">
        <v>1817</v>
      </c>
      <c r="B2627" t="s">
        <v>1818</v>
      </c>
      <c r="C2627" t="s">
        <v>398</v>
      </c>
      <c r="D2627" t="s">
        <v>99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>
      <c r="A2628" t="s">
        <v>1817</v>
      </c>
      <c r="B2628" t="s">
        <v>1818</v>
      </c>
      <c r="C2628" t="s">
        <v>450</v>
      </c>
      <c r="D2628" t="s">
        <v>99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>
      <c r="A2629" t="s">
        <v>1817</v>
      </c>
      <c r="B2629" t="s">
        <v>1818</v>
      </c>
      <c r="C2629" t="s">
        <v>1003</v>
      </c>
      <c r="D2629" t="s">
        <v>99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>
      <c r="A2630" t="s">
        <v>1817</v>
      </c>
      <c r="B2630" t="s">
        <v>1818</v>
      </c>
      <c r="C2630" t="s">
        <v>490</v>
      </c>
      <c r="D2630" t="s">
        <v>99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>
      <c r="A2631" t="s">
        <v>1817</v>
      </c>
      <c r="B2631" t="s">
        <v>1818</v>
      </c>
      <c r="C2631" t="s">
        <v>241</v>
      </c>
      <c r="D2631" t="s">
        <v>99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>
      <c r="A2632" t="s">
        <v>1817</v>
      </c>
      <c r="B2632" t="s">
        <v>1818</v>
      </c>
      <c r="C2632" t="s">
        <v>1823</v>
      </c>
      <c r="D2632" t="s">
        <v>99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>
      <c r="A2633" t="s">
        <v>1817</v>
      </c>
      <c r="B2633" t="s">
        <v>1818</v>
      </c>
      <c r="C2633" t="s">
        <v>346</v>
      </c>
      <c r="D2633" t="s">
        <v>99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>
      <c r="A2634" t="s">
        <v>1817</v>
      </c>
      <c r="B2634" t="s">
        <v>1818</v>
      </c>
      <c r="C2634" t="s">
        <v>185</v>
      </c>
      <c r="D2634" t="s">
        <v>99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>
      <c r="A2635" t="s">
        <v>1817</v>
      </c>
      <c r="B2635" t="s">
        <v>1818</v>
      </c>
      <c r="C2635" t="s">
        <v>1824</v>
      </c>
      <c r="D2635" t="s">
        <v>99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>
      <c r="A2636" t="s">
        <v>1817</v>
      </c>
      <c r="B2636" t="s">
        <v>1818</v>
      </c>
      <c r="C2636" t="s">
        <v>1825</v>
      </c>
      <c r="D2636" t="s">
        <v>99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>
      <c r="A2637" t="s">
        <v>1817</v>
      </c>
      <c r="B2637" t="s">
        <v>1818</v>
      </c>
      <c r="C2637" t="s">
        <v>500</v>
      </c>
      <c r="D2637" t="s">
        <v>99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>
      <c r="A2638" t="s">
        <v>1817</v>
      </c>
      <c r="B2638" t="s">
        <v>1818</v>
      </c>
      <c r="C2638" t="s">
        <v>502</v>
      </c>
      <c r="D2638" t="s">
        <v>99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>
      <c r="A2639" t="s">
        <v>1817</v>
      </c>
      <c r="B2639" t="s">
        <v>1818</v>
      </c>
      <c r="C2639" t="s">
        <v>1013</v>
      </c>
      <c r="D2639" t="s">
        <v>99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>
      <c r="A2640" t="s">
        <v>1817</v>
      </c>
      <c r="B2640" t="s">
        <v>1818</v>
      </c>
      <c r="C2640" t="s">
        <v>148</v>
      </c>
      <c r="D2640" t="s">
        <v>99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>
      <c r="A2641" t="s">
        <v>1817</v>
      </c>
      <c r="B2641" t="s">
        <v>1818</v>
      </c>
      <c r="C2641" t="s">
        <v>149</v>
      </c>
      <c r="D2641" t="s">
        <v>99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>
      <c r="A2642" t="s">
        <v>1817</v>
      </c>
      <c r="B2642" t="s">
        <v>1818</v>
      </c>
      <c r="C2642" t="s">
        <v>1786</v>
      </c>
      <c r="D2642" t="s">
        <v>99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>
      <c r="A2643" t="s">
        <v>1817</v>
      </c>
      <c r="B2643" t="s">
        <v>1818</v>
      </c>
      <c r="C2643" t="s">
        <v>1826</v>
      </c>
      <c r="D2643" t="s">
        <v>99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>
      <c r="A2644" t="s">
        <v>1817</v>
      </c>
      <c r="B2644" t="s">
        <v>1818</v>
      </c>
      <c r="C2644" t="s">
        <v>1827</v>
      </c>
      <c r="D2644" t="s">
        <v>99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>
      <c r="A2645" t="s">
        <v>1817</v>
      </c>
      <c r="B2645" t="s">
        <v>1818</v>
      </c>
      <c r="C2645" t="s">
        <v>247</v>
      </c>
      <c r="D2645" t="s">
        <v>99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>
      <c r="A2646" t="s">
        <v>1817</v>
      </c>
      <c r="B2646" t="s">
        <v>1818</v>
      </c>
      <c r="C2646" t="s">
        <v>1828</v>
      </c>
      <c r="D2646" t="s">
        <v>99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>
      <c r="A2647" t="s">
        <v>1817</v>
      </c>
      <c r="B2647" t="s">
        <v>1818</v>
      </c>
      <c r="C2647" t="s">
        <v>1829</v>
      </c>
      <c r="D2647" t="s">
        <v>99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>
      <c r="A2648" t="s">
        <v>1817</v>
      </c>
      <c r="B2648" t="s">
        <v>1818</v>
      </c>
      <c r="C2648" t="s">
        <v>193</v>
      </c>
      <c r="D2648" t="s">
        <v>99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>
      <c r="A2649" t="s">
        <v>1817</v>
      </c>
      <c r="B2649" t="s">
        <v>1818</v>
      </c>
      <c r="C2649" t="s">
        <v>195</v>
      </c>
      <c r="D2649" t="s">
        <v>99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>
      <c r="A2650" t="s">
        <v>1817</v>
      </c>
      <c r="B2650" t="s">
        <v>1818</v>
      </c>
      <c r="C2650" t="s">
        <v>1830</v>
      </c>
      <c r="D2650" t="s">
        <v>99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>
      <c r="A2651" t="s">
        <v>1817</v>
      </c>
      <c r="B2651" t="s">
        <v>1818</v>
      </c>
      <c r="C2651" t="s">
        <v>1831</v>
      </c>
      <c r="D2651" t="s">
        <v>99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>
      <c r="A2652" t="s">
        <v>1817</v>
      </c>
      <c r="B2652" t="s">
        <v>1818</v>
      </c>
      <c r="C2652" t="s">
        <v>160</v>
      </c>
      <c r="D2652" t="s">
        <v>99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>
      <c r="A2653" t="s">
        <v>1817</v>
      </c>
      <c r="B2653" t="s">
        <v>1818</v>
      </c>
      <c r="C2653" t="s">
        <v>1832</v>
      </c>
      <c r="D2653" t="s">
        <v>99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>
      <c r="A2654" t="s">
        <v>1817</v>
      </c>
      <c r="B2654" t="s">
        <v>1818</v>
      </c>
      <c r="C2654" t="s">
        <v>1833</v>
      </c>
      <c r="D2654" t="s">
        <v>99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>
      <c r="A2655" t="s">
        <v>1817</v>
      </c>
      <c r="B2655" t="s">
        <v>1818</v>
      </c>
      <c r="C2655" t="s">
        <v>1834</v>
      </c>
      <c r="D2655" t="s">
        <v>99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>
      <c r="A2656" t="s">
        <v>1817</v>
      </c>
      <c r="B2656" t="s">
        <v>1818</v>
      </c>
      <c r="C2656" t="s">
        <v>1409</v>
      </c>
      <c r="D2656" t="s">
        <v>99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>
      <c r="A2657" t="s">
        <v>1817</v>
      </c>
      <c r="B2657" t="s">
        <v>1818</v>
      </c>
      <c r="C2657" t="s">
        <v>680</v>
      </c>
      <c r="D2657" t="s">
        <v>99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>
      <c r="A2658" t="s">
        <v>1817</v>
      </c>
      <c r="B2658" t="s">
        <v>1818</v>
      </c>
      <c r="C2658" t="s">
        <v>1835</v>
      </c>
      <c r="D2658" t="s">
        <v>99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>
      <c r="A2659" t="s">
        <v>1817</v>
      </c>
      <c r="B2659" t="s">
        <v>1818</v>
      </c>
      <c r="C2659" t="s">
        <v>910</v>
      </c>
      <c r="D2659" t="s">
        <v>99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>
      <c r="A2660" t="s">
        <v>1817</v>
      </c>
      <c r="B2660" t="s">
        <v>1818</v>
      </c>
      <c r="C2660" t="s">
        <v>1836</v>
      </c>
      <c r="D2660" t="s">
        <v>99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>
      <c r="A2661" t="s">
        <v>1817</v>
      </c>
      <c r="B2661" t="s">
        <v>1818</v>
      </c>
      <c r="C2661" t="s">
        <v>1837</v>
      </c>
      <c r="D2661" t="s">
        <v>99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>
      <c r="A2662" t="s">
        <v>1817</v>
      </c>
      <c r="B2662" t="s">
        <v>1818</v>
      </c>
      <c r="C2662" t="s">
        <v>1818</v>
      </c>
      <c r="D2662" t="s">
        <v>99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>
      <c r="A2663" t="s">
        <v>1817</v>
      </c>
      <c r="B2663" t="s">
        <v>1818</v>
      </c>
      <c r="C2663" t="s">
        <v>1838</v>
      </c>
      <c r="D2663" t="s">
        <v>99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>
      <c r="A2664" t="s">
        <v>1817</v>
      </c>
      <c r="B2664" t="s">
        <v>1818</v>
      </c>
      <c r="C2664" t="s">
        <v>522</v>
      </c>
      <c r="D2664" t="s">
        <v>99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>
      <c r="A2665" t="s">
        <v>1817</v>
      </c>
      <c r="B2665" t="s">
        <v>1818</v>
      </c>
      <c r="C2665" t="s">
        <v>524</v>
      </c>
      <c r="D2665" t="s">
        <v>99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>
      <c r="A2666" t="s">
        <v>1817</v>
      </c>
      <c r="B2666" t="s">
        <v>1818</v>
      </c>
      <c r="C2666" t="s">
        <v>525</v>
      </c>
      <c r="D2666" t="s">
        <v>99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>
      <c r="A2667" t="s">
        <v>1817</v>
      </c>
      <c r="B2667" t="s">
        <v>1818</v>
      </c>
      <c r="C2667" t="s">
        <v>1839</v>
      </c>
      <c r="D2667" t="s">
        <v>99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>
      <c r="A2668" t="s">
        <v>1817</v>
      </c>
      <c r="B2668" t="s">
        <v>1818</v>
      </c>
      <c r="C2668" t="s">
        <v>1840</v>
      </c>
      <c r="D2668" t="s">
        <v>99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>
      <c r="A2669" t="s">
        <v>1817</v>
      </c>
      <c r="B2669" t="s">
        <v>1818</v>
      </c>
      <c r="C2669" t="s">
        <v>692</v>
      </c>
      <c r="D2669" t="s">
        <v>99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>
      <c r="A2670" t="s">
        <v>1817</v>
      </c>
      <c r="B2670" t="s">
        <v>1818</v>
      </c>
      <c r="C2670" t="s">
        <v>526</v>
      </c>
      <c r="D2670" t="s">
        <v>99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>
      <c r="A2671" t="s">
        <v>1817</v>
      </c>
      <c r="B2671" t="s">
        <v>1818</v>
      </c>
      <c r="C2671" t="s">
        <v>1841</v>
      </c>
      <c r="D2671" t="s">
        <v>99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>
      <c r="A2672" t="s">
        <v>1817</v>
      </c>
      <c r="B2672" t="s">
        <v>1818</v>
      </c>
      <c r="C2672" t="s">
        <v>1842</v>
      </c>
      <c r="D2672" t="s">
        <v>99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>
      <c r="A2673" t="s">
        <v>1817</v>
      </c>
      <c r="B2673" t="s">
        <v>1818</v>
      </c>
      <c r="C2673" t="s">
        <v>1843</v>
      </c>
      <c r="D2673" t="s">
        <v>99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>
      <c r="A2674" t="s">
        <v>1817</v>
      </c>
      <c r="B2674" t="s">
        <v>1818</v>
      </c>
      <c r="C2674" t="s">
        <v>1390</v>
      </c>
      <c r="D2674" t="s">
        <v>99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>
      <c r="A2675" t="s">
        <v>1817</v>
      </c>
      <c r="B2675" t="s">
        <v>1818</v>
      </c>
      <c r="C2675" t="s">
        <v>1844</v>
      </c>
      <c r="D2675" t="s">
        <v>99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>
      <c r="A2676" t="s">
        <v>1817</v>
      </c>
      <c r="B2676" t="s">
        <v>1818</v>
      </c>
      <c r="C2676" t="s">
        <v>1098</v>
      </c>
      <c r="D2676" t="s">
        <v>99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>
      <c r="A2677" t="s">
        <v>1817</v>
      </c>
      <c r="B2677" t="s">
        <v>1818</v>
      </c>
      <c r="C2677" t="s">
        <v>735</v>
      </c>
      <c r="D2677" t="s">
        <v>98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>
      <c r="A2678" t="s">
        <v>1817</v>
      </c>
      <c r="B2678" t="s">
        <v>1818</v>
      </c>
      <c r="C2678" t="s">
        <v>1845</v>
      </c>
      <c r="D2678" t="s">
        <v>99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>
      <c r="A2679" t="s">
        <v>1817</v>
      </c>
      <c r="B2679" t="s">
        <v>1818</v>
      </c>
      <c r="C2679" t="s">
        <v>1846</v>
      </c>
      <c r="D2679" t="s">
        <v>99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>
      <c r="A2680" t="s">
        <v>1817</v>
      </c>
      <c r="B2680" t="s">
        <v>1818</v>
      </c>
      <c r="C2680" t="s">
        <v>1847</v>
      </c>
      <c r="D2680" t="s">
        <v>99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>
      <c r="A2681" t="s">
        <v>1817</v>
      </c>
      <c r="B2681" t="s">
        <v>1818</v>
      </c>
      <c r="C2681" t="s">
        <v>177</v>
      </c>
      <c r="D2681" t="s">
        <v>99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>
      <c r="A2682" t="s">
        <v>1817</v>
      </c>
      <c r="B2682" t="s">
        <v>1818</v>
      </c>
      <c r="C2682" t="s">
        <v>1848</v>
      </c>
      <c r="D2682" t="s">
        <v>99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>
      <c r="A2683" t="s">
        <v>1817</v>
      </c>
      <c r="B2683" t="s">
        <v>1818</v>
      </c>
      <c r="C2683" t="s">
        <v>1849</v>
      </c>
      <c r="D2683" t="s">
        <v>99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>
      <c r="A2684" t="s">
        <v>1817</v>
      </c>
      <c r="B2684" t="s">
        <v>1818</v>
      </c>
      <c r="C2684" t="s">
        <v>1850</v>
      </c>
      <c r="D2684" t="s">
        <v>99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>
      <c r="A2685" t="s">
        <v>1851</v>
      </c>
      <c r="B2685" t="s">
        <v>1667</v>
      </c>
      <c r="C2685" t="s">
        <v>293</v>
      </c>
      <c r="D2685" t="s">
        <v>70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>
      <c r="A2686" t="s">
        <v>1851</v>
      </c>
      <c r="B2686" t="s">
        <v>1667</v>
      </c>
      <c r="C2686" t="s">
        <v>441</v>
      </c>
      <c r="D2686" t="s">
        <v>72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>
      <c r="A2687" t="s">
        <v>1852</v>
      </c>
      <c r="B2687" t="s">
        <v>1853</v>
      </c>
      <c r="C2687" t="s">
        <v>1444</v>
      </c>
      <c r="D2687" t="s">
        <v>70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>
      <c r="A2688" t="s">
        <v>1852</v>
      </c>
      <c r="B2688" t="s">
        <v>1853</v>
      </c>
      <c r="C2688" t="s">
        <v>149</v>
      </c>
      <c r="D2688" t="s">
        <v>70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>
      <c r="A2689" t="s">
        <v>1852</v>
      </c>
      <c r="B2689" t="s">
        <v>1853</v>
      </c>
      <c r="C2689" t="s">
        <v>1854</v>
      </c>
      <c r="D2689" t="s">
        <v>70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>
      <c r="A2690" t="s">
        <v>1852</v>
      </c>
      <c r="B2690" t="s">
        <v>1853</v>
      </c>
      <c r="C2690" t="s">
        <v>1855</v>
      </c>
      <c r="D2690" t="s">
        <v>70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>
      <c r="A2691" t="s">
        <v>1852</v>
      </c>
      <c r="B2691" t="s">
        <v>1853</v>
      </c>
      <c r="C2691" t="s">
        <v>771</v>
      </c>
      <c r="D2691" t="s">
        <v>70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>
      <c r="A2692" t="s">
        <v>1852</v>
      </c>
      <c r="B2692" t="s">
        <v>1853</v>
      </c>
      <c r="C2692" t="s">
        <v>152</v>
      </c>
      <c r="D2692" t="s">
        <v>70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>
      <c r="A2693" t="s">
        <v>1852</v>
      </c>
      <c r="B2693" t="s">
        <v>1853</v>
      </c>
      <c r="C2693" t="s">
        <v>1856</v>
      </c>
      <c r="D2693" t="s">
        <v>70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>
      <c r="A2694" t="s">
        <v>1852</v>
      </c>
      <c r="B2694" t="s">
        <v>1853</v>
      </c>
      <c r="C2694" t="s">
        <v>1857</v>
      </c>
      <c r="D2694" t="s">
        <v>70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>
      <c r="A2695" t="s">
        <v>1852</v>
      </c>
      <c r="B2695" t="s">
        <v>1853</v>
      </c>
      <c r="C2695" t="s">
        <v>1858</v>
      </c>
      <c r="D2695" t="s">
        <v>70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>
      <c r="A2696" t="s">
        <v>1852</v>
      </c>
      <c r="B2696" t="s">
        <v>1853</v>
      </c>
      <c r="C2696" t="s">
        <v>1859</v>
      </c>
      <c r="D2696" t="s">
        <v>70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>
      <c r="A2697" t="s">
        <v>1852</v>
      </c>
      <c r="B2697" t="s">
        <v>1853</v>
      </c>
      <c r="C2697" t="s">
        <v>1860</v>
      </c>
      <c r="D2697" t="s">
        <v>70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>
      <c r="A2698" t="s">
        <v>1852</v>
      </c>
      <c r="B2698" t="s">
        <v>1853</v>
      </c>
      <c r="C2698" t="s">
        <v>417</v>
      </c>
      <c r="D2698" t="s">
        <v>70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>
      <c r="A2699" t="s">
        <v>1852</v>
      </c>
      <c r="B2699" t="s">
        <v>1853</v>
      </c>
      <c r="C2699" t="s">
        <v>1861</v>
      </c>
      <c r="D2699" t="s">
        <v>70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>
      <c r="A2700" t="s">
        <v>1852</v>
      </c>
      <c r="B2700" t="s">
        <v>1853</v>
      </c>
      <c r="C2700" t="s">
        <v>162</v>
      </c>
      <c r="D2700" t="s">
        <v>70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>
      <c r="A2701" t="s">
        <v>1852</v>
      </c>
      <c r="B2701" t="s">
        <v>1853</v>
      </c>
      <c r="C2701" t="s">
        <v>163</v>
      </c>
      <c r="D2701" t="s">
        <v>99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>
      <c r="A2702" t="s">
        <v>1852</v>
      </c>
      <c r="B2702" t="s">
        <v>1853</v>
      </c>
      <c r="C2702" t="s">
        <v>1862</v>
      </c>
      <c r="D2702" t="s">
        <v>70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>
      <c r="A2703" t="s">
        <v>1852</v>
      </c>
      <c r="B2703" t="s">
        <v>1853</v>
      </c>
      <c r="C2703" t="s">
        <v>854</v>
      </c>
      <c r="D2703" t="s">
        <v>70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>
      <c r="A2704" t="s">
        <v>1852</v>
      </c>
      <c r="B2704" t="s">
        <v>1853</v>
      </c>
      <c r="C2704" t="s">
        <v>1182</v>
      </c>
      <c r="D2704" t="s">
        <v>70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>
      <c r="A2705" t="s">
        <v>1852</v>
      </c>
      <c r="B2705" t="s">
        <v>1853</v>
      </c>
      <c r="C2705" t="s">
        <v>165</v>
      </c>
      <c r="D2705" t="s">
        <v>70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>
      <c r="A2706" t="s">
        <v>1852</v>
      </c>
      <c r="B2706" t="s">
        <v>1853</v>
      </c>
      <c r="C2706" t="s">
        <v>1863</v>
      </c>
      <c r="D2706" t="s">
        <v>99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>
      <c r="A2707" t="s">
        <v>1852</v>
      </c>
      <c r="B2707" t="s">
        <v>1853</v>
      </c>
      <c r="C2707" t="s">
        <v>167</v>
      </c>
      <c r="D2707" t="s">
        <v>70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>
      <c r="A2708" t="s">
        <v>1852</v>
      </c>
      <c r="B2708" t="s">
        <v>1853</v>
      </c>
      <c r="C2708" t="s">
        <v>1864</v>
      </c>
      <c r="D2708" t="s">
        <v>70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>
      <c r="A2709" t="s">
        <v>1852</v>
      </c>
      <c r="B2709" t="s">
        <v>1853</v>
      </c>
      <c r="C2709" t="s">
        <v>1865</v>
      </c>
      <c r="D2709" t="s">
        <v>70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>
      <c r="A2710" t="s">
        <v>1852</v>
      </c>
      <c r="B2710" t="s">
        <v>1853</v>
      </c>
      <c r="C2710" t="s">
        <v>1866</v>
      </c>
      <c r="D2710" t="s">
        <v>70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>
      <c r="A2711" t="s">
        <v>1852</v>
      </c>
      <c r="B2711" t="s">
        <v>1853</v>
      </c>
      <c r="C2711" t="s">
        <v>592</v>
      </c>
      <c r="D2711" t="s">
        <v>70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>
      <c r="A2712" t="s">
        <v>1852</v>
      </c>
      <c r="B2712" t="s">
        <v>1853</v>
      </c>
      <c r="C2712" t="s">
        <v>733</v>
      </c>
      <c r="D2712" t="s">
        <v>70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>
      <c r="A2713" t="s">
        <v>1852</v>
      </c>
      <c r="B2713" t="s">
        <v>1853</v>
      </c>
      <c r="C2713" t="s">
        <v>1867</v>
      </c>
      <c r="D2713" t="s">
        <v>70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>
      <c r="A2714" t="s">
        <v>1852</v>
      </c>
      <c r="B2714" t="s">
        <v>1853</v>
      </c>
      <c r="C2714" t="s">
        <v>846</v>
      </c>
      <c r="D2714" t="s">
        <v>70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>
      <c r="A2715" t="s">
        <v>1852</v>
      </c>
      <c r="B2715" t="s">
        <v>1853</v>
      </c>
      <c r="C2715" t="s">
        <v>216</v>
      </c>
      <c r="D2715" t="s">
        <v>70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>
      <c r="A2716" t="s">
        <v>1852</v>
      </c>
      <c r="B2716" t="s">
        <v>1853</v>
      </c>
      <c r="C2716" t="s">
        <v>1868</v>
      </c>
      <c r="D2716" t="s">
        <v>70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>
      <c r="A2717" t="s">
        <v>1852</v>
      </c>
      <c r="B2717" t="s">
        <v>1853</v>
      </c>
      <c r="C2717" t="s">
        <v>363</v>
      </c>
      <c r="D2717" t="s">
        <v>70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>
      <c r="A2718" t="s">
        <v>1852</v>
      </c>
      <c r="B2718" t="s">
        <v>1853</v>
      </c>
      <c r="C2718" t="s">
        <v>177</v>
      </c>
      <c r="D2718" t="s">
        <v>70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>
      <c r="A2719" t="s">
        <v>1852</v>
      </c>
      <c r="B2719" t="s">
        <v>1853</v>
      </c>
      <c r="C2719" t="s">
        <v>364</v>
      </c>
      <c r="D2719" t="s">
        <v>70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>
      <c r="A2720" t="s">
        <v>1852</v>
      </c>
      <c r="B2720" t="s">
        <v>1853</v>
      </c>
      <c r="C2720" t="s">
        <v>1869</v>
      </c>
      <c r="D2720" t="s">
        <v>70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>
      <c r="A2721" t="s">
        <v>1852</v>
      </c>
      <c r="B2721" t="s">
        <v>1853</v>
      </c>
      <c r="C2721" t="s">
        <v>1224</v>
      </c>
      <c r="D2721" t="s">
        <v>70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>
      <c r="A2722" t="s">
        <v>1852</v>
      </c>
      <c r="B2722" t="s">
        <v>1853</v>
      </c>
      <c r="C2722" t="s">
        <v>594</v>
      </c>
      <c r="D2722" t="s">
        <v>99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>
      <c r="A2723" t="s">
        <v>1870</v>
      </c>
      <c r="B2723" t="s">
        <v>1871</v>
      </c>
      <c r="C2723" t="s">
        <v>619</v>
      </c>
      <c r="D2723" t="s">
        <v>70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>
      <c r="A2724" t="s">
        <v>1870</v>
      </c>
      <c r="B2724" t="s">
        <v>1871</v>
      </c>
      <c r="C2724" t="s">
        <v>287</v>
      </c>
      <c r="D2724" t="s">
        <v>70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>
      <c r="A2725" t="s">
        <v>1870</v>
      </c>
      <c r="B2725" t="s">
        <v>1871</v>
      </c>
      <c r="C2725" t="s">
        <v>1872</v>
      </c>
      <c r="D2725" t="s">
        <v>70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>
      <c r="A2726" t="s">
        <v>1870</v>
      </c>
      <c r="B2726" t="s">
        <v>1871</v>
      </c>
      <c r="C2726" t="s">
        <v>1873</v>
      </c>
      <c r="D2726" t="s">
        <v>70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>
      <c r="A2727" t="s">
        <v>1870</v>
      </c>
      <c r="B2727" t="s">
        <v>1871</v>
      </c>
      <c r="C2727" t="s">
        <v>177</v>
      </c>
      <c r="D2727" t="s">
        <v>70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>
      <c r="A2728" t="s">
        <v>1874</v>
      </c>
      <c r="B2728" t="s">
        <v>1875</v>
      </c>
      <c r="C2728" t="s">
        <v>1876</v>
      </c>
      <c r="D2728" t="s">
        <v>99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>
      <c r="A2729" t="s">
        <v>1874</v>
      </c>
      <c r="B2729" t="s">
        <v>1875</v>
      </c>
      <c r="C2729" t="s">
        <v>1877</v>
      </c>
      <c r="D2729" t="s">
        <v>99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>
      <c r="A2730" t="s">
        <v>1874</v>
      </c>
      <c r="B2730" t="s">
        <v>1875</v>
      </c>
      <c r="C2730" t="s">
        <v>1878</v>
      </c>
      <c r="D2730" t="s">
        <v>95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>
      <c r="A2731" t="s">
        <v>1874</v>
      </c>
      <c r="B2731" t="s">
        <v>1875</v>
      </c>
      <c r="C2731" t="s">
        <v>1040</v>
      </c>
      <c r="D2731" t="s">
        <v>99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>
      <c r="A2732" t="s">
        <v>1874</v>
      </c>
      <c r="B2732" t="s">
        <v>1875</v>
      </c>
      <c r="C2732" t="s">
        <v>1879</v>
      </c>
      <c r="D2732" t="s">
        <v>95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>
      <c r="A2733" t="s">
        <v>1874</v>
      </c>
      <c r="B2733" t="s">
        <v>1875</v>
      </c>
      <c r="C2733" t="s">
        <v>1880</v>
      </c>
      <c r="D2733" t="s">
        <v>95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>
      <c r="A2734" t="s">
        <v>1874</v>
      </c>
      <c r="B2734" t="s">
        <v>1875</v>
      </c>
      <c r="C2734" t="s">
        <v>1758</v>
      </c>
      <c r="D2734" t="s">
        <v>95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>
      <c r="A2735" t="s">
        <v>1874</v>
      </c>
      <c r="B2735" t="s">
        <v>1875</v>
      </c>
      <c r="C2735" t="s">
        <v>1204</v>
      </c>
      <c r="D2735" t="s">
        <v>95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>
      <c r="A2736" t="s">
        <v>1874</v>
      </c>
      <c r="B2736" t="s">
        <v>1875</v>
      </c>
      <c r="C2736" t="s">
        <v>114</v>
      </c>
      <c r="D2736" t="s">
        <v>99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>
      <c r="A2737" t="s">
        <v>1874</v>
      </c>
      <c r="B2737" t="s">
        <v>1875</v>
      </c>
      <c r="C2737" t="s">
        <v>1881</v>
      </c>
      <c r="D2737" t="s">
        <v>95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>
      <c r="A2738" t="s">
        <v>1874</v>
      </c>
      <c r="B2738" t="s">
        <v>1875</v>
      </c>
      <c r="C2738" t="s">
        <v>118</v>
      </c>
      <c r="D2738" t="s">
        <v>99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>
      <c r="A2739" t="s">
        <v>1874</v>
      </c>
      <c r="B2739" t="s">
        <v>1875</v>
      </c>
      <c r="C2739" t="s">
        <v>966</v>
      </c>
      <c r="D2739" t="s">
        <v>99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>
      <c r="A2740" t="s">
        <v>1874</v>
      </c>
      <c r="B2740" t="s">
        <v>1875</v>
      </c>
      <c r="C2740" t="s">
        <v>1882</v>
      </c>
      <c r="D2740" t="s">
        <v>99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>
      <c r="A2741" t="s">
        <v>1874</v>
      </c>
      <c r="B2741" t="s">
        <v>1875</v>
      </c>
      <c r="C2741" t="s">
        <v>1883</v>
      </c>
      <c r="D2741" t="s">
        <v>99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>
      <c r="A2742" t="s">
        <v>1874</v>
      </c>
      <c r="B2742" t="s">
        <v>1875</v>
      </c>
      <c r="C2742" t="s">
        <v>1884</v>
      </c>
      <c r="D2742" t="s">
        <v>95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>
      <c r="A2743" t="s">
        <v>1874</v>
      </c>
      <c r="B2743" t="s">
        <v>1875</v>
      </c>
      <c r="C2743" t="s">
        <v>1885</v>
      </c>
      <c r="D2743" t="s">
        <v>99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>
      <c r="A2744" t="s">
        <v>1874</v>
      </c>
      <c r="B2744" t="s">
        <v>1875</v>
      </c>
      <c r="C2744" t="s">
        <v>1886</v>
      </c>
      <c r="D2744" t="s">
        <v>99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>
      <c r="A2745" t="s">
        <v>1874</v>
      </c>
      <c r="B2745" t="s">
        <v>1875</v>
      </c>
      <c r="C2745" t="s">
        <v>605</v>
      </c>
      <c r="D2745" t="s">
        <v>95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>
      <c r="A2746" t="s">
        <v>1874</v>
      </c>
      <c r="B2746" t="s">
        <v>1875</v>
      </c>
      <c r="C2746" t="s">
        <v>1887</v>
      </c>
      <c r="D2746" t="s">
        <v>99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>
      <c r="A2747" t="s">
        <v>1874</v>
      </c>
      <c r="B2747" t="s">
        <v>1875</v>
      </c>
      <c r="C2747" t="s">
        <v>277</v>
      </c>
      <c r="D2747" t="s">
        <v>99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>
      <c r="A2748" t="s">
        <v>1874</v>
      </c>
      <c r="B2748" t="s">
        <v>1875</v>
      </c>
      <c r="C2748" t="s">
        <v>1888</v>
      </c>
      <c r="D2748" t="s">
        <v>99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>
      <c r="A2749" t="s">
        <v>1874</v>
      </c>
      <c r="B2749" t="s">
        <v>1875</v>
      </c>
      <c r="C2749" t="s">
        <v>1889</v>
      </c>
      <c r="D2749" t="s">
        <v>95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>
      <c r="A2750" t="s">
        <v>1874</v>
      </c>
      <c r="B2750" t="s">
        <v>1875</v>
      </c>
      <c r="C2750" t="s">
        <v>1890</v>
      </c>
      <c r="D2750" t="s">
        <v>99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>
      <c r="A2751" t="s">
        <v>1874</v>
      </c>
      <c r="B2751" t="s">
        <v>1875</v>
      </c>
      <c r="C2751" t="s">
        <v>499</v>
      </c>
      <c r="D2751" t="s">
        <v>99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>
      <c r="A2752" t="s">
        <v>1891</v>
      </c>
      <c r="B2752" t="s">
        <v>1892</v>
      </c>
      <c r="C2752" t="s">
        <v>1893</v>
      </c>
      <c r="D2752" t="s">
        <v>70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>
      <c r="A2753" t="s">
        <v>1891</v>
      </c>
      <c r="B2753" t="s">
        <v>1892</v>
      </c>
      <c r="C2753" t="s">
        <v>512</v>
      </c>
      <c r="D2753" t="s">
        <v>70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>
      <c r="A2754" t="s">
        <v>1891</v>
      </c>
      <c r="B2754" t="s">
        <v>1892</v>
      </c>
      <c r="C2754" t="s">
        <v>513</v>
      </c>
      <c r="D2754" t="s">
        <v>70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>
      <c r="A2755" t="s">
        <v>1891</v>
      </c>
      <c r="B2755" t="s">
        <v>1892</v>
      </c>
      <c r="C2755" t="s">
        <v>1894</v>
      </c>
      <c r="D2755" t="s">
        <v>70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>
      <c r="A2756" t="s">
        <v>1891</v>
      </c>
      <c r="B2756" t="s">
        <v>1892</v>
      </c>
      <c r="C2756" t="s">
        <v>1895</v>
      </c>
      <c r="D2756" t="s">
        <v>70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>
      <c r="A2757" t="s">
        <v>1891</v>
      </c>
      <c r="B2757" t="s">
        <v>1892</v>
      </c>
      <c r="C2757" t="s">
        <v>1896</v>
      </c>
      <c r="D2757" t="s">
        <v>70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>
      <c r="A2758" t="s">
        <v>1891</v>
      </c>
      <c r="B2758" t="s">
        <v>1892</v>
      </c>
      <c r="C2758" t="s">
        <v>1897</v>
      </c>
      <c r="D2758" t="s">
        <v>70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>
      <c r="A2759" t="s">
        <v>1891</v>
      </c>
      <c r="B2759" t="s">
        <v>1892</v>
      </c>
      <c r="C2759" t="s">
        <v>1614</v>
      </c>
      <c r="D2759" t="s">
        <v>70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>
      <c r="A2760" t="s">
        <v>1891</v>
      </c>
      <c r="B2760" t="s">
        <v>1892</v>
      </c>
      <c r="C2760" t="s">
        <v>778</v>
      </c>
      <c r="D2760" t="s">
        <v>70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>
      <c r="A2761" t="s">
        <v>1891</v>
      </c>
      <c r="B2761" t="s">
        <v>1892</v>
      </c>
      <c r="C2761" t="s">
        <v>1864</v>
      </c>
      <c r="D2761" t="s">
        <v>70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>
      <c r="A2762" t="s">
        <v>1891</v>
      </c>
      <c r="B2762" t="s">
        <v>1892</v>
      </c>
      <c r="C2762" t="s">
        <v>1898</v>
      </c>
      <c r="D2762" t="s">
        <v>70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>
      <c r="A2763" t="s">
        <v>1891</v>
      </c>
      <c r="B2763" t="s">
        <v>1892</v>
      </c>
      <c r="C2763" t="s">
        <v>1899</v>
      </c>
      <c r="D2763" t="s">
        <v>70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>
      <c r="A2764" t="s">
        <v>1891</v>
      </c>
      <c r="B2764" t="s">
        <v>1892</v>
      </c>
      <c r="C2764" t="s">
        <v>726</v>
      </c>
      <c r="D2764" t="s">
        <v>70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>
      <c r="A2765" t="s">
        <v>1891</v>
      </c>
      <c r="B2765" t="s">
        <v>1892</v>
      </c>
      <c r="C2765" t="s">
        <v>1900</v>
      </c>
      <c r="D2765" t="s">
        <v>70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>
      <c r="A2766" t="s">
        <v>1891</v>
      </c>
      <c r="B2766" t="s">
        <v>1892</v>
      </c>
      <c r="C2766" t="s">
        <v>1901</v>
      </c>
      <c r="D2766" t="s">
        <v>70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>
      <c r="A2767" t="s">
        <v>1891</v>
      </c>
      <c r="B2767" t="s">
        <v>1892</v>
      </c>
      <c r="C2767" t="s">
        <v>1902</v>
      </c>
      <c r="D2767" t="s">
        <v>70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>
      <c r="A2768" t="s">
        <v>1891</v>
      </c>
      <c r="B2768" t="s">
        <v>1892</v>
      </c>
      <c r="C2768" t="s">
        <v>572</v>
      </c>
      <c r="D2768" t="s">
        <v>70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>
      <c r="A2769" t="s">
        <v>1891</v>
      </c>
      <c r="B2769" t="s">
        <v>1892</v>
      </c>
      <c r="C2769" t="s">
        <v>1903</v>
      </c>
      <c r="D2769" t="s">
        <v>70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>
      <c r="A2770" t="s">
        <v>1891</v>
      </c>
      <c r="B2770" t="s">
        <v>1892</v>
      </c>
      <c r="C2770" t="s">
        <v>358</v>
      </c>
      <c r="D2770" t="s">
        <v>70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>
      <c r="A2771" t="s">
        <v>1891</v>
      </c>
      <c r="B2771" t="s">
        <v>1892</v>
      </c>
      <c r="C2771" t="s">
        <v>216</v>
      </c>
      <c r="D2771" t="s">
        <v>70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>
      <c r="A2772" t="s">
        <v>1891</v>
      </c>
      <c r="B2772" t="s">
        <v>1892</v>
      </c>
      <c r="C2772" t="s">
        <v>1904</v>
      </c>
      <c r="D2772" t="s">
        <v>70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>
      <c r="A2773" t="s">
        <v>1891</v>
      </c>
      <c r="B2773" t="s">
        <v>1892</v>
      </c>
      <c r="C2773" t="s">
        <v>1905</v>
      </c>
      <c r="D2773" t="s">
        <v>70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>
      <c r="A2774" t="s">
        <v>1891</v>
      </c>
      <c r="B2774" t="s">
        <v>1892</v>
      </c>
      <c r="C2774" t="s">
        <v>1906</v>
      </c>
      <c r="D2774" t="s">
        <v>70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>
      <c r="A2775" t="s">
        <v>1907</v>
      </c>
      <c r="B2775" t="s">
        <v>1908</v>
      </c>
      <c r="C2775" t="s">
        <v>1040</v>
      </c>
      <c r="D2775" t="s">
        <v>99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>
      <c r="A2776" t="s">
        <v>1907</v>
      </c>
      <c r="B2776" t="s">
        <v>1908</v>
      </c>
      <c r="C2776" t="s">
        <v>959</v>
      </c>
      <c r="D2776" t="s">
        <v>99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>
      <c r="A2777" t="s">
        <v>1907</v>
      </c>
      <c r="B2777" t="s">
        <v>1908</v>
      </c>
      <c r="C2777" t="s">
        <v>441</v>
      </c>
      <c r="D2777" t="s">
        <v>99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>
      <c r="A2778" t="s">
        <v>1907</v>
      </c>
      <c r="B2778" t="s">
        <v>1908</v>
      </c>
      <c r="C2778" t="s">
        <v>1909</v>
      </c>
      <c r="D2778" t="s">
        <v>99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>
      <c r="A2779" t="s">
        <v>1907</v>
      </c>
      <c r="B2779" t="s">
        <v>1908</v>
      </c>
      <c r="C2779" t="s">
        <v>108</v>
      </c>
      <c r="D2779" t="s">
        <v>99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>
      <c r="A2780" t="s">
        <v>1907</v>
      </c>
      <c r="B2780" t="s">
        <v>1908</v>
      </c>
      <c r="C2780" t="s">
        <v>1293</v>
      </c>
      <c r="D2780" t="s">
        <v>99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>
      <c r="A2781" t="s">
        <v>1907</v>
      </c>
      <c r="B2781" t="s">
        <v>1908</v>
      </c>
      <c r="C2781" t="s">
        <v>996</v>
      </c>
      <c r="D2781" t="s">
        <v>99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>
      <c r="A2782" t="s">
        <v>1907</v>
      </c>
      <c r="B2782" t="s">
        <v>1908</v>
      </c>
      <c r="C2782" t="s">
        <v>1910</v>
      </c>
      <c r="D2782" t="s">
        <v>99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>
      <c r="A2783" t="s">
        <v>1907</v>
      </c>
      <c r="B2783" t="s">
        <v>1908</v>
      </c>
      <c r="C2783" t="s">
        <v>313</v>
      </c>
      <c r="D2783" t="s">
        <v>99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>
      <c r="A2784" t="s">
        <v>1907</v>
      </c>
      <c r="B2784" t="s">
        <v>1908</v>
      </c>
      <c r="C2784" t="s">
        <v>743</v>
      </c>
      <c r="D2784" t="s">
        <v>99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>
      <c r="A2785" t="s">
        <v>1907</v>
      </c>
      <c r="B2785" t="s">
        <v>1908</v>
      </c>
      <c r="C2785" t="s">
        <v>1911</v>
      </c>
      <c r="D2785" t="s">
        <v>99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>
      <c r="A2786" t="s">
        <v>1907</v>
      </c>
      <c r="B2786" t="s">
        <v>1908</v>
      </c>
      <c r="C2786" t="s">
        <v>966</v>
      </c>
      <c r="D2786" t="s">
        <v>99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>
      <c r="A2787" t="s">
        <v>1907</v>
      </c>
      <c r="B2787" t="s">
        <v>1908</v>
      </c>
      <c r="C2787" t="s">
        <v>1534</v>
      </c>
      <c r="D2787" t="s">
        <v>99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>
      <c r="A2788" t="s">
        <v>1907</v>
      </c>
      <c r="B2788" t="s">
        <v>1908</v>
      </c>
      <c r="C2788" t="s">
        <v>124</v>
      </c>
      <c r="D2788" t="s">
        <v>99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>
      <c r="A2789" t="s">
        <v>1907</v>
      </c>
      <c r="B2789" t="s">
        <v>1908</v>
      </c>
      <c r="C2789" t="s">
        <v>1912</v>
      </c>
      <c r="D2789" t="s">
        <v>99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>
      <c r="A2790" t="s">
        <v>1907</v>
      </c>
      <c r="B2790" t="s">
        <v>1908</v>
      </c>
      <c r="C2790" t="s">
        <v>126</v>
      </c>
      <c r="D2790" t="s">
        <v>99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>
      <c r="A2791" t="s">
        <v>1907</v>
      </c>
      <c r="B2791" t="s">
        <v>1908</v>
      </c>
      <c r="C2791" t="s">
        <v>1913</v>
      </c>
      <c r="D2791" t="s">
        <v>99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>
      <c r="A2792" t="s">
        <v>1907</v>
      </c>
      <c r="B2792" t="s">
        <v>1908</v>
      </c>
      <c r="C2792" t="s">
        <v>586</v>
      </c>
      <c r="D2792" t="s">
        <v>99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>
      <c r="A2793" t="s">
        <v>1907</v>
      </c>
      <c r="B2793" t="s">
        <v>1908</v>
      </c>
      <c r="C2793" t="s">
        <v>1772</v>
      </c>
      <c r="D2793" t="s">
        <v>99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>
      <c r="A2794" t="s">
        <v>1907</v>
      </c>
      <c r="B2794" t="s">
        <v>1908</v>
      </c>
      <c r="C2794" t="s">
        <v>330</v>
      </c>
      <c r="D2794" t="s">
        <v>99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>
      <c r="A2795" t="s">
        <v>1907</v>
      </c>
      <c r="B2795" t="s">
        <v>1908</v>
      </c>
      <c r="C2795" t="s">
        <v>136</v>
      </c>
      <c r="D2795" t="s">
        <v>99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>
      <c r="A2796" t="s">
        <v>1907</v>
      </c>
      <c r="B2796" t="s">
        <v>1908</v>
      </c>
      <c r="C2796" t="s">
        <v>1914</v>
      </c>
      <c r="D2796" t="s">
        <v>99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>
      <c r="A2797" t="s">
        <v>1907</v>
      </c>
      <c r="B2797" t="s">
        <v>1908</v>
      </c>
      <c r="C2797" t="s">
        <v>1915</v>
      </c>
      <c r="D2797" t="s">
        <v>99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>
      <c r="A2798" t="s">
        <v>1907</v>
      </c>
      <c r="B2798" t="s">
        <v>1908</v>
      </c>
      <c r="C2798" t="s">
        <v>141</v>
      </c>
      <c r="D2798" t="s">
        <v>99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>
      <c r="A2799" t="s">
        <v>1907</v>
      </c>
      <c r="B2799" t="s">
        <v>1908</v>
      </c>
      <c r="C2799" t="s">
        <v>1916</v>
      </c>
      <c r="D2799" t="s">
        <v>99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>
      <c r="A2800" t="s">
        <v>1907</v>
      </c>
      <c r="B2800" t="s">
        <v>1908</v>
      </c>
      <c r="C2800" t="s">
        <v>142</v>
      </c>
      <c r="D2800" t="s">
        <v>99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>
      <c r="A2801" t="s">
        <v>1907</v>
      </c>
      <c r="B2801" t="s">
        <v>1908</v>
      </c>
      <c r="C2801" t="s">
        <v>1448</v>
      </c>
      <c r="D2801" t="s">
        <v>99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>
      <c r="A2802" t="s">
        <v>1907</v>
      </c>
      <c r="B2802" t="s">
        <v>1908</v>
      </c>
      <c r="C2802" t="s">
        <v>1153</v>
      </c>
      <c r="D2802" t="s">
        <v>99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>
      <c r="A2803" t="s">
        <v>1907</v>
      </c>
      <c r="B2803" t="s">
        <v>1908</v>
      </c>
      <c r="C2803" t="s">
        <v>1917</v>
      </c>
      <c r="D2803" t="s">
        <v>99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>
      <c r="A2804" t="s">
        <v>1907</v>
      </c>
      <c r="B2804" t="s">
        <v>1908</v>
      </c>
      <c r="C2804" t="s">
        <v>144</v>
      </c>
      <c r="D2804" t="s">
        <v>99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>
      <c r="A2805" t="s">
        <v>1907</v>
      </c>
      <c r="B2805" t="s">
        <v>1908</v>
      </c>
      <c r="C2805" t="s">
        <v>473</v>
      </c>
      <c r="D2805" t="s">
        <v>99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>
      <c r="A2806" t="s">
        <v>1907</v>
      </c>
      <c r="B2806" t="s">
        <v>1908</v>
      </c>
      <c r="C2806" t="s">
        <v>1918</v>
      </c>
      <c r="D2806" t="s">
        <v>99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>
      <c r="A2807" t="s">
        <v>1907</v>
      </c>
      <c r="B2807" t="s">
        <v>1908</v>
      </c>
      <c r="C2807" t="s">
        <v>475</v>
      </c>
      <c r="D2807" t="s">
        <v>99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>
      <c r="A2808" t="s">
        <v>1907</v>
      </c>
      <c r="B2808" t="s">
        <v>1908</v>
      </c>
      <c r="C2808" t="s">
        <v>476</v>
      </c>
      <c r="D2808" t="s">
        <v>99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>
      <c r="A2809" t="s">
        <v>1907</v>
      </c>
      <c r="B2809" t="s">
        <v>1908</v>
      </c>
      <c r="C2809" t="s">
        <v>1067</v>
      </c>
      <c r="D2809" t="s">
        <v>99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>
      <c r="A2810" t="s">
        <v>1907</v>
      </c>
      <c r="B2810" t="s">
        <v>1908</v>
      </c>
      <c r="C2810" t="s">
        <v>477</v>
      </c>
      <c r="D2810" t="s">
        <v>99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>
      <c r="A2811" t="s">
        <v>1907</v>
      </c>
      <c r="B2811" t="s">
        <v>1908</v>
      </c>
      <c r="C2811" t="s">
        <v>1919</v>
      </c>
      <c r="D2811" t="s">
        <v>99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>
      <c r="A2812" t="s">
        <v>1907</v>
      </c>
      <c r="B2812" t="s">
        <v>1908</v>
      </c>
      <c r="C2812" t="s">
        <v>1782</v>
      </c>
      <c r="D2812" t="s">
        <v>99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>
      <c r="A2813" t="s">
        <v>1907</v>
      </c>
      <c r="B2813" t="s">
        <v>1908</v>
      </c>
      <c r="C2813" t="s">
        <v>539</v>
      </c>
      <c r="D2813" t="s">
        <v>99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>
      <c r="A2814" t="s">
        <v>1907</v>
      </c>
      <c r="B2814" t="s">
        <v>1908</v>
      </c>
      <c r="C2814" t="s">
        <v>146</v>
      </c>
      <c r="D2814" t="s">
        <v>99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>
      <c r="A2815" t="s">
        <v>1907</v>
      </c>
      <c r="B2815" t="s">
        <v>1908</v>
      </c>
      <c r="C2815" t="s">
        <v>540</v>
      </c>
      <c r="D2815" t="s">
        <v>99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>
      <c r="A2816" t="s">
        <v>1907</v>
      </c>
      <c r="B2816" t="s">
        <v>1908</v>
      </c>
      <c r="C2816" t="s">
        <v>147</v>
      </c>
      <c r="D2816" t="s">
        <v>99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>
      <c r="A2817" t="s">
        <v>1920</v>
      </c>
      <c r="B2817" t="s">
        <v>735</v>
      </c>
      <c r="C2817" t="s">
        <v>1921</v>
      </c>
      <c r="D2817" t="s">
        <v>95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>
      <c r="A2818" t="s">
        <v>1920</v>
      </c>
      <c r="B2818" t="s">
        <v>735</v>
      </c>
      <c r="C2818" t="s">
        <v>1503</v>
      </c>
      <c r="D2818" t="s">
        <v>95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>
      <c r="A2819" t="s">
        <v>1920</v>
      </c>
      <c r="B2819" t="s">
        <v>735</v>
      </c>
      <c r="C2819" t="s">
        <v>1922</v>
      </c>
      <c r="D2819" t="s">
        <v>95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>
      <c r="A2820" t="s">
        <v>1920</v>
      </c>
      <c r="B2820" t="s">
        <v>735</v>
      </c>
      <c r="C2820" t="s">
        <v>1923</v>
      </c>
      <c r="D2820" t="s">
        <v>95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>
      <c r="A2821" t="s">
        <v>1920</v>
      </c>
      <c r="B2821" t="s">
        <v>735</v>
      </c>
      <c r="C2821" t="s">
        <v>1924</v>
      </c>
      <c r="D2821" t="s">
        <v>97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>
      <c r="A2822" t="s">
        <v>1920</v>
      </c>
      <c r="B2822" t="s">
        <v>735</v>
      </c>
      <c r="C2822" t="s">
        <v>1925</v>
      </c>
      <c r="D2822" t="s">
        <v>95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>
      <c r="A2823" t="s">
        <v>1920</v>
      </c>
      <c r="B2823" t="s">
        <v>735</v>
      </c>
      <c r="C2823" t="s">
        <v>1926</v>
      </c>
      <c r="D2823" t="s">
        <v>95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>
      <c r="A2824" t="s">
        <v>1920</v>
      </c>
      <c r="B2824" t="s">
        <v>735</v>
      </c>
      <c r="C2824" t="s">
        <v>1927</v>
      </c>
      <c r="D2824" t="s">
        <v>95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>
      <c r="A2825" t="s">
        <v>1920</v>
      </c>
      <c r="B2825" t="s">
        <v>735</v>
      </c>
      <c r="C2825" t="s">
        <v>1928</v>
      </c>
      <c r="D2825" t="s">
        <v>95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>
      <c r="A2826" t="s">
        <v>1920</v>
      </c>
      <c r="B2826" t="s">
        <v>735</v>
      </c>
      <c r="C2826" t="s">
        <v>1929</v>
      </c>
      <c r="D2826" t="s">
        <v>97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>
      <c r="A2827" t="s">
        <v>1920</v>
      </c>
      <c r="B2827" t="s">
        <v>735</v>
      </c>
      <c r="C2827" t="s">
        <v>1930</v>
      </c>
      <c r="D2827" t="s">
        <v>98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>
      <c r="A2828" t="s">
        <v>1920</v>
      </c>
      <c r="B2828" t="s">
        <v>735</v>
      </c>
      <c r="C2828" t="s">
        <v>306</v>
      </c>
      <c r="D2828" t="s">
        <v>95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>
      <c r="A2829" t="s">
        <v>1920</v>
      </c>
      <c r="B2829" t="s">
        <v>735</v>
      </c>
      <c r="C2829" t="s">
        <v>444</v>
      </c>
      <c r="D2829" t="s">
        <v>95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>
      <c r="A2830" t="s">
        <v>1920</v>
      </c>
      <c r="B2830" t="s">
        <v>735</v>
      </c>
      <c r="C2830" t="s">
        <v>1931</v>
      </c>
      <c r="D2830" t="s">
        <v>95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>
      <c r="A2831" t="s">
        <v>1920</v>
      </c>
      <c r="B2831" t="s">
        <v>735</v>
      </c>
      <c r="C2831" t="s">
        <v>1932</v>
      </c>
      <c r="D2831" t="s">
        <v>95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>
      <c r="A2832" t="s">
        <v>1920</v>
      </c>
      <c r="B2832" t="s">
        <v>735</v>
      </c>
      <c r="C2832" t="s">
        <v>1510</v>
      </c>
      <c r="D2832" t="s">
        <v>95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>
      <c r="A2833" t="s">
        <v>1920</v>
      </c>
      <c r="B2833" t="s">
        <v>735</v>
      </c>
      <c r="C2833" t="s">
        <v>114</v>
      </c>
      <c r="D2833" t="s">
        <v>95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>
      <c r="A2834" t="s">
        <v>1920</v>
      </c>
      <c r="B2834" t="s">
        <v>735</v>
      </c>
      <c r="C2834" t="s">
        <v>1933</v>
      </c>
      <c r="D2834" t="s">
        <v>97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>
      <c r="A2835" t="s">
        <v>1920</v>
      </c>
      <c r="B2835" t="s">
        <v>735</v>
      </c>
      <c r="C2835" t="s">
        <v>964</v>
      </c>
      <c r="D2835" t="s">
        <v>95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>
      <c r="A2836" t="s">
        <v>1920</v>
      </c>
      <c r="B2836" t="s">
        <v>735</v>
      </c>
      <c r="C2836" t="s">
        <v>1934</v>
      </c>
      <c r="D2836" t="s">
        <v>95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>
      <c r="A2837" t="s">
        <v>1920</v>
      </c>
      <c r="B2837" t="s">
        <v>735</v>
      </c>
      <c r="C2837" t="s">
        <v>1935</v>
      </c>
      <c r="D2837" t="s">
        <v>98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>
      <c r="A2838" t="s">
        <v>1920</v>
      </c>
      <c r="B2838" t="s">
        <v>735</v>
      </c>
      <c r="C2838" t="s">
        <v>445</v>
      </c>
      <c r="D2838" t="s">
        <v>95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>
      <c r="A2839" t="s">
        <v>1920</v>
      </c>
      <c r="B2839" t="s">
        <v>735</v>
      </c>
      <c r="C2839" t="s">
        <v>1936</v>
      </c>
      <c r="D2839" t="s">
        <v>98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>
      <c r="A2840" t="s">
        <v>1920</v>
      </c>
      <c r="B2840" t="s">
        <v>735</v>
      </c>
      <c r="C2840" t="s">
        <v>116</v>
      </c>
      <c r="D2840" t="s">
        <v>95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>
      <c r="A2841" t="s">
        <v>1920</v>
      </c>
      <c r="B2841" t="s">
        <v>735</v>
      </c>
      <c r="C2841" t="s">
        <v>118</v>
      </c>
      <c r="D2841" t="s">
        <v>95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>
      <c r="A2842" t="s">
        <v>1920</v>
      </c>
      <c r="B2842" t="s">
        <v>735</v>
      </c>
      <c r="C2842" t="s">
        <v>1937</v>
      </c>
      <c r="D2842" t="s">
        <v>97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>
      <c r="A2843" t="s">
        <v>1920</v>
      </c>
      <c r="B2843" t="s">
        <v>735</v>
      </c>
      <c r="C2843" t="s">
        <v>124</v>
      </c>
      <c r="D2843" t="s">
        <v>99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>
      <c r="A2844" t="s">
        <v>1920</v>
      </c>
      <c r="B2844" t="s">
        <v>735</v>
      </c>
      <c r="C2844" t="s">
        <v>1938</v>
      </c>
      <c r="D2844" t="s">
        <v>98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>
      <c r="A2845" t="s">
        <v>1920</v>
      </c>
      <c r="B2845" t="s">
        <v>735</v>
      </c>
      <c r="C2845" t="s">
        <v>1939</v>
      </c>
      <c r="D2845" t="s">
        <v>97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>
      <c r="A2846" t="s">
        <v>1920</v>
      </c>
      <c r="B2846" t="s">
        <v>735</v>
      </c>
      <c r="C2846" t="s">
        <v>1940</v>
      </c>
      <c r="D2846" t="s">
        <v>97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>
      <c r="A2847" t="s">
        <v>1920</v>
      </c>
      <c r="B2847" t="s">
        <v>735</v>
      </c>
      <c r="C2847" t="s">
        <v>1941</v>
      </c>
      <c r="D2847" t="s">
        <v>95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>
      <c r="A2848" t="s">
        <v>1920</v>
      </c>
      <c r="B2848" t="s">
        <v>735</v>
      </c>
      <c r="C2848" t="s">
        <v>1942</v>
      </c>
      <c r="D2848" t="s">
        <v>97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>
      <c r="A2849" t="s">
        <v>1920</v>
      </c>
      <c r="B2849" t="s">
        <v>735</v>
      </c>
      <c r="C2849" t="s">
        <v>1342</v>
      </c>
      <c r="D2849" t="s">
        <v>95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>
      <c r="A2850" t="s">
        <v>1920</v>
      </c>
      <c r="B2850" t="s">
        <v>735</v>
      </c>
      <c r="C2850" t="s">
        <v>1943</v>
      </c>
      <c r="D2850" t="s">
        <v>95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>
      <c r="A2851" t="s">
        <v>1920</v>
      </c>
      <c r="B2851" t="s">
        <v>735</v>
      </c>
      <c r="C2851" t="s">
        <v>1487</v>
      </c>
      <c r="D2851" t="s">
        <v>95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>
      <c r="A2852" t="s">
        <v>1920</v>
      </c>
      <c r="B2852" t="s">
        <v>735</v>
      </c>
      <c r="C2852" t="s">
        <v>1944</v>
      </c>
      <c r="D2852" t="s">
        <v>97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>
      <c r="A2853" t="s">
        <v>1920</v>
      </c>
      <c r="B2853" t="s">
        <v>735</v>
      </c>
      <c r="C2853" t="s">
        <v>1945</v>
      </c>
      <c r="D2853" t="s">
        <v>99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>
      <c r="A2854" t="s">
        <v>1920</v>
      </c>
      <c r="B2854" t="s">
        <v>735</v>
      </c>
      <c r="C2854" t="s">
        <v>1946</v>
      </c>
      <c r="D2854" t="s">
        <v>95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>
      <c r="A2855" t="s">
        <v>1920</v>
      </c>
      <c r="B2855" t="s">
        <v>735</v>
      </c>
      <c r="C2855" t="s">
        <v>1947</v>
      </c>
      <c r="D2855" t="s">
        <v>97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>
      <c r="A2856" t="s">
        <v>1920</v>
      </c>
      <c r="B2856" t="s">
        <v>735</v>
      </c>
      <c r="C2856" t="s">
        <v>1948</v>
      </c>
      <c r="D2856" t="s">
        <v>97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>
      <c r="A2857" t="s">
        <v>1920</v>
      </c>
      <c r="B2857" t="s">
        <v>735</v>
      </c>
      <c r="C2857" t="s">
        <v>1913</v>
      </c>
      <c r="D2857" t="s">
        <v>97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>
      <c r="A2858" t="s">
        <v>1920</v>
      </c>
      <c r="B2858" t="s">
        <v>735</v>
      </c>
      <c r="C2858" t="s">
        <v>1949</v>
      </c>
      <c r="D2858" t="s">
        <v>97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>
      <c r="A2859" t="s">
        <v>1920</v>
      </c>
      <c r="B2859" t="s">
        <v>735</v>
      </c>
      <c r="C2859" t="s">
        <v>1950</v>
      </c>
      <c r="D2859" t="s">
        <v>97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>
      <c r="A2860" t="s">
        <v>1920</v>
      </c>
      <c r="B2860" t="s">
        <v>735</v>
      </c>
      <c r="C2860" t="s">
        <v>1951</v>
      </c>
      <c r="D2860" t="s">
        <v>98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>
      <c r="A2861" t="s">
        <v>1920</v>
      </c>
      <c r="B2861" t="s">
        <v>735</v>
      </c>
      <c r="C2861" t="s">
        <v>134</v>
      </c>
      <c r="D2861" t="s">
        <v>95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>
      <c r="A2862" t="s">
        <v>1920</v>
      </c>
      <c r="B2862" t="s">
        <v>735</v>
      </c>
      <c r="C2862" t="s">
        <v>329</v>
      </c>
      <c r="D2862" t="s">
        <v>97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>
      <c r="A2863" t="s">
        <v>1920</v>
      </c>
      <c r="B2863" t="s">
        <v>735</v>
      </c>
      <c r="C2863" t="s">
        <v>1952</v>
      </c>
      <c r="D2863" t="s">
        <v>98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>
      <c r="A2864" t="s">
        <v>1920</v>
      </c>
      <c r="B2864" t="s">
        <v>735</v>
      </c>
      <c r="C2864" t="s">
        <v>1356</v>
      </c>
      <c r="D2864" t="s">
        <v>95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>
      <c r="A2865" t="s">
        <v>1920</v>
      </c>
      <c r="B2865" t="s">
        <v>735</v>
      </c>
      <c r="C2865" t="s">
        <v>1953</v>
      </c>
      <c r="D2865" t="s">
        <v>95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>
      <c r="A2866" t="s">
        <v>1920</v>
      </c>
      <c r="B2866" t="s">
        <v>735</v>
      </c>
      <c r="C2866" t="s">
        <v>1954</v>
      </c>
      <c r="D2866" t="s">
        <v>95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>
      <c r="A2867" t="s">
        <v>1920</v>
      </c>
      <c r="B2867" t="s">
        <v>735</v>
      </c>
      <c r="C2867" t="s">
        <v>1955</v>
      </c>
      <c r="D2867" t="s">
        <v>97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>
      <c r="A2868" t="s">
        <v>1920</v>
      </c>
      <c r="B2868" t="s">
        <v>735</v>
      </c>
      <c r="C2868" t="s">
        <v>1956</v>
      </c>
      <c r="D2868" t="s">
        <v>95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>
      <c r="A2869" t="s">
        <v>1920</v>
      </c>
      <c r="B2869" t="s">
        <v>735</v>
      </c>
      <c r="C2869" t="s">
        <v>1957</v>
      </c>
      <c r="D2869" t="s">
        <v>98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>
      <c r="A2870" t="s">
        <v>1920</v>
      </c>
      <c r="B2870" t="s">
        <v>735</v>
      </c>
      <c r="C2870" t="s">
        <v>1366</v>
      </c>
      <c r="D2870" t="s">
        <v>95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>
      <c r="A2871" t="s">
        <v>1920</v>
      </c>
      <c r="B2871" t="s">
        <v>735</v>
      </c>
      <c r="C2871" t="s">
        <v>1958</v>
      </c>
      <c r="D2871" t="s">
        <v>99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>
      <c r="A2872" t="s">
        <v>1920</v>
      </c>
      <c r="B2872" t="s">
        <v>735</v>
      </c>
      <c r="C2872" t="s">
        <v>1959</v>
      </c>
      <c r="D2872" t="s">
        <v>97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>
      <c r="A2873" t="s">
        <v>1920</v>
      </c>
      <c r="B2873" t="s">
        <v>735</v>
      </c>
      <c r="C2873" t="s">
        <v>488</v>
      </c>
      <c r="D2873" t="s">
        <v>95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>
      <c r="A2874" t="s">
        <v>1920</v>
      </c>
      <c r="B2874" t="s">
        <v>735</v>
      </c>
      <c r="C2874" t="s">
        <v>238</v>
      </c>
      <c r="D2874" t="s">
        <v>97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>
      <c r="A2875" t="s">
        <v>1920</v>
      </c>
      <c r="B2875" t="s">
        <v>735</v>
      </c>
      <c r="C2875" t="s">
        <v>490</v>
      </c>
      <c r="D2875" t="s">
        <v>95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>
      <c r="A2876" t="s">
        <v>1920</v>
      </c>
      <c r="B2876" t="s">
        <v>735</v>
      </c>
      <c r="C2876" t="s">
        <v>1960</v>
      </c>
      <c r="D2876" t="s">
        <v>95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>
      <c r="A2877" t="s">
        <v>1920</v>
      </c>
      <c r="B2877" t="s">
        <v>735</v>
      </c>
      <c r="C2877" t="s">
        <v>1961</v>
      </c>
      <c r="D2877" t="s">
        <v>95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>
      <c r="A2878" t="s">
        <v>1920</v>
      </c>
      <c r="B2878" t="s">
        <v>735</v>
      </c>
      <c r="C2878" t="s">
        <v>339</v>
      </c>
      <c r="D2878" t="s">
        <v>99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>
      <c r="A2879" t="s">
        <v>1920</v>
      </c>
      <c r="B2879" t="s">
        <v>735</v>
      </c>
      <c r="C2879" t="s">
        <v>141</v>
      </c>
      <c r="D2879" t="s">
        <v>95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>
      <c r="A2880" t="s">
        <v>1920</v>
      </c>
      <c r="B2880" t="s">
        <v>735</v>
      </c>
      <c r="C2880" t="s">
        <v>1962</v>
      </c>
      <c r="D2880" t="s">
        <v>97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>
      <c r="A2881" t="s">
        <v>1920</v>
      </c>
      <c r="B2881" t="s">
        <v>735</v>
      </c>
      <c r="C2881" t="s">
        <v>340</v>
      </c>
      <c r="D2881" t="s">
        <v>98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>
      <c r="A2882" t="s">
        <v>1920</v>
      </c>
      <c r="B2882" t="s">
        <v>735</v>
      </c>
      <c r="C2882" t="s">
        <v>1963</v>
      </c>
      <c r="D2882" t="s">
        <v>95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>
      <c r="A2883" t="s">
        <v>1920</v>
      </c>
      <c r="B2883" t="s">
        <v>735</v>
      </c>
      <c r="C2883" t="s">
        <v>153</v>
      </c>
      <c r="D2883" t="s">
        <v>95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>
      <c r="A2884" t="s">
        <v>1920</v>
      </c>
      <c r="B2884" t="s">
        <v>735</v>
      </c>
      <c r="C2884" t="s">
        <v>1378</v>
      </c>
      <c r="D2884" t="s">
        <v>95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>
      <c r="A2885" t="s">
        <v>1920</v>
      </c>
      <c r="B2885" t="s">
        <v>735</v>
      </c>
      <c r="C2885" t="s">
        <v>758</v>
      </c>
      <c r="D2885" t="s">
        <v>95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>
      <c r="A2886" t="s">
        <v>1920</v>
      </c>
      <c r="B2886" t="s">
        <v>735</v>
      </c>
      <c r="C2886" t="s">
        <v>154</v>
      </c>
      <c r="D2886" t="s">
        <v>95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>
      <c r="A2887" t="s">
        <v>1920</v>
      </c>
      <c r="B2887" t="s">
        <v>735</v>
      </c>
      <c r="C2887" t="s">
        <v>1964</v>
      </c>
      <c r="D2887" t="s">
        <v>98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>
      <c r="A2888" t="s">
        <v>1920</v>
      </c>
      <c r="B2888" t="s">
        <v>735</v>
      </c>
      <c r="C2888" t="s">
        <v>1965</v>
      </c>
      <c r="D2888" t="s">
        <v>95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>
      <c r="A2889" t="s">
        <v>1920</v>
      </c>
      <c r="B2889" t="s">
        <v>735</v>
      </c>
      <c r="C2889" t="s">
        <v>1966</v>
      </c>
      <c r="D2889" t="s">
        <v>95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>
      <c r="A2890" t="s">
        <v>1920</v>
      </c>
      <c r="B2890" t="s">
        <v>735</v>
      </c>
      <c r="C2890" t="s">
        <v>1967</v>
      </c>
      <c r="D2890" t="s">
        <v>97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>
      <c r="A2891" t="s">
        <v>1920</v>
      </c>
      <c r="B2891" t="s">
        <v>735</v>
      </c>
      <c r="C2891" t="s">
        <v>1968</v>
      </c>
      <c r="D2891" t="s">
        <v>97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>
      <c r="A2892" t="s">
        <v>1920</v>
      </c>
      <c r="B2892" t="s">
        <v>735</v>
      </c>
      <c r="C2892" t="s">
        <v>1969</v>
      </c>
      <c r="D2892" t="s">
        <v>97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>
      <c r="A2893" t="s">
        <v>1920</v>
      </c>
      <c r="B2893" t="s">
        <v>735</v>
      </c>
      <c r="C2893" t="s">
        <v>157</v>
      </c>
      <c r="D2893" t="s">
        <v>95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>
      <c r="A2894" t="s">
        <v>1920</v>
      </c>
      <c r="B2894" t="s">
        <v>735</v>
      </c>
      <c r="C2894" t="s">
        <v>159</v>
      </c>
      <c r="D2894" t="s">
        <v>95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>
      <c r="A2895" t="s">
        <v>1920</v>
      </c>
      <c r="B2895" t="s">
        <v>735</v>
      </c>
      <c r="C2895" t="s">
        <v>552</v>
      </c>
      <c r="D2895" t="s">
        <v>97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>
      <c r="A2896" t="s">
        <v>1920</v>
      </c>
      <c r="B2896" t="s">
        <v>735</v>
      </c>
      <c r="C2896" t="s">
        <v>411</v>
      </c>
      <c r="D2896" t="s">
        <v>97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>
      <c r="A2897" t="s">
        <v>1920</v>
      </c>
      <c r="B2897" t="s">
        <v>735</v>
      </c>
      <c r="C2897" t="s">
        <v>1970</v>
      </c>
      <c r="D2897" t="s">
        <v>95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>
      <c r="A2898" t="s">
        <v>1920</v>
      </c>
      <c r="B2898" t="s">
        <v>735</v>
      </c>
      <c r="C2898" t="s">
        <v>1971</v>
      </c>
      <c r="D2898" t="s">
        <v>95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>
      <c r="A2899" t="s">
        <v>1920</v>
      </c>
      <c r="B2899" t="s">
        <v>735</v>
      </c>
      <c r="C2899" t="s">
        <v>1972</v>
      </c>
      <c r="D2899" t="s">
        <v>97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>
      <c r="A2900" t="s">
        <v>1920</v>
      </c>
      <c r="B2900" t="s">
        <v>735</v>
      </c>
      <c r="C2900" t="s">
        <v>1973</v>
      </c>
      <c r="D2900" t="s">
        <v>95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>
      <c r="A2901" t="s">
        <v>1920</v>
      </c>
      <c r="B2901" t="s">
        <v>735</v>
      </c>
      <c r="C2901" t="s">
        <v>1974</v>
      </c>
      <c r="D2901" t="s">
        <v>95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>
      <c r="A2902" t="s">
        <v>1920</v>
      </c>
      <c r="B2902" t="s">
        <v>735</v>
      </c>
      <c r="C2902" t="s">
        <v>906</v>
      </c>
      <c r="D2902" t="s">
        <v>95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>
      <c r="A2903" t="s">
        <v>1920</v>
      </c>
      <c r="B2903" t="s">
        <v>735</v>
      </c>
      <c r="C2903" t="s">
        <v>416</v>
      </c>
      <c r="D2903" t="s">
        <v>97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>
      <c r="A2904" t="s">
        <v>1920</v>
      </c>
      <c r="B2904" t="s">
        <v>735</v>
      </c>
      <c r="C2904" t="s">
        <v>1596</v>
      </c>
      <c r="D2904" t="s">
        <v>97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>
      <c r="A2905" t="s">
        <v>1920</v>
      </c>
      <c r="B2905" t="s">
        <v>735</v>
      </c>
      <c r="C2905" t="s">
        <v>1975</v>
      </c>
      <c r="D2905" t="s">
        <v>95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>
      <c r="A2906" t="s">
        <v>1920</v>
      </c>
      <c r="B2906" t="s">
        <v>735</v>
      </c>
      <c r="C2906" t="s">
        <v>1466</v>
      </c>
      <c r="D2906" t="s">
        <v>95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>
      <c r="A2907" t="s">
        <v>1920</v>
      </c>
      <c r="B2907" t="s">
        <v>735</v>
      </c>
      <c r="C2907" t="s">
        <v>515</v>
      </c>
      <c r="D2907" t="s">
        <v>97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>
      <c r="A2908" t="s">
        <v>1920</v>
      </c>
      <c r="B2908" t="s">
        <v>735</v>
      </c>
      <c r="C2908" t="s">
        <v>1976</v>
      </c>
      <c r="D2908" t="s">
        <v>99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>
      <c r="A2909" t="s">
        <v>1920</v>
      </c>
      <c r="B2909" t="s">
        <v>735</v>
      </c>
      <c r="C2909" t="s">
        <v>163</v>
      </c>
      <c r="D2909" t="s">
        <v>95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>
      <c r="A2910" t="s">
        <v>1920</v>
      </c>
      <c r="B2910" t="s">
        <v>735</v>
      </c>
      <c r="C2910" t="s">
        <v>851</v>
      </c>
      <c r="D2910" t="s">
        <v>98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>
      <c r="A2911" t="s">
        <v>1920</v>
      </c>
      <c r="B2911" t="s">
        <v>735</v>
      </c>
      <c r="C2911" t="s">
        <v>516</v>
      </c>
      <c r="D2911" t="s">
        <v>95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>
      <c r="A2912" t="s">
        <v>1920</v>
      </c>
      <c r="B2912" t="s">
        <v>735</v>
      </c>
      <c r="C2912" t="s">
        <v>1977</v>
      </c>
      <c r="D2912" t="s">
        <v>97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>
      <c r="A2913" t="s">
        <v>1920</v>
      </c>
      <c r="B2913" t="s">
        <v>735</v>
      </c>
      <c r="C2913" t="s">
        <v>1978</v>
      </c>
      <c r="D2913" t="s">
        <v>95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>
      <c r="A2914" t="s">
        <v>1920</v>
      </c>
      <c r="B2914" t="s">
        <v>735</v>
      </c>
      <c r="C2914" t="s">
        <v>1979</v>
      </c>
      <c r="D2914" t="s">
        <v>95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>
      <c r="A2915" t="s">
        <v>1920</v>
      </c>
      <c r="B2915" t="s">
        <v>735</v>
      </c>
      <c r="C2915" t="s">
        <v>200</v>
      </c>
      <c r="D2915" t="s">
        <v>95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>
      <c r="A2916" t="s">
        <v>1920</v>
      </c>
      <c r="B2916" t="s">
        <v>735</v>
      </c>
      <c r="C2916" t="s">
        <v>1980</v>
      </c>
      <c r="D2916" t="s">
        <v>97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>
      <c r="A2917" t="s">
        <v>1920</v>
      </c>
      <c r="B2917" t="s">
        <v>735</v>
      </c>
      <c r="C2917" t="s">
        <v>1981</v>
      </c>
      <c r="D2917" t="s">
        <v>95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>
      <c r="A2918" t="s">
        <v>1920</v>
      </c>
      <c r="B2918" t="s">
        <v>735</v>
      </c>
      <c r="C2918" t="s">
        <v>1982</v>
      </c>
      <c r="D2918" t="s">
        <v>98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>
      <c r="A2919" t="s">
        <v>1920</v>
      </c>
      <c r="B2919" t="s">
        <v>735</v>
      </c>
      <c r="C2919" t="s">
        <v>561</v>
      </c>
      <c r="D2919" t="s">
        <v>98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>
      <c r="A2920" t="s">
        <v>1920</v>
      </c>
      <c r="B2920" t="s">
        <v>735</v>
      </c>
      <c r="C2920" t="s">
        <v>832</v>
      </c>
      <c r="D2920" t="s">
        <v>95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>
      <c r="A2921" t="s">
        <v>1920</v>
      </c>
      <c r="B2921" t="s">
        <v>735</v>
      </c>
      <c r="C2921" t="s">
        <v>1983</v>
      </c>
      <c r="D2921" t="s">
        <v>99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>
      <c r="A2922" t="s">
        <v>1920</v>
      </c>
      <c r="B2922" t="s">
        <v>735</v>
      </c>
      <c r="C2922" t="s">
        <v>690</v>
      </c>
      <c r="D2922" t="s">
        <v>95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>
      <c r="A2923" t="s">
        <v>1920</v>
      </c>
      <c r="B2923" t="s">
        <v>735</v>
      </c>
      <c r="C2923" t="s">
        <v>1984</v>
      </c>
      <c r="D2923" t="s">
        <v>95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>
      <c r="A2924" t="s">
        <v>1920</v>
      </c>
      <c r="B2924" t="s">
        <v>735</v>
      </c>
      <c r="C2924" t="s">
        <v>1985</v>
      </c>
      <c r="D2924" t="s">
        <v>98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>
      <c r="A2925" t="s">
        <v>1920</v>
      </c>
      <c r="B2925" t="s">
        <v>735</v>
      </c>
      <c r="C2925" t="s">
        <v>1986</v>
      </c>
      <c r="D2925" t="s">
        <v>97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>
      <c r="A2926" t="s">
        <v>1920</v>
      </c>
      <c r="B2926" t="s">
        <v>735</v>
      </c>
      <c r="C2926" t="s">
        <v>204</v>
      </c>
      <c r="D2926" t="s">
        <v>95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>
      <c r="A2927" t="s">
        <v>1920</v>
      </c>
      <c r="B2927" t="s">
        <v>735</v>
      </c>
      <c r="C2927" t="s">
        <v>1864</v>
      </c>
      <c r="D2927" t="s">
        <v>98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>
      <c r="A2928" t="s">
        <v>1920</v>
      </c>
      <c r="B2928" t="s">
        <v>735</v>
      </c>
      <c r="C2928" t="s">
        <v>1987</v>
      </c>
      <c r="D2928" t="s">
        <v>97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>
      <c r="A2929" t="s">
        <v>1920</v>
      </c>
      <c r="B2929" t="s">
        <v>735</v>
      </c>
      <c r="C2929" t="s">
        <v>1988</v>
      </c>
      <c r="D2929" t="s">
        <v>95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>
      <c r="A2930" t="s">
        <v>1920</v>
      </c>
      <c r="B2930" t="s">
        <v>735</v>
      </c>
      <c r="C2930" t="s">
        <v>1989</v>
      </c>
      <c r="D2930" t="s">
        <v>98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>
      <c r="A2931" t="s">
        <v>1920</v>
      </c>
      <c r="B2931" t="s">
        <v>735</v>
      </c>
      <c r="C2931" t="s">
        <v>1990</v>
      </c>
      <c r="D2931" t="s">
        <v>97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>
      <c r="A2932" t="s">
        <v>1920</v>
      </c>
      <c r="B2932" t="s">
        <v>735</v>
      </c>
      <c r="C2932" t="s">
        <v>1991</v>
      </c>
      <c r="D2932" t="s">
        <v>95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>
      <c r="A2933" t="s">
        <v>1920</v>
      </c>
      <c r="B2933" t="s">
        <v>735</v>
      </c>
      <c r="C2933" t="s">
        <v>1549</v>
      </c>
      <c r="D2933" t="s">
        <v>95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>
      <c r="A2934" t="s">
        <v>1920</v>
      </c>
      <c r="B2934" t="s">
        <v>735</v>
      </c>
      <c r="C2934" t="s">
        <v>1992</v>
      </c>
      <c r="D2934" t="s">
        <v>97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>
      <c r="A2935" t="s">
        <v>1920</v>
      </c>
      <c r="B2935" t="s">
        <v>735</v>
      </c>
      <c r="C2935" t="s">
        <v>1993</v>
      </c>
      <c r="D2935" t="s">
        <v>95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>
      <c r="A2936" t="s">
        <v>1920</v>
      </c>
      <c r="B2936" t="s">
        <v>735</v>
      </c>
      <c r="C2936" t="s">
        <v>1898</v>
      </c>
      <c r="D2936" t="s">
        <v>98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>
      <c r="A2937" t="s">
        <v>1920</v>
      </c>
      <c r="B2937" t="s">
        <v>735</v>
      </c>
      <c r="C2937" t="s">
        <v>566</v>
      </c>
      <c r="D2937" t="s">
        <v>95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>
      <c r="A2938" t="s">
        <v>1920</v>
      </c>
      <c r="B2938" t="s">
        <v>735</v>
      </c>
      <c r="C2938" t="s">
        <v>1994</v>
      </c>
      <c r="D2938" t="s">
        <v>95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>
      <c r="A2939" t="s">
        <v>1920</v>
      </c>
      <c r="B2939" t="s">
        <v>735</v>
      </c>
      <c r="C2939" t="s">
        <v>1995</v>
      </c>
      <c r="D2939" t="s">
        <v>97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>
      <c r="A2940" t="s">
        <v>1920</v>
      </c>
      <c r="B2940" t="s">
        <v>735</v>
      </c>
      <c r="C2940" t="s">
        <v>1996</v>
      </c>
      <c r="D2940" t="s">
        <v>95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>
      <c r="A2941" t="s">
        <v>1920</v>
      </c>
      <c r="B2941" t="s">
        <v>735</v>
      </c>
      <c r="C2941" t="s">
        <v>1550</v>
      </c>
      <c r="D2941" t="s">
        <v>95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>
      <c r="A2942" t="s">
        <v>1920</v>
      </c>
      <c r="B2942" t="s">
        <v>735</v>
      </c>
      <c r="C2942" t="s">
        <v>1997</v>
      </c>
      <c r="D2942" t="s">
        <v>95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>
      <c r="A2943" t="s">
        <v>1920</v>
      </c>
      <c r="B2943" t="s">
        <v>735</v>
      </c>
      <c r="C2943" t="s">
        <v>1998</v>
      </c>
      <c r="D2943" t="s">
        <v>95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>
      <c r="A2944" t="s">
        <v>1920</v>
      </c>
      <c r="B2944" t="s">
        <v>735</v>
      </c>
      <c r="C2944" t="s">
        <v>1999</v>
      </c>
      <c r="D2944" t="s">
        <v>95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>
      <c r="A2945" t="s">
        <v>1920</v>
      </c>
      <c r="B2945" t="s">
        <v>735</v>
      </c>
      <c r="C2945" t="s">
        <v>2000</v>
      </c>
      <c r="D2945" t="s">
        <v>95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>
      <c r="A2946" t="s">
        <v>1920</v>
      </c>
      <c r="B2946" t="s">
        <v>735</v>
      </c>
      <c r="C2946" t="s">
        <v>2001</v>
      </c>
      <c r="D2946" t="s">
        <v>97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>
      <c r="A2947" t="s">
        <v>2002</v>
      </c>
      <c r="B2947" t="s">
        <v>2003</v>
      </c>
      <c r="C2947" t="s">
        <v>268</v>
      </c>
      <c r="D2947" t="s">
        <v>70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>
      <c r="A2948" t="s">
        <v>2002</v>
      </c>
      <c r="B2948" t="s">
        <v>2003</v>
      </c>
      <c r="C2948" t="s">
        <v>2004</v>
      </c>
      <c r="D2948" t="s">
        <v>70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>
      <c r="A2949" t="s">
        <v>2002</v>
      </c>
      <c r="B2949" t="s">
        <v>2003</v>
      </c>
      <c r="C2949" t="s">
        <v>212</v>
      </c>
      <c r="D2949" t="s">
        <v>70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>
      <c r="A2950" t="s">
        <v>2002</v>
      </c>
      <c r="B2950" t="s">
        <v>2003</v>
      </c>
      <c r="C2950" t="s">
        <v>271</v>
      </c>
      <c r="D2950" t="s">
        <v>70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>
      <c r="A2951" t="s">
        <v>2002</v>
      </c>
      <c r="B2951" t="s">
        <v>2003</v>
      </c>
      <c r="C2951" t="s">
        <v>2005</v>
      </c>
      <c r="D2951" t="s">
        <v>70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>
      <c r="A2952" t="s">
        <v>2002</v>
      </c>
      <c r="B2952" t="s">
        <v>2003</v>
      </c>
      <c r="C2952" t="s">
        <v>2006</v>
      </c>
      <c r="D2952" t="s">
        <v>70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>
      <c r="A2953" t="s">
        <v>2002</v>
      </c>
      <c r="B2953" t="s">
        <v>2003</v>
      </c>
      <c r="C2953" t="s">
        <v>2003</v>
      </c>
      <c r="D2953" t="s">
        <v>70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>
      <c r="A2954" t="s">
        <v>2002</v>
      </c>
      <c r="B2954" t="s">
        <v>2003</v>
      </c>
      <c r="C2954" t="s">
        <v>2007</v>
      </c>
      <c r="D2954" t="s">
        <v>70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>
      <c r="A2955" t="s">
        <v>2002</v>
      </c>
      <c r="B2955" t="s">
        <v>2003</v>
      </c>
      <c r="C2955" t="s">
        <v>177</v>
      </c>
      <c r="D2955" t="s">
        <v>97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>
      <c r="A2956" t="s">
        <v>2002</v>
      </c>
      <c r="B2956" t="s">
        <v>2003</v>
      </c>
      <c r="C2956" t="s">
        <v>364</v>
      </c>
      <c r="D2956" t="s">
        <v>70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>
      <c r="A2957" t="s">
        <v>2002</v>
      </c>
      <c r="B2957" t="s">
        <v>2003</v>
      </c>
      <c r="C2957" t="s">
        <v>2008</v>
      </c>
      <c r="D2957" t="s">
        <v>70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>
      <c r="A2958" t="s">
        <v>2009</v>
      </c>
      <c r="B2958" t="s">
        <v>2010</v>
      </c>
      <c r="C2958" t="s">
        <v>2011</v>
      </c>
      <c r="D2958" t="s">
        <v>70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>
      <c r="A2959" t="s">
        <v>2009</v>
      </c>
      <c r="B2959" t="s">
        <v>2010</v>
      </c>
      <c r="C2959" t="s">
        <v>2012</v>
      </c>
      <c r="D2959" t="s">
        <v>70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>
      <c r="A2960" t="s">
        <v>2009</v>
      </c>
      <c r="B2960" t="s">
        <v>2010</v>
      </c>
      <c r="C2960" t="s">
        <v>2013</v>
      </c>
      <c r="D2960" t="s">
        <v>70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>
      <c r="A2961" t="s">
        <v>2009</v>
      </c>
      <c r="B2961" t="s">
        <v>2010</v>
      </c>
      <c r="C2961" t="s">
        <v>2014</v>
      </c>
      <c r="D2961" t="s">
        <v>70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>
      <c r="A2962" t="s">
        <v>2009</v>
      </c>
      <c r="B2962" t="s">
        <v>2010</v>
      </c>
      <c r="C2962" t="s">
        <v>621</v>
      </c>
      <c r="D2962" t="s">
        <v>70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>
      <c r="A2963" t="s">
        <v>2009</v>
      </c>
      <c r="B2963" t="s">
        <v>2010</v>
      </c>
      <c r="C2963" t="s">
        <v>142</v>
      </c>
      <c r="D2963" t="s">
        <v>70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>
      <c r="A2964" t="s">
        <v>2009</v>
      </c>
      <c r="B2964" t="s">
        <v>2010</v>
      </c>
      <c r="C2964" t="s">
        <v>2015</v>
      </c>
      <c r="D2964" t="s">
        <v>70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>
      <c r="A2965" t="s">
        <v>2009</v>
      </c>
      <c r="B2965" t="s">
        <v>2010</v>
      </c>
      <c r="C2965" t="s">
        <v>2016</v>
      </c>
      <c r="D2965" t="s">
        <v>70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>
      <c r="A2966" t="s">
        <v>2009</v>
      </c>
      <c r="B2966" t="s">
        <v>2010</v>
      </c>
      <c r="C2966" t="s">
        <v>832</v>
      </c>
      <c r="D2966" t="s">
        <v>70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>
      <c r="A2967" t="s">
        <v>2009</v>
      </c>
      <c r="B2967" t="s">
        <v>2010</v>
      </c>
      <c r="C2967" t="s">
        <v>833</v>
      </c>
      <c r="D2967" t="s">
        <v>70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>
      <c r="A2968" t="s">
        <v>2009</v>
      </c>
      <c r="B2968" t="s">
        <v>2010</v>
      </c>
      <c r="C2968" t="s">
        <v>2017</v>
      </c>
      <c r="D2968" t="s">
        <v>70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>
      <c r="A2969" t="s">
        <v>2009</v>
      </c>
      <c r="B2969" t="s">
        <v>2010</v>
      </c>
      <c r="C2969" t="s">
        <v>177</v>
      </c>
      <c r="D2969" t="s">
        <v>70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>
      <c r="A2970" t="s">
        <v>2009</v>
      </c>
      <c r="B2970" t="s">
        <v>2010</v>
      </c>
      <c r="C2970" t="s">
        <v>284</v>
      </c>
      <c r="D2970" t="s">
        <v>70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>
      <c r="A2971" t="s">
        <v>2009</v>
      </c>
      <c r="B2971" t="s">
        <v>2010</v>
      </c>
      <c r="C2971" t="s">
        <v>2018</v>
      </c>
      <c r="D2971" t="s">
        <v>70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>
      <c r="A2972" t="s">
        <v>2019</v>
      </c>
      <c r="B2972" t="s">
        <v>2020</v>
      </c>
      <c r="C2972" t="s">
        <v>2021</v>
      </c>
      <c r="D2972" t="s">
        <v>99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>
      <c r="A2973" t="s">
        <v>2019</v>
      </c>
      <c r="B2973" t="s">
        <v>2020</v>
      </c>
      <c r="C2973" t="s">
        <v>2022</v>
      </c>
      <c r="D2973" t="s">
        <v>99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>
      <c r="A2974" t="s">
        <v>2019</v>
      </c>
      <c r="B2974" t="s">
        <v>2020</v>
      </c>
      <c r="C2974" t="s">
        <v>2023</v>
      </c>
      <c r="D2974" t="s">
        <v>99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>
      <c r="A2975" t="s">
        <v>2019</v>
      </c>
      <c r="B2975" t="s">
        <v>2020</v>
      </c>
      <c r="C2975" t="s">
        <v>1754</v>
      </c>
      <c r="D2975" t="s">
        <v>99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>
      <c r="A2976" t="s">
        <v>2019</v>
      </c>
      <c r="B2976" t="s">
        <v>2020</v>
      </c>
      <c r="C2976" t="s">
        <v>2024</v>
      </c>
      <c r="D2976" t="s">
        <v>99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>
      <c r="A2977" t="s">
        <v>2019</v>
      </c>
      <c r="B2977" t="s">
        <v>2020</v>
      </c>
      <c r="C2977" t="s">
        <v>2025</v>
      </c>
      <c r="D2977" t="s">
        <v>99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>
      <c r="A2978" t="s">
        <v>2019</v>
      </c>
      <c r="B2978" t="s">
        <v>2020</v>
      </c>
      <c r="C2978" t="s">
        <v>2026</v>
      </c>
      <c r="D2978" t="s">
        <v>99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>
      <c r="A2979" t="s">
        <v>2019</v>
      </c>
      <c r="B2979" t="s">
        <v>2020</v>
      </c>
      <c r="C2979" t="s">
        <v>2027</v>
      </c>
      <c r="D2979" t="s">
        <v>99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>
      <c r="A2980" t="s">
        <v>2019</v>
      </c>
      <c r="B2980" t="s">
        <v>2020</v>
      </c>
      <c r="C2980" t="s">
        <v>2028</v>
      </c>
      <c r="D2980" t="s">
        <v>99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>
      <c r="A2981" t="s">
        <v>2019</v>
      </c>
      <c r="B2981" t="s">
        <v>2020</v>
      </c>
      <c r="C2981" t="s">
        <v>1502</v>
      </c>
      <c r="D2981" t="s">
        <v>99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>
      <c r="A2982" t="s">
        <v>2019</v>
      </c>
      <c r="B2982" t="s">
        <v>2020</v>
      </c>
      <c r="C2982" t="s">
        <v>959</v>
      </c>
      <c r="D2982" t="s">
        <v>99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>
      <c r="A2983" t="s">
        <v>2019</v>
      </c>
      <c r="B2983" t="s">
        <v>2020</v>
      </c>
      <c r="C2983" t="s">
        <v>2029</v>
      </c>
      <c r="D2983" t="s">
        <v>99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>
      <c r="A2984" t="s">
        <v>2019</v>
      </c>
      <c r="B2984" t="s">
        <v>2020</v>
      </c>
      <c r="C2984" t="s">
        <v>2030</v>
      </c>
      <c r="D2984" t="s">
        <v>99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>
      <c r="A2985" t="s">
        <v>2019</v>
      </c>
      <c r="B2985" t="s">
        <v>2020</v>
      </c>
      <c r="C2985" t="s">
        <v>2031</v>
      </c>
      <c r="D2985" t="s">
        <v>99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>
      <c r="A2986" t="s">
        <v>2019</v>
      </c>
      <c r="B2986" t="s">
        <v>2020</v>
      </c>
      <c r="C2986" t="s">
        <v>2032</v>
      </c>
      <c r="D2986" t="s">
        <v>99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>
      <c r="A2987" t="s">
        <v>2019</v>
      </c>
      <c r="B2987" t="s">
        <v>2020</v>
      </c>
      <c r="C2987" t="s">
        <v>1761</v>
      </c>
      <c r="D2987" t="s">
        <v>99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>
      <c r="A2988" t="s">
        <v>2019</v>
      </c>
      <c r="B2988" t="s">
        <v>2020</v>
      </c>
      <c r="C2988" t="s">
        <v>463</v>
      </c>
      <c r="D2988" t="s">
        <v>99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>
      <c r="A2989" t="s">
        <v>2019</v>
      </c>
      <c r="B2989" t="s">
        <v>2020</v>
      </c>
      <c r="C2989" t="s">
        <v>2033</v>
      </c>
      <c r="D2989" t="s">
        <v>99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>
      <c r="A2990" t="s">
        <v>2019</v>
      </c>
      <c r="B2990" t="s">
        <v>2020</v>
      </c>
      <c r="C2990" t="s">
        <v>2034</v>
      </c>
      <c r="D2990" t="s">
        <v>99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>
      <c r="A2991" t="s">
        <v>2019</v>
      </c>
      <c r="B2991" t="s">
        <v>2020</v>
      </c>
      <c r="C2991" t="s">
        <v>996</v>
      </c>
      <c r="D2991" t="s">
        <v>99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>
      <c r="A2992" t="s">
        <v>2019</v>
      </c>
      <c r="B2992" t="s">
        <v>2020</v>
      </c>
      <c r="C2992" t="s">
        <v>602</v>
      </c>
      <c r="D2992" t="s">
        <v>99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>
      <c r="A2993" t="s">
        <v>2019</v>
      </c>
      <c r="B2993" t="s">
        <v>2020</v>
      </c>
      <c r="C2993" t="s">
        <v>313</v>
      </c>
      <c r="D2993" t="s">
        <v>99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>
      <c r="A2994" t="s">
        <v>2019</v>
      </c>
      <c r="B2994" t="s">
        <v>2020</v>
      </c>
      <c r="C2994" t="s">
        <v>2035</v>
      </c>
      <c r="D2994" t="s">
        <v>99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>
      <c r="A2995" t="s">
        <v>2019</v>
      </c>
      <c r="B2995" t="s">
        <v>2020</v>
      </c>
      <c r="C2995" t="s">
        <v>1361</v>
      </c>
      <c r="D2995" t="s">
        <v>99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>
      <c r="A2996" t="s">
        <v>2019</v>
      </c>
      <c r="B2996" t="s">
        <v>2020</v>
      </c>
      <c r="C2996" t="s">
        <v>2036</v>
      </c>
      <c r="D2996" t="s">
        <v>99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>
      <c r="A2997" t="s">
        <v>2019</v>
      </c>
      <c r="B2997" t="s">
        <v>2020</v>
      </c>
      <c r="C2997" t="s">
        <v>2037</v>
      </c>
      <c r="D2997" t="s">
        <v>99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>
      <c r="A2998" t="s">
        <v>2019</v>
      </c>
      <c r="B2998" t="s">
        <v>2020</v>
      </c>
      <c r="C2998" t="s">
        <v>1882</v>
      </c>
      <c r="D2998" t="s">
        <v>99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>
      <c r="A2999" t="s">
        <v>2019</v>
      </c>
      <c r="B2999" t="s">
        <v>2020</v>
      </c>
      <c r="C2999" t="s">
        <v>122</v>
      </c>
      <c r="D2999" t="s">
        <v>99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>
      <c r="A3000" t="s">
        <v>2019</v>
      </c>
      <c r="B3000" t="s">
        <v>2020</v>
      </c>
      <c r="C3000" t="s">
        <v>2038</v>
      </c>
      <c r="D3000" t="s">
        <v>99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>
      <c r="A3001" t="s">
        <v>2019</v>
      </c>
      <c r="B3001" t="s">
        <v>2020</v>
      </c>
      <c r="C3001" t="s">
        <v>2039</v>
      </c>
      <c r="D3001" t="s">
        <v>99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>
      <c r="A3002" t="s">
        <v>2019</v>
      </c>
      <c r="B3002" t="s">
        <v>2020</v>
      </c>
      <c r="C3002" t="s">
        <v>2040</v>
      </c>
      <c r="D3002" t="s">
        <v>99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>
      <c r="A3003" t="s">
        <v>2019</v>
      </c>
      <c r="B3003" t="s">
        <v>2020</v>
      </c>
      <c r="C3003" t="s">
        <v>1821</v>
      </c>
      <c r="D3003" t="s">
        <v>99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>
      <c r="A3004" t="s">
        <v>2019</v>
      </c>
      <c r="B3004" t="s">
        <v>2020</v>
      </c>
      <c r="C3004" t="s">
        <v>2041</v>
      </c>
      <c r="D3004" t="s">
        <v>99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>
      <c r="A3005" t="s">
        <v>2019</v>
      </c>
      <c r="B3005" t="s">
        <v>2020</v>
      </c>
      <c r="C3005" t="s">
        <v>586</v>
      </c>
      <c r="D3005" t="s">
        <v>99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>
      <c r="A3006" t="s">
        <v>2019</v>
      </c>
      <c r="B3006" t="s">
        <v>2020</v>
      </c>
      <c r="C3006" t="s">
        <v>2042</v>
      </c>
      <c r="D3006" t="s">
        <v>99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>
      <c r="A3007" t="s">
        <v>2019</v>
      </c>
      <c r="B3007" t="s">
        <v>2020</v>
      </c>
      <c r="C3007" t="s">
        <v>2043</v>
      </c>
      <c r="D3007" t="s">
        <v>99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>
      <c r="A3008" t="s">
        <v>2019</v>
      </c>
      <c r="B3008" t="s">
        <v>2020</v>
      </c>
      <c r="C3008" t="s">
        <v>2044</v>
      </c>
      <c r="D3008" t="s">
        <v>99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>
      <c r="A3009" t="s">
        <v>2019</v>
      </c>
      <c r="B3009" t="s">
        <v>2020</v>
      </c>
      <c r="C3009" t="s">
        <v>2045</v>
      </c>
      <c r="D3009" t="s">
        <v>99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>
      <c r="A3010" t="s">
        <v>2019</v>
      </c>
      <c r="B3010" t="s">
        <v>2020</v>
      </c>
      <c r="C3010" t="s">
        <v>621</v>
      </c>
      <c r="D3010" t="s">
        <v>99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>
      <c r="A3011" t="s">
        <v>2019</v>
      </c>
      <c r="B3011" t="s">
        <v>2020</v>
      </c>
      <c r="C3011" t="s">
        <v>2046</v>
      </c>
      <c r="D3011" t="s">
        <v>99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>
      <c r="A3012" t="s">
        <v>2019</v>
      </c>
      <c r="B3012" t="s">
        <v>2020</v>
      </c>
      <c r="C3012" t="s">
        <v>2047</v>
      </c>
      <c r="D3012" t="s">
        <v>99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>
      <c r="A3013" t="s">
        <v>2019</v>
      </c>
      <c r="B3013" t="s">
        <v>2020</v>
      </c>
      <c r="C3013" t="s">
        <v>838</v>
      </c>
      <c r="D3013" t="s">
        <v>99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>
      <c r="A3014" t="s">
        <v>2019</v>
      </c>
      <c r="B3014" t="s">
        <v>2020</v>
      </c>
      <c r="C3014" t="s">
        <v>2048</v>
      </c>
      <c r="D3014" t="s">
        <v>99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>
      <c r="A3015" t="s">
        <v>2019</v>
      </c>
      <c r="B3015" t="s">
        <v>2020</v>
      </c>
      <c r="C3015" t="s">
        <v>2049</v>
      </c>
      <c r="D3015" t="s">
        <v>99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>
      <c r="A3016" t="s">
        <v>2019</v>
      </c>
      <c r="B3016" t="s">
        <v>2020</v>
      </c>
      <c r="C3016" t="s">
        <v>2050</v>
      </c>
      <c r="D3016" t="s">
        <v>99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>
      <c r="A3017" t="s">
        <v>2019</v>
      </c>
      <c r="B3017" t="s">
        <v>2020</v>
      </c>
      <c r="C3017" t="s">
        <v>2051</v>
      </c>
      <c r="D3017" t="s">
        <v>99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>
      <c r="A3018" t="s">
        <v>2019</v>
      </c>
      <c r="B3018" t="s">
        <v>2020</v>
      </c>
      <c r="C3018" t="s">
        <v>863</v>
      </c>
      <c r="D3018" t="s">
        <v>99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>
      <c r="A3019" t="s">
        <v>2019</v>
      </c>
      <c r="B3019" t="s">
        <v>2020</v>
      </c>
      <c r="C3019" t="s">
        <v>169</v>
      </c>
      <c r="D3019" t="s">
        <v>99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>
      <c r="A3020" t="s">
        <v>2019</v>
      </c>
      <c r="B3020" t="s">
        <v>2020</v>
      </c>
      <c r="C3020" t="s">
        <v>2052</v>
      </c>
      <c r="D3020" t="s">
        <v>99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>
      <c r="A3021" t="s">
        <v>2019</v>
      </c>
      <c r="B3021" t="s">
        <v>2020</v>
      </c>
      <c r="C3021" t="s">
        <v>209</v>
      </c>
      <c r="D3021" t="s">
        <v>99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>
      <c r="A3022" t="s">
        <v>2019</v>
      </c>
      <c r="B3022" t="s">
        <v>2020</v>
      </c>
      <c r="C3022" t="s">
        <v>2053</v>
      </c>
      <c r="D3022" t="s">
        <v>99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>
      <c r="A3023" t="s">
        <v>2019</v>
      </c>
      <c r="B3023" t="s">
        <v>2020</v>
      </c>
      <c r="C3023" t="s">
        <v>2054</v>
      </c>
      <c r="D3023" t="s">
        <v>99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>
      <c r="A3024" t="s">
        <v>2019</v>
      </c>
      <c r="B3024" t="s">
        <v>2020</v>
      </c>
      <c r="C3024" t="s">
        <v>2055</v>
      </c>
      <c r="D3024" t="s">
        <v>99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>
      <c r="A3025" t="s">
        <v>2019</v>
      </c>
      <c r="B3025" t="s">
        <v>2020</v>
      </c>
      <c r="C3025" t="s">
        <v>2056</v>
      </c>
      <c r="D3025" t="s">
        <v>99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>
      <c r="A3026" t="s">
        <v>2019</v>
      </c>
      <c r="B3026" t="s">
        <v>2020</v>
      </c>
      <c r="C3026" t="s">
        <v>1491</v>
      </c>
      <c r="D3026" t="s">
        <v>99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>
      <c r="A3027" t="s">
        <v>2019</v>
      </c>
      <c r="B3027" t="s">
        <v>2020</v>
      </c>
      <c r="C3027" t="s">
        <v>2057</v>
      </c>
      <c r="D3027" t="s">
        <v>99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>
      <c r="A3028" t="s">
        <v>2019</v>
      </c>
      <c r="B3028" t="s">
        <v>2020</v>
      </c>
      <c r="C3028" t="s">
        <v>2058</v>
      </c>
      <c r="D3028" t="s">
        <v>99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>
      <c r="A3029" t="s">
        <v>2019</v>
      </c>
      <c r="B3029" t="s">
        <v>2020</v>
      </c>
      <c r="C3029" t="s">
        <v>868</v>
      </c>
      <c r="D3029" t="s">
        <v>99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>
      <c r="A3030" t="s">
        <v>2019</v>
      </c>
      <c r="B3030" t="s">
        <v>2020</v>
      </c>
      <c r="C3030" t="s">
        <v>289</v>
      </c>
      <c r="D3030" t="s">
        <v>99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>
      <c r="A3031" t="s">
        <v>2019</v>
      </c>
      <c r="B3031" t="s">
        <v>2020</v>
      </c>
      <c r="C3031" t="s">
        <v>429</v>
      </c>
      <c r="D3031" t="s">
        <v>99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>
      <c r="A3032" t="s">
        <v>2019</v>
      </c>
      <c r="B3032" t="s">
        <v>2020</v>
      </c>
      <c r="C3032" t="s">
        <v>2059</v>
      </c>
      <c r="D3032" t="s">
        <v>99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>
      <c r="A3033" t="s">
        <v>2019</v>
      </c>
      <c r="B3033" t="s">
        <v>2020</v>
      </c>
      <c r="C3033" t="s">
        <v>363</v>
      </c>
      <c r="D3033" t="s">
        <v>99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>
      <c r="A3034" t="s">
        <v>2019</v>
      </c>
      <c r="B3034" t="s">
        <v>2020</v>
      </c>
      <c r="C3034" t="s">
        <v>177</v>
      </c>
      <c r="D3034" t="s">
        <v>99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>
      <c r="A3035" t="s">
        <v>2019</v>
      </c>
      <c r="B3035" t="s">
        <v>2020</v>
      </c>
      <c r="C3035" t="s">
        <v>2060</v>
      </c>
      <c r="D3035" t="s">
        <v>99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>
      <c r="A3036" t="s">
        <v>2019</v>
      </c>
      <c r="B3036" t="s">
        <v>2020</v>
      </c>
      <c r="C3036" t="s">
        <v>1869</v>
      </c>
      <c r="D3036" t="s">
        <v>99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>
      <c r="A3037" t="s">
        <v>2019</v>
      </c>
      <c r="B3037" t="s">
        <v>2020</v>
      </c>
      <c r="C3037" t="s">
        <v>2061</v>
      </c>
      <c r="D3037" t="s">
        <v>99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>
      <c r="A3038" t="s">
        <v>2019</v>
      </c>
      <c r="B3038" t="s">
        <v>2020</v>
      </c>
      <c r="C3038" t="s">
        <v>2062</v>
      </c>
      <c r="D3038" t="s">
        <v>99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>
      <c r="A3039" t="s">
        <v>2019</v>
      </c>
      <c r="B3039" t="s">
        <v>2020</v>
      </c>
      <c r="C3039" t="s">
        <v>1125</v>
      </c>
      <c r="D3039" t="s">
        <v>99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>
      <c r="A3040" t="s">
        <v>2019</v>
      </c>
      <c r="B3040" t="s">
        <v>2020</v>
      </c>
      <c r="C3040" t="s">
        <v>2063</v>
      </c>
      <c r="D3040" t="s">
        <v>99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>
      <c r="A3041" t="s">
        <v>2019</v>
      </c>
      <c r="B3041" t="s">
        <v>2020</v>
      </c>
      <c r="C3041" t="s">
        <v>594</v>
      </c>
      <c r="D3041" t="s">
        <v>99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>
      <c r="A3042" t="s">
        <v>2064</v>
      </c>
      <c r="B3042" t="s">
        <v>177</v>
      </c>
      <c r="C3042" t="s">
        <v>382</v>
      </c>
      <c r="D3042" t="s">
        <v>70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>
      <c r="A3043" t="s">
        <v>2064</v>
      </c>
      <c r="B3043" t="s">
        <v>177</v>
      </c>
      <c r="C3043" t="s">
        <v>2065</v>
      </c>
      <c r="D3043" t="s">
        <v>70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>
      <c r="A3044" t="s">
        <v>2064</v>
      </c>
      <c r="B3044" t="s">
        <v>177</v>
      </c>
      <c r="C3044" t="s">
        <v>441</v>
      </c>
      <c r="D3044" t="s">
        <v>70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>
      <c r="A3045" t="s">
        <v>2064</v>
      </c>
      <c r="B3045" t="s">
        <v>177</v>
      </c>
      <c r="C3045" t="s">
        <v>2066</v>
      </c>
      <c r="D3045" t="s">
        <v>70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>
      <c r="A3046" t="s">
        <v>2064</v>
      </c>
      <c r="B3046" t="s">
        <v>177</v>
      </c>
      <c r="C3046" t="s">
        <v>2067</v>
      </c>
      <c r="D3046" t="s">
        <v>72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>
      <c r="A3047" t="s">
        <v>2064</v>
      </c>
      <c r="B3047" t="s">
        <v>177</v>
      </c>
      <c r="C3047" t="s">
        <v>396</v>
      </c>
      <c r="D3047" t="s">
        <v>72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>
      <c r="A3048" t="s">
        <v>2064</v>
      </c>
      <c r="B3048" t="s">
        <v>177</v>
      </c>
      <c r="C3048" t="s">
        <v>323</v>
      </c>
      <c r="D3048" t="s">
        <v>70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>
      <c r="A3049" t="s">
        <v>2064</v>
      </c>
      <c r="B3049" t="s">
        <v>177</v>
      </c>
      <c r="C3049" t="s">
        <v>2068</v>
      </c>
      <c r="D3049" t="s">
        <v>72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>
      <c r="A3050" t="s">
        <v>2064</v>
      </c>
      <c r="B3050" t="s">
        <v>177</v>
      </c>
      <c r="C3050" t="s">
        <v>236</v>
      </c>
      <c r="D3050" t="s">
        <v>70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>
      <c r="A3051" t="s">
        <v>2064</v>
      </c>
      <c r="B3051" t="s">
        <v>177</v>
      </c>
      <c r="C3051" t="s">
        <v>2069</v>
      </c>
      <c r="D3051" t="s">
        <v>70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>
      <c r="A3052" t="s">
        <v>2064</v>
      </c>
      <c r="B3052" t="s">
        <v>177</v>
      </c>
      <c r="C3052" t="s">
        <v>142</v>
      </c>
      <c r="D3052" t="s">
        <v>70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>
      <c r="A3053" t="s">
        <v>2064</v>
      </c>
      <c r="B3053" t="s">
        <v>177</v>
      </c>
      <c r="C3053" t="s">
        <v>241</v>
      </c>
      <c r="D3053" t="s">
        <v>70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>
      <c r="A3054" t="s">
        <v>2064</v>
      </c>
      <c r="B3054" t="s">
        <v>177</v>
      </c>
      <c r="C3054" t="s">
        <v>185</v>
      </c>
      <c r="D3054" t="s">
        <v>70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>
      <c r="A3055" t="s">
        <v>2064</v>
      </c>
      <c r="B3055" t="s">
        <v>177</v>
      </c>
      <c r="C3055" t="s">
        <v>2070</v>
      </c>
      <c r="D3055" t="s">
        <v>72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>
      <c r="A3056" t="s">
        <v>2064</v>
      </c>
      <c r="B3056" t="s">
        <v>177</v>
      </c>
      <c r="C3056" t="s">
        <v>2071</v>
      </c>
      <c r="D3056" t="s">
        <v>70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>
      <c r="A3057" t="s">
        <v>2064</v>
      </c>
      <c r="B3057" t="s">
        <v>177</v>
      </c>
      <c r="C3057" t="s">
        <v>149</v>
      </c>
      <c r="D3057" t="s">
        <v>72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>
      <c r="A3058" t="s">
        <v>2064</v>
      </c>
      <c r="B3058" t="s">
        <v>177</v>
      </c>
      <c r="C3058" t="s">
        <v>1088</v>
      </c>
      <c r="D3058" t="s">
        <v>72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>
      <c r="A3059" t="s">
        <v>2064</v>
      </c>
      <c r="B3059" t="s">
        <v>177</v>
      </c>
      <c r="C3059" t="s">
        <v>2072</v>
      </c>
      <c r="D3059" t="s">
        <v>72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>
      <c r="A3060" t="s">
        <v>2064</v>
      </c>
      <c r="B3060" t="s">
        <v>177</v>
      </c>
      <c r="C3060" t="s">
        <v>2073</v>
      </c>
      <c r="D3060" t="s">
        <v>70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>
      <c r="A3061" t="s">
        <v>2064</v>
      </c>
      <c r="B3061" t="s">
        <v>177</v>
      </c>
      <c r="C3061" t="s">
        <v>2074</v>
      </c>
      <c r="D3061" t="s">
        <v>70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>
      <c r="A3062" t="s">
        <v>2064</v>
      </c>
      <c r="B3062" t="s">
        <v>177</v>
      </c>
      <c r="C3062" t="s">
        <v>406</v>
      </c>
      <c r="D3062" t="s">
        <v>72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>
      <c r="A3063" t="s">
        <v>2064</v>
      </c>
      <c r="B3063" t="s">
        <v>177</v>
      </c>
      <c r="C3063" t="s">
        <v>193</v>
      </c>
      <c r="D3063" t="s">
        <v>70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>
      <c r="A3064" t="s">
        <v>2064</v>
      </c>
      <c r="B3064" t="s">
        <v>177</v>
      </c>
      <c r="C3064" t="s">
        <v>411</v>
      </c>
      <c r="D3064" t="s">
        <v>72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>
      <c r="A3065" t="s">
        <v>2064</v>
      </c>
      <c r="B3065" t="s">
        <v>177</v>
      </c>
      <c r="C3065" t="s">
        <v>2075</v>
      </c>
      <c r="D3065" t="s">
        <v>70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>
      <c r="A3066" t="s">
        <v>2064</v>
      </c>
      <c r="B3066" t="s">
        <v>177</v>
      </c>
      <c r="C3066" t="s">
        <v>2076</v>
      </c>
      <c r="D3066" t="s">
        <v>72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>
      <c r="A3067" t="s">
        <v>2064</v>
      </c>
      <c r="B3067" t="s">
        <v>177</v>
      </c>
      <c r="C3067" t="s">
        <v>2077</v>
      </c>
      <c r="D3067" t="s">
        <v>70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>
      <c r="A3068" t="s">
        <v>2064</v>
      </c>
      <c r="B3068" t="s">
        <v>177</v>
      </c>
      <c r="C3068" t="s">
        <v>779</v>
      </c>
      <c r="D3068" t="s">
        <v>72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>
      <c r="A3069" t="s">
        <v>2064</v>
      </c>
      <c r="B3069" t="s">
        <v>177</v>
      </c>
      <c r="C3069" t="s">
        <v>268</v>
      </c>
      <c r="D3069" t="s">
        <v>70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>
      <c r="A3070" t="s">
        <v>2064</v>
      </c>
      <c r="B3070" t="s">
        <v>177</v>
      </c>
      <c r="C3070" t="s">
        <v>2078</v>
      </c>
      <c r="D3070" t="s">
        <v>72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>
      <c r="A3071" t="s">
        <v>2064</v>
      </c>
      <c r="B3071" t="s">
        <v>177</v>
      </c>
      <c r="C3071" t="s">
        <v>2079</v>
      </c>
      <c r="D3071" t="s">
        <v>70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>
      <c r="A3072" t="s">
        <v>2064</v>
      </c>
      <c r="B3072" t="s">
        <v>177</v>
      </c>
      <c r="C3072" t="s">
        <v>2080</v>
      </c>
      <c r="D3072" t="s">
        <v>72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>
      <c r="A3073" t="s">
        <v>2064</v>
      </c>
      <c r="B3073" t="s">
        <v>177</v>
      </c>
      <c r="C3073" t="s">
        <v>2081</v>
      </c>
      <c r="D3073" t="s">
        <v>70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>
      <c r="A3074" t="s">
        <v>2064</v>
      </c>
      <c r="B3074" t="s">
        <v>177</v>
      </c>
      <c r="C3074" t="s">
        <v>1492</v>
      </c>
      <c r="D3074" t="s">
        <v>70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>
      <c r="A3075" t="s">
        <v>2064</v>
      </c>
      <c r="B3075" t="s">
        <v>177</v>
      </c>
      <c r="C3075" t="s">
        <v>792</v>
      </c>
      <c r="D3075" t="s">
        <v>72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>
      <c r="A3076" t="s">
        <v>2064</v>
      </c>
      <c r="B3076" t="s">
        <v>177</v>
      </c>
      <c r="C3076" t="s">
        <v>2082</v>
      </c>
      <c r="D3076" t="s">
        <v>72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>
      <c r="A3077" t="s">
        <v>2083</v>
      </c>
      <c r="B3077" t="s">
        <v>2084</v>
      </c>
      <c r="C3077" t="s">
        <v>2085</v>
      </c>
      <c r="D3077" t="s">
        <v>73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>
      <c r="A3078" t="s">
        <v>2083</v>
      </c>
      <c r="B3078" t="s">
        <v>2084</v>
      </c>
      <c r="C3078" t="s">
        <v>2086</v>
      </c>
      <c r="D3078" t="s">
        <v>70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>
      <c r="A3079" t="s">
        <v>2083</v>
      </c>
      <c r="B3079" t="s">
        <v>2084</v>
      </c>
      <c r="C3079" t="s">
        <v>654</v>
      </c>
      <c r="D3079" t="s">
        <v>70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>
      <c r="A3080" t="s">
        <v>2083</v>
      </c>
      <c r="B3080" t="s">
        <v>2084</v>
      </c>
      <c r="C3080" t="s">
        <v>396</v>
      </c>
      <c r="D3080" t="s">
        <v>70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>
      <c r="A3081" t="s">
        <v>2083</v>
      </c>
      <c r="B3081" t="s">
        <v>2084</v>
      </c>
      <c r="C3081" t="s">
        <v>323</v>
      </c>
      <c r="D3081" t="s">
        <v>70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>
      <c r="A3082" t="s">
        <v>2083</v>
      </c>
      <c r="B3082" t="s">
        <v>2084</v>
      </c>
      <c r="C3082" t="s">
        <v>326</v>
      </c>
      <c r="D3082" t="s">
        <v>70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>
      <c r="A3083" t="s">
        <v>2083</v>
      </c>
      <c r="B3083" t="s">
        <v>2084</v>
      </c>
      <c r="C3083" t="s">
        <v>2087</v>
      </c>
      <c r="D3083" t="s">
        <v>70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>
      <c r="A3084" t="s">
        <v>2083</v>
      </c>
      <c r="B3084" t="s">
        <v>2084</v>
      </c>
      <c r="C3084" t="s">
        <v>331</v>
      </c>
      <c r="D3084" t="s">
        <v>70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>
      <c r="A3085" t="s">
        <v>2083</v>
      </c>
      <c r="B3085" t="s">
        <v>2084</v>
      </c>
      <c r="C3085" t="s">
        <v>2088</v>
      </c>
      <c r="D3085" t="s">
        <v>70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>
      <c r="A3086" t="s">
        <v>2083</v>
      </c>
      <c r="B3086" t="s">
        <v>2084</v>
      </c>
      <c r="C3086" t="s">
        <v>236</v>
      </c>
      <c r="D3086" t="s">
        <v>73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>
      <c r="A3087" t="s">
        <v>2083</v>
      </c>
      <c r="B3087" t="s">
        <v>2084</v>
      </c>
      <c r="C3087" t="s">
        <v>889</v>
      </c>
      <c r="D3087" t="s">
        <v>70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>
      <c r="A3088" t="s">
        <v>2083</v>
      </c>
      <c r="B3088" t="s">
        <v>2084</v>
      </c>
      <c r="C3088" t="s">
        <v>2089</v>
      </c>
      <c r="D3088" t="s">
        <v>70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>
      <c r="A3089" t="s">
        <v>2083</v>
      </c>
      <c r="B3089" t="s">
        <v>2084</v>
      </c>
      <c r="C3089" t="s">
        <v>1888</v>
      </c>
      <c r="D3089" t="s">
        <v>73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>
      <c r="A3090" t="s">
        <v>2083</v>
      </c>
      <c r="B3090" t="s">
        <v>2084</v>
      </c>
      <c r="C3090" t="s">
        <v>2090</v>
      </c>
      <c r="D3090" t="s">
        <v>70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>
      <c r="A3091" t="s">
        <v>2083</v>
      </c>
      <c r="B3091" t="s">
        <v>2084</v>
      </c>
      <c r="C3091" t="s">
        <v>970</v>
      </c>
      <c r="D3091" t="s">
        <v>73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>
      <c r="A3092" t="s">
        <v>2083</v>
      </c>
      <c r="B3092" t="s">
        <v>2084</v>
      </c>
      <c r="C3092" t="s">
        <v>185</v>
      </c>
      <c r="D3092" t="s">
        <v>70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>
      <c r="A3093" t="s">
        <v>2083</v>
      </c>
      <c r="B3093" t="s">
        <v>2084</v>
      </c>
      <c r="C3093" t="s">
        <v>1520</v>
      </c>
      <c r="D3093" t="s">
        <v>70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>
      <c r="A3094" t="s">
        <v>2083</v>
      </c>
      <c r="B3094" t="s">
        <v>2084</v>
      </c>
      <c r="C3094" t="s">
        <v>2091</v>
      </c>
      <c r="D3094" t="s">
        <v>70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>
      <c r="A3095" t="s">
        <v>2083</v>
      </c>
      <c r="B3095" t="s">
        <v>2084</v>
      </c>
      <c r="C3095" t="s">
        <v>481</v>
      </c>
      <c r="D3095" t="s">
        <v>70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>
      <c r="A3096" t="s">
        <v>2083</v>
      </c>
      <c r="B3096" t="s">
        <v>2084</v>
      </c>
      <c r="C3096" t="s">
        <v>1137</v>
      </c>
      <c r="D3096" t="s">
        <v>73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>
      <c r="A3097" t="s">
        <v>2083</v>
      </c>
      <c r="B3097" t="s">
        <v>2084</v>
      </c>
      <c r="C3097" t="s">
        <v>148</v>
      </c>
      <c r="D3097" t="s">
        <v>70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>
      <c r="A3098" t="s">
        <v>2083</v>
      </c>
      <c r="B3098" t="s">
        <v>2084</v>
      </c>
      <c r="C3098" t="s">
        <v>149</v>
      </c>
      <c r="D3098" t="s">
        <v>70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>
      <c r="A3099" t="s">
        <v>2083</v>
      </c>
      <c r="B3099" t="s">
        <v>2084</v>
      </c>
      <c r="C3099" t="s">
        <v>1257</v>
      </c>
      <c r="D3099" t="s">
        <v>70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>
      <c r="A3100" t="s">
        <v>2083</v>
      </c>
      <c r="B3100" t="s">
        <v>2084</v>
      </c>
      <c r="C3100" t="s">
        <v>2092</v>
      </c>
      <c r="D3100" t="s">
        <v>70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>
      <c r="A3101" t="s">
        <v>2083</v>
      </c>
      <c r="B3101" t="s">
        <v>2084</v>
      </c>
      <c r="C3101" t="s">
        <v>2093</v>
      </c>
      <c r="D3101" t="s">
        <v>70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>
      <c r="A3102" t="s">
        <v>2083</v>
      </c>
      <c r="B3102" t="s">
        <v>2084</v>
      </c>
      <c r="C3102" t="s">
        <v>2094</v>
      </c>
      <c r="D3102" t="s">
        <v>70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>
      <c r="A3103" t="s">
        <v>2083</v>
      </c>
      <c r="B3103" t="s">
        <v>2084</v>
      </c>
      <c r="C3103" t="s">
        <v>192</v>
      </c>
      <c r="D3103" t="s">
        <v>70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>
      <c r="A3104" t="s">
        <v>2083</v>
      </c>
      <c r="B3104" t="s">
        <v>2084</v>
      </c>
      <c r="C3104" t="s">
        <v>2095</v>
      </c>
      <c r="D3104" t="s">
        <v>73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>
      <c r="A3105" t="s">
        <v>2083</v>
      </c>
      <c r="B3105" t="s">
        <v>2084</v>
      </c>
      <c r="C3105" t="s">
        <v>193</v>
      </c>
      <c r="D3105" t="s">
        <v>73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>
      <c r="A3106" t="s">
        <v>2083</v>
      </c>
      <c r="B3106" t="s">
        <v>2084</v>
      </c>
      <c r="C3106" t="s">
        <v>2096</v>
      </c>
      <c r="D3106" t="s">
        <v>70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>
      <c r="A3107" t="s">
        <v>2083</v>
      </c>
      <c r="B3107" t="s">
        <v>2084</v>
      </c>
      <c r="C3107" t="s">
        <v>2097</v>
      </c>
      <c r="D3107" t="s">
        <v>70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>
      <c r="A3108" t="s">
        <v>2083</v>
      </c>
      <c r="B3108" t="s">
        <v>2084</v>
      </c>
      <c r="C3108" t="s">
        <v>2098</v>
      </c>
      <c r="D3108" t="s">
        <v>70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>
      <c r="A3109" t="s">
        <v>2083</v>
      </c>
      <c r="B3109" t="s">
        <v>2084</v>
      </c>
      <c r="C3109" t="s">
        <v>1593</v>
      </c>
      <c r="D3109" t="s">
        <v>70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>
      <c r="A3110" t="s">
        <v>2083</v>
      </c>
      <c r="B3110" t="s">
        <v>2084</v>
      </c>
      <c r="C3110" t="s">
        <v>1595</v>
      </c>
      <c r="D3110" t="s">
        <v>70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>
      <c r="A3111" t="s">
        <v>2083</v>
      </c>
      <c r="B3111" t="s">
        <v>2084</v>
      </c>
      <c r="C3111" t="s">
        <v>2099</v>
      </c>
      <c r="D3111" t="s">
        <v>70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>
      <c r="A3112" t="s">
        <v>2083</v>
      </c>
      <c r="B3112" t="s">
        <v>2084</v>
      </c>
      <c r="C3112" t="s">
        <v>162</v>
      </c>
      <c r="D3112" t="s">
        <v>70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>
      <c r="A3113" t="s">
        <v>2083</v>
      </c>
      <c r="B3113" t="s">
        <v>2084</v>
      </c>
      <c r="C3113" t="s">
        <v>2100</v>
      </c>
      <c r="D3113" t="s">
        <v>70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>
      <c r="A3114" t="s">
        <v>2083</v>
      </c>
      <c r="B3114" t="s">
        <v>2084</v>
      </c>
      <c r="C3114" t="s">
        <v>829</v>
      </c>
      <c r="D3114" t="s">
        <v>73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>
      <c r="A3115" t="s">
        <v>2083</v>
      </c>
      <c r="B3115" t="s">
        <v>2084</v>
      </c>
      <c r="C3115" t="s">
        <v>2101</v>
      </c>
      <c r="D3115" t="s">
        <v>70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>
      <c r="A3116" t="s">
        <v>2083</v>
      </c>
      <c r="B3116" t="s">
        <v>2084</v>
      </c>
      <c r="C3116" t="s">
        <v>2102</v>
      </c>
      <c r="D3116" t="s">
        <v>70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>
      <c r="A3117" t="s">
        <v>2083</v>
      </c>
      <c r="B3117" t="s">
        <v>2084</v>
      </c>
      <c r="C3117" t="s">
        <v>2103</v>
      </c>
      <c r="D3117" t="s">
        <v>70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>
      <c r="A3118" t="s">
        <v>2083</v>
      </c>
      <c r="B3118" t="s">
        <v>2084</v>
      </c>
      <c r="C3118" t="s">
        <v>779</v>
      </c>
      <c r="D3118" t="s">
        <v>70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>
      <c r="A3119" t="s">
        <v>2083</v>
      </c>
      <c r="B3119" t="s">
        <v>2084</v>
      </c>
      <c r="C3119" t="s">
        <v>204</v>
      </c>
      <c r="D3119" t="s">
        <v>70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>
      <c r="A3120" t="s">
        <v>2083</v>
      </c>
      <c r="B3120" t="s">
        <v>2084</v>
      </c>
      <c r="C3120" t="s">
        <v>913</v>
      </c>
      <c r="D3120" t="s">
        <v>70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>
      <c r="A3121" t="s">
        <v>2083</v>
      </c>
      <c r="B3121" t="s">
        <v>2084</v>
      </c>
      <c r="C3121" t="s">
        <v>2104</v>
      </c>
      <c r="D3121" t="s">
        <v>73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>
      <c r="A3122" t="s">
        <v>2083</v>
      </c>
      <c r="B3122" t="s">
        <v>2084</v>
      </c>
      <c r="C3122" t="s">
        <v>2105</v>
      </c>
      <c r="D3122" t="s">
        <v>70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>
      <c r="A3123" t="s">
        <v>2083</v>
      </c>
      <c r="B3123" t="s">
        <v>2084</v>
      </c>
      <c r="C3123" t="s">
        <v>423</v>
      </c>
      <c r="D3123" t="s">
        <v>70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>
      <c r="A3124" t="s">
        <v>2083</v>
      </c>
      <c r="B3124" t="s">
        <v>2084</v>
      </c>
      <c r="C3124" t="s">
        <v>782</v>
      </c>
      <c r="D3124" t="s">
        <v>70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>
      <c r="A3125" t="s">
        <v>2083</v>
      </c>
      <c r="B3125" t="s">
        <v>2084</v>
      </c>
      <c r="C3125" t="s">
        <v>1996</v>
      </c>
      <c r="D3125" t="s">
        <v>70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>
      <c r="A3126" t="s">
        <v>2083</v>
      </c>
      <c r="B3126" t="s">
        <v>2084</v>
      </c>
      <c r="C3126" t="s">
        <v>2106</v>
      </c>
      <c r="D3126" t="s">
        <v>70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>
      <c r="A3127" t="s">
        <v>2083</v>
      </c>
      <c r="B3127" t="s">
        <v>2084</v>
      </c>
      <c r="C3127" t="s">
        <v>2107</v>
      </c>
      <c r="D3127" t="s">
        <v>73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>
      <c r="A3128" t="s">
        <v>2083</v>
      </c>
      <c r="B3128" t="s">
        <v>2084</v>
      </c>
      <c r="C3128" t="s">
        <v>2108</v>
      </c>
      <c r="D3128" t="s">
        <v>70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>
      <c r="A3129" t="s">
        <v>2083</v>
      </c>
      <c r="B3129" t="s">
        <v>2084</v>
      </c>
      <c r="C3129" t="s">
        <v>2109</v>
      </c>
      <c r="D3129" t="s">
        <v>70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>
      <c r="A3130" t="s">
        <v>2083</v>
      </c>
      <c r="B3130" t="s">
        <v>2084</v>
      </c>
      <c r="C3130" t="s">
        <v>2110</v>
      </c>
      <c r="D3130" t="s">
        <v>70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>
      <c r="A3131" t="s">
        <v>2083</v>
      </c>
      <c r="B3131" t="s">
        <v>2084</v>
      </c>
      <c r="C3131" t="s">
        <v>571</v>
      </c>
      <c r="D3131" t="s">
        <v>73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>
      <c r="A3132" t="s">
        <v>2083</v>
      </c>
      <c r="B3132" t="s">
        <v>2084</v>
      </c>
      <c r="C3132" t="s">
        <v>2111</v>
      </c>
      <c r="D3132" t="s">
        <v>70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>
      <c r="A3133" t="s">
        <v>2083</v>
      </c>
      <c r="B3133" t="s">
        <v>2084</v>
      </c>
      <c r="C3133" t="s">
        <v>577</v>
      </c>
      <c r="D3133" t="s">
        <v>70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>
      <c r="A3134" t="s">
        <v>2083</v>
      </c>
      <c r="B3134" t="s">
        <v>2084</v>
      </c>
      <c r="C3134" t="s">
        <v>2112</v>
      </c>
      <c r="D3134" t="s">
        <v>73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>
      <c r="A3135" t="s">
        <v>2083</v>
      </c>
      <c r="B3135" t="s">
        <v>2084</v>
      </c>
      <c r="C3135" t="s">
        <v>1904</v>
      </c>
      <c r="D3135" t="s">
        <v>70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>
      <c r="A3136" t="s">
        <v>2083</v>
      </c>
      <c r="B3136" t="s">
        <v>2084</v>
      </c>
      <c r="C3136" t="s">
        <v>2113</v>
      </c>
      <c r="D3136" t="s">
        <v>73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>
      <c r="A3137" t="s">
        <v>2083</v>
      </c>
      <c r="B3137" t="s">
        <v>2084</v>
      </c>
      <c r="C3137" t="s">
        <v>177</v>
      </c>
      <c r="D3137" t="s">
        <v>70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>
      <c r="A3138" t="s">
        <v>2083</v>
      </c>
      <c r="B3138" t="s">
        <v>2084</v>
      </c>
      <c r="C3138" t="s">
        <v>2114</v>
      </c>
      <c r="D3138" t="s">
        <v>70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>
      <c r="A3139" t="s">
        <v>2083</v>
      </c>
      <c r="B3139" t="s">
        <v>2084</v>
      </c>
      <c r="C3139" t="s">
        <v>2115</v>
      </c>
      <c r="D3139" t="s">
        <v>70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>
      <c r="A3140" t="s">
        <v>2083</v>
      </c>
      <c r="B3140" t="s">
        <v>2084</v>
      </c>
      <c r="C3140" t="s">
        <v>2116</v>
      </c>
      <c r="D3140" t="s">
        <v>70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>
      <c r="A3141" t="s">
        <v>2083</v>
      </c>
      <c r="B3141" t="s">
        <v>2084</v>
      </c>
      <c r="C3141" t="s">
        <v>435</v>
      </c>
      <c r="D3141" t="s">
        <v>70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>
    <extLst/>
  </autoFilter>
  <mergeCells count="2">
    <mergeCell ref="L14:S14"/>
    <mergeCell ref="K14:K15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4"/>
  <sheetViews>
    <sheetView workbookViewId="0">
      <selection activeCell="J6" sqref="J6"/>
    </sheetView>
  </sheetViews>
  <sheetFormatPr defaultColWidth="9" defaultRowHeight="13.85"/>
  <cols>
    <col min="1" max="1" width="28.7079646017699" customWidth="1"/>
    <col min="2" max="11" width="7.70796460176991" style="92" customWidth="1"/>
  </cols>
  <sheetData>
    <row r="1" ht="27.75" spans="1:11">
      <c r="A1" s="100" t="s">
        <v>2117</v>
      </c>
      <c r="C1" s="92" t="str">
        <f>C5&amp;" Division"</f>
        <v>New England Division</v>
      </c>
      <c r="D1" s="92" t="str">
        <f t="shared" ref="D1:K1" si="0">D5&amp;" Division"</f>
        <v>Middle Atlantic Division</v>
      </c>
      <c r="E1" s="92" t="str">
        <f t="shared" si="0"/>
        <v>East North Central Division</v>
      </c>
      <c r="F1" s="92" t="str">
        <f t="shared" si="0"/>
        <v>West North Central Division</v>
      </c>
      <c r="G1" s="92" t="str">
        <f t="shared" si="0"/>
        <v>South Atlantic Division</v>
      </c>
      <c r="H1" s="92" t="str">
        <f t="shared" si="0"/>
        <v>East South Central Division</v>
      </c>
      <c r="I1" s="92" t="str">
        <f t="shared" si="0"/>
        <v>West South Central Division</v>
      </c>
      <c r="J1" s="92" t="str">
        <f t="shared" si="0"/>
        <v>mountain Division</v>
      </c>
      <c r="K1" s="92" t="str">
        <f t="shared" si="0"/>
        <v>Pacific Division</v>
      </c>
    </row>
    <row r="2" ht="25.5" customHeight="1" spans="1:11">
      <c r="A2" s="64" t="s">
        <v>2118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ht="23.25" customHeight="1" spans="1:11">
      <c r="A3" s="64"/>
      <c r="B3" s="94" t="s">
        <v>2119</v>
      </c>
      <c r="C3" s="94"/>
      <c r="D3" s="94"/>
      <c r="E3" s="94"/>
      <c r="F3" s="94"/>
      <c r="G3" s="101"/>
      <c r="H3" s="101"/>
      <c r="I3" s="101"/>
      <c r="J3" s="101"/>
      <c r="K3" s="101"/>
    </row>
    <row r="4" ht="28.5" customHeight="1" spans="1:11">
      <c r="A4" s="64"/>
      <c r="B4" s="102"/>
      <c r="C4" s="103" t="s">
        <v>2120</v>
      </c>
      <c r="D4" s="70"/>
      <c r="E4" s="104" t="s">
        <v>2121</v>
      </c>
      <c r="F4" s="105"/>
      <c r="G4" s="104" t="s">
        <v>2122</v>
      </c>
      <c r="H4" s="105"/>
      <c r="I4" s="105"/>
      <c r="J4" s="68" t="s">
        <v>2123</v>
      </c>
      <c r="K4" s="86"/>
    </row>
    <row r="5" ht="52.5" customHeight="1" spans="1:11">
      <c r="A5" s="71"/>
      <c r="B5" s="106" t="s">
        <v>2124</v>
      </c>
      <c r="C5" s="106" t="s">
        <v>2125</v>
      </c>
      <c r="D5" s="106" t="s">
        <v>2126</v>
      </c>
      <c r="E5" s="106" t="s">
        <v>2127</v>
      </c>
      <c r="F5" s="106" t="s">
        <v>2128</v>
      </c>
      <c r="G5" s="106" t="s">
        <v>2129</v>
      </c>
      <c r="H5" s="106" t="s">
        <v>2130</v>
      </c>
      <c r="I5" s="106" t="s">
        <v>2131</v>
      </c>
      <c r="J5" s="106" t="s">
        <v>2132</v>
      </c>
      <c r="K5" s="106" t="s">
        <v>2076</v>
      </c>
    </row>
    <row r="6" ht="24" customHeight="1" spans="1:11">
      <c r="A6" s="74" t="s">
        <v>2133</v>
      </c>
      <c r="B6" s="107">
        <v>87093</v>
      </c>
      <c r="C6" s="107">
        <v>4302</v>
      </c>
      <c r="D6" s="107">
        <v>11232</v>
      </c>
      <c r="E6" s="107">
        <v>12742</v>
      </c>
      <c r="F6" s="107">
        <v>6178</v>
      </c>
      <c r="G6" s="107">
        <v>17981</v>
      </c>
      <c r="H6" s="107">
        <v>4904</v>
      </c>
      <c r="I6" s="107">
        <v>11394</v>
      </c>
      <c r="J6" s="107">
        <v>4981</v>
      </c>
      <c r="K6" s="107">
        <v>13379</v>
      </c>
    </row>
    <row r="7" ht="24" customHeight="1" spans="1:11">
      <c r="A7" s="77" t="s">
        <v>2134</v>
      </c>
      <c r="B7" s="108" t="s">
        <v>2135</v>
      </c>
      <c r="C7" s="108" t="s">
        <v>2135</v>
      </c>
      <c r="D7" s="108" t="s">
        <v>2135</v>
      </c>
      <c r="E7" s="108" t="s">
        <v>2135</v>
      </c>
      <c r="F7" s="108" t="s">
        <v>2135</v>
      </c>
      <c r="G7" s="108" t="s">
        <v>2135</v>
      </c>
      <c r="H7" s="108" t="s">
        <v>2135</v>
      </c>
      <c r="I7" s="108" t="s">
        <v>2135</v>
      </c>
      <c r="J7" s="108" t="s">
        <v>2135</v>
      </c>
      <c r="K7" s="108" t="s">
        <v>2135</v>
      </c>
    </row>
    <row r="8" ht="15" customHeight="1" spans="1:11">
      <c r="A8" s="80" t="s">
        <v>2136</v>
      </c>
      <c r="B8" s="109">
        <v>8041</v>
      </c>
      <c r="C8" s="109">
        <v>405</v>
      </c>
      <c r="D8" s="109">
        <v>652</v>
      </c>
      <c r="E8" s="109">
        <v>1066</v>
      </c>
      <c r="F8" s="109">
        <v>792</v>
      </c>
      <c r="G8" s="109">
        <v>1564</v>
      </c>
      <c r="H8" s="109">
        <v>613</v>
      </c>
      <c r="I8" s="109">
        <v>1206</v>
      </c>
      <c r="J8" s="109">
        <v>528</v>
      </c>
      <c r="K8" s="109">
        <v>1216</v>
      </c>
    </row>
    <row r="9" ht="15" customHeight="1" spans="1:11">
      <c r="A9" s="80" t="s">
        <v>2137</v>
      </c>
      <c r="B9" s="109">
        <v>8900</v>
      </c>
      <c r="C9" s="109">
        <v>541</v>
      </c>
      <c r="D9" s="109">
        <v>707</v>
      </c>
      <c r="E9" s="109">
        <v>1062</v>
      </c>
      <c r="F9" s="109">
        <v>810</v>
      </c>
      <c r="G9" s="109">
        <v>1764</v>
      </c>
      <c r="H9" s="109">
        <v>606</v>
      </c>
      <c r="I9" s="109">
        <v>1164</v>
      </c>
      <c r="J9" s="109">
        <v>504</v>
      </c>
      <c r="K9" s="109">
        <v>1741</v>
      </c>
    </row>
    <row r="10" ht="15" customHeight="1" spans="1:11">
      <c r="A10" s="80" t="s">
        <v>2138</v>
      </c>
      <c r="B10" s="109">
        <v>14105</v>
      </c>
      <c r="C10" s="109">
        <v>901</v>
      </c>
      <c r="D10" s="109">
        <v>1507</v>
      </c>
      <c r="E10" s="109">
        <v>1823</v>
      </c>
      <c r="F10" s="109">
        <v>1065</v>
      </c>
      <c r="G10" s="109">
        <v>2709</v>
      </c>
      <c r="H10" s="109">
        <v>769</v>
      </c>
      <c r="I10" s="109">
        <v>1732</v>
      </c>
      <c r="J10" s="109">
        <v>990</v>
      </c>
      <c r="K10" s="109">
        <v>2609</v>
      </c>
    </row>
    <row r="11" ht="15" customHeight="1" spans="1:11">
      <c r="A11" s="80" t="s">
        <v>2139</v>
      </c>
      <c r="B11" s="109">
        <v>11917</v>
      </c>
      <c r="C11" s="109">
        <v>642</v>
      </c>
      <c r="D11" s="109">
        <v>1002</v>
      </c>
      <c r="E11" s="109">
        <v>2040</v>
      </c>
      <c r="F11" s="109">
        <v>989</v>
      </c>
      <c r="G11" s="109">
        <v>2273</v>
      </c>
      <c r="H11" s="109">
        <v>501</v>
      </c>
      <c r="I11" s="109">
        <v>1755</v>
      </c>
      <c r="J11" s="109">
        <v>467</v>
      </c>
      <c r="K11" s="109">
        <v>2249</v>
      </c>
    </row>
    <row r="12" ht="15" customHeight="1" spans="1:11">
      <c r="A12" s="80" t="s">
        <v>2140</v>
      </c>
      <c r="B12" s="109">
        <v>13918</v>
      </c>
      <c r="C12" s="109">
        <v>598</v>
      </c>
      <c r="D12" s="109">
        <v>2078</v>
      </c>
      <c r="E12" s="109">
        <v>1809</v>
      </c>
      <c r="F12" s="109">
        <v>920</v>
      </c>
      <c r="G12" s="109">
        <v>3049</v>
      </c>
      <c r="H12" s="109">
        <v>1002</v>
      </c>
      <c r="I12" s="109">
        <v>2088</v>
      </c>
      <c r="J12" s="109">
        <v>725</v>
      </c>
      <c r="K12" s="109">
        <v>1648</v>
      </c>
    </row>
    <row r="13" ht="15" customHeight="1" spans="1:11">
      <c r="A13" s="80" t="s">
        <v>2141</v>
      </c>
      <c r="B13" s="109">
        <v>12415</v>
      </c>
      <c r="C13" s="109">
        <v>418</v>
      </c>
      <c r="D13" s="109">
        <v>2124</v>
      </c>
      <c r="E13" s="109">
        <v>1771</v>
      </c>
      <c r="F13" s="109">
        <v>628</v>
      </c>
      <c r="G13" s="109">
        <v>2817</v>
      </c>
      <c r="H13" s="109">
        <v>578</v>
      </c>
      <c r="I13" s="109">
        <v>1756</v>
      </c>
      <c r="J13" s="109">
        <v>447</v>
      </c>
      <c r="K13" s="109">
        <v>1875</v>
      </c>
    </row>
    <row r="14" ht="15" customHeight="1" spans="1:11">
      <c r="A14" s="80" t="s">
        <v>2142</v>
      </c>
      <c r="B14" s="109">
        <v>10724</v>
      </c>
      <c r="C14" s="109">
        <v>597</v>
      </c>
      <c r="D14" s="109">
        <v>1636</v>
      </c>
      <c r="E14" s="109">
        <v>2129</v>
      </c>
      <c r="F14" s="109">
        <v>597</v>
      </c>
      <c r="G14" s="109">
        <v>2089</v>
      </c>
      <c r="H14" s="109">
        <v>503</v>
      </c>
      <c r="I14" s="109">
        <v>1089</v>
      </c>
      <c r="J14" s="109">
        <v>774</v>
      </c>
      <c r="K14" s="109">
        <v>1310</v>
      </c>
    </row>
    <row r="15" ht="15" customHeight="1" spans="1:11">
      <c r="A15" s="80" t="s">
        <v>2143</v>
      </c>
      <c r="B15" s="109">
        <v>7074</v>
      </c>
      <c r="C15" s="109" t="s">
        <v>2144</v>
      </c>
      <c r="D15" s="109">
        <v>1526</v>
      </c>
      <c r="E15" s="109">
        <v>1042</v>
      </c>
      <c r="F15" s="109">
        <v>376</v>
      </c>
      <c r="G15" s="109">
        <v>1715</v>
      </c>
      <c r="H15" s="109" t="s">
        <v>2144</v>
      </c>
      <c r="I15" s="109">
        <v>604</v>
      </c>
      <c r="J15" s="109">
        <v>546</v>
      </c>
      <c r="K15" s="109">
        <v>731</v>
      </c>
    </row>
    <row r="16" ht="24" customHeight="1" spans="1:11">
      <c r="A16" s="77" t="s">
        <v>2145</v>
      </c>
      <c r="B16" s="108" t="s">
        <v>2135</v>
      </c>
      <c r="C16" s="108" t="s">
        <v>2135</v>
      </c>
      <c r="D16" s="108" t="s">
        <v>2135</v>
      </c>
      <c r="E16" s="108" t="s">
        <v>2135</v>
      </c>
      <c r="F16" s="108" t="s">
        <v>2135</v>
      </c>
      <c r="G16" s="108" t="s">
        <v>2135</v>
      </c>
      <c r="H16" s="108" t="s">
        <v>2135</v>
      </c>
      <c r="I16" s="108" t="s">
        <v>2135</v>
      </c>
      <c r="J16" s="108" t="s">
        <v>2135</v>
      </c>
      <c r="K16" s="108" t="s">
        <v>2135</v>
      </c>
    </row>
    <row r="17" ht="15" customHeight="1" spans="1:11">
      <c r="A17" s="80" t="s">
        <v>2146</v>
      </c>
      <c r="B17" s="109">
        <v>12239</v>
      </c>
      <c r="C17" s="109">
        <v>642</v>
      </c>
      <c r="D17" s="109">
        <v>1414</v>
      </c>
      <c r="E17" s="109">
        <v>2205</v>
      </c>
      <c r="F17" s="109">
        <v>968</v>
      </c>
      <c r="G17" s="109">
        <v>2840</v>
      </c>
      <c r="H17" s="109">
        <v>469</v>
      </c>
      <c r="I17" s="109">
        <v>1853</v>
      </c>
      <c r="J17" s="109">
        <v>783</v>
      </c>
      <c r="K17" s="109">
        <v>1065</v>
      </c>
    </row>
    <row r="18" spans="1:11">
      <c r="A18" s="80" t="s">
        <v>2147</v>
      </c>
      <c r="B18" s="109">
        <v>1252</v>
      </c>
      <c r="C18" s="109" t="s">
        <v>2144</v>
      </c>
      <c r="D18" s="109" t="s">
        <v>2144</v>
      </c>
      <c r="E18" s="109" t="s">
        <v>2144</v>
      </c>
      <c r="F18" s="109" t="s">
        <v>2144</v>
      </c>
      <c r="G18" s="109">
        <v>188</v>
      </c>
      <c r="H18" s="109" t="s">
        <v>2144</v>
      </c>
      <c r="I18" s="109" t="s">
        <v>2144</v>
      </c>
      <c r="J18" s="109" t="s">
        <v>2144</v>
      </c>
      <c r="K18" s="109">
        <v>304</v>
      </c>
    </row>
    <row r="19" spans="1:11">
      <c r="A19" s="80" t="s">
        <v>2148</v>
      </c>
      <c r="B19" s="109">
        <v>1819</v>
      </c>
      <c r="C19" s="109" t="s">
        <v>2144</v>
      </c>
      <c r="D19" s="109">
        <v>162</v>
      </c>
      <c r="E19" s="109">
        <v>217</v>
      </c>
      <c r="F19" s="109">
        <v>153</v>
      </c>
      <c r="G19" s="109">
        <v>396</v>
      </c>
      <c r="H19" s="109">
        <v>150</v>
      </c>
      <c r="I19" s="109">
        <v>225</v>
      </c>
      <c r="J19" s="109">
        <v>104</v>
      </c>
      <c r="K19" s="109">
        <v>282</v>
      </c>
    </row>
    <row r="20" spans="1:11">
      <c r="A20" s="80" t="s">
        <v>2149</v>
      </c>
      <c r="B20" s="109">
        <v>4155</v>
      </c>
      <c r="C20" s="109">
        <v>274</v>
      </c>
      <c r="D20" s="109">
        <v>792</v>
      </c>
      <c r="E20" s="109">
        <v>549</v>
      </c>
      <c r="F20" s="109">
        <v>313</v>
      </c>
      <c r="G20" s="109">
        <v>662</v>
      </c>
      <c r="H20" s="109">
        <v>271</v>
      </c>
      <c r="I20" s="109">
        <v>508</v>
      </c>
      <c r="J20" s="109">
        <v>289</v>
      </c>
      <c r="K20" s="109">
        <v>497</v>
      </c>
    </row>
    <row r="21" spans="1:11">
      <c r="A21" s="83" t="s">
        <v>2150</v>
      </c>
      <c r="B21" s="109">
        <v>2374</v>
      </c>
      <c r="C21" s="109">
        <v>169</v>
      </c>
      <c r="D21" s="109">
        <v>369</v>
      </c>
      <c r="E21" s="109">
        <v>359</v>
      </c>
      <c r="F21" s="109">
        <v>137</v>
      </c>
      <c r="G21" s="109">
        <v>405</v>
      </c>
      <c r="H21" s="109">
        <v>184</v>
      </c>
      <c r="I21" s="109">
        <v>304</v>
      </c>
      <c r="J21" s="109">
        <v>132</v>
      </c>
      <c r="K21" s="109">
        <v>315</v>
      </c>
    </row>
    <row r="22" spans="1:11">
      <c r="A22" s="83" t="s">
        <v>2151</v>
      </c>
      <c r="B22" s="109">
        <v>1781</v>
      </c>
      <c r="C22" s="109" t="s">
        <v>2144</v>
      </c>
      <c r="D22" s="109">
        <v>423</v>
      </c>
      <c r="E22" s="109">
        <v>190</v>
      </c>
      <c r="F22" s="109">
        <v>176</v>
      </c>
      <c r="G22" s="109">
        <v>257</v>
      </c>
      <c r="H22" s="109" t="s">
        <v>2144</v>
      </c>
      <c r="I22" s="109">
        <v>204</v>
      </c>
      <c r="J22" s="109">
        <v>157</v>
      </c>
      <c r="K22" s="109">
        <v>182</v>
      </c>
    </row>
    <row r="23" spans="1:11">
      <c r="A23" s="80" t="s">
        <v>2152</v>
      </c>
      <c r="B23" s="109">
        <v>5826</v>
      </c>
      <c r="C23" s="109" t="s">
        <v>2144</v>
      </c>
      <c r="D23" s="109">
        <v>800</v>
      </c>
      <c r="E23" s="109">
        <v>673</v>
      </c>
      <c r="F23" s="109">
        <v>384</v>
      </c>
      <c r="G23" s="109">
        <v>1217</v>
      </c>
      <c r="H23" s="109">
        <v>486</v>
      </c>
      <c r="I23" s="109">
        <v>599</v>
      </c>
      <c r="J23" s="109">
        <v>519</v>
      </c>
      <c r="K23" s="109">
        <v>940</v>
      </c>
    </row>
    <row r="24" spans="1:11">
      <c r="A24" s="80" t="s">
        <v>2153</v>
      </c>
      <c r="B24" s="109">
        <v>11330</v>
      </c>
      <c r="C24" s="109">
        <v>463</v>
      </c>
      <c r="D24" s="109">
        <v>1190</v>
      </c>
      <c r="E24" s="109">
        <v>1488</v>
      </c>
      <c r="F24" s="109">
        <v>644</v>
      </c>
      <c r="G24" s="109">
        <v>2746</v>
      </c>
      <c r="H24" s="109">
        <v>736</v>
      </c>
      <c r="I24" s="109">
        <v>1247</v>
      </c>
      <c r="J24" s="109">
        <v>727</v>
      </c>
      <c r="K24" s="109">
        <v>2088</v>
      </c>
    </row>
    <row r="25" ht="15" customHeight="1" spans="1:11">
      <c r="A25" s="83" t="s">
        <v>2154</v>
      </c>
      <c r="B25" s="109">
        <v>5439</v>
      </c>
      <c r="C25" s="109" t="s">
        <v>2144</v>
      </c>
      <c r="D25" s="109">
        <v>672</v>
      </c>
      <c r="E25" s="109">
        <v>748</v>
      </c>
      <c r="F25" s="109">
        <v>394</v>
      </c>
      <c r="G25" s="109">
        <v>1052</v>
      </c>
      <c r="H25" s="109" t="s">
        <v>2144</v>
      </c>
      <c r="I25" s="109">
        <v>693</v>
      </c>
      <c r="J25" s="109">
        <v>307</v>
      </c>
      <c r="K25" s="109">
        <v>1030</v>
      </c>
    </row>
    <row r="26" ht="15" customHeight="1" spans="1:11">
      <c r="A26" s="83" t="s">
        <v>2155</v>
      </c>
      <c r="B26" s="109">
        <v>5890</v>
      </c>
      <c r="C26" s="109" t="s">
        <v>2144</v>
      </c>
      <c r="D26" s="109">
        <v>518</v>
      </c>
      <c r="E26" s="109">
        <v>740</v>
      </c>
      <c r="F26" s="109">
        <v>250</v>
      </c>
      <c r="G26" s="109">
        <v>1694</v>
      </c>
      <c r="H26" s="109" t="s">
        <v>2144</v>
      </c>
      <c r="I26" s="109">
        <v>554</v>
      </c>
      <c r="J26" s="109">
        <v>420</v>
      </c>
      <c r="K26" s="109">
        <v>1058</v>
      </c>
    </row>
    <row r="27" ht="15" customHeight="1" spans="1:11">
      <c r="A27" s="80" t="s">
        <v>2156</v>
      </c>
      <c r="B27" s="109">
        <v>15952</v>
      </c>
      <c r="C27" s="109">
        <v>738</v>
      </c>
      <c r="D27" s="109">
        <v>2965</v>
      </c>
      <c r="E27" s="109">
        <v>2430</v>
      </c>
      <c r="F27" s="109">
        <v>904</v>
      </c>
      <c r="G27" s="109">
        <v>3183</v>
      </c>
      <c r="H27" s="109">
        <v>694</v>
      </c>
      <c r="I27" s="109">
        <v>1625</v>
      </c>
      <c r="J27" s="109">
        <v>852</v>
      </c>
      <c r="K27" s="109">
        <v>2562</v>
      </c>
    </row>
    <row r="28" ht="15" customHeight="1" spans="1:11">
      <c r="A28" s="80" t="s">
        <v>2157</v>
      </c>
      <c r="B28" s="109">
        <v>5559</v>
      </c>
      <c r="C28" s="109">
        <v>350</v>
      </c>
      <c r="D28" s="109">
        <v>603</v>
      </c>
      <c r="E28" s="109">
        <v>1196</v>
      </c>
      <c r="F28" s="109">
        <v>390</v>
      </c>
      <c r="G28" s="109">
        <v>904</v>
      </c>
      <c r="H28" s="109">
        <v>330</v>
      </c>
      <c r="I28" s="109">
        <v>769</v>
      </c>
      <c r="J28" s="109">
        <v>321</v>
      </c>
      <c r="K28" s="109">
        <v>697</v>
      </c>
    </row>
    <row r="29" ht="15" customHeight="1" spans="1:11">
      <c r="A29" s="80" t="s">
        <v>2158</v>
      </c>
      <c r="B29" s="109">
        <v>1440</v>
      </c>
      <c r="C29" s="109" t="s">
        <v>2144</v>
      </c>
      <c r="D29" s="109" t="s">
        <v>2144</v>
      </c>
      <c r="E29" s="109" t="s">
        <v>2144</v>
      </c>
      <c r="F29" s="109" t="s">
        <v>2144</v>
      </c>
      <c r="G29" s="109" t="s">
        <v>2144</v>
      </c>
      <c r="H29" s="109" t="s">
        <v>2144</v>
      </c>
      <c r="I29" s="109" t="s">
        <v>2144</v>
      </c>
      <c r="J29" s="109" t="s">
        <v>2144</v>
      </c>
      <c r="K29" s="109" t="s">
        <v>2144</v>
      </c>
    </row>
    <row r="30" ht="15" customHeight="1" spans="1:11">
      <c r="A30" s="80" t="s">
        <v>2159</v>
      </c>
      <c r="B30" s="109">
        <v>4557</v>
      </c>
      <c r="C30" s="109" t="s">
        <v>2144</v>
      </c>
      <c r="D30" s="109">
        <v>613</v>
      </c>
      <c r="E30" s="109">
        <v>547</v>
      </c>
      <c r="F30" s="109">
        <v>378</v>
      </c>
      <c r="G30" s="109">
        <v>857</v>
      </c>
      <c r="H30" s="109">
        <v>614</v>
      </c>
      <c r="I30" s="109">
        <v>540</v>
      </c>
      <c r="J30" s="109">
        <v>214</v>
      </c>
      <c r="K30" s="109">
        <v>511</v>
      </c>
    </row>
    <row r="31" ht="15" customHeight="1" spans="1:11">
      <c r="A31" s="80" t="s">
        <v>2160</v>
      </c>
      <c r="B31" s="109">
        <v>4630</v>
      </c>
      <c r="C31" s="109">
        <v>255</v>
      </c>
      <c r="D31" s="109">
        <v>568</v>
      </c>
      <c r="E31" s="109">
        <v>847</v>
      </c>
      <c r="F31" s="109">
        <v>625</v>
      </c>
      <c r="G31" s="109">
        <v>741</v>
      </c>
      <c r="H31" s="109">
        <v>318</v>
      </c>
      <c r="I31" s="109">
        <v>583</v>
      </c>
      <c r="J31" s="109" t="s">
        <v>2144</v>
      </c>
      <c r="K31" s="109">
        <v>578</v>
      </c>
    </row>
    <row r="32" ht="15" customHeight="1" spans="1:11">
      <c r="A32" s="80" t="s">
        <v>2161</v>
      </c>
      <c r="B32" s="109">
        <v>13077</v>
      </c>
      <c r="C32" s="109">
        <v>521</v>
      </c>
      <c r="D32" s="109">
        <v>1240</v>
      </c>
      <c r="E32" s="109">
        <v>1570</v>
      </c>
      <c r="F32" s="109">
        <v>960</v>
      </c>
      <c r="G32" s="109">
        <v>2832</v>
      </c>
      <c r="H32" s="109" t="s">
        <v>2144</v>
      </c>
      <c r="I32" s="109">
        <v>1919</v>
      </c>
      <c r="J32" s="109">
        <v>591</v>
      </c>
      <c r="K32" s="109">
        <v>2938</v>
      </c>
    </row>
    <row r="33" ht="15" customHeight="1" spans="1:11">
      <c r="A33" s="80" t="s">
        <v>2162</v>
      </c>
      <c r="B33" s="109">
        <v>2002</v>
      </c>
      <c r="C33" s="109" t="s">
        <v>2144</v>
      </c>
      <c r="D33" s="109" t="s">
        <v>2144</v>
      </c>
      <c r="E33" s="109" t="s">
        <v>2144</v>
      </c>
      <c r="F33" s="109" t="s">
        <v>2144</v>
      </c>
      <c r="G33" s="109">
        <v>568</v>
      </c>
      <c r="H33" s="109" t="s">
        <v>2144</v>
      </c>
      <c r="I33" s="109" t="s">
        <v>2144</v>
      </c>
      <c r="J33" s="109" t="s">
        <v>2144</v>
      </c>
      <c r="K33" s="109">
        <v>345</v>
      </c>
    </row>
    <row r="34" ht="15" customHeight="1" spans="1:11">
      <c r="A34" s="80" t="s">
        <v>2163</v>
      </c>
      <c r="B34" s="109">
        <v>3256</v>
      </c>
      <c r="C34" s="109" t="s">
        <v>2144</v>
      </c>
      <c r="D34" s="109" t="s">
        <v>2144</v>
      </c>
      <c r="E34" s="109">
        <v>345</v>
      </c>
      <c r="F34" s="109">
        <v>191</v>
      </c>
      <c r="G34" s="109">
        <v>546</v>
      </c>
      <c r="H34" s="109" t="s">
        <v>2144</v>
      </c>
      <c r="I34" s="109">
        <v>934</v>
      </c>
      <c r="J34" s="109" t="s">
        <v>2144</v>
      </c>
      <c r="K34" s="109">
        <v>396</v>
      </c>
    </row>
    <row r="35" ht="24" customHeight="1" spans="1:11">
      <c r="A35" s="84" t="s">
        <v>2164</v>
      </c>
      <c r="B35" s="108" t="s">
        <v>2135</v>
      </c>
      <c r="C35" s="108" t="s">
        <v>2135</v>
      </c>
      <c r="D35" s="108" t="s">
        <v>2135</v>
      </c>
      <c r="E35" s="108" t="s">
        <v>2135</v>
      </c>
      <c r="F35" s="108" t="s">
        <v>2135</v>
      </c>
      <c r="G35" s="108" t="s">
        <v>2135</v>
      </c>
      <c r="H35" s="108" t="s">
        <v>2135</v>
      </c>
      <c r="I35" s="108" t="s">
        <v>2135</v>
      </c>
      <c r="J35" s="108" t="s">
        <v>2135</v>
      </c>
      <c r="K35" s="108" t="s">
        <v>2135</v>
      </c>
    </row>
    <row r="36" ht="15" customHeight="1" spans="1:11">
      <c r="A36" s="80" t="s">
        <v>2165</v>
      </c>
      <c r="B36" s="109">
        <v>3983</v>
      </c>
      <c r="C36" s="109">
        <v>692</v>
      </c>
      <c r="D36" s="109">
        <v>940</v>
      </c>
      <c r="E36" s="109">
        <v>642</v>
      </c>
      <c r="F36" s="109">
        <v>398</v>
      </c>
      <c r="G36" s="109">
        <v>425</v>
      </c>
      <c r="H36" s="109">
        <v>278</v>
      </c>
      <c r="I36" s="109">
        <v>279</v>
      </c>
      <c r="J36" s="109" t="s">
        <v>2144</v>
      </c>
      <c r="K36" s="109">
        <v>225</v>
      </c>
    </row>
    <row r="37" ht="15" customHeight="1" spans="1:11">
      <c r="A37" s="80" t="s">
        <v>2166</v>
      </c>
      <c r="B37" s="109">
        <v>6025</v>
      </c>
      <c r="C37" s="109">
        <v>428</v>
      </c>
      <c r="D37" s="109">
        <v>1530</v>
      </c>
      <c r="E37" s="109">
        <v>1373</v>
      </c>
      <c r="F37" s="109">
        <v>396</v>
      </c>
      <c r="G37" s="109">
        <v>690</v>
      </c>
      <c r="H37" s="109">
        <v>219</v>
      </c>
      <c r="I37" s="109">
        <v>593</v>
      </c>
      <c r="J37" s="109">
        <v>144</v>
      </c>
      <c r="K37" s="109">
        <v>651</v>
      </c>
    </row>
    <row r="38" ht="15" customHeight="1" spans="1:11">
      <c r="A38" s="80" t="s">
        <v>2167</v>
      </c>
      <c r="B38" s="109">
        <v>7381</v>
      </c>
      <c r="C38" s="109">
        <v>349</v>
      </c>
      <c r="D38" s="109">
        <v>1233</v>
      </c>
      <c r="E38" s="109">
        <v>1154</v>
      </c>
      <c r="F38" s="109">
        <v>508</v>
      </c>
      <c r="G38" s="109">
        <v>1515</v>
      </c>
      <c r="H38" s="109">
        <v>268</v>
      </c>
      <c r="I38" s="109">
        <v>850</v>
      </c>
      <c r="J38" s="109">
        <v>325</v>
      </c>
      <c r="K38" s="109">
        <v>1179</v>
      </c>
    </row>
    <row r="39" ht="15" customHeight="1" spans="1:11">
      <c r="A39" s="80" t="s">
        <v>2168</v>
      </c>
      <c r="B39" s="109">
        <v>10362</v>
      </c>
      <c r="C39" s="109">
        <v>481</v>
      </c>
      <c r="D39" s="109">
        <v>1759</v>
      </c>
      <c r="E39" s="109">
        <v>1488</v>
      </c>
      <c r="F39" s="109">
        <v>1198</v>
      </c>
      <c r="G39" s="109">
        <v>1699</v>
      </c>
      <c r="H39" s="109">
        <v>699</v>
      </c>
      <c r="I39" s="109">
        <v>1101</v>
      </c>
      <c r="J39" s="109">
        <v>406</v>
      </c>
      <c r="K39" s="109">
        <v>1532</v>
      </c>
    </row>
    <row r="40" ht="15" customHeight="1" spans="1:11">
      <c r="A40" s="80" t="s">
        <v>2169</v>
      </c>
      <c r="B40" s="109">
        <v>10846</v>
      </c>
      <c r="C40" s="109">
        <v>502</v>
      </c>
      <c r="D40" s="109">
        <v>1450</v>
      </c>
      <c r="E40" s="109">
        <v>1865</v>
      </c>
      <c r="F40" s="109">
        <v>754</v>
      </c>
      <c r="G40" s="109">
        <v>1703</v>
      </c>
      <c r="H40" s="109">
        <v>555</v>
      </c>
      <c r="I40" s="109">
        <v>1435</v>
      </c>
      <c r="J40" s="109">
        <v>802</v>
      </c>
      <c r="K40" s="109">
        <v>1780</v>
      </c>
    </row>
    <row r="41" ht="15" customHeight="1" spans="1:11">
      <c r="A41" s="80" t="s">
        <v>2170</v>
      </c>
      <c r="B41" s="109">
        <v>15230</v>
      </c>
      <c r="C41" s="109">
        <v>572</v>
      </c>
      <c r="D41" s="109">
        <v>1170</v>
      </c>
      <c r="E41" s="109">
        <v>1655</v>
      </c>
      <c r="F41" s="109">
        <v>962</v>
      </c>
      <c r="G41" s="109">
        <v>3584</v>
      </c>
      <c r="H41" s="109">
        <v>940</v>
      </c>
      <c r="I41" s="109">
        <v>2419</v>
      </c>
      <c r="J41" s="109">
        <v>981</v>
      </c>
      <c r="K41" s="109">
        <v>2948</v>
      </c>
    </row>
    <row r="42" ht="15" customHeight="1" spans="1:11">
      <c r="A42" s="80" t="s">
        <v>2171</v>
      </c>
      <c r="B42" s="109">
        <v>13803</v>
      </c>
      <c r="C42" s="109">
        <v>485</v>
      </c>
      <c r="D42" s="109">
        <v>1560</v>
      </c>
      <c r="E42" s="109">
        <v>1942</v>
      </c>
      <c r="F42" s="109">
        <v>856</v>
      </c>
      <c r="G42" s="109">
        <v>2798</v>
      </c>
      <c r="H42" s="109">
        <v>1213</v>
      </c>
      <c r="I42" s="109">
        <v>2161</v>
      </c>
      <c r="J42" s="109">
        <v>804</v>
      </c>
      <c r="K42" s="109">
        <v>1984</v>
      </c>
    </row>
    <row r="43" ht="15" customHeight="1" spans="1:11">
      <c r="A43" s="80" t="s">
        <v>2172</v>
      </c>
      <c r="B43" s="109">
        <v>7215</v>
      </c>
      <c r="C43" s="109">
        <v>343</v>
      </c>
      <c r="D43" s="109">
        <v>637</v>
      </c>
      <c r="E43" s="109">
        <v>1090</v>
      </c>
      <c r="F43" s="109">
        <v>405</v>
      </c>
      <c r="G43" s="109">
        <v>1919</v>
      </c>
      <c r="H43" s="109">
        <v>208</v>
      </c>
      <c r="I43" s="109">
        <v>1187</v>
      </c>
      <c r="J43" s="109">
        <v>419</v>
      </c>
      <c r="K43" s="109">
        <v>1007</v>
      </c>
    </row>
    <row r="44" ht="15" customHeight="1" spans="1:11">
      <c r="A44" s="80" t="s">
        <v>2173</v>
      </c>
      <c r="B44" s="109">
        <v>6524</v>
      </c>
      <c r="C44" s="109" t="s">
        <v>2144</v>
      </c>
      <c r="D44" s="109">
        <v>267</v>
      </c>
      <c r="E44" s="109">
        <v>860</v>
      </c>
      <c r="F44" s="109">
        <v>375</v>
      </c>
      <c r="G44" s="109">
        <v>1923</v>
      </c>
      <c r="H44" s="109">
        <v>312</v>
      </c>
      <c r="I44" s="109">
        <v>605</v>
      </c>
      <c r="J44" s="109">
        <v>667</v>
      </c>
      <c r="K44" s="109" t="s">
        <v>2144</v>
      </c>
    </row>
    <row r="45" ht="15" customHeight="1" spans="1:11">
      <c r="A45" s="80" t="s">
        <v>2174</v>
      </c>
      <c r="B45" s="109">
        <v>5723</v>
      </c>
      <c r="C45" s="109">
        <v>217</v>
      </c>
      <c r="D45" s="109">
        <v>685</v>
      </c>
      <c r="E45" s="109">
        <v>672</v>
      </c>
      <c r="F45" s="109">
        <v>325</v>
      </c>
      <c r="G45" s="109">
        <v>1725</v>
      </c>
      <c r="H45" s="109">
        <v>212</v>
      </c>
      <c r="I45" s="109">
        <v>765</v>
      </c>
      <c r="J45" s="109">
        <v>329</v>
      </c>
      <c r="K45" s="109">
        <v>793</v>
      </c>
    </row>
    <row r="46" ht="24" customHeight="1" spans="1:11">
      <c r="A46" s="84" t="s">
        <v>2175</v>
      </c>
      <c r="B46" s="108" t="s">
        <v>2135</v>
      </c>
      <c r="C46" s="108" t="s">
        <v>2135</v>
      </c>
      <c r="D46" s="108" t="s">
        <v>2135</v>
      </c>
      <c r="E46" s="108" t="s">
        <v>2135</v>
      </c>
      <c r="F46" s="108" t="s">
        <v>2135</v>
      </c>
      <c r="G46" s="108" t="s">
        <v>2135</v>
      </c>
      <c r="H46" s="108" t="s">
        <v>2135</v>
      </c>
      <c r="I46" s="108" t="s">
        <v>2135</v>
      </c>
      <c r="J46" s="108" t="s">
        <v>2135</v>
      </c>
      <c r="K46" s="108" t="s">
        <v>2135</v>
      </c>
    </row>
    <row r="47" ht="15" customHeight="1" spans="1:11">
      <c r="A47" s="80" t="s">
        <v>2176</v>
      </c>
      <c r="B47" s="109">
        <v>39809</v>
      </c>
      <c r="C47" s="109">
        <v>1083</v>
      </c>
      <c r="D47" s="109">
        <v>2782</v>
      </c>
      <c r="E47" s="109">
        <v>4975</v>
      </c>
      <c r="F47" s="109">
        <v>2677</v>
      </c>
      <c r="G47" s="109">
        <v>9191</v>
      </c>
      <c r="H47" s="109">
        <v>2639</v>
      </c>
      <c r="I47" s="109">
        <v>6702</v>
      </c>
      <c r="J47" s="109">
        <v>2575</v>
      </c>
      <c r="K47" s="109">
        <v>7186</v>
      </c>
    </row>
    <row r="48" ht="15" customHeight="1" spans="1:11">
      <c r="A48" s="85" t="s">
        <v>2177</v>
      </c>
      <c r="B48" s="109">
        <v>20206</v>
      </c>
      <c r="C48" s="109">
        <v>1281</v>
      </c>
      <c r="D48" s="109">
        <v>2816</v>
      </c>
      <c r="E48" s="109">
        <v>3206</v>
      </c>
      <c r="F48" s="109">
        <v>1661</v>
      </c>
      <c r="G48" s="109">
        <v>3825</v>
      </c>
      <c r="H48" s="109">
        <v>1084</v>
      </c>
      <c r="I48" s="109">
        <v>2063</v>
      </c>
      <c r="J48" s="109">
        <v>1153</v>
      </c>
      <c r="K48" s="109">
        <v>3116</v>
      </c>
    </row>
    <row r="49" ht="15" customHeight="1" spans="1:11">
      <c r="A49" s="85" t="s">
        <v>2178</v>
      </c>
      <c r="B49" s="109">
        <v>8140</v>
      </c>
      <c r="C49" s="109">
        <v>965</v>
      </c>
      <c r="D49" s="109">
        <v>1456</v>
      </c>
      <c r="E49" s="109">
        <v>1708</v>
      </c>
      <c r="F49" s="109">
        <v>899</v>
      </c>
      <c r="G49" s="109">
        <v>992</v>
      </c>
      <c r="H49" s="109">
        <v>344</v>
      </c>
      <c r="I49" s="109">
        <v>692</v>
      </c>
      <c r="J49" s="109">
        <v>274</v>
      </c>
      <c r="K49" s="109">
        <v>809</v>
      </c>
    </row>
    <row r="50" ht="15" customHeight="1" spans="1:11">
      <c r="A50" s="80" t="s">
        <v>2179</v>
      </c>
      <c r="B50" s="109">
        <v>13535</v>
      </c>
      <c r="C50" s="109">
        <v>782</v>
      </c>
      <c r="D50" s="109">
        <v>2626</v>
      </c>
      <c r="E50" s="109">
        <v>2085</v>
      </c>
      <c r="F50" s="109">
        <v>829</v>
      </c>
      <c r="G50" s="109">
        <v>2913</v>
      </c>
      <c r="H50" s="109">
        <v>705</v>
      </c>
      <c r="I50" s="109">
        <v>1396</v>
      </c>
      <c r="J50" s="109">
        <v>498</v>
      </c>
      <c r="K50" s="109">
        <v>1700</v>
      </c>
    </row>
    <row r="51" ht="15" customHeight="1" spans="1:11">
      <c r="A51" s="85" t="s">
        <v>2180</v>
      </c>
      <c r="B51" s="109">
        <v>5404</v>
      </c>
      <c r="C51" s="109" t="s">
        <v>2144</v>
      </c>
      <c r="D51" s="109">
        <v>1552</v>
      </c>
      <c r="E51" s="109">
        <v>767</v>
      </c>
      <c r="F51" s="109" t="s">
        <v>2144</v>
      </c>
      <c r="G51" s="109">
        <v>1061</v>
      </c>
      <c r="H51" s="109" t="s">
        <v>2144</v>
      </c>
      <c r="I51" s="109">
        <v>541</v>
      </c>
      <c r="J51" s="109" t="s">
        <v>2144</v>
      </c>
      <c r="K51" s="109">
        <v>568</v>
      </c>
    </row>
    <row r="52" ht="33.95" customHeight="1" spans="1:11">
      <c r="A52" s="84" t="s">
        <v>2181</v>
      </c>
      <c r="B52" s="108" t="s">
        <v>2135</v>
      </c>
      <c r="C52" s="108" t="s">
        <v>2135</v>
      </c>
      <c r="D52" s="108" t="s">
        <v>2135</v>
      </c>
      <c r="E52" s="108" t="s">
        <v>2135</v>
      </c>
      <c r="F52" s="108" t="s">
        <v>2135</v>
      </c>
      <c r="G52" s="108" t="s">
        <v>2135</v>
      </c>
      <c r="H52" s="108" t="s">
        <v>2135</v>
      </c>
      <c r="I52" s="108" t="s">
        <v>2135</v>
      </c>
      <c r="J52" s="108" t="s">
        <v>2135</v>
      </c>
      <c r="K52" s="108" t="s">
        <v>2135</v>
      </c>
    </row>
    <row r="53" ht="15" customHeight="1" spans="1:11">
      <c r="A53" s="80" t="s">
        <v>2182</v>
      </c>
      <c r="B53" s="109">
        <v>32120</v>
      </c>
      <c r="C53" s="109">
        <v>1857</v>
      </c>
      <c r="D53" s="109">
        <v>6054</v>
      </c>
      <c r="E53" s="109">
        <v>5439</v>
      </c>
      <c r="F53" s="109">
        <v>2115</v>
      </c>
      <c r="G53" s="109">
        <v>6484</v>
      </c>
      <c r="H53" s="109">
        <v>1236</v>
      </c>
      <c r="I53" s="109">
        <v>3302</v>
      </c>
      <c r="J53" s="109">
        <v>1700</v>
      </c>
      <c r="K53" s="109">
        <v>3932</v>
      </c>
    </row>
    <row r="54" ht="15" customHeight="1" spans="1:11">
      <c r="A54" s="85" t="s">
        <v>2183</v>
      </c>
      <c r="B54" s="109" t="s">
        <v>2135</v>
      </c>
      <c r="C54" s="109" t="s">
        <v>2135</v>
      </c>
      <c r="D54" s="109" t="s">
        <v>2135</v>
      </c>
      <c r="E54" s="109" t="s">
        <v>2135</v>
      </c>
      <c r="F54" s="109" t="s">
        <v>2135</v>
      </c>
      <c r="G54" s="109" t="s">
        <v>2135</v>
      </c>
      <c r="H54" s="109" t="s">
        <v>2135</v>
      </c>
      <c r="I54" s="109" t="s">
        <v>2135</v>
      </c>
      <c r="J54" s="109" t="s">
        <v>2135</v>
      </c>
      <c r="K54" s="109" t="s">
        <v>2135</v>
      </c>
    </row>
    <row r="55" ht="15" customHeight="1" spans="1:11">
      <c r="A55" s="83" t="s">
        <v>2176</v>
      </c>
      <c r="B55" s="109">
        <v>11158</v>
      </c>
      <c r="C55" s="109">
        <v>944</v>
      </c>
      <c r="D55" s="109">
        <v>1636</v>
      </c>
      <c r="E55" s="109">
        <v>2252</v>
      </c>
      <c r="F55" s="109">
        <v>968</v>
      </c>
      <c r="G55" s="109">
        <v>1948</v>
      </c>
      <c r="H55" s="109">
        <v>440</v>
      </c>
      <c r="I55" s="109">
        <v>1277</v>
      </c>
      <c r="J55" s="109">
        <v>486</v>
      </c>
      <c r="K55" s="109">
        <v>1207</v>
      </c>
    </row>
    <row r="56" ht="15" customHeight="1" spans="1:11">
      <c r="A56" s="83" t="s">
        <v>2184</v>
      </c>
      <c r="B56" s="109">
        <v>12817</v>
      </c>
      <c r="C56" s="109">
        <v>713</v>
      </c>
      <c r="D56" s="109">
        <v>2432</v>
      </c>
      <c r="E56" s="109">
        <v>1993</v>
      </c>
      <c r="F56" s="109">
        <v>788</v>
      </c>
      <c r="G56" s="109">
        <v>2839</v>
      </c>
      <c r="H56" s="109">
        <v>476</v>
      </c>
      <c r="I56" s="109">
        <v>1295</v>
      </c>
      <c r="J56" s="109">
        <v>563</v>
      </c>
      <c r="K56" s="109">
        <v>1718</v>
      </c>
    </row>
    <row r="57" ht="15" customHeight="1" spans="1:11">
      <c r="A57" s="83" t="s">
        <v>2185</v>
      </c>
      <c r="B57" s="109">
        <v>8145</v>
      </c>
      <c r="C57" s="109">
        <v>200</v>
      </c>
      <c r="D57" s="109">
        <v>1986</v>
      </c>
      <c r="E57" s="109">
        <v>1195</v>
      </c>
      <c r="F57" s="109">
        <v>359</v>
      </c>
      <c r="G57" s="109">
        <v>1697</v>
      </c>
      <c r="H57" s="109">
        <v>320</v>
      </c>
      <c r="I57" s="109">
        <v>730</v>
      </c>
      <c r="J57" s="109">
        <v>651</v>
      </c>
      <c r="K57" s="109">
        <v>1007</v>
      </c>
    </row>
    <row r="58" ht="15" customHeight="1" spans="1:11">
      <c r="A58" s="85" t="s">
        <v>2186</v>
      </c>
      <c r="B58" s="109">
        <v>3654</v>
      </c>
      <c r="C58" s="109" t="s">
        <v>2144</v>
      </c>
      <c r="D58" s="109">
        <v>785</v>
      </c>
      <c r="E58" s="109">
        <v>731</v>
      </c>
      <c r="F58" s="109" t="s">
        <v>2144</v>
      </c>
      <c r="G58" s="109">
        <v>646</v>
      </c>
      <c r="H58" s="109" t="s">
        <v>2144</v>
      </c>
      <c r="I58" s="109">
        <v>283</v>
      </c>
      <c r="J58" s="109" t="s">
        <v>2144</v>
      </c>
      <c r="K58" s="109">
        <v>461</v>
      </c>
    </row>
    <row r="59" ht="24" customHeight="1" spans="1:11">
      <c r="A59" s="84" t="s">
        <v>2187</v>
      </c>
      <c r="B59" s="108" t="s">
        <v>2135</v>
      </c>
      <c r="C59" s="108" t="s">
        <v>2135</v>
      </c>
      <c r="D59" s="108" t="s">
        <v>2135</v>
      </c>
      <c r="E59" s="108" t="s">
        <v>2135</v>
      </c>
      <c r="F59" s="108" t="s">
        <v>2135</v>
      </c>
      <c r="G59" s="108" t="s">
        <v>2135</v>
      </c>
      <c r="H59" s="108" t="s">
        <v>2135</v>
      </c>
      <c r="I59" s="108" t="s">
        <v>2135</v>
      </c>
      <c r="J59" s="108" t="s">
        <v>2135</v>
      </c>
      <c r="K59" s="108" t="s">
        <v>2135</v>
      </c>
    </row>
    <row r="60" ht="15" customHeight="1" spans="1:11">
      <c r="A60" s="80" t="s">
        <v>2188</v>
      </c>
      <c r="B60" s="110">
        <v>17751</v>
      </c>
      <c r="C60" s="110">
        <v>1017</v>
      </c>
      <c r="D60" s="110">
        <v>1675</v>
      </c>
      <c r="E60" s="110">
        <v>2663</v>
      </c>
      <c r="F60" s="110">
        <v>1623</v>
      </c>
      <c r="G60" s="110">
        <v>3033</v>
      </c>
      <c r="H60" s="110">
        <v>1266</v>
      </c>
      <c r="I60" s="110">
        <v>3037</v>
      </c>
      <c r="J60" s="110">
        <v>968</v>
      </c>
      <c r="K60" s="110">
        <v>2470</v>
      </c>
    </row>
    <row r="61" ht="15" customHeight="1" spans="1:11">
      <c r="A61" s="85" t="s">
        <v>2189</v>
      </c>
      <c r="B61" s="110">
        <v>8973</v>
      </c>
      <c r="C61" s="110">
        <v>496</v>
      </c>
      <c r="D61" s="110">
        <v>786</v>
      </c>
      <c r="E61" s="110">
        <v>1110</v>
      </c>
      <c r="F61" s="110">
        <v>800</v>
      </c>
      <c r="G61" s="110">
        <v>1751</v>
      </c>
      <c r="H61" s="110">
        <v>491</v>
      </c>
      <c r="I61" s="110">
        <v>1312</v>
      </c>
      <c r="J61" s="110">
        <v>565</v>
      </c>
      <c r="K61" s="110">
        <v>1662</v>
      </c>
    </row>
    <row r="62" ht="15" customHeight="1" spans="1:11">
      <c r="A62" s="85" t="s">
        <v>2190</v>
      </c>
      <c r="B62" s="110">
        <v>9623</v>
      </c>
      <c r="C62" s="110">
        <v>439</v>
      </c>
      <c r="D62" s="110">
        <v>951</v>
      </c>
      <c r="E62" s="110">
        <v>1232</v>
      </c>
      <c r="F62" s="110">
        <v>648</v>
      </c>
      <c r="G62" s="110">
        <v>1935</v>
      </c>
      <c r="H62" s="110">
        <v>573</v>
      </c>
      <c r="I62" s="110">
        <v>1307</v>
      </c>
      <c r="J62" s="110">
        <v>560</v>
      </c>
      <c r="K62" s="110">
        <v>1978</v>
      </c>
    </row>
    <row r="63" ht="15" customHeight="1" spans="1:11">
      <c r="A63" s="80" t="s">
        <v>2191</v>
      </c>
      <c r="B63" s="110">
        <v>14514</v>
      </c>
      <c r="C63" s="110">
        <v>546</v>
      </c>
      <c r="D63" s="110">
        <v>1358</v>
      </c>
      <c r="E63" s="110">
        <v>2270</v>
      </c>
      <c r="F63" s="110">
        <v>1102</v>
      </c>
      <c r="G63" s="110">
        <v>3001</v>
      </c>
      <c r="H63" s="110">
        <v>964</v>
      </c>
      <c r="I63" s="110">
        <v>1646</v>
      </c>
      <c r="J63" s="110">
        <v>858</v>
      </c>
      <c r="K63" s="110">
        <v>2771</v>
      </c>
    </row>
    <row r="64" ht="15" customHeight="1" spans="1:11">
      <c r="A64" s="85" t="s">
        <v>2192</v>
      </c>
      <c r="B64" s="110">
        <v>13476</v>
      </c>
      <c r="C64" s="110">
        <v>657</v>
      </c>
      <c r="D64" s="110">
        <v>1728</v>
      </c>
      <c r="E64" s="110">
        <v>2147</v>
      </c>
      <c r="F64" s="110">
        <v>614</v>
      </c>
      <c r="G64" s="110">
        <v>3490</v>
      </c>
      <c r="H64" s="110">
        <v>764</v>
      </c>
      <c r="I64" s="110">
        <v>1821</v>
      </c>
      <c r="J64" s="110">
        <v>597</v>
      </c>
      <c r="K64" s="110">
        <v>1657</v>
      </c>
    </row>
    <row r="65" ht="15" customHeight="1" spans="1:11">
      <c r="A65" s="85" t="s">
        <v>2193</v>
      </c>
      <c r="B65" s="110">
        <v>10941</v>
      </c>
      <c r="C65" s="110">
        <v>686</v>
      </c>
      <c r="D65" s="110">
        <v>1843</v>
      </c>
      <c r="E65" s="110">
        <v>1548</v>
      </c>
      <c r="F65" s="110">
        <v>766</v>
      </c>
      <c r="G65" s="110">
        <v>2622</v>
      </c>
      <c r="H65" s="110">
        <v>447</v>
      </c>
      <c r="I65" s="110">
        <v>1094</v>
      </c>
      <c r="J65" s="110">
        <v>689</v>
      </c>
      <c r="K65" s="110">
        <v>1246</v>
      </c>
    </row>
    <row r="66" ht="15" customHeight="1" spans="1:11">
      <c r="A66" s="85" t="s">
        <v>2194</v>
      </c>
      <c r="B66" s="110">
        <v>11815</v>
      </c>
      <c r="C66" s="110">
        <v>460</v>
      </c>
      <c r="D66" s="110">
        <v>2892</v>
      </c>
      <c r="E66" s="110">
        <v>1771</v>
      </c>
      <c r="F66" s="110">
        <v>626</v>
      </c>
      <c r="G66" s="110">
        <v>2150</v>
      </c>
      <c r="H66" s="110">
        <v>399</v>
      </c>
      <c r="I66" s="110">
        <v>1178</v>
      </c>
      <c r="J66" s="110">
        <v>745</v>
      </c>
      <c r="K66" s="110">
        <v>1595</v>
      </c>
    </row>
    <row r="67" ht="24" customHeight="1" spans="1:11">
      <c r="A67" s="84" t="s">
        <v>2195</v>
      </c>
      <c r="B67" s="111" t="s">
        <v>2135</v>
      </c>
      <c r="C67" s="111" t="s">
        <v>2135</v>
      </c>
      <c r="D67" s="111" t="s">
        <v>2135</v>
      </c>
      <c r="E67" s="111" t="s">
        <v>2135</v>
      </c>
      <c r="F67" s="111" t="s">
        <v>2135</v>
      </c>
      <c r="G67" s="111" t="s">
        <v>2135</v>
      </c>
      <c r="H67" s="111" t="s">
        <v>2135</v>
      </c>
      <c r="I67" s="111" t="s">
        <v>2135</v>
      </c>
      <c r="J67" s="111" t="s">
        <v>2135</v>
      </c>
      <c r="K67" s="111" t="s">
        <v>2135</v>
      </c>
    </row>
    <row r="68" ht="15" customHeight="1" spans="1:11">
      <c r="A68" s="80" t="s">
        <v>2196</v>
      </c>
      <c r="B68" s="110">
        <v>8220</v>
      </c>
      <c r="C68" s="110">
        <v>392</v>
      </c>
      <c r="D68" s="110">
        <v>781</v>
      </c>
      <c r="E68" s="110">
        <v>1329</v>
      </c>
      <c r="F68" s="110">
        <v>697</v>
      </c>
      <c r="G68" s="110">
        <v>1161</v>
      </c>
      <c r="H68" s="110">
        <v>698</v>
      </c>
      <c r="I68" s="110">
        <v>1648</v>
      </c>
      <c r="J68" s="110">
        <v>564</v>
      </c>
      <c r="K68" s="110">
        <v>950</v>
      </c>
    </row>
    <row r="69" ht="15" customHeight="1" spans="1:11">
      <c r="A69" s="85" t="s">
        <v>2197</v>
      </c>
      <c r="B69" s="110">
        <v>15828</v>
      </c>
      <c r="C69" s="110">
        <v>830</v>
      </c>
      <c r="D69" s="110">
        <v>1531</v>
      </c>
      <c r="E69" s="110">
        <v>1988</v>
      </c>
      <c r="F69" s="110">
        <v>1060</v>
      </c>
      <c r="G69" s="110">
        <v>2901</v>
      </c>
      <c r="H69" s="110">
        <v>1269</v>
      </c>
      <c r="I69" s="110">
        <v>2618</v>
      </c>
      <c r="J69" s="110">
        <v>896</v>
      </c>
      <c r="K69" s="110">
        <v>2734</v>
      </c>
    </row>
    <row r="70" ht="15" customHeight="1" spans="1:11">
      <c r="A70" s="85" t="s">
        <v>2198</v>
      </c>
      <c r="B70" s="110">
        <v>20529</v>
      </c>
      <c r="C70" s="110">
        <v>910</v>
      </c>
      <c r="D70" s="110">
        <v>2435</v>
      </c>
      <c r="E70" s="110">
        <v>2736</v>
      </c>
      <c r="F70" s="110">
        <v>1636</v>
      </c>
      <c r="G70" s="110">
        <v>5097</v>
      </c>
      <c r="H70" s="110">
        <v>876</v>
      </c>
      <c r="I70" s="110">
        <v>2522</v>
      </c>
      <c r="J70" s="110">
        <v>1161</v>
      </c>
      <c r="K70" s="110">
        <v>3158</v>
      </c>
    </row>
    <row r="71" ht="15" customHeight="1" spans="1:11">
      <c r="A71" s="80" t="s">
        <v>2199</v>
      </c>
      <c r="B71" s="110">
        <v>15867</v>
      </c>
      <c r="C71" s="110">
        <v>984</v>
      </c>
      <c r="D71" s="110">
        <v>2329</v>
      </c>
      <c r="E71" s="110">
        <v>2591</v>
      </c>
      <c r="F71" s="110">
        <v>1037</v>
      </c>
      <c r="G71" s="110">
        <v>3459</v>
      </c>
      <c r="H71" s="110">
        <v>476</v>
      </c>
      <c r="I71" s="110">
        <v>1339</v>
      </c>
      <c r="J71" s="110">
        <v>807</v>
      </c>
      <c r="K71" s="110">
        <v>2844</v>
      </c>
    </row>
    <row r="72" ht="15" customHeight="1" spans="1:11">
      <c r="A72" s="85" t="s">
        <v>2200</v>
      </c>
      <c r="B72" s="110">
        <v>9395</v>
      </c>
      <c r="C72" s="110">
        <v>530</v>
      </c>
      <c r="D72" s="110">
        <v>1351</v>
      </c>
      <c r="E72" s="110">
        <v>1606</v>
      </c>
      <c r="F72" s="110">
        <v>821</v>
      </c>
      <c r="G72" s="110">
        <v>1846</v>
      </c>
      <c r="H72" s="110">
        <v>503</v>
      </c>
      <c r="I72" s="110">
        <v>789</v>
      </c>
      <c r="J72" s="110">
        <v>409</v>
      </c>
      <c r="K72" s="110">
        <v>1539</v>
      </c>
    </row>
    <row r="73" ht="15" customHeight="1" spans="1:11">
      <c r="A73" s="85" t="s">
        <v>2201</v>
      </c>
      <c r="B73" s="109">
        <v>17253</v>
      </c>
      <c r="C73" s="109">
        <v>655</v>
      </c>
      <c r="D73" s="109">
        <v>2806</v>
      </c>
      <c r="E73" s="109">
        <v>2491</v>
      </c>
      <c r="F73" s="109">
        <v>927</v>
      </c>
      <c r="G73" s="109">
        <v>3518</v>
      </c>
      <c r="H73" s="109">
        <v>1082</v>
      </c>
      <c r="I73" s="109">
        <v>2477</v>
      </c>
      <c r="J73" s="109">
        <v>1144</v>
      </c>
      <c r="K73" s="109">
        <v>2155</v>
      </c>
    </row>
    <row r="74" ht="24" customHeight="1" spans="1:11">
      <c r="A74" s="84" t="s">
        <v>2202</v>
      </c>
      <c r="B74" s="111" t="s">
        <v>2135</v>
      </c>
      <c r="C74" s="111" t="s">
        <v>2135</v>
      </c>
      <c r="D74" s="111" t="s">
        <v>2135</v>
      </c>
      <c r="E74" s="111" t="s">
        <v>2135</v>
      </c>
      <c r="F74" s="111" t="s">
        <v>2135</v>
      </c>
      <c r="G74" s="111" t="s">
        <v>2135</v>
      </c>
      <c r="H74" s="111" t="s">
        <v>2135</v>
      </c>
      <c r="I74" s="111" t="s">
        <v>2135</v>
      </c>
      <c r="J74" s="111" t="s">
        <v>2135</v>
      </c>
      <c r="K74" s="111" t="s">
        <v>2135</v>
      </c>
    </row>
    <row r="75" ht="15" customHeight="1" spans="1:11">
      <c r="A75" s="80" t="s">
        <v>2203</v>
      </c>
      <c r="B75" s="110">
        <v>67550</v>
      </c>
      <c r="C75" s="110">
        <v>3314</v>
      </c>
      <c r="D75" s="110">
        <v>8599</v>
      </c>
      <c r="E75" s="110">
        <v>9494</v>
      </c>
      <c r="F75" s="110">
        <v>4683</v>
      </c>
      <c r="G75" s="110">
        <v>14128</v>
      </c>
      <c r="H75" s="110">
        <v>3498</v>
      </c>
      <c r="I75" s="110">
        <v>8815</v>
      </c>
      <c r="J75" s="110">
        <v>3633</v>
      </c>
      <c r="K75" s="110">
        <v>11386</v>
      </c>
    </row>
    <row r="76" ht="15" customHeight="1" spans="1:11">
      <c r="A76" s="83" t="s">
        <v>2204</v>
      </c>
      <c r="B76" s="110">
        <v>30637</v>
      </c>
      <c r="C76" s="110">
        <v>1499</v>
      </c>
      <c r="D76" s="110">
        <v>3954</v>
      </c>
      <c r="E76" s="110">
        <v>4649</v>
      </c>
      <c r="F76" s="110">
        <v>2690</v>
      </c>
      <c r="G76" s="110">
        <v>5746</v>
      </c>
      <c r="H76" s="110">
        <v>1975</v>
      </c>
      <c r="I76" s="110">
        <v>4397</v>
      </c>
      <c r="J76" s="110">
        <v>1539</v>
      </c>
      <c r="K76" s="110">
        <v>4187</v>
      </c>
    </row>
    <row r="77" ht="15" customHeight="1" spans="1:11">
      <c r="A77" s="83" t="s">
        <v>2205</v>
      </c>
      <c r="B77" s="110">
        <v>26115</v>
      </c>
      <c r="C77" s="110">
        <v>1111</v>
      </c>
      <c r="D77" s="110">
        <v>3319</v>
      </c>
      <c r="E77" s="110">
        <v>3356</v>
      </c>
      <c r="F77" s="110">
        <v>1364</v>
      </c>
      <c r="G77" s="110">
        <v>5971</v>
      </c>
      <c r="H77" s="110">
        <v>1111</v>
      </c>
      <c r="I77" s="110">
        <v>3023</v>
      </c>
      <c r="J77" s="110">
        <v>1394</v>
      </c>
      <c r="K77" s="110">
        <v>5466</v>
      </c>
    </row>
    <row r="78" ht="15" customHeight="1" spans="1:11">
      <c r="A78" s="83" t="s">
        <v>2206</v>
      </c>
      <c r="B78" s="110">
        <v>8873</v>
      </c>
      <c r="C78" s="110">
        <v>604</v>
      </c>
      <c r="D78" s="110">
        <v>1182</v>
      </c>
      <c r="E78" s="110">
        <v>1246</v>
      </c>
      <c r="F78" s="110">
        <v>521</v>
      </c>
      <c r="G78" s="110">
        <v>2071</v>
      </c>
      <c r="H78" s="110">
        <v>330</v>
      </c>
      <c r="I78" s="110">
        <v>840</v>
      </c>
      <c r="J78" s="110">
        <v>532</v>
      </c>
      <c r="K78" s="110">
        <v>1546</v>
      </c>
    </row>
    <row r="79" ht="15" customHeight="1" spans="1:11">
      <c r="A79" s="83" t="s">
        <v>2207</v>
      </c>
      <c r="B79" s="110">
        <v>1925</v>
      </c>
      <c r="C79" s="110" t="s">
        <v>2144</v>
      </c>
      <c r="D79" s="110" t="s">
        <v>2144</v>
      </c>
      <c r="E79" s="110" t="s">
        <v>2144</v>
      </c>
      <c r="F79" s="110" t="s">
        <v>2144</v>
      </c>
      <c r="G79" s="110">
        <v>338</v>
      </c>
      <c r="H79" s="110" t="s">
        <v>2144</v>
      </c>
      <c r="I79" s="110">
        <v>555</v>
      </c>
      <c r="J79" s="110" t="s">
        <v>2144</v>
      </c>
      <c r="K79" s="110">
        <v>187</v>
      </c>
    </row>
    <row r="80" ht="15" customHeight="1" spans="1:11">
      <c r="A80" s="85" t="s">
        <v>2208</v>
      </c>
      <c r="B80" s="110">
        <v>19543</v>
      </c>
      <c r="C80" s="110">
        <v>988</v>
      </c>
      <c r="D80" s="110">
        <v>2634</v>
      </c>
      <c r="E80" s="110">
        <v>3247</v>
      </c>
      <c r="F80" s="110">
        <v>1495</v>
      </c>
      <c r="G80" s="110">
        <v>3853</v>
      </c>
      <c r="H80" s="110">
        <v>1406</v>
      </c>
      <c r="I80" s="110">
        <v>2580</v>
      </c>
      <c r="J80" s="110">
        <v>1348</v>
      </c>
      <c r="K80" s="110">
        <v>1993</v>
      </c>
    </row>
    <row r="81" ht="15" customHeight="1" spans="1:11">
      <c r="A81" s="83" t="s">
        <v>2209</v>
      </c>
      <c r="B81" s="110">
        <v>1573</v>
      </c>
      <c r="C81" s="110" t="s">
        <v>2144</v>
      </c>
      <c r="D81" s="110" t="s">
        <v>2144</v>
      </c>
      <c r="E81" s="110" t="s">
        <v>2144</v>
      </c>
      <c r="F81" s="110" t="s">
        <v>2144</v>
      </c>
      <c r="G81" s="110">
        <v>666</v>
      </c>
      <c r="H81" s="110" t="s">
        <v>2144</v>
      </c>
      <c r="I81" s="110" t="s">
        <v>2144</v>
      </c>
      <c r="J81" s="110" t="s">
        <v>2144</v>
      </c>
      <c r="K81" s="110" t="s">
        <v>2144</v>
      </c>
    </row>
    <row r="82" ht="15" customHeight="1" spans="1:11">
      <c r="A82" s="83" t="s">
        <v>86</v>
      </c>
      <c r="B82" s="110">
        <v>5539</v>
      </c>
      <c r="C82" s="110" t="s">
        <v>2144</v>
      </c>
      <c r="D82" s="110">
        <v>948</v>
      </c>
      <c r="E82" s="110">
        <v>780</v>
      </c>
      <c r="F82" s="110" t="s">
        <v>2144</v>
      </c>
      <c r="G82" s="110">
        <v>715</v>
      </c>
      <c r="H82" s="110" t="s">
        <v>2144</v>
      </c>
      <c r="I82" s="110">
        <v>660</v>
      </c>
      <c r="J82" s="110">
        <v>502</v>
      </c>
      <c r="K82" s="110">
        <v>620</v>
      </c>
    </row>
    <row r="83" ht="15" customHeight="1" spans="1:11">
      <c r="A83" s="83" t="s">
        <v>2210</v>
      </c>
      <c r="B83" s="110">
        <v>12431</v>
      </c>
      <c r="C83" s="110">
        <v>752</v>
      </c>
      <c r="D83" s="110">
        <v>1461</v>
      </c>
      <c r="E83" s="110">
        <v>2262</v>
      </c>
      <c r="F83" s="110">
        <v>1048</v>
      </c>
      <c r="G83" s="110">
        <v>2472</v>
      </c>
      <c r="H83" s="110">
        <v>580</v>
      </c>
      <c r="I83" s="110">
        <v>1840</v>
      </c>
      <c r="J83" s="110">
        <v>766</v>
      </c>
      <c r="K83" s="110">
        <v>1249</v>
      </c>
    </row>
    <row r="84" ht="45.95" customHeight="1" spans="1:11">
      <c r="A84" s="84" t="s">
        <v>2211</v>
      </c>
      <c r="B84" s="111" t="s">
        <v>2135</v>
      </c>
      <c r="C84" s="111" t="s">
        <v>2135</v>
      </c>
      <c r="D84" s="111" t="s">
        <v>2135</v>
      </c>
      <c r="E84" s="111" t="s">
        <v>2135</v>
      </c>
      <c r="F84" s="111" t="s">
        <v>2135</v>
      </c>
      <c r="G84" s="111" t="s">
        <v>2135</v>
      </c>
      <c r="H84" s="111" t="s">
        <v>2135</v>
      </c>
      <c r="I84" s="111" t="s">
        <v>2135</v>
      </c>
      <c r="J84" s="111" t="s">
        <v>2135</v>
      </c>
      <c r="K84" s="111" t="s">
        <v>2135</v>
      </c>
    </row>
    <row r="85" ht="15" customHeight="1" spans="1:11">
      <c r="A85" s="80" t="s">
        <v>2212</v>
      </c>
      <c r="B85" s="110">
        <v>73702</v>
      </c>
      <c r="C85" s="110">
        <v>3625</v>
      </c>
      <c r="D85" s="110">
        <v>9679</v>
      </c>
      <c r="E85" s="110">
        <v>11275</v>
      </c>
      <c r="F85" s="110">
        <v>5539</v>
      </c>
      <c r="G85" s="110">
        <v>14565</v>
      </c>
      <c r="H85" s="110">
        <v>4191</v>
      </c>
      <c r="I85" s="110">
        <v>10015</v>
      </c>
      <c r="J85" s="110">
        <v>4277</v>
      </c>
      <c r="K85" s="110">
        <v>10534</v>
      </c>
    </row>
    <row r="86" ht="15" customHeight="1" spans="1:11">
      <c r="A86" s="85" t="s">
        <v>2213</v>
      </c>
      <c r="B86" s="110">
        <v>11309</v>
      </c>
      <c r="C86" s="110">
        <v>528</v>
      </c>
      <c r="D86" s="110">
        <v>1291</v>
      </c>
      <c r="E86" s="110">
        <v>1205</v>
      </c>
      <c r="F86" s="110">
        <v>518</v>
      </c>
      <c r="G86" s="110">
        <v>2840</v>
      </c>
      <c r="H86" s="110">
        <v>546</v>
      </c>
      <c r="I86" s="110">
        <v>1154</v>
      </c>
      <c r="J86" s="110">
        <v>625</v>
      </c>
      <c r="K86" s="110">
        <v>2600</v>
      </c>
    </row>
    <row r="87" ht="15" customHeight="1" spans="1:11">
      <c r="A87" s="85" t="s">
        <v>2214</v>
      </c>
      <c r="B87" s="110">
        <v>1250</v>
      </c>
      <c r="C87" s="110" t="s">
        <v>2144</v>
      </c>
      <c r="D87" s="110" t="s">
        <v>2144</v>
      </c>
      <c r="E87" s="110" t="s">
        <v>2144</v>
      </c>
      <c r="F87" s="110" t="s">
        <v>2144</v>
      </c>
      <c r="G87" s="110">
        <v>377</v>
      </c>
      <c r="H87" s="110" t="s">
        <v>2144</v>
      </c>
      <c r="I87" s="110" t="s">
        <v>2144</v>
      </c>
      <c r="J87" s="110" t="s">
        <v>2144</v>
      </c>
      <c r="K87" s="110" t="s">
        <v>2144</v>
      </c>
    </row>
    <row r="88" ht="15" customHeight="1" spans="1:11">
      <c r="A88" s="80" t="s">
        <v>2215</v>
      </c>
      <c r="B88" s="110">
        <v>832</v>
      </c>
      <c r="C88" s="110" t="s">
        <v>2144</v>
      </c>
      <c r="D88" s="110" t="s">
        <v>2144</v>
      </c>
      <c r="E88" s="110" t="s">
        <v>2144</v>
      </c>
      <c r="F88" s="110" t="s">
        <v>2144</v>
      </c>
      <c r="G88" s="110" t="s">
        <v>2144</v>
      </c>
      <c r="H88" s="110" t="s">
        <v>2144</v>
      </c>
      <c r="I88" s="110" t="s">
        <v>2144</v>
      </c>
      <c r="J88" s="110" t="s">
        <v>2144</v>
      </c>
      <c r="K88" s="110" t="s">
        <v>2144</v>
      </c>
    </row>
    <row r="89" ht="33.95" customHeight="1" spans="1:11">
      <c r="A89" s="84" t="s">
        <v>2216</v>
      </c>
      <c r="B89" s="111" t="s">
        <v>2135</v>
      </c>
      <c r="C89" s="111" t="s">
        <v>2135</v>
      </c>
      <c r="D89" s="111" t="s">
        <v>2135</v>
      </c>
      <c r="E89" s="111" t="s">
        <v>2135</v>
      </c>
      <c r="F89" s="111" t="s">
        <v>2135</v>
      </c>
      <c r="G89" s="111" t="s">
        <v>2135</v>
      </c>
      <c r="H89" s="111" t="s">
        <v>2135</v>
      </c>
      <c r="I89" s="111" t="s">
        <v>2135</v>
      </c>
      <c r="J89" s="111" t="s">
        <v>2135</v>
      </c>
      <c r="K89" s="111" t="s">
        <v>2135</v>
      </c>
    </row>
    <row r="90" ht="15" customHeight="1" spans="1:11">
      <c r="A90" s="80" t="s">
        <v>2212</v>
      </c>
      <c r="B90" s="110">
        <v>76271</v>
      </c>
      <c r="C90" s="110">
        <v>3714</v>
      </c>
      <c r="D90" s="110">
        <v>9853</v>
      </c>
      <c r="E90" s="110">
        <v>11466</v>
      </c>
      <c r="F90" s="110">
        <v>5693</v>
      </c>
      <c r="G90" s="110">
        <v>15171</v>
      </c>
      <c r="H90" s="110">
        <v>4330</v>
      </c>
      <c r="I90" s="110">
        <v>10301</v>
      </c>
      <c r="J90" s="110">
        <v>4490</v>
      </c>
      <c r="K90" s="110">
        <v>11252</v>
      </c>
    </row>
    <row r="91" ht="15" customHeight="1" spans="1:11">
      <c r="A91" s="85" t="s">
        <v>2213</v>
      </c>
      <c r="B91" s="110">
        <v>8256</v>
      </c>
      <c r="C91" s="110">
        <v>429</v>
      </c>
      <c r="D91" s="110">
        <v>965</v>
      </c>
      <c r="E91" s="110">
        <v>917</v>
      </c>
      <c r="F91" s="110">
        <v>357</v>
      </c>
      <c r="G91" s="110">
        <v>2088</v>
      </c>
      <c r="H91" s="110">
        <v>384</v>
      </c>
      <c r="I91" s="110">
        <v>854</v>
      </c>
      <c r="J91" s="110">
        <v>394</v>
      </c>
      <c r="K91" s="110">
        <v>1869</v>
      </c>
    </row>
    <row r="92" ht="15" customHeight="1" spans="1:11">
      <c r="A92" s="85" t="s">
        <v>2214</v>
      </c>
      <c r="B92" s="110">
        <v>880</v>
      </c>
      <c r="C92" s="110" t="s">
        <v>2144</v>
      </c>
      <c r="D92" s="110" t="s">
        <v>2144</v>
      </c>
      <c r="E92" s="110" t="s">
        <v>2144</v>
      </c>
      <c r="F92" s="110" t="s">
        <v>2144</v>
      </c>
      <c r="G92" s="110">
        <v>215</v>
      </c>
      <c r="H92" s="110" t="s">
        <v>2144</v>
      </c>
      <c r="I92" s="110" t="s">
        <v>2144</v>
      </c>
      <c r="J92" s="110" t="s">
        <v>2144</v>
      </c>
      <c r="K92" s="110" t="s">
        <v>2144</v>
      </c>
    </row>
    <row r="93" ht="15" customHeight="1" spans="1:11">
      <c r="A93" s="80" t="s">
        <v>2215</v>
      </c>
      <c r="B93" s="110">
        <v>1686</v>
      </c>
      <c r="C93" s="110" t="s">
        <v>2144</v>
      </c>
      <c r="D93" s="110" t="s">
        <v>2144</v>
      </c>
      <c r="E93" s="110" t="s">
        <v>2144</v>
      </c>
      <c r="F93" s="110" t="s">
        <v>2144</v>
      </c>
      <c r="G93" s="110">
        <v>507</v>
      </c>
      <c r="H93" s="110" t="s">
        <v>2144</v>
      </c>
      <c r="I93" s="110" t="s">
        <v>2144</v>
      </c>
      <c r="J93" s="110" t="s">
        <v>2144</v>
      </c>
      <c r="K93" s="110" t="s">
        <v>2144</v>
      </c>
    </row>
    <row r="94" ht="24" customHeight="1" spans="1:11">
      <c r="A94" s="84" t="s">
        <v>2217</v>
      </c>
      <c r="B94" s="111" t="s">
        <v>2135</v>
      </c>
      <c r="C94" s="111" t="s">
        <v>2135</v>
      </c>
      <c r="D94" s="111" t="s">
        <v>2135</v>
      </c>
      <c r="E94" s="111" t="s">
        <v>2135</v>
      </c>
      <c r="F94" s="111" t="s">
        <v>2135</v>
      </c>
      <c r="G94" s="111" t="s">
        <v>2135</v>
      </c>
      <c r="H94" s="111" t="s">
        <v>2135</v>
      </c>
      <c r="I94" s="111" t="s">
        <v>2135</v>
      </c>
      <c r="J94" s="111" t="s">
        <v>2135</v>
      </c>
      <c r="K94" s="111" t="s">
        <v>2135</v>
      </c>
    </row>
    <row r="95" ht="15" customHeight="1" spans="1:11">
      <c r="A95" s="80" t="s">
        <v>2176</v>
      </c>
      <c r="B95" s="110">
        <v>54994</v>
      </c>
      <c r="C95" s="110">
        <v>2724</v>
      </c>
      <c r="D95" s="110">
        <v>6803</v>
      </c>
      <c r="E95" s="110">
        <v>8202</v>
      </c>
      <c r="F95" s="110">
        <v>4301</v>
      </c>
      <c r="G95" s="110">
        <v>10895</v>
      </c>
      <c r="H95" s="110">
        <v>3293</v>
      </c>
      <c r="I95" s="110">
        <v>7554</v>
      </c>
      <c r="J95" s="110">
        <v>2972</v>
      </c>
      <c r="K95" s="110">
        <v>8250</v>
      </c>
    </row>
    <row r="96" ht="15" customHeight="1" spans="1:11">
      <c r="A96" s="85" t="s">
        <v>2218</v>
      </c>
      <c r="B96" s="110">
        <v>17756</v>
      </c>
      <c r="C96" s="110">
        <v>916</v>
      </c>
      <c r="D96" s="110">
        <v>2389</v>
      </c>
      <c r="E96" s="110">
        <v>2890</v>
      </c>
      <c r="F96" s="110">
        <v>1317</v>
      </c>
      <c r="G96" s="110">
        <v>3711</v>
      </c>
      <c r="H96" s="110">
        <v>1014</v>
      </c>
      <c r="I96" s="110">
        <v>1777</v>
      </c>
      <c r="J96" s="110">
        <v>1096</v>
      </c>
      <c r="K96" s="110">
        <v>2646</v>
      </c>
    </row>
    <row r="97" ht="15" customHeight="1" spans="1:11">
      <c r="A97" s="85" t="s">
        <v>2219</v>
      </c>
      <c r="B97" s="110">
        <v>4425</v>
      </c>
      <c r="C97" s="110" t="s">
        <v>2144</v>
      </c>
      <c r="D97" s="110">
        <v>611</v>
      </c>
      <c r="E97" s="110">
        <v>583</v>
      </c>
      <c r="F97" s="110" t="s">
        <v>2144</v>
      </c>
      <c r="G97" s="110">
        <v>1007</v>
      </c>
      <c r="H97" s="110" t="s">
        <v>2144</v>
      </c>
      <c r="I97" s="110">
        <v>551</v>
      </c>
      <c r="J97" s="110" t="s">
        <v>2144</v>
      </c>
      <c r="K97" s="110">
        <v>879</v>
      </c>
    </row>
    <row r="98" ht="15" customHeight="1" spans="1:11">
      <c r="A98" s="80" t="s">
        <v>2220</v>
      </c>
      <c r="B98" s="110">
        <v>3704</v>
      </c>
      <c r="C98" s="110" t="s">
        <v>2144</v>
      </c>
      <c r="D98" s="110">
        <v>572</v>
      </c>
      <c r="E98" s="110">
        <v>369</v>
      </c>
      <c r="F98" s="110" t="s">
        <v>2144</v>
      </c>
      <c r="G98" s="110">
        <v>1025</v>
      </c>
      <c r="H98" s="110" t="s">
        <v>2144</v>
      </c>
      <c r="I98" s="110">
        <v>397</v>
      </c>
      <c r="J98" s="110">
        <v>243</v>
      </c>
      <c r="K98" s="110">
        <v>574</v>
      </c>
    </row>
    <row r="99" ht="15" customHeight="1" spans="1:11">
      <c r="A99" s="85" t="s">
        <v>2221</v>
      </c>
      <c r="B99" s="110">
        <v>3821</v>
      </c>
      <c r="C99" s="110" t="s">
        <v>2144</v>
      </c>
      <c r="D99" s="110">
        <v>701</v>
      </c>
      <c r="E99" s="110">
        <v>435</v>
      </c>
      <c r="F99" s="110" t="s">
        <v>2144</v>
      </c>
      <c r="G99" s="110">
        <v>992</v>
      </c>
      <c r="H99" s="110" t="s">
        <v>2144</v>
      </c>
      <c r="I99" s="110">
        <v>316</v>
      </c>
      <c r="J99" s="110" t="s">
        <v>2144</v>
      </c>
      <c r="K99" s="110">
        <v>778</v>
      </c>
    </row>
    <row r="100" ht="15" customHeight="1" spans="1:11">
      <c r="A100" s="85" t="s">
        <v>2222</v>
      </c>
      <c r="B100" s="109">
        <v>2393</v>
      </c>
      <c r="C100" s="109" t="s">
        <v>2144</v>
      </c>
      <c r="D100" s="109" t="s">
        <v>2144</v>
      </c>
      <c r="E100" s="109" t="s">
        <v>2144</v>
      </c>
      <c r="F100" s="109" t="s">
        <v>2144</v>
      </c>
      <c r="G100" s="109">
        <v>350</v>
      </c>
      <c r="H100" s="109" t="s">
        <v>2144</v>
      </c>
      <c r="I100" s="109">
        <v>798</v>
      </c>
      <c r="J100" s="109" t="s">
        <v>2144</v>
      </c>
      <c r="K100" s="109">
        <v>252</v>
      </c>
    </row>
    <row r="101" ht="24" customHeight="1" spans="1:11">
      <c r="A101" s="84" t="s">
        <v>2223</v>
      </c>
      <c r="B101" s="109" t="s">
        <v>2135</v>
      </c>
      <c r="C101" s="109" t="s">
        <v>2135</v>
      </c>
      <c r="D101" s="109" t="s">
        <v>2135</v>
      </c>
      <c r="E101" s="109" t="s">
        <v>2135</v>
      </c>
      <c r="F101" s="109" t="s">
        <v>2135</v>
      </c>
      <c r="G101" s="109" t="s">
        <v>2135</v>
      </c>
      <c r="H101" s="109" t="s">
        <v>2135</v>
      </c>
      <c r="I101" s="109" t="s">
        <v>2135</v>
      </c>
      <c r="J101" s="109" t="s">
        <v>2135</v>
      </c>
      <c r="K101" s="109" t="s">
        <v>2135</v>
      </c>
    </row>
    <row r="102" ht="15" customHeight="1" spans="1:11">
      <c r="A102" s="80" t="s">
        <v>2224</v>
      </c>
      <c r="B102" s="109">
        <v>52275</v>
      </c>
      <c r="C102" s="109">
        <v>2236</v>
      </c>
      <c r="D102" s="109">
        <v>6793</v>
      </c>
      <c r="E102" s="109">
        <v>8593</v>
      </c>
      <c r="F102" s="109">
        <v>4029</v>
      </c>
      <c r="G102" s="109">
        <v>10431</v>
      </c>
      <c r="H102" s="109">
        <v>3027</v>
      </c>
      <c r="I102" s="109">
        <v>6746</v>
      </c>
      <c r="J102" s="109">
        <v>2796</v>
      </c>
      <c r="K102" s="109">
        <v>7624</v>
      </c>
    </row>
    <row r="103" ht="15" customHeight="1" spans="1:11">
      <c r="A103" s="85" t="s">
        <v>2225</v>
      </c>
      <c r="B103" s="109">
        <v>4616</v>
      </c>
      <c r="C103" s="109" t="s">
        <v>2144</v>
      </c>
      <c r="D103" s="109">
        <v>372</v>
      </c>
      <c r="E103" s="109">
        <v>646</v>
      </c>
      <c r="F103" s="109">
        <v>381</v>
      </c>
      <c r="G103" s="109">
        <v>794</v>
      </c>
      <c r="H103" s="109" t="s">
        <v>2144</v>
      </c>
      <c r="I103" s="109">
        <v>952</v>
      </c>
      <c r="J103" s="109">
        <v>362</v>
      </c>
      <c r="K103" s="109">
        <v>732</v>
      </c>
    </row>
    <row r="104" ht="15" customHeight="1" spans="1:11">
      <c r="A104" s="85" t="s">
        <v>2226</v>
      </c>
      <c r="B104" s="109">
        <v>4068</v>
      </c>
      <c r="C104" s="109">
        <v>295</v>
      </c>
      <c r="D104" s="109">
        <v>443</v>
      </c>
      <c r="E104" s="109">
        <v>336</v>
      </c>
      <c r="F104" s="109">
        <v>323</v>
      </c>
      <c r="G104" s="109">
        <v>734</v>
      </c>
      <c r="H104" s="109" t="s">
        <v>2144</v>
      </c>
      <c r="I104" s="109">
        <v>757</v>
      </c>
      <c r="J104" s="109" t="s">
        <v>2144</v>
      </c>
      <c r="K104" s="109">
        <v>415</v>
      </c>
    </row>
    <row r="105" ht="15" customHeight="1" spans="1:11">
      <c r="A105" s="80" t="s">
        <v>2227</v>
      </c>
      <c r="B105" s="109">
        <v>3456</v>
      </c>
      <c r="C105" s="109" t="s">
        <v>2144</v>
      </c>
      <c r="D105" s="109">
        <v>634</v>
      </c>
      <c r="E105" s="109">
        <v>414</v>
      </c>
      <c r="F105" s="109" t="s">
        <v>2144</v>
      </c>
      <c r="G105" s="109">
        <v>694</v>
      </c>
      <c r="H105" s="109" t="s">
        <v>2144</v>
      </c>
      <c r="I105" s="109">
        <v>400</v>
      </c>
      <c r="J105" s="109" t="s">
        <v>2144</v>
      </c>
      <c r="K105" s="109">
        <v>708</v>
      </c>
    </row>
    <row r="106" ht="15" customHeight="1" spans="1:11">
      <c r="A106" s="85" t="s">
        <v>2228</v>
      </c>
      <c r="B106" s="109">
        <v>5159</v>
      </c>
      <c r="C106" s="109" t="s">
        <v>2144</v>
      </c>
      <c r="D106" s="109">
        <v>605</v>
      </c>
      <c r="E106" s="109">
        <v>635</v>
      </c>
      <c r="F106" s="109">
        <v>341</v>
      </c>
      <c r="G106" s="109">
        <v>1404</v>
      </c>
      <c r="H106" s="109" t="s">
        <v>2144</v>
      </c>
      <c r="I106" s="109">
        <v>486</v>
      </c>
      <c r="J106" s="109">
        <v>369</v>
      </c>
      <c r="K106" s="109">
        <v>812</v>
      </c>
    </row>
    <row r="107" ht="15" customHeight="1" spans="1:11">
      <c r="A107" s="85" t="s">
        <v>2229</v>
      </c>
      <c r="B107" s="109">
        <v>3212</v>
      </c>
      <c r="C107" s="109" t="s">
        <v>2144</v>
      </c>
      <c r="D107" s="109" t="s">
        <v>2144</v>
      </c>
      <c r="E107" s="109">
        <v>341</v>
      </c>
      <c r="F107" s="109" t="s">
        <v>2144</v>
      </c>
      <c r="G107" s="109">
        <v>736</v>
      </c>
      <c r="H107" s="109" t="s">
        <v>2144</v>
      </c>
      <c r="I107" s="109">
        <v>557</v>
      </c>
      <c r="J107" s="109" t="s">
        <v>2144</v>
      </c>
      <c r="K107" s="109">
        <v>690</v>
      </c>
    </row>
    <row r="108" ht="15" customHeight="1" spans="1:11">
      <c r="A108" s="80" t="s">
        <v>2230</v>
      </c>
      <c r="B108" s="109">
        <v>1932</v>
      </c>
      <c r="C108" s="109" t="s">
        <v>2144</v>
      </c>
      <c r="D108" s="109" t="s">
        <v>2144</v>
      </c>
      <c r="E108" s="109" t="s">
        <v>2144</v>
      </c>
      <c r="F108" s="109" t="s">
        <v>2144</v>
      </c>
      <c r="G108" s="109">
        <v>423</v>
      </c>
      <c r="H108" s="109" t="s">
        <v>2144</v>
      </c>
      <c r="I108" s="109">
        <v>238</v>
      </c>
      <c r="J108" s="109" t="s">
        <v>2144</v>
      </c>
      <c r="K108" s="109">
        <v>347</v>
      </c>
    </row>
    <row r="109" ht="15" customHeight="1" spans="1:11">
      <c r="A109" s="85" t="s">
        <v>2231</v>
      </c>
      <c r="B109" s="109">
        <v>3362</v>
      </c>
      <c r="C109" s="109">
        <v>302</v>
      </c>
      <c r="D109" s="109">
        <v>828</v>
      </c>
      <c r="E109" s="109">
        <v>396</v>
      </c>
      <c r="F109" s="109">
        <v>187</v>
      </c>
      <c r="G109" s="109">
        <v>634</v>
      </c>
      <c r="H109" s="109">
        <v>150</v>
      </c>
      <c r="I109" s="109">
        <v>284</v>
      </c>
      <c r="J109" s="109">
        <v>212</v>
      </c>
      <c r="K109" s="109">
        <v>370</v>
      </c>
    </row>
    <row r="110" ht="15" customHeight="1" spans="1:11">
      <c r="A110" s="85" t="s">
        <v>2232</v>
      </c>
      <c r="B110" s="109">
        <v>1295</v>
      </c>
      <c r="C110" s="109" t="s">
        <v>2144</v>
      </c>
      <c r="D110" s="109" t="s">
        <v>2144</v>
      </c>
      <c r="E110" s="109" t="s">
        <v>2144</v>
      </c>
      <c r="F110" s="109" t="s">
        <v>2144</v>
      </c>
      <c r="G110" s="109">
        <v>345</v>
      </c>
      <c r="H110" s="109" t="s">
        <v>2144</v>
      </c>
      <c r="I110" s="109" t="s">
        <v>2144</v>
      </c>
      <c r="J110" s="109" t="s">
        <v>2144</v>
      </c>
      <c r="K110" s="109" t="s">
        <v>2144</v>
      </c>
    </row>
    <row r="111" ht="15" customHeight="1" spans="1:11">
      <c r="A111" s="80" t="s">
        <v>2233</v>
      </c>
      <c r="B111" s="109">
        <v>554</v>
      </c>
      <c r="C111" s="109" t="s">
        <v>2234</v>
      </c>
      <c r="D111" s="109" t="s">
        <v>2144</v>
      </c>
      <c r="E111" s="109" t="s">
        <v>2144</v>
      </c>
      <c r="F111" s="109" t="s">
        <v>2144</v>
      </c>
      <c r="G111" s="109" t="s">
        <v>2144</v>
      </c>
      <c r="H111" s="109" t="s">
        <v>2144</v>
      </c>
      <c r="I111" s="109" t="s">
        <v>2144</v>
      </c>
      <c r="J111" s="109" t="s">
        <v>2144</v>
      </c>
      <c r="K111" s="109" t="s">
        <v>2144</v>
      </c>
    </row>
    <row r="112" ht="15" customHeight="1" spans="1:11">
      <c r="A112" s="85" t="s">
        <v>2235</v>
      </c>
      <c r="B112" s="109">
        <v>2107</v>
      </c>
      <c r="C112" s="109" t="s">
        <v>2144</v>
      </c>
      <c r="D112" s="109">
        <v>517</v>
      </c>
      <c r="E112" s="109" t="s">
        <v>2144</v>
      </c>
      <c r="F112" s="109" t="s">
        <v>2144</v>
      </c>
      <c r="G112" s="109">
        <v>524</v>
      </c>
      <c r="H112" s="109" t="s">
        <v>2144</v>
      </c>
      <c r="I112" s="109" t="s">
        <v>2144</v>
      </c>
      <c r="J112" s="109" t="s">
        <v>2144</v>
      </c>
      <c r="K112" s="109">
        <v>263</v>
      </c>
    </row>
    <row r="113" ht="15" customHeight="1" spans="1:11">
      <c r="A113" s="85" t="s">
        <v>2215</v>
      </c>
      <c r="B113" s="109">
        <v>5057</v>
      </c>
      <c r="C113" s="109">
        <v>273</v>
      </c>
      <c r="D113" s="109">
        <v>356</v>
      </c>
      <c r="E113" s="109">
        <v>820</v>
      </c>
      <c r="F113" s="109">
        <v>265</v>
      </c>
      <c r="G113" s="109">
        <v>1188</v>
      </c>
      <c r="H113" s="109" t="s">
        <v>2144</v>
      </c>
      <c r="I113" s="109">
        <v>622</v>
      </c>
      <c r="J113" s="109">
        <v>220</v>
      </c>
      <c r="K113" s="109">
        <v>1173</v>
      </c>
    </row>
    <row r="114" ht="24" customHeight="1" spans="1:11">
      <c r="A114" s="84" t="s">
        <v>2236</v>
      </c>
      <c r="B114" s="111" t="s">
        <v>2135</v>
      </c>
      <c r="C114" s="111" t="s">
        <v>2135</v>
      </c>
      <c r="D114" s="111" t="s">
        <v>2135</v>
      </c>
      <c r="E114" s="111" t="s">
        <v>2135</v>
      </c>
      <c r="F114" s="111" t="s">
        <v>2135</v>
      </c>
      <c r="G114" s="111" t="s">
        <v>2135</v>
      </c>
      <c r="H114" s="111" t="s">
        <v>2135</v>
      </c>
      <c r="I114" s="111" t="s">
        <v>2135</v>
      </c>
      <c r="J114" s="111" t="s">
        <v>2135</v>
      </c>
      <c r="K114" s="111" t="s">
        <v>2135</v>
      </c>
    </row>
    <row r="115" ht="15" customHeight="1" spans="1:11">
      <c r="A115" s="80" t="s">
        <v>2237</v>
      </c>
      <c r="B115" s="110">
        <v>40463</v>
      </c>
      <c r="C115" s="110">
        <v>1999</v>
      </c>
      <c r="D115" s="110">
        <v>5650</v>
      </c>
      <c r="E115" s="110">
        <v>6298</v>
      </c>
      <c r="F115" s="110">
        <v>2753</v>
      </c>
      <c r="G115" s="110">
        <v>8486</v>
      </c>
      <c r="H115" s="110">
        <v>2693</v>
      </c>
      <c r="I115" s="110">
        <v>5499</v>
      </c>
      <c r="J115" s="110">
        <v>2411</v>
      </c>
      <c r="K115" s="110">
        <v>4673</v>
      </c>
    </row>
    <row r="116" ht="15" customHeight="1" spans="1:11">
      <c r="A116" s="85" t="s">
        <v>2238</v>
      </c>
      <c r="B116" s="110">
        <v>20726</v>
      </c>
      <c r="C116" s="110">
        <v>615</v>
      </c>
      <c r="D116" s="110">
        <v>2993</v>
      </c>
      <c r="E116" s="110">
        <v>2942</v>
      </c>
      <c r="F116" s="110">
        <v>1069</v>
      </c>
      <c r="G116" s="110">
        <v>4768</v>
      </c>
      <c r="H116" s="110">
        <v>1011</v>
      </c>
      <c r="I116" s="110">
        <v>2374</v>
      </c>
      <c r="J116" s="110">
        <v>1164</v>
      </c>
      <c r="K116" s="110">
        <v>3791</v>
      </c>
    </row>
    <row r="117" ht="15" customHeight="1" spans="1:11">
      <c r="A117" s="85" t="s">
        <v>2239</v>
      </c>
      <c r="B117" s="110">
        <v>8693</v>
      </c>
      <c r="C117" s="110" t="s">
        <v>2144</v>
      </c>
      <c r="D117" s="110">
        <v>632</v>
      </c>
      <c r="E117" s="110">
        <v>1173</v>
      </c>
      <c r="F117" s="110">
        <v>521</v>
      </c>
      <c r="G117" s="110">
        <v>1799</v>
      </c>
      <c r="H117" s="110" t="s">
        <v>2144</v>
      </c>
      <c r="I117" s="110">
        <v>1008</v>
      </c>
      <c r="J117" s="110" t="s">
        <v>2144</v>
      </c>
      <c r="K117" s="110">
        <v>2446</v>
      </c>
    </row>
    <row r="118" ht="15" customHeight="1" spans="1:11">
      <c r="A118" s="80" t="s">
        <v>2240</v>
      </c>
      <c r="B118" s="110">
        <v>5750</v>
      </c>
      <c r="C118" s="110">
        <v>915</v>
      </c>
      <c r="D118" s="110">
        <v>674</v>
      </c>
      <c r="E118" s="110">
        <v>867</v>
      </c>
      <c r="F118" s="110">
        <v>528</v>
      </c>
      <c r="G118" s="110">
        <v>658</v>
      </c>
      <c r="H118" s="110">
        <v>275</v>
      </c>
      <c r="I118" s="110">
        <v>456</v>
      </c>
      <c r="J118" s="110">
        <v>211</v>
      </c>
      <c r="K118" s="110">
        <v>1166</v>
      </c>
    </row>
    <row r="119" ht="15" customHeight="1" spans="1:11">
      <c r="A119" s="85" t="s">
        <v>2241</v>
      </c>
      <c r="B119" s="110">
        <v>8673</v>
      </c>
      <c r="C119" s="110">
        <v>347</v>
      </c>
      <c r="D119" s="110">
        <v>673</v>
      </c>
      <c r="E119" s="110">
        <v>930</v>
      </c>
      <c r="F119" s="110">
        <v>1220</v>
      </c>
      <c r="G119" s="110">
        <v>1842</v>
      </c>
      <c r="H119" s="110">
        <v>538</v>
      </c>
      <c r="I119" s="110">
        <v>1865</v>
      </c>
      <c r="J119" s="110">
        <v>500</v>
      </c>
      <c r="K119" s="110">
        <v>757</v>
      </c>
    </row>
    <row r="120" ht="15" customHeight="1" spans="1:11">
      <c r="A120" s="85" t="s">
        <v>2242</v>
      </c>
      <c r="B120" s="109">
        <v>1340</v>
      </c>
      <c r="C120" s="109" t="s">
        <v>2144</v>
      </c>
      <c r="D120" s="109">
        <v>419</v>
      </c>
      <c r="E120" s="109" t="s">
        <v>2144</v>
      </c>
      <c r="F120" s="109" t="s">
        <v>2234</v>
      </c>
      <c r="G120" s="109" t="s">
        <v>2144</v>
      </c>
      <c r="H120" s="109" t="s">
        <v>2144</v>
      </c>
      <c r="I120" s="109" t="s">
        <v>2144</v>
      </c>
      <c r="J120" s="109" t="s">
        <v>2144</v>
      </c>
      <c r="K120" s="109">
        <v>272</v>
      </c>
    </row>
    <row r="121" ht="15" customHeight="1" spans="1:11">
      <c r="A121" s="85" t="s">
        <v>2215</v>
      </c>
      <c r="B121" s="109">
        <v>856</v>
      </c>
      <c r="C121" s="109" t="s">
        <v>2144</v>
      </c>
      <c r="D121" s="109" t="s">
        <v>2144</v>
      </c>
      <c r="E121" s="109" t="s">
        <v>2144</v>
      </c>
      <c r="F121" s="109" t="s">
        <v>2144</v>
      </c>
      <c r="G121" s="109" t="s">
        <v>2144</v>
      </c>
      <c r="H121" s="109" t="s">
        <v>2144</v>
      </c>
      <c r="I121" s="109" t="s">
        <v>2144</v>
      </c>
      <c r="J121" s="109" t="s">
        <v>2144</v>
      </c>
      <c r="K121" s="109" t="s">
        <v>2144</v>
      </c>
    </row>
    <row r="122" ht="15" customHeight="1" spans="1:11">
      <c r="A122" s="85" t="s">
        <v>2243</v>
      </c>
      <c r="B122" s="109">
        <v>592</v>
      </c>
      <c r="C122" s="109" t="s">
        <v>2144</v>
      </c>
      <c r="D122" s="109" t="s">
        <v>2144</v>
      </c>
      <c r="E122" s="109" t="s">
        <v>2144</v>
      </c>
      <c r="F122" s="109" t="s">
        <v>2144</v>
      </c>
      <c r="G122" s="109" t="s">
        <v>2144</v>
      </c>
      <c r="H122" s="109" t="s">
        <v>2144</v>
      </c>
      <c r="I122" s="109" t="s">
        <v>2144</v>
      </c>
      <c r="J122" s="109" t="s">
        <v>2144</v>
      </c>
      <c r="K122" s="109" t="s">
        <v>2144</v>
      </c>
    </row>
    <row r="123" ht="24" customHeight="1" spans="1:11">
      <c r="A123" s="84" t="s">
        <v>2244</v>
      </c>
      <c r="B123" s="111" t="s">
        <v>2135</v>
      </c>
      <c r="C123" s="111" t="s">
        <v>2135</v>
      </c>
      <c r="D123" s="111" t="s">
        <v>2135</v>
      </c>
      <c r="E123" s="111" t="s">
        <v>2135</v>
      </c>
      <c r="F123" s="111" t="s">
        <v>2135</v>
      </c>
      <c r="G123" s="111" t="s">
        <v>2135</v>
      </c>
      <c r="H123" s="111" t="s">
        <v>2135</v>
      </c>
      <c r="I123" s="111" t="s">
        <v>2135</v>
      </c>
      <c r="J123" s="111" t="s">
        <v>2135</v>
      </c>
      <c r="K123" s="111" t="s">
        <v>2135</v>
      </c>
    </row>
    <row r="124" ht="15" customHeight="1" spans="1:11">
      <c r="A124" s="85" t="s">
        <v>2245</v>
      </c>
      <c r="B124" s="110">
        <v>15916</v>
      </c>
      <c r="C124" s="110">
        <v>548</v>
      </c>
      <c r="D124" s="110">
        <v>1077</v>
      </c>
      <c r="E124" s="110">
        <v>1630</v>
      </c>
      <c r="F124" s="110">
        <v>1634</v>
      </c>
      <c r="G124" s="110">
        <v>3905</v>
      </c>
      <c r="H124" s="110">
        <v>1369</v>
      </c>
      <c r="I124" s="110">
        <v>3020</v>
      </c>
      <c r="J124" s="110">
        <v>956</v>
      </c>
      <c r="K124" s="110">
        <v>1776</v>
      </c>
    </row>
    <row r="125" ht="15" customHeight="1" spans="1:11">
      <c r="A125" s="80" t="s">
        <v>2246</v>
      </c>
      <c r="B125" s="109">
        <v>25817</v>
      </c>
      <c r="C125" s="109">
        <v>1755</v>
      </c>
      <c r="D125" s="109">
        <v>4125</v>
      </c>
      <c r="E125" s="109">
        <v>5361</v>
      </c>
      <c r="F125" s="109">
        <v>2141</v>
      </c>
      <c r="G125" s="109">
        <v>4388</v>
      </c>
      <c r="H125" s="109">
        <v>1387</v>
      </c>
      <c r="I125" s="109">
        <v>1968</v>
      </c>
      <c r="J125" s="109">
        <v>1841</v>
      </c>
      <c r="K125" s="109">
        <v>2851</v>
      </c>
    </row>
    <row r="126" ht="15" customHeight="1" spans="1:11">
      <c r="A126" s="80" t="s">
        <v>2247</v>
      </c>
      <c r="B126" s="110">
        <v>21835</v>
      </c>
      <c r="C126" s="110">
        <v>684</v>
      </c>
      <c r="D126" s="110">
        <v>3098</v>
      </c>
      <c r="E126" s="110">
        <v>2894</v>
      </c>
      <c r="F126" s="110">
        <v>1104</v>
      </c>
      <c r="G126" s="110">
        <v>4714</v>
      </c>
      <c r="H126" s="110">
        <v>880</v>
      </c>
      <c r="I126" s="110">
        <v>3296</v>
      </c>
      <c r="J126" s="110">
        <v>1169</v>
      </c>
      <c r="K126" s="110">
        <v>3995</v>
      </c>
    </row>
    <row r="127" ht="15" customHeight="1" spans="1:11">
      <c r="A127" s="85" t="s">
        <v>2248</v>
      </c>
      <c r="B127" s="110">
        <v>4306</v>
      </c>
      <c r="C127" s="110" t="s">
        <v>2144</v>
      </c>
      <c r="D127" s="110">
        <v>591</v>
      </c>
      <c r="E127" s="110">
        <v>288</v>
      </c>
      <c r="F127" s="110" t="s">
        <v>2144</v>
      </c>
      <c r="G127" s="110">
        <v>1065</v>
      </c>
      <c r="H127" s="110" t="s">
        <v>2144</v>
      </c>
      <c r="I127" s="110" t="s">
        <v>2144</v>
      </c>
      <c r="J127" s="110">
        <v>187</v>
      </c>
      <c r="K127" s="110">
        <v>1022</v>
      </c>
    </row>
    <row r="128" ht="27.95" customHeight="1" spans="1:11">
      <c r="A128" s="85" t="s">
        <v>2249</v>
      </c>
      <c r="B128" s="110">
        <v>1139</v>
      </c>
      <c r="C128" s="110" t="s">
        <v>2144</v>
      </c>
      <c r="D128" s="110" t="s">
        <v>2144</v>
      </c>
      <c r="E128" s="110" t="s">
        <v>2144</v>
      </c>
      <c r="F128" s="110" t="s">
        <v>2144</v>
      </c>
      <c r="G128" s="110">
        <v>268</v>
      </c>
      <c r="H128" s="110" t="s">
        <v>2144</v>
      </c>
      <c r="I128" s="110" t="s">
        <v>2144</v>
      </c>
      <c r="J128" s="110" t="s">
        <v>2144</v>
      </c>
      <c r="K128" s="110">
        <v>428</v>
      </c>
    </row>
    <row r="129" ht="27.95" customHeight="1" spans="1:11">
      <c r="A129" s="85" t="s">
        <v>2250</v>
      </c>
      <c r="B129" s="110">
        <v>15104</v>
      </c>
      <c r="C129" s="110">
        <v>864</v>
      </c>
      <c r="D129" s="110">
        <v>1805</v>
      </c>
      <c r="E129" s="110">
        <v>2191</v>
      </c>
      <c r="F129" s="110">
        <v>1077</v>
      </c>
      <c r="G129" s="110">
        <v>2964</v>
      </c>
      <c r="H129" s="110">
        <v>992</v>
      </c>
      <c r="I129" s="110">
        <v>1887</v>
      </c>
      <c r="J129" s="110">
        <v>681</v>
      </c>
      <c r="K129" s="110">
        <v>2643</v>
      </c>
    </row>
    <row r="130" ht="15" customHeight="1" spans="1:11">
      <c r="A130" s="85" t="s">
        <v>2251</v>
      </c>
      <c r="B130" s="109">
        <v>1642</v>
      </c>
      <c r="C130" s="109" t="s">
        <v>2144</v>
      </c>
      <c r="D130" s="109">
        <v>288</v>
      </c>
      <c r="E130" s="109" t="s">
        <v>2144</v>
      </c>
      <c r="F130" s="109" t="s">
        <v>2144</v>
      </c>
      <c r="G130" s="109">
        <v>490</v>
      </c>
      <c r="H130" s="109" t="s">
        <v>2144</v>
      </c>
      <c r="I130" s="109" t="s">
        <v>2144</v>
      </c>
      <c r="J130" s="109" t="s">
        <v>2144</v>
      </c>
      <c r="K130" s="109">
        <v>332</v>
      </c>
    </row>
    <row r="131" ht="15" customHeight="1" spans="1:11">
      <c r="A131" s="85" t="s">
        <v>2215</v>
      </c>
      <c r="B131" s="109">
        <v>678</v>
      </c>
      <c r="C131" s="109" t="s">
        <v>2144</v>
      </c>
      <c r="D131" s="109" t="s">
        <v>2144</v>
      </c>
      <c r="E131" s="109" t="s">
        <v>2144</v>
      </c>
      <c r="F131" s="109" t="s">
        <v>2144</v>
      </c>
      <c r="G131" s="109" t="s">
        <v>2144</v>
      </c>
      <c r="H131" s="109" t="s">
        <v>2144</v>
      </c>
      <c r="I131" s="109" t="s">
        <v>2144</v>
      </c>
      <c r="J131" s="109" t="s">
        <v>2144</v>
      </c>
      <c r="K131" s="109" t="s">
        <v>2144</v>
      </c>
    </row>
    <row r="132" ht="15" customHeight="1" spans="1:11">
      <c r="A132" s="85" t="s">
        <v>2243</v>
      </c>
      <c r="B132" s="109">
        <v>657</v>
      </c>
      <c r="C132" s="109" t="s">
        <v>2144</v>
      </c>
      <c r="D132" s="109" t="s">
        <v>2144</v>
      </c>
      <c r="E132" s="109" t="s">
        <v>2144</v>
      </c>
      <c r="F132" s="109" t="s">
        <v>2144</v>
      </c>
      <c r="G132" s="109" t="s">
        <v>2144</v>
      </c>
      <c r="H132" s="109" t="s">
        <v>2144</v>
      </c>
      <c r="I132" s="109" t="s">
        <v>2144</v>
      </c>
      <c r="J132" s="109" t="s">
        <v>2144</v>
      </c>
      <c r="K132" s="109" t="s">
        <v>2144</v>
      </c>
    </row>
    <row r="133" ht="24" customHeight="1" spans="1:11">
      <c r="A133" s="84" t="s">
        <v>2252</v>
      </c>
      <c r="B133" s="111" t="s">
        <v>2135</v>
      </c>
      <c r="C133" s="111" t="s">
        <v>2135</v>
      </c>
      <c r="D133" s="111" t="s">
        <v>2135</v>
      </c>
      <c r="E133" s="111" t="s">
        <v>2135</v>
      </c>
      <c r="F133" s="111" t="s">
        <v>2135</v>
      </c>
      <c r="G133" s="111" t="s">
        <v>2135</v>
      </c>
      <c r="H133" s="111" t="s">
        <v>2135</v>
      </c>
      <c r="I133" s="111" t="s">
        <v>2135</v>
      </c>
      <c r="J133" s="111" t="s">
        <v>2135</v>
      </c>
      <c r="K133" s="111" t="s">
        <v>2135</v>
      </c>
    </row>
    <row r="134" ht="15" customHeight="1" spans="1:11">
      <c r="A134" s="80" t="s">
        <v>2253</v>
      </c>
      <c r="B134" s="110" t="s">
        <v>2135</v>
      </c>
      <c r="C134" s="110" t="s">
        <v>2135</v>
      </c>
      <c r="D134" s="110" t="s">
        <v>2135</v>
      </c>
      <c r="E134" s="110" t="s">
        <v>2135</v>
      </c>
      <c r="F134" s="110" t="s">
        <v>2135</v>
      </c>
      <c r="G134" s="110" t="s">
        <v>2135</v>
      </c>
      <c r="H134" s="110" t="s">
        <v>2135</v>
      </c>
      <c r="I134" s="110" t="s">
        <v>2135</v>
      </c>
      <c r="J134" s="110" t="s">
        <v>2135</v>
      </c>
      <c r="K134" s="110" t="s">
        <v>2135</v>
      </c>
    </row>
    <row r="135" ht="15" customHeight="1" spans="1:11">
      <c r="A135" s="83" t="s">
        <v>2254</v>
      </c>
      <c r="B135" s="110">
        <v>49623</v>
      </c>
      <c r="C135" s="110">
        <v>2157</v>
      </c>
      <c r="D135" s="110">
        <v>7905</v>
      </c>
      <c r="E135" s="110">
        <v>7483</v>
      </c>
      <c r="F135" s="110">
        <v>3091</v>
      </c>
      <c r="G135" s="110">
        <v>10067</v>
      </c>
      <c r="H135" s="110">
        <v>2046</v>
      </c>
      <c r="I135" s="110">
        <v>6007</v>
      </c>
      <c r="J135" s="110">
        <v>2767</v>
      </c>
      <c r="K135" s="110">
        <v>8099</v>
      </c>
    </row>
    <row r="136" ht="15" customHeight="1" spans="1:11">
      <c r="A136" s="83" t="s">
        <v>2255</v>
      </c>
      <c r="B136" s="110">
        <v>23853</v>
      </c>
      <c r="C136" s="110">
        <v>1012</v>
      </c>
      <c r="D136" s="110">
        <v>1530</v>
      </c>
      <c r="E136" s="110">
        <v>3112</v>
      </c>
      <c r="F136" s="110">
        <v>1897</v>
      </c>
      <c r="G136" s="110">
        <v>5282</v>
      </c>
      <c r="H136" s="110">
        <v>1817</v>
      </c>
      <c r="I136" s="110">
        <v>3906</v>
      </c>
      <c r="J136" s="110">
        <v>1589</v>
      </c>
      <c r="K136" s="110">
        <v>3709</v>
      </c>
    </row>
    <row r="137" ht="15" customHeight="1" spans="1:11">
      <c r="A137" s="83" t="s">
        <v>2256</v>
      </c>
      <c r="B137" s="110">
        <v>13617</v>
      </c>
      <c r="C137" s="110">
        <v>1133</v>
      </c>
      <c r="D137" s="110">
        <v>1798</v>
      </c>
      <c r="E137" s="110">
        <v>2146</v>
      </c>
      <c r="F137" s="110">
        <v>1190</v>
      </c>
      <c r="G137" s="110">
        <v>2631</v>
      </c>
      <c r="H137" s="110">
        <v>1041</v>
      </c>
      <c r="I137" s="110">
        <v>1481</v>
      </c>
      <c r="J137" s="110">
        <v>625</v>
      </c>
      <c r="K137" s="110">
        <v>1572</v>
      </c>
    </row>
    <row r="138" ht="15" customHeight="1" spans="1:11">
      <c r="A138" s="85" t="s">
        <v>2257</v>
      </c>
      <c r="B138" s="110">
        <v>19630</v>
      </c>
      <c r="C138" s="110">
        <v>742</v>
      </c>
      <c r="D138" s="110">
        <v>2639</v>
      </c>
      <c r="E138" s="110">
        <v>2545</v>
      </c>
      <c r="F138" s="110">
        <v>1121</v>
      </c>
      <c r="G138" s="110">
        <v>3879</v>
      </c>
      <c r="H138" s="110">
        <v>1345</v>
      </c>
      <c r="I138" s="110">
        <v>2306</v>
      </c>
      <c r="J138" s="110">
        <v>1510</v>
      </c>
      <c r="K138" s="110">
        <v>3544</v>
      </c>
    </row>
    <row r="139" ht="45.95" customHeight="1" spans="1:11">
      <c r="A139" s="84" t="s">
        <v>2258</v>
      </c>
      <c r="B139" s="111" t="s">
        <v>2135</v>
      </c>
      <c r="C139" s="111" t="s">
        <v>2135</v>
      </c>
      <c r="D139" s="111" t="s">
        <v>2135</v>
      </c>
      <c r="E139" s="111" t="s">
        <v>2135</v>
      </c>
      <c r="F139" s="111" t="s">
        <v>2135</v>
      </c>
      <c r="G139" s="111" t="s">
        <v>2135</v>
      </c>
      <c r="H139" s="111" t="s">
        <v>2135</v>
      </c>
      <c r="I139" s="111" t="s">
        <v>2135</v>
      </c>
      <c r="J139" s="111" t="s">
        <v>2135</v>
      </c>
      <c r="K139" s="111" t="s">
        <v>2135</v>
      </c>
    </row>
    <row r="140" ht="15" customHeight="1" spans="1:11">
      <c r="A140" s="80" t="s">
        <v>2259</v>
      </c>
      <c r="B140" s="110">
        <v>42216</v>
      </c>
      <c r="C140" s="110">
        <v>2625</v>
      </c>
      <c r="D140" s="110">
        <v>6639</v>
      </c>
      <c r="E140" s="110">
        <v>6653</v>
      </c>
      <c r="F140" s="110">
        <v>3443</v>
      </c>
      <c r="G140" s="110">
        <v>7251</v>
      </c>
      <c r="H140" s="110">
        <v>2752</v>
      </c>
      <c r="I140" s="110">
        <v>5390</v>
      </c>
      <c r="J140" s="110">
        <v>2245</v>
      </c>
      <c r="K140" s="110">
        <v>5217</v>
      </c>
    </row>
    <row r="141" ht="15" customHeight="1" spans="1:11">
      <c r="A141" s="83" t="s">
        <v>2260</v>
      </c>
      <c r="B141" s="110">
        <v>13022</v>
      </c>
      <c r="C141" s="110">
        <v>815</v>
      </c>
      <c r="D141" s="110">
        <v>1759</v>
      </c>
      <c r="E141" s="110">
        <v>2501</v>
      </c>
      <c r="F141" s="110">
        <v>1580</v>
      </c>
      <c r="G141" s="110">
        <v>2353</v>
      </c>
      <c r="H141" s="110">
        <v>778</v>
      </c>
      <c r="I141" s="110">
        <v>1478</v>
      </c>
      <c r="J141" s="110">
        <v>855</v>
      </c>
      <c r="K141" s="110">
        <v>902</v>
      </c>
    </row>
    <row r="142" ht="15" customHeight="1" spans="1:11">
      <c r="A142" s="83" t="s">
        <v>2261</v>
      </c>
      <c r="B142" s="110">
        <v>1753</v>
      </c>
      <c r="C142" s="110" t="s">
        <v>2144</v>
      </c>
      <c r="D142" s="110" t="s">
        <v>2144</v>
      </c>
      <c r="E142" s="110" t="s">
        <v>2144</v>
      </c>
      <c r="F142" s="110" t="s">
        <v>2144</v>
      </c>
      <c r="G142" s="110">
        <v>344</v>
      </c>
      <c r="H142" s="110" t="s">
        <v>2144</v>
      </c>
      <c r="I142" s="110" t="s">
        <v>2144</v>
      </c>
      <c r="J142" s="110" t="s">
        <v>2144</v>
      </c>
      <c r="K142" s="110" t="s">
        <v>2144</v>
      </c>
    </row>
    <row r="143" ht="15" customHeight="1" spans="1:11">
      <c r="A143" s="83" t="s">
        <v>2262</v>
      </c>
      <c r="B143" s="110">
        <v>20917</v>
      </c>
      <c r="C143" s="110">
        <v>1388</v>
      </c>
      <c r="D143" s="110">
        <v>4072</v>
      </c>
      <c r="E143" s="110">
        <v>3267</v>
      </c>
      <c r="F143" s="110">
        <v>2131</v>
      </c>
      <c r="G143" s="110">
        <v>2865</v>
      </c>
      <c r="H143" s="110">
        <v>1647</v>
      </c>
      <c r="I143" s="110">
        <v>2450</v>
      </c>
      <c r="J143" s="110">
        <v>1063</v>
      </c>
      <c r="K143" s="110">
        <v>2034</v>
      </c>
    </row>
    <row r="144" ht="15" customHeight="1" spans="1:11">
      <c r="A144" s="83" t="s">
        <v>2263</v>
      </c>
      <c r="B144" s="109">
        <v>4230</v>
      </c>
      <c r="C144" s="109">
        <v>264</v>
      </c>
      <c r="D144" s="109">
        <v>646</v>
      </c>
      <c r="E144" s="109">
        <v>605</v>
      </c>
      <c r="F144" s="109">
        <v>468</v>
      </c>
      <c r="G144" s="109">
        <v>773</v>
      </c>
      <c r="H144" s="109">
        <v>300</v>
      </c>
      <c r="I144" s="109">
        <v>369</v>
      </c>
      <c r="J144" s="109" t="s">
        <v>2144</v>
      </c>
      <c r="K144" s="109">
        <v>647</v>
      </c>
    </row>
    <row r="145" ht="15" customHeight="1" spans="1:11">
      <c r="A145" s="83" t="s">
        <v>2264</v>
      </c>
      <c r="B145" s="109">
        <v>21340</v>
      </c>
      <c r="C145" s="109">
        <v>1431</v>
      </c>
      <c r="D145" s="109">
        <v>3589</v>
      </c>
      <c r="E145" s="109">
        <v>3577</v>
      </c>
      <c r="F145" s="109">
        <v>1625</v>
      </c>
      <c r="G145" s="109">
        <v>3346</v>
      </c>
      <c r="H145" s="109">
        <v>1228</v>
      </c>
      <c r="I145" s="109">
        <v>2280</v>
      </c>
      <c r="J145" s="109">
        <v>1418</v>
      </c>
      <c r="K145" s="109">
        <v>2848</v>
      </c>
    </row>
    <row r="146" ht="15" customHeight="1" spans="1:11">
      <c r="A146" s="83" t="s">
        <v>2265</v>
      </c>
      <c r="B146" s="109">
        <v>12265</v>
      </c>
      <c r="C146" s="109">
        <v>1095</v>
      </c>
      <c r="D146" s="109">
        <v>2308</v>
      </c>
      <c r="E146" s="109">
        <v>2027</v>
      </c>
      <c r="F146" s="109">
        <v>1013</v>
      </c>
      <c r="G146" s="109">
        <v>2079</v>
      </c>
      <c r="H146" s="109">
        <v>584</v>
      </c>
      <c r="I146" s="109">
        <v>1109</v>
      </c>
      <c r="J146" s="109">
        <v>770</v>
      </c>
      <c r="K146" s="109">
        <v>1278</v>
      </c>
    </row>
    <row r="147" ht="15" customHeight="1" spans="1:11">
      <c r="A147" s="83" t="s">
        <v>2266</v>
      </c>
      <c r="B147" s="109">
        <v>26779</v>
      </c>
      <c r="C147" s="109">
        <v>1570</v>
      </c>
      <c r="D147" s="109">
        <v>4908</v>
      </c>
      <c r="E147" s="109">
        <v>4574</v>
      </c>
      <c r="F147" s="109">
        <v>1967</v>
      </c>
      <c r="G147" s="109">
        <v>4584</v>
      </c>
      <c r="H147" s="109">
        <v>1437</v>
      </c>
      <c r="I147" s="109">
        <v>3342</v>
      </c>
      <c r="J147" s="109">
        <v>1561</v>
      </c>
      <c r="K147" s="109">
        <v>2837</v>
      </c>
    </row>
    <row r="148" ht="15" customHeight="1" spans="1:11">
      <c r="A148" s="83" t="s">
        <v>2267</v>
      </c>
      <c r="B148" s="109">
        <v>25503</v>
      </c>
      <c r="C148" s="109">
        <v>1666</v>
      </c>
      <c r="D148" s="109">
        <v>4343</v>
      </c>
      <c r="E148" s="109">
        <v>4115</v>
      </c>
      <c r="F148" s="109">
        <v>1989</v>
      </c>
      <c r="G148" s="109">
        <v>4151</v>
      </c>
      <c r="H148" s="109">
        <v>1440</v>
      </c>
      <c r="I148" s="109">
        <v>3238</v>
      </c>
      <c r="J148" s="109">
        <v>1496</v>
      </c>
      <c r="K148" s="109">
        <v>3065</v>
      </c>
    </row>
    <row r="149" ht="15" customHeight="1" spans="1:11">
      <c r="A149" s="83" t="s">
        <v>2268</v>
      </c>
      <c r="B149" s="109">
        <v>16160</v>
      </c>
      <c r="C149" s="109">
        <v>1172</v>
      </c>
      <c r="D149" s="109">
        <v>2796</v>
      </c>
      <c r="E149" s="109">
        <v>2625</v>
      </c>
      <c r="F149" s="109">
        <v>1378</v>
      </c>
      <c r="G149" s="109">
        <v>2571</v>
      </c>
      <c r="H149" s="109">
        <v>979</v>
      </c>
      <c r="I149" s="109">
        <v>1932</v>
      </c>
      <c r="J149" s="109">
        <v>986</v>
      </c>
      <c r="K149" s="109">
        <v>1721</v>
      </c>
    </row>
    <row r="150" ht="15" customHeight="1" spans="1:11">
      <c r="A150" s="83" t="s">
        <v>2269</v>
      </c>
      <c r="B150" s="109">
        <v>13828</v>
      </c>
      <c r="C150" s="109">
        <v>1023</v>
      </c>
      <c r="D150" s="109">
        <v>2355</v>
      </c>
      <c r="E150" s="109">
        <v>2294</v>
      </c>
      <c r="F150" s="109">
        <v>1153</v>
      </c>
      <c r="G150" s="109">
        <v>2371</v>
      </c>
      <c r="H150" s="109">
        <v>825</v>
      </c>
      <c r="I150" s="109">
        <v>1433</v>
      </c>
      <c r="J150" s="109">
        <v>782</v>
      </c>
      <c r="K150" s="109">
        <v>1593</v>
      </c>
    </row>
    <row r="151" ht="15" customHeight="1" spans="1:11">
      <c r="A151" s="83" t="s">
        <v>2270</v>
      </c>
      <c r="B151" s="109">
        <v>7607</v>
      </c>
      <c r="C151" s="109">
        <v>581</v>
      </c>
      <c r="D151" s="109">
        <v>1168</v>
      </c>
      <c r="E151" s="109">
        <v>1268</v>
      </c>
      <c r="F151" s="109">
        <v>929</v>
      </c>
      <c r="G151" s="109">
        <v>1159</v>
      </c>
      <c r="H151" s="109">
        <v>409</v>
      </c>
      <c r="I151" s="109">
        <v>790</v>
      </c>
      <c r="J151" s="109" t="s">
        <v>2144</v>
      </c>
      <c r="K151" s="109">
        <v>821</v>
      </c>
    </row>
    <row r="152" ht="15" customHeight="1" spans="1:11">
      <c r="A152" s="83" t="s">
        <v>2271</v>
      </c>
      <c r="B152" s="109">
        <v>17196</v>
      </c>
      <c r="C152" s="109">
        <v>1368</v>
      </c>
      <c r="D152" s="109">
        <v>3234</v>
      </c>
      <c r="E152" s="109">
        <v>2613</v>
      </c>
      <c r="F152" s="109">
        <v>1201</v>
      </c>
      <c r="G152" s="109">
        <v>2782</v>
      </c>
      <c r="H152" s="109">
        <v>900</v>
      </c>
      <c r="I152" s="109">
        <v>2193</v>
      </c>
      <c r="J152" s="109">
        <v>912</v>
      </c>
      <c r="K152" s="109">
        <v>1994</v>
      </c>
    </row>
    <row r="153" ht="15" customHeight="1" spans="1:11">
      <c r="A153" s="83" t="s">
        <v>2272</v>
      </c>
      <c r="B153" s="109">
        <v>3913</v>
      </c>
      <c r="C153" s="109">
        <v>300</v>
      </c>
      <c r="D153" s="109">
        <v>432</v>
      </c>
      <c r="E153" s="109">
        <v>628</v>
      </c>
      <c r="F153" s="109">
        <v>258</v>
      </c>
      <c r="G153" s="109">
        <v>695</v>
      </c>
      <c r="H153" s="109" t="s">
        <v>2144</v>
      </c>
      <c r="I153" s="109" t="s">
        <v>2144</v>
      </c>
      <c r="J153" s="109" t="s">
        <v>2144</v>
      </c>
      <c r="K153" s="109">
        <v>717</v>
      </c>
    </row>
    <row r="154" ht="15" customHeight="1" spans="1:11">
      <c r="A154" s="83" t="s">
        <v>2215</v>
      </c>
      <c r="B154" s="109">
        <v>848</v>
      </c>
      <c r="C154" s="109" t="s">
        <v>2144</v>
      </c>
      <c r="D154" s="109" t="s">
        <v>2144</v>
      </c>
      <c r="E154" s="109" t="s">
        <v>2144</v>
      </c>
      <c r="F154" s="109" t="s">
        <v>2144</v>
      </c>
      <c r="G154" s="109" t="s">
        <v>2144</v>
      </c>
      <c r="H154" s="109" t="s">
        <v>2144</v>
      </c>
      <c r="I154" s="109" t="s">
        <v>2144</v>
      </c>
      <c r="J154" s="109" t="s">
        <v>2144</v>
      </c>
      <c r="K154" s="109" t="s">
        <v>2144</v>
      </c>
    </row>
    <row r="155" ht="15" customHeight="1" spans="1:11">
      <c r="A155" s="85" t="s">
        <v>2273</v>
      </c>
      <c r="B155" s="109">
        <v>39154</v>
      </c>
      <c r="C155" s="109">
        <v>1460</v>
      </c>
      <c r="D155" s="109">
        <v>3909</v>
      </c>
      <c r="E155" s="109">
        <v>5416</v>
      </c>
      <c r="F155" s="109">
        <v>2409</v>
      </c>
      <c r="G155" s="109">
        <v>9005</v>
      </c>
      <c r="H155" s="109">
        <v>1940</v>
      </c>
      <c r="I155" s="109">
        <v>5240</v>
      </c>
      <c r="J155" s="109">
        <v>2406</v>
      </c>
      <c r="K155" s="109">
        <v>7370</v>
      </c>
    </row>
    <row r="156" ht="15" customHeight="1" spans="1:11">
      <c r="A156" s="85" t="s">
        <v>2274</v>
      </c>
      <c r="B156" s="109">
        <v>5723</v>
      </c>
      <c r="C156" s="109">
        <v>217</v>
      </c>
      <c r="D156" s="109">
        <v>685</v>
      </c>
      <c r="E156" s="109">
        <v>672</v>
      </c>
      <c r="F156" s="109">
        <v>325</v>
      </c>
      <c r="G156" s="109">
        <v>1725</v>
      </c>
      <c r="H156" s="109">
        <v>212</v>
      </c>
      <c r="I156" s="109">
        <v>765</v>
      </c>
      <c r="J156" s="109">
        <v>329</v>
      </c>
      <c r="K156" s="109">
        <v>793</v>
      </c>
    </row>
    <row r="157" ht="33.95" customHeight="1" spans="1:11">
      <c r="A157" s="84" t="s">
        <v>2275</v>
      </c>
      <c r="B157" s="111" t="s">
        <v>2135</v>
      </c>
      <c r="C157" s="111" t="s">
        <v>2135</v>
      </c>
      <c r="D157" s="111" t="s">
        <v>2135</v>
      </c>
      <c r="E157" s="111" t="s">
        <v>2135</v>
      </c>
      <c r="F157" s="111" t="s">
        <v>2135</v>
      </c>
      <c r="G157" s="111" t="s">
        <v>2135</v>
      </c>
      <c r="H157" s="111" t="s">
        <v>2135</v>
      </c>
      <c r="I157" s="111" t="s">
        <v>2135</v>
      </c>
      <c r="J157" s="111" t="s">
        <v>2135</v>
      </c>
      <c r="K157" s="111" t="s">
        <v>2135</v>
      </c>
    </row>
    <row r="158" ht="15" customHeight="1" spans="1:11">
      <c r="A158" s="80" t="s">
        <v>2276</v>
      </c>
      <c r="B158" s="110">
        <v>84869</v>
      </c>
      <c r="C158" s="110">
        <v>4192</v>
      </c>
      <c r="D158" s="110">
        <v>11099</v>
      </c>
      <c r="E158" s="110">
        <v>12544</v>
      </c>
      <c r="F158" s="110">
        <v>6016</v>
      </c>
      <c r="G158" s="110">
        <v>17608</v>
      </c>
      <c r="H158" s="110">
        <v>4824</v>
      </c>
      <c r="I158" s="110">
        <v>10594</v>
      </c>
      <c r="J158" s="110">
        <v>4812</v>
      </c>
      <c r="K158" s="110">
        <v>13180</v>
      </c>
    </row>
    <row r="159" ht="15" customHeight="1" spans="1:11">
      <c r="A159" s="85" t="s">
        <v>2277</v>
      </c>
      <c r="B159" s="110">
        <v>58725</v>
      </c>
      <c r="C159" s="110">
        <v>2241</v>
      </c>
      <c r="D159" s="110">
        <v>8827</v>
      </c>
      <c r="E159" s="110">
        <v>10790</v>
      </c>
      <c r="F159" s="110">
        <v>4236</v>
      </c>
      <c r="G159" s="110">
        <v>9984</v>
      </c>
      <c r="H159" s="110">
        <v>3436</v>
      </c>
      <c r="I159" s="110">
        <v>6480</v>
      </c>
      <c r="J159" s="110">
        <v>3766</v>
      </c>
      <c r="K159" s="110">
        <v>8966</v>
      </c>
    </row>
    <row r="160" ht="15" customHeight="1" spans="1:11">
      <c r="A160" s="85" t="s">
        <v>2278</v>
      </c>
      <c r="B160" s="110">
        <v>20200</v>
      </c>
      <c r="C160" s="110">
        <v>1866</v>
      </c>
      <c r="D160" s="110">
        <v>4213</v>
      </c>
      <c r="E160" s="110">
        <v>2619</v>
      </c>
      <c r="F160" s="110">
        <v>1316</v>
      </c>
      <c r="G160" s="110">
        <v>4419</v>
      </c>
      <c r="H160" s="110">
        <v>797</v>
      </c>
      <c r="I160" s="110">
        <v>1835</v>
      </c>
      <c r="J160" s="110">
        <v>1092</v>
      </c>
      <c r="K160" s="110">
        <v>2043</v>
      </c>
    </row>
    <row r="161" ht="15" customHeight="1" spans="1:11">
      <c r="A161" s="80" t="s">
        <v>2279</v>
      </c>
      <c r="B161" s="110">
        <v>5964</v>
      </c>
      <c r="C161" s="110" t="s">
        <v>2144</v>
      </c>
      <c r="D161" s="110">
        <v>1628</v>
      </c>
      <c r="E161" s="110">
        <v>574</v>
      </c>
      <c r="F161" s="110">
        <v>332</v>
      </c>
      <c r="G161" s="110">
        <v>1159</v>
      </c>
      <c r="H161" s="110" t="s">
        <v>2144</v>
      </c>
      <c r="I161" s="110">
        <v>646</v>
      </c>
      <c r="J161" s="110">
        <v>482</v>
      </c>
      <c r="K161" s="110">
        <v>404</v>
      </c>
    </row>
    <row r="162" ht="15" customHeight="1" spans="1:11">
      <c r="A162" s="85" t="s">
        <v>2280</v>
      </c>
      <c r="B162" s="110">
        <v>4608</v>
      </c>
      <c r="C162" s="110" t="s">
        <v>2144</v>
      </c>
      <c r="D162" s="110">
        <v>656</v>
      </c>
      <c r="E162" s="110">
        <v>420</v>
      </c>
      <c r="F162" s="110" t="s">
        <v>2144</v>
      </c>
      <c r="G162" s="110">
        <v>1202</v>
      </c>
      <c r="H162" s="110" t="s">
        <v>2144</v>
      </c>
      <c r="I162" s="110">
        <v>773</v>
      </c>
      <c r="J162" s="110" t="s">
        <v>2144</v>
      </c>
      <c r="K162" s="110">
        <v>329</v>
      </c>
    </row>
    <row r="163" ht="15" customHeight="1" spans="1:11">
      <c r="A163" s="85" t="s">
        <v>2281</v>
      </c>
      <c r="B163" s="109">
        <v>7706</v>
      </c>
      <c r="C163" s="109">
        <v>861</v>
      </c>
      <c r="D163" s="109">
        <v>885</v>
      </c>
      <c r="E163" s="109">
        <v>829</v>
      </c>
      <c r="F163" s="109">
        <v>1080</v>
      </c>
      <c r="G163" s="109">
        <v>1476</v>
      </c>
      <c r="H163" s="109">
        <v>470</v>
      </c>
      <c r="I163" s="109">
        <v>621</v>
      </c>
      <c r="J163" s="109">
        <v>503</v>
      </c>
      <c r="K163" s="109">
        <v>982</v>
      </c>
    </row>
    <row r="164" ht="15" customHeight="1" spans="1:11">
      <c r="A164" s="85" t="s">
        <v>2215</v>
      </c>
      <c r="B164" s="109">
        <v>3826</v>
      </c>
      <c r="C164" s="109">
        <v>397</v>
      </c>
      <c r="D164" s="109">
        <v>691</v>
      </c>
      <c r="E164" s="109">
        <v>532</v>
      </c>
      <c r="F164" s="109">
        <v>267</v>
      </c>
      <c r="G164" s="109">
        <v>554</v>
      </c>
      <c r="H164" s="109" t="s">
        <v>2144</v>
      </c>
      <c r="I164" s="109" t="s">
        <v>2144</v>
      </c>
      <c r="J164" s="109">
        <v>403</v>
      </c>
      <c r="K164" s="109">
        <v>631</v>
      </c>
    </row>
    <row r="165" ht="33.95" customHeight="1" spans="1:11">
      <c r="A165" s="84" t="s">
        <v>2282</v>
      </c>
      <c r="B165" s="111" t="s">
        <v>2135</v>
      </c>
      <c r="C165" s="111" t="s">
        <v>2135</v>
      </c>
      <c r="D165" s="111" t="s">
        <v>2135</v>
      </c>
      <c r="E165" s="111" t="s">
        <v>2135</v>
      </c>
      <c r="F165" s="111" t="s">
        <v>2135</v>
      </c>
      <c r="G165" s="111" t="s">
        <v>2135</v>
      </c>
      <c r="H165" s="111" t="s">
        <v>2135</v>
      </c>
      <c r="I165" s="111" t="s">
        <v>2135</v>
      </c>
      <c r="J165" s="111" t="s">
        <v>2135</v>
      </c>
      <c r="K165" s="111" t="s">
        <v>2135</v>
      </c>
    </row>
    <row r="166" ht="15" customHeight="1" spans="1:11">
      <c r="A166" s="80" t="s">
        <v>2276</v>
      </c>
      <c r="B166" s="110">
        <v>49030</v>
      </c>
      <c r="C166" s="110">
        <v>1848</v>
      </c>
      <c r="D166" s="110">
        <v>5428</v>
      </c>
      <c r="E166" s="110">
        <v>5687</v>
      </c>
      <c r="F166" s="110">
        <v>2951</v>
      </c>
      <c r="G166" s="110">
        <v>12514</v>
      </c>
      <c r="H166" s="110">
        <v>3170</v>
      </c>
      <c r="I166" s="110">
        <v>6874</v>
      </c>
      <c r="J166" s="110">
        <v>2791</v>
      </c>
      <c r="K166" s="110">
        <v>7768</v>
      </c>
    </row>
    <row r="167" ht="15" customHeight="1" spans="1:11">
      <c r="A167" s="85" t="s">
        <v>2277</v>
      </c>
      <c r="B167" s="110">
        <v>49511</v>
      </c>
      <c r="C167" s="110">
        <v>1990</v>
      </c>
      <c r="D167" s="110">
        <v>7362</v>
      </c>
      <c r="E167" s="110">
        <v>10122</v>
      </c>
      <c r="F167" s="110">
        <v>3909</v>
      </c>
      <c r="G167" s="110">
        <v>7309</v>
      </c>
      <c r="H167" s="110">
        <v>2662</v>
      </c>
      <c r="I167" s="110">
        <v>5467</v>
      </c>
      <c r="J167" s="110">
        <v>3180</v>
      </c>
      <c r="K167" s="110">
        <v>7509</v>
      </c>
    </row>
    <row r="168" ht="15" customHeight="1" spans="1:11">
      <c r="A168" s="85" t="s">
        <v>2278</v>
      </c>
      <c r="B168" s="110">
        <v>4351</v>
      </c>
      <c r="C168" s="110">
        <v>1270</v>
      </c>
      <c r="D168" s="110">
        <v>1581</v>
      </c>
      <c r="E168" s="110">
        <v>292</v>
      </c>
      <c r="F168" s="110">
        <v>375</v>
      </c>
      <c r="G168" s="110">
        <v>458</v>
      </c>
      <c r="H168" s="110" t="s">
        <v>2144</v>
      </c>
      <c r="I168" s="110" t="s">
        <v>2144</v>
      </c>
      <c r="J168" s="110" t="s">
        <v>2144</v>
      </c>
      <c r="K168" s="110" t="s">
        <v>2144</v>
      </c>
    </row>
    <row r="169" ht="15" customHeight="1" spans="1:11">
      <c r="A169" s="80" t="s">
        <v>2279</v>
      </c>
      <c r="B169" s="110">
        <v>5925</v>
      </c>
      <c r="C169" s="110" t="s">
        <v>2144</v>
      </c>
      <c r="D169" s="110">
        <v>1628</v>
      </c>
      <c r="E169" s="110">
        <v>574</v>
      </c>
      <c r="F169" s="110">
        <v>332</v>
      </c>
      <c r="G169" s="110">
        <v>1148</v>
      </c>
      <c r="H169" s="110" t="s">
        <v>2144</v>
      </c>
      <c r="I169" s="110">
        <v>637</v>
      </c>
      <c r="J169" s="110">
        <v>482</v>
      </c>
      <c r="K169" s="110">
        <v>385</v>
      </c>
    </row>
    <row r="170" ht="15" customHeight="1" spans="1:11">
      <c r="A170" s="85" t="s">
        <v>2281</v>
      </c>
      <c r="B170" s="109">
        <v>3067</v>
      </c>
      <c r="C170" s="109">
        <v>314</v>
      </c>
      <c r="D170" s="109">
        <v>339</v>
      </c>
      <c r="E170" s="109">
        <v>280</v>
      </c>
      <c r="F170" s="109">
        <v>723</v>
      </c>
      <c r="G170" s="109">
        <v>498</v>
      </c>
      <c r="H170" s="109">
        <v>218</v>
      </c>
      <c r="I170" s="109" t="s">
        <v>2144</v>
      </c>
      <c r="J170" s="109">
        <v>141</v>
      </c>
      <c r="K170" s="109">
        <v>343</v>
      </c>
    </row>
    <row r="171" ht="15" customHeight="1" spans="1:11">
      <c r="A171" s="85" t="s">
        <v>2215</v>
      </c>
      <c r="B171" s="109">
        <v>1010</v>
      </c>
      <c r="C171" s="109" t="s">
        <v>2144</v>
      </c>
      <c r="D171" s="109" t="s">
        <v>2144</v>
      </c>
      <c r="E171" s="109" t="s">
        <v>2144</v>
      </c>
      <c r="F171" s="109" t="s">
        <v>2144</v>
      </c>
      <c r="G171" s="109" t="s">
        <v>2144</v>
      </c>
      <c r="H171" s="109" t="s">
        <v>2144</v>
      </c>
      <c r="I171" s="109" t="s">
        <v>2144</v>
      </c>
      <c r="J171" s="109" t="s">
        <v>2144</v>
      </c>
      <c r="K171" s="109" t="s">
        <v>2144</v>
      </c>
    </row>
    <row r="172" ht="33.95" customHeight="1" spans="1:11">
      <c r="A172" s="84" t="s">
        <v>2283</v>
      </c>
      <c r="B172" s="111" t="s">
        <v>2135</v>
      </c>
      <c r="C172" s="111" t="s">
        <v>2135</v>
      </c>
      <c r="D172" s="111" t="s">
        <v>2135</v>
      </c>
      <c r="E172" s="111" t="s">
        <v>2135</v>
      </c>
      <c r="F172" s="111" t="s">
        <v>2135</v>
      </c>
      <c r="G172" s="111" t="s">
        <v>2135</v>
      </c>
      <c r="H172" s="111" t="s">
        <v>2135</v>
      </c>
      <c r="I172" s="111" t="s">
        <v>2135</v>
      </c>
      <c r="J172" s="111" t="s">
        <v>2135</v>
      </c>
      <c r="K172" s="111" t="s">
        <v>2135</v>
      </c>
    </row>
    <row r="173" ht="15" customHeight="1" spans="1:11">
      <c r="A173" s="80" t="s">
        <v>2276</v>
      </c>
      <c r="B173" s="110">
        <v>26205</v>
      </c>
      <c r="C173" s="110">
        <v>468</v>
      </c>
      <c r="D173" s="110">
        <v>1720</v>
      </c>
      <c r="E173" s="110">
        <v>1702</v>
      </c>
      <c r="F173" s="110">
        <v>1281</v>
      </c>
      <c r="G173" s="110">
        <v>8533</v>
      </c>
      <c r="H173" s="110">
        <v>1982</v>
      </c>
      <c r="I173" s="110">
        <v>4604</v>
      </c>
      <c r="J173" s="110">
        <v>1122</v>
      </c>
      <c r="K173" s="110">
        <v>4794</v>
      </c>
    </row>
    <row r="174" ht="15" customHeight="1" spans="1:11">
      <c r="A174" s="85" t="s">
        <v>2277</v>
      </c>
      <c r="B174" s="110">
        <v>42988</v>
      </c>
      <c r="C174" s="110">
        <v>1811</v>
      </c>
      <c r="D174" s="110">
        <v>6555</v>
      </c>
      <c r="E174" s="110">
        <v>9587</v>
      </c>
      <c r="F174" s="110">
        <v>3497</v>
      </c>
      <c r="G174" s="110">
        <v>5694</v>
      </c>
      <c r="H174" s="110">
        <v>2067</v>
      </c>
      <c r="I174" s="110">
        <v>4551</v>
      </c>
      <c r="J174" s="110">
        <v>2893</v>
      </c>
      <c r="K174" s="110">
        <v>6333</v>
      </c>
    </row>
    <row r="175" ht="15" customHeight="1" spans="1:11">
      <c r="A175" s="85" t="s">
        <v>2278</v>
      </c>
      <c r="B175" s="110">
        <v>2542</v>
      </c>
      <c r="C175" s="110">
        <v>1099</v>
      </c>
      <c r="D175" s="110">
        <v>889</v>
      </c>
      <c r="E175" s="110" t="s">
        <v>2144</v>
      </c>
      <c r="F175" s="110" t="s">
        <v>2144</v>
      </c>
      <c r="G175" s="110">
        <v>245</v>
      </c>
      <c r="H175" s="110" t="s">
        <v>2144</v>
      </c>
      <c r="I175" s="110" t="s">
        <v>2144</v>
      </c>
      <c r="J175" s="110" t="s">
        <v>2144</v>
      </c>
      <c r="K175" s="110" t="s">
        <v>2144</v>
      </c>
    </row>
    <row r="176" ht="15" customHeight="1" spans="1:11">
      <c r="A176" s="80" t="s">
        <v>2279</v>
      </c>
      <c r="B176" s="110">
        <v>5797</v>
      </c>
      <c r="C176" s="110" t="s">
        <v>2144</v>
      </c>
      <c r="D176" s="110">
        <v>1601</v>
      </c>
      <c r="E176" s="110">
        <v>532</v>
      </c>
      <c r="F176" s="110">
        <v>332</v>
      </c>
      <c r="G176" s="110">
        <v>1089</v>
      </c>
      <c r="H176" s="110" t="s">
        <v>2144</v>
      </c>
      <c r="I176" s="110">
        <v>637</v>
      </c>
      <c r="J176" s="110">
        <v>482</v>
      </c>
      <c r="K176" s="110">
        <v>385</v>
      </c>
    </row>
    <row r="177" ht="15" customHeight="1" spans="1:11">
      <c r="A177" s="85" t="s">
        <v>2281</v>
      </c>
      <c r="B177" s="109">
        <v>1948</v>
      </c>
      <c r="C177" s="109">
        <v>204</v>
      </c>
      <c r="D177" s="109" t="s">
        <v>2144</v>
      </c>
      <c r="E177" s="109" t="s">
        <v>2144</v>
      </c>
      <c r="F177" s="109">
        <v>517</v>
      </c>
      <c r="G177" s="109">
        <v>307</v>
      </c>
      <c r="H177" s="109">
        <v>193</v>
      </c>
      <c r="I177" s="109" t="s">
        <v>2144</v>
      </c>
      <c r="J177" s="109" t="s">
        <v>2144</v>
      </c>
      <c r="K177" s="109" t="s">
        <v>2144</v>
      </c>
    </row>
    <row r="178" ht="15" customHeight="1" spans="1:11">
      <c r="A178" s="85" t="s">
        <v>2215</v>
      </c>
      <c r="B178" s="109">
        <v>598</v>
      </c>
      <c r="C178" s="109" t="s">
        <v>2144</v>
      </c>
      <c r="D178" s="109" t="s">
        <v>2144</v>
      </c>
      <c r="E178" s="109" t="s">
        <v>2144</v>
      </c>
      <c r="F178" s="109" t="s">
        <v>2144</v>
      </c>
      <c r="G178" s="109" t="s">
        <v>2144</v>
      </c>
      <c r="H178" s="109" t="s">
        <v>2144</v>
      </c>
      <c r="I178" s="109" t="s">
        <v>2144</v>
      </c>
      <c r="J178" s="109" t="s">
        <v>2144</v>
      </c>
      <c r="K178" s="109" t="s">
        <v>2144</v>
      </c>
    </row>
    <row r="179" ht="33.95" customHeight="1" spans="1:11">
      <c r="A179" s="84" t="s">
        <v>2284</v>
      </c>
      <c r="B179" s="111" t="s">
        <v>2135</v>
      </c>
      <c r="C179" s="111" t="s">
        <v>2135</v>
      </c>
      <c r="D179" s="111" t="s">
        <v>2135</v>
      </c>
      <c r="E179" s="111" t="s">
        <v>2135</v>
      </c>
      <c r="F179" s="111" t="s">
        <v>2135</v>
      </c>
      <c r="G179" s="111" t="s">
        <v>2135</v>
      </c>
      <c r="H179" s="111" t="s">
        <v>2135</v>
      </c>
      <c r="I179" s="111" t="s">
        <v>2135</v>
      </c>
      <c r="J179" s="111" t="s">
        <v>2135</v>
      </c>
      <c r="K179" s="111" t="s">
        <v>2135</v>
      </c>
    </row>
    <row r="180" ht="15" customHeight="1" spans="1:11">
      <c r="A180" s="80" t="s">
        <v>2276</v>
      </c>
      <c r="B180" s="110">
        <v>76034</v>
      </c>
      <c r="C180" s="110">
        <v>3317</v>
      </c>
      <c r="D180" s="110">
        <v>9986</v>
      </c>
      <c r="E180" s="110">
        <v>11474</v>
      </c>
      <c r="F180" s="110">
        <v>5352</v>
      </c>
      <c r="G180" s="110">
        <v>16368</v>
      </c>
      <c r="H180" s="110">
        <v>4307</v>
      </c>
      <c r="I180" s="110">
        <v>9275</v>
      </c>
      <c r="J180" s="110">
        <v>4205</v>
      </c>
      <c r="K180" s="110">
        <v>11749</v>
      </c>
    </row>
    <row r="181" ht="15" customHeight="1" spans="1:11">
      <c r="A181" s="85" t="s">
        <v>2277</v>
      </c>
      <c r="B181" s="110">
        <v>732</v>
      </c>
      <c r="C181" s="110" t="s">
        <v>2144</v>
      </c>
      <c r="D181" s="110">
        <v>216</v>
      </c>
      <c r="E181" s="110" t="s">
        <v>2144</v>
      </c>
      <c r="F181" s="110" t="s">
        <v>2144</v>
      </c>
      <c r="G181" s="110" t="s">
        <v>2144</v>
      </c>
      <c r="H181" s="110" t="s">
        <v>2144</v>
      </c>
      <c r="I181" s="110" t="s">
        <v>2144</v>
      </c>
      <c r="J181" s="110" t="s">
        <v>2144</v>
      </c>
      <c r="K181" s="110" t="s">
        <v>2144</v>
      </c>
    </row>
    <row r="182" ht="15" customHeight="1" spans="1:11">
      <c r="A182" s="85" t="s">
        <v>2280</v>
      </c>
      <c r="B182" s="110">
        <v>4608</v>
      </c>
      <c r="C182" s="110" t="s">
        <v>2144</v>
      </c>
      <c r="D182" s="110">
        <v>656</v>
      </c>
      <c r="E182" s="110">
        <v>420</v>
      </c>
      <c r="F182" s="110" t="s">
        <v>2144</v>
      </c>
      <c r="G182" s="110">
        <v>1202</v>
      </c>
      <c r="H182" s="110" t="s">
        <v>2144</v>
      </c>
      <c r="I182" s="110">
        <v>773</v>
      </c>
      <c r="J182" s="110" t="s">
        <v>2144</v>
      </c>
      <c r="K182" s="110">
        <v>329</v>
      </c>
    </row>
    <row r="183" ht="33.95" customHeight="1" spans="1:11">
      <c r="A183" s="84" t="s">
        <v>2285</v>
      </c>
      <c r="B183" s="111" t="s">
        <v>2135</v>
      </c>
      <c r="C183" s="111" t="s">
        <v>2135</v>
      </c>
      <c r="D183" s="111" t="s">
        <v>2135</v>
      </c>
      <c r="E183" s="111" t="s">
        <v>2135</v>
      </c>
      <c r="F183" s="111" t="s">
        <v>2135</v>
      </c>
      <c r="G183" s="111" t="s">
        <v>2135</v>
      </c>
      <c r="H183" s="111" t="s">
        <v>2135</v>
      </c>
      <c r="I183" s="111" t="s">
        <v>2135</v>
      </c>
      <c r="J183" s="111" t="s">
        <v>2135</v>
      </c>
      <c r="K183" s="111" t="s">
        <v>2135</v>
      </c>
    </row>
    <row r="184" ht="15" customHeight="1" spans="1:11">
      <c r="A184" s="80" t="s">
        <v>2276</v>
      </c>
      <c r="B184" s="110">
        <v>42755</v>
      </c>
      <c r="C184" s="110">
        <v>1939</v>
      </c>
      <c r="D184" s="110">
        <v>4622</v>
      </c>
      <c r="E184" s="110">
        <v>4914</v>
      </c>
      <c r="F184" s="110">
        <v>3020</v>
      </c>
      <c r="G184" s="110">
        <v>11163</v>
      </c>
      <c r="H184" s="110">
        <v>2900</v>
      </c>
      <c r="I184" s="110">
        <v>5386</v>
      </c>
      <c r="J184" s="110">
        <v>2000</v>
      </c>
      <c r="K184" s="110">
        <v>6810</v>
      </c>
    </row>
    <row r="185" ht="15" customHeight="1" spans="1:11">
      <c r="A185" s="85" t="s">
        <v>2277</v>
      </c>
      <c r="B185" s="110">
        <v>39523</v>
      </c>
      <c r="C185" s="110">
        <v>1492</v>
      </c>
      <c r="D185" s="110">
        <v>6042</v>
      </c>
      <c r="E185" s="110">
        <v>7910</v>
      </c>
      <c r="F185" s="110">
        <v>2705</v>
      </c>
      <c r="G185" s="110">
        <v>5651</v>
      </c>
      <c r="H185" s="110">
        <v>2103</v>
      </c>
      <c r="I185" s="110">
        <v>4504</v>
      </c>
      <c r="J185" s="110">
        <v>2665</v>
      </c>
      <c r="K185" s="110">
        <v>6452</v>
      </c>
    </row>
    <row r="186" ht="15" customHeight="1" spans="1:11">
      <c r="A186" s="85" t="s">
        <v>2278</v>
      </c>
      <c r="B186" s="110">
        <v>1911</v>
      </c>
      <c r="C186" s="110">
        <v>693</v>
      </c>
      <c r="D186" s="110">
        <v>708</v>
      </c>
      <c r="E186" s="110" t="s">
        <v>2144</v>
      </c>
      <c r="F186" s="110" t="s">
        <v>2144</v>
      </c>
      <c r="G186" s="110" t="s">
        <v>2144</v>
      </c>
      <c r="H186" s="110" t="s">
        <v>2144</v>
      </c>
      <c r="I186" s="110" t="s">
        <v>2144</v>
      </c>
      <c r="J186" s="110" t="s">
        <v>2144</v>
      </c>
      <c r="K186" s="110" t="s">
        <v>2144</v>
      </c>
    </row>
    <row r="187" ht="15" customHeight="1" spans="1:11">
      <c r="A187" s="80" t="s">
        <v>2279</v>
      </c>
      <c r="B187" s="110">
        <v>4551</v>
      </c>
      <c r="C187" s="110" t="s">
        <v>2144</v>
      </c>
      <c r="D187" s="110">
        <v>1383</v>
      </c>
      <c r="E187" s="110">
        <v>470</v>
      </c>
      <c r="F187" s="110" t="s">
        <v>2144</v>
      </c>
      <c r="G187" s="110">
        <v>944</v>
      </c>
      <c r="H187" s="110" t="s">
        <v>2144</v>
      </c>
      <c r="I187" s="110" t="s">
        <v>2144</v>
      </c>
      <c r="J187" s="110" t="s">
        <v>2144</v>
      </c>
      <c r="K187" s="110">
        <v>243</v>
      </c>
    </row>
    <row r="188" ht="15" customHeight="1" spans="1:11">
      <c r="A188" s="85" t="s">
        <v>2281</v>
      </c>
      <c r="B188" s="109">
        <v>1575</v>
      </c>
      <c r="C188" s="109">
        <v>233</v>
      </c>
      <c r="D188" s="109" t="s">
        <v>2144</v>
      </c>
      <c r="E188" s="109" t="s">
        <v>2144</v>
      </c>
      <c r="F188" s="109">
        <v>251</v>
      </c>
      <c r="G188" s="109">
        <v>353</v>
      </c>
      <c r="H188" s="109" t="s">
        <v>2144</v>
      </c>
      <c r="I188" s="109" t="s">
        <v>2144</v>
      </c>
      <c r="J188" s="109" t="s">
        <v>2144</v>
      </c>
      <c r="K188" s="109" t="s">
        <v>2144</v>
      </c>
    </row>
    <row r="189" ht="33.95" customHeight="1" spans="1:11">
      <c r="A189" s="84" t="s">
        <v>2286</v>
      </c>
      <c r="B189" s="111" t="s">
        <v>2135</v>
      </c>
      <c r="C189" s="111" t="s">
        <v>2135</v>
      </c>
      <c r="D189" s="111" t="s">
        <v>2135</v>
      </c>
      <c r="E189" s="111" t="s">
        <v>2135</v>
      </c>
      <c r="F189" s="111" t="s">
        <v>2135</v>
      </c>
      <c r="G189" s="111" t="s">
        <v>2135</v>
      </c>
      <c r="H189" s="111" t="s">
        <v>2135</v>
      </c>
      <c r="I189" s="111" t="s">
        <v>2135</v>
      </c>
      <c r="J189" s="111" t="s">
        <v>2135</v>
      </c>
      <c r="K189" s="111" t="s">
        <v>2135</v>
      </c>
    </row>
    <row r="190" ht="15" customHeight="1" spans="1:11">
      <c r="A190" s="80" t="s">
        <v>2276</v>
      </c>
      <c r="B190" s="110">
        <v>25151</v>
      </c>
      <c r="C190" s="110">
        <v>1143</v>
      </c>
      <c r="D190" s="110">
        <v>3534</v>
      </c>
      <c r="E190" s="110">
        <v>4211</v>
      </c>
      <c r="F190" s="110">
        <v>1949</v>
      </c>
      <c r="G190" s="110">
        <v>5446</v>
      </c>
      <c r="H190" s="110">
        <v>1544</v>
      </c>
      <c r="I190" s="110">
        <v>2822</v>
      </c>
      <c r="J190" s="110">
        <v>1522</v>
      </c>
      <c r="K190" s="110">
        <v>2981</v>
      </c>
    </row>
    <row r="191" ht="15" customHeight="1" spans="1:11">
      <c r="A191" s="85" t="s">
        <v>2277</v>
      </c>
      <c r="B191" s="110">
        <v>24770</v>
      </c>
      <c r="C191" s="110">
        <v>1015</v>
      </c>
      <c r="D191" s="110">
        <v>4341</v>
      </c>
      <c r="E191" s="110">
        <v>4293</v>
      </c>
      <c r="F191" s="110">
        <v>1349</v>
      </c>
      <c r="G191" s="110">
        <v>4427</v>
      </c>
      <c r="H191" s="110">
        <v>1487</v>
      </c>
      <c r="I191" s="110">
        <v>2658</v>
      </c>
      <c r="J191" s="110">
        <v>1694</v>
      </c>
      <c r="K191" s="110">
        <v>3506</v>
      </c>
    </row>
    <row r="192" ht="15" customHeight="1" spans="1:11">
      <c r="A192" s="85" t="s">
        <v>2281</v>
      </c>
      <c r="B192" s="110">
        <v>2001</v>
      </c>
      <c r="C192" s="110">
        <v>486</v>
      </c>
      <c r="D192" s="110">
        <v>293</v>
      </c>
      <c r="E192" s="110" t="s">
        <v>2144</v>
      </c>
      <c r="F192" s="110">
        <v>211</v>
      </c>
      <c r="G192" s="110">
        <v>510</v>
      </c>
      <c r="H192" s="110" t="s">
        <v>2144</v>
      </c>
      <c r="I192" s="110" t="s">
        <v>2144</v>
      </c>
      <c r="J192" s="110" t="s">
        <v>2144</v>
      </c>
      <c r="K192" s="110" t="s">
        <v>2144</v>
      </c>
    </row>
    <row r="193" ht="33.95" customHeight="1" spans="1:11">
      <c r="A193" s="84" t="s">
        <v>2287</v>
      </c>
      <c r="B193" s="111" t="s">
        <v>2135</v>
      </c>
      <c r="C193" s="111" t="s">
        <v>2135</v>
      </c>
      <c r="D193" s="111" t="s">
        <v>2135</v>
      </c>
      <c r="E193" s="111" t="s">
        <v>2135</v>
      </c>
      <c r="F193" s="111" t="s">
        <v>2135</v>
      </c>
      <c r="G193" s="111" t="s">
        <v>2135</v>
      </c>
      <c r="H193" s="111" t="s">
        <v>2135</v>
      </c>
      <c r="I193" s="111" t="s">
        <v>2135</v>
      </c>
      <c r="J193" s="111" t="s">
        <v>2135</v>
      </c>
      <c r="K193" s="111" t="s">
        <v>2135</v>
      </c>
    </row>
    <row r="194" ht="15" customHeight="1" spans="1:11">
      <c r="A194" s="80" t="s">
        <v>2288</v>
      </c>
      <c r="B194" s="110">
        <v>80078</v>
      </c>
      <c r="C194" s="110">
        <v>4090</v>
      </c>
      <c r="D194" s="110">
        <v>10963</v>
      </c>
      <c r="E194" s="110">
        <v>12240</v>
      </c>
      <c r="F194" s="110">
        <v>5815</v>
      </c>
      <c r="G194" s="110">
        <v>15883</v>
      </c>
      <c r="H194" s="110">
        <v>4692</v>
      </c>
      <c r="I194" s="110">
        <v>9923</v>
      </c>
      <c r="J194" s="110">
        <v>4704</v>
      </c>
      <c r="K194" s="110">
        <v>11767</v>
      </c>
    </row>
    <row r="195" ht="15" customHeight="1" spans="1:11">
      <c r="A195" s="85" t="s">
        <v>2289</v>
      </c>
      <c r="B195" s="110">
        <v>79294</v>
      </c>
      <c r="C195" s="110">
        <v>3482</v>
      </c>
      <c r="D195" s="110">
        <v>10467</v>
      </c>
      <c r="E195" s="110">
        <v>11675</v>
      </c>
      <c r="F195" s="110">
        <v>5469</v>
      </c>
      <c r="G195" s="110">
        <v>17094</v>
      </c>
      <c r="H195" s="110">
        <v>4710</v>
      </c>
      <c r="I195" s="110">
        <v>9931</v>
      </c>
      <c r="J195" s="110">
        <v>4489</v>
      </c>
      <c r="K195" s="110">
        <v>11978</v>
      </c>
    </row>
    <row r="196" ht="15" customHeight="1" spans="1:11">
      <c r="A196" s="85" t="s">
        <v>2290</v>
      </c>
      <c r="B196" s="110">
        <v>79015</v>
      </c>
      <c r="C196" s="110">
        <v>3915</v>
      </c>
      <c r="D196" s="110">
        <v>10718</v>
      </c>
      <c r="E196" s="110">
        <v>12082</v>
      </c>
      <c r="F196" s="110">
        <v>5510</v>
      </c>
      <c r="G196" s="110">
        <v>16144</v>
      </c>
      <c r="H196" s="110">
        <v>4598</v>
      </c>
      <c r="I196" s="110">
        <v>9519</v>
      </c>
      <c r="J196" s="110">
        <v>4440</v>
      </c>
      <c r="K196" s="110">
        <v>12089</v>
      </c>
    </row>
    <row r="197" ht="15" customHeight="1" spans="1:11">
      <c r="A197" s="80" t="s">
        <v>2291</v>
      </c>
      <c r="B197" s="110">
        <v>38546</v>
      </c>
      <c r="C197" s="110">
        <v>2053</v>
      </c>
      <c r="D197" s="110">
        <v>6124</v>
      </c>
      <c r="E197" s="110">
        <v>6175</v>
      </c>
      <c r="F197" s="110">
        <v>2551</v>
      </c>
      <c r="G197" s="110">
        <v>7925</v>
      </c>
      <c r="H197" s="110">
        <v>2255</v>
      </c>
      <c r="I197" s="110">
        <v>4201</v>
      </c>
      <c r="J197" s="110">
        <v>2420</v>
      </c>
      <c r="K197" s="110">
        <v>4842</v>
      </c>
    </row>
    <row r="198" ht="15" customHeight="1" spans="1:11">
      <c r="A198" s="85" t="s">
        <v>2292</v>
      </c>
      <c r="B198" s="109">
        <v>5078</v>
      </c>
      <c r="C198" s="109">
        <v>391</v>
      </c>
      <c r="D198" s="109">
        <v>669</v>
      </c>
      <c r="E198" s="109">
        <v>807</v>
      </c>
      <c r="F198" s="109">
        <v>365</v>
      </c>
      <c r="G198" s="109">
        <v>821</v>
      </c>
      <c r="H198" s="109" t="s">
        <v>2144</v>
      </c>
      <c r="I198" s="109">
        <v>705</v>
      </c>
      <c r="J198" s="109" t="s">
        <v>2144</v>
      </c>
      <c r="K198" s="109">
        <v>999</v>
      </c>
    </row>
    <row r="199" ht="27.95" customHeight="1" spans="1:11">
      <c r="A199" s="85" t="s">
        <v>2293</v>
      </c>
      <c r="B199" s="109">
        <v>25642</v>
      </c>
      <c r="C199" s="109">
        <v>1456</v>
      </c>
      <c r="D199" s="109">
        <v>4767</v>
      </c>
      <c r="E199" s="109">
        <v>3912</v>
      </c>
      <c r="F199" s="109">
        <v>1445</v>
      </c>
      <c r="G199" s="109">
        <v>5901</v>
      </c>
      <c r="H199" s="109">
        <v>1075</v>
      </c>
      <c r="I199" s="109">
        <v>2401</v>
      </c>
      <c r="J199" s="109">
        <v>1635</v>
      </c>
      <c r="K199" s="109">
        <v>3049</v>
      </c>
    </row>
    <row r="200" ht="24" customHeight="1" spans="1:11">
      <c r="A200" s="84" t="s">
        <v>2294</v>
      </c>
      <c r="B200" s="111" t="s">
        <v>2135</v>
      </c>
      <c r="C200" s="111" t="s">
        <v>2135</v>
      </c>
      <c r="D200" s="111" t="s">
        <v>2135</v>
      </c>
      <c r="E200" s="111" t="s">
        <v>2135</v>
      </c>
      <c r="F200" s="111" t="s">
        <v>2135</v>
      </c>
      <c r="G200" s="111" t="s">
        <v>2135</v>
      </c>
      <c r="H200" s="111" t="s">
        <v>2135</v>
      </c>
      <c r="I200" s="111" t="s">
        <v>2135</v>
      </c>
      <c r="J200" s="111" t="s">
        <v>2135</v>
      </c>
      <c r="K200" s="111" t="s">
        <v>2135</v>
      </c>
    </row>
    <row r="201" ht="15" customHeight="1" spans="1:11">
      <c r="A201" s="80" t="s">
        <v>2295</v>
      </c>
      <c r="B201" s="110">
        <v>7015</v>
      </c>
      <c r="C201" s="110">
        <v>212</v>
      </c>
      <c r="D201" s="110">
        <v>269</v>
      </c>
      <c r="E201" s="110">
        <v>502</v>
      </c>
      <c r="F201" s="110">
        <v>362</v>
      </c>
      <c r="G201" s="110">
        <v>2098</v>
      </c>
      <c r="H201" s="110">
        <v>212</v>
      </c>
      <c r="I201" s="110">
        <v>1471</v>
      </c>
      <c r="J201" s="110">
        <v>277</v>
      </c>
      <c r="K201" s="110">
        <v>1612</v>
      </c>
    </row>
    <row r="202" ht="15" customHeight="1" spans="1:11">
      <c r="A202" s="85" t="s">
        <v>2296</v>
      </c>
      <c r="B202" s="110">
        <v>10130</v>
      </c>
      <c r="C202" s="110" t="s">
        <v>2144</v>
      </c>
      <c r="D202" s="110">
        <v>757</v>
      </c>
      <c r="E202" s="110">
        <v>734</v>
      </c>
      <c r="F202" s="110">
        <v>576</v>
      </c>
      <c r="G202" s="110">
        <v>2193</v>
      </c>
      <c r="H202" s="110">
        <v>469</v>
      </c>
      <c r="I202" s="110">
        <v>1317</v>
      </c>
      <c r="J202" s="110">
        <v>592</v>
      </c>
      <c r="K202" s="110">
        <v>3117</v>
      </c>
    </row>
    <row r="203" ht="15" customHeight="1" spans="1:11">
      <c r="A203" s="85" t="s">
        <v>2297</v>
      </c>
      <c r="B203" s="110">
        <v>14650</v>
      </c>
      <c r="C203" s="110">
        <v>805</v>
      </c>
      <c r="D203" s="110">
        <v>2068</v>
      </c>
      <c r="E203" s="110">
        <v>1545</v>
      </c>
      <c r="F203" s="110">
        <v>694</v>
      </c>
      <c r="G203" s="110">
        <v>3098</v>
      </c>
      <c r="H203" s="110">
        <v>1236</v>
      </c>
      <c r="I203" s="110">
        <v>1883</v>
      </c>
      <c r="J203" s="110">
        <v>658</v>
      </c>
      <c r="K203" s="110">
        <v>2662</v>
      </c>
    </row>
    <row r="204" ht="15" customHeight="1" spans="1:11">
      <c r="A204" s="143" t="s">
        <v>2298</v>
      </c>
      <c r="B204" s="110">
        <v>55298</v>
      </c>
      <c r="C204" s="110">
        <v>2910</v>
      </c>
      <c r="D204" s="110">
        <v>8138</v>
      </c>
      <c r="E204" s="110">
        <v>9961</v>
      </c>
      <c r="F204" s="110">
        <v>4545</v>
      </c>
      <c r="G204" s="110">
        <v>10592</v>
      </c>
      <c r="H204" s="110">
        <v>2987</v>
      </c>
      <c r="I204" s="110">
        <v>6724</v>
      </c>
      <c r="J204" s="110">
        <v>3453</v>
      </c>
      <c r="K204" s="110">
        <v>5988</v>
      </c>
    </row>
    <row r="205" ht="24" customHeight="1" spans="1:11">
      <c r="A205" s="84" t="s">
        <v>2299</v>
      </c>
      <c r="B205" s="111" t="s">
        <v>2135</v>
      </c>
      <c r="C205" s="111" t="s">
        <v>2135</v>
      </c>
      <c r="D205" s="111" t="s">
        <v>2135</v>
      </c>
      <c r="E205" s="111" t="s">
        <v>2135</v>
      </c>
      <c r="F205" s="111" t="s">
        <v>2135</v>
      </c>
      <c r="G205" s="111" t="s">
        <v>2135</v>
      </c>
      <c r="H205" s="111" t="s">
        <v>2135</v>
      </c>
      <c r="I205" s="111" t="s">
        <v>2135</v>
      </c>
      <c r="J205" s="111" t="s">
        <v>2135</v>
      </c>
      <c r="K205" s="111" t="s">
        <v>2135</v>
      </c>
    </row>
    <row r="206" ht="15" customHeight="1" spans="1:11">
      <c r="A206" s="80" t="s">
        <v>2300</v>
      </c>
      <c r="B206" s="110">
        <v>7799</v>
      </c>
      <c r="C206" s="110">
        <v>819</v>
      </c>
      <c r="D206" s="110">
        <v>765</v>
      </c>
      <c r="E206" s="110">
        <v>1067</v>
      </c>
      <c r="F206" s="110">
        <v>709</v>
      </c>
      <c r="G206" s="110">
        <v>887</v>
      </c>
      <c r="H206" s="110">
        <v>194</v>
      </c>
      <c r="I206" s="110">
        <v>1464</v>
      </c>
      <c r="J206" s="110">
        <v>492</v>
      </c>
      <c r="K206" s="110">
        <v>1402</v>
      </c>
    </row>
    <row r="207" ht="15" customHeight="1" spans="1:11">
      <c r="A207" s="85" t="s">
        <v>2296</v>
      </c>
      <c r="B207" s="110">
        <v>18891</v>
      </c>
      <c r="C207" s="110">
        <v>1019</v>
      </c>
      <c r="D207" s="110">
        <v>2539</v>
      </c>
      <c r="E207" s="110">
        <v>3289</v>
      </c>
      <c r="F207" s="110">
        <v>1451</v>
      </c>
      <c r="G207" s="110">
        <v>3237</v>
      </c>
      <c r="H207" s="110">
        <v>969</v>
      </c>
      <c r="I207" s="110">
        <v>1982</v>
      </c>
      <c r="J207" s="110">
        <v>828</v>
      </c>
      <c r="K207" s="110">
        <v>3576</v>
      </c>
    </row>
    <row r="208" ht="15" customHeight="1" spans="1:11">
      <c r="A208" s="85" t="s">
        <v>2297</v>
      </c>
      <c r="B208" s="110">
        <v>22728</v>
      </c>
      <c r="C208" s="110">
        <v>1323</v>
      </c>
      <c r="D208" s="110">
        <v>3758</v>
      </c>
      <c r="E208" s="110">
        <v>3408</v>
      </c>
      <c r="F208" s="110">
        <v>1289</v>
      </c>
      <c r="G208" s="110">
        <v>4695</v>
      </c>
      <c r="H208" s="110">
        <v>1642</v>
      </c>
      <c r="I208" s="110">
        <v>2126</v>
      </c>
      <c r="J208" s="110">
        <v>1054</v>
      </c>
      <c r="K208" s="110">
        <v>3434</v>
      </c>
    </row>
    <row r="209" ht="15" customHeight="1" spans="1:11">
      <c r="A209" s="143" t="s">
        <v>2298</v>
      </c>
      <c r="B209" s="110">
        <v>37676</v>
      </c>
      <c r="C209" s="110">
        <v>1141</v>
      </c>
      <c r="D209" s="110">
        <v>4170</v>
      </c>
      <c r="E209" s="110">
        <v>4977</v>
      </c>
      <c r="F209" s="110">
        <v>2728</v>
      </c>
      <c r="G209" s="110">
        <v>9162</v>
      </c>
      <c r="H209" s="110">
        <v>2098</v>
      </c>
      <c r="I209" s="110">
        <v>5823</v>
      </c>
      <c r="J209" s="110">
        <v>2608</v>
      </c>
      <c r="K209" s="110">
        <v>4968</v>
      </c>
    </row>
    <row r="210" ht="24" customHeight="1" spans="1:11">
      <c r="A210" s="84" t="s">
        <v>2301</v>
      </c>
      <c r="B210" s="111" t="s">
        <v>2135</v>
      </c>
      <c r="C210" s="111" t="s">
        <v>2135</v>
      </c>
      <c r="D210" s="111" t="s">
        <v>2135</v>
      </c>
      <c r="E210" s="111" t="s">
        <v>2135</v>
      </c>
      <c r="F210" s="111" t="s">
        <v>2135</v>
      </c>
      <c r="G210" s="111" t="s">
        <v>2135</v>
      </c>
      <c r="H210" s="111" t="s">
        <v>2135</v>
      </c>
      <c r="I210" s="111" t="s">
        <v>2135</v>
      </c>
      <c r="J210" s="111" t="s">
        <v>2135</v>
      </c>
      <c r="K210" s="111" t="s">
        <v>2135</v>
      </c>
    </row>
    <row r="211" ht="15" customHeight="1" spans="1:11">
      <c r="A211" s="80" t="s">
        <v>2302</v>
      </c>
      <c r="B211" s="110">
        <v>322</v>
      </c>
      <c r="C211" s="110" t="s">
        <v>2234</v>
      </c>
      <c r="D211" s="110" t="s">
        <v>2144</v>
      </c>
      <c r="E211" s="110" t="s">
        <v>2144</v>
      </c>
      <c r="F211" s="110" t="s">
        <v>2144</v>
      </c>
      <c r="G211" s="110" t="s">
        <v>2144</v>
      </c>
      <c r="H211" s="110" t="s">
        <v>2144</v>
      </c>
      <c r="I211" s="110" t="s">
        <v>2144</v>
      </c>
      <c r="J211" s="110" t="s">
        <v>2144</v>
      </c>
      <c r="K211" s="110" t="s">
        <v>2144</v>
      </c>
    </row>
    <row r="212" ht="15" customHeight="1" spans="1:11">
      <c r="A212" s="85" t="s">
        <v>2296</v>
      </c>
      <c r="B212" s="110">
        <v>12628</v>
      </c>
      <c r="C212" s="110">
        <v>677</v>
      </c>
      <c r="D212" s="110">
        <v>1420</v>
      </c>
      <c r="E212" s="110">
        <v>1840</v>
      </c>
      <c r="F212" s="110">
        <v>1030</v>
      </c>
      <c r="G212" s="110">
        <v>2375</v>
      </c>
      <c r="H212" s="110">
        <v>817</v>
      </c>
      <c r="I212" s="110">
        <v>1562</v>
      </c>
      <c r="J212" s="110">
        <v>541</v>
      </c>
      <c r="K212" s="110">
        <v>2366</v>
      </c>
    </row>
    <row r="213" ht="15" customHeight="1" spans="1:11">
      <c r="A213" s="85" t="s">
        <v>2297</v>
      </c>
      <c r="B213" s="110">
        <v>34814</v>
      </c>
      <c r="C213" s="110">
        <v>2099</v>
      </c>
      <c r="D213" s="110">
        <v>4189</v>
      </c>
      <c r="E213" s="110">
        <v>5616</v>
      </c>
      <c r="F213" s="110">
        <v>2315</v>
      </c>
      <c r="G213" s="110">
        <v>7284</v>
      </c>
      <c r="H213" s="110">
        <v>1665</v>
      </c>
      <c r="I213" s="110">
        <v>4339</v>
      </c>
      <c r="J213" s="110">
        <v>1847</v>
      </c>
      <c r="K213" s="110">
        <v>5460</v>
      </c>
    </row>
    <row r="214" ht="15" customHeight="1" spans="1:11">
      <c r="A214" s="143" t="s">
        <v>2298</v>
      </c>
      <c r="B214" s="110">
        <v>35726</v>
      </c>
      <c r="C214" s="110">
        <v>1286</v>
      </c>
      <c r="D214" s="110">
        <v>5384</v>
      </c>
      <c r="E214" s="110">
        <v>4794</v>
      </c>
      <c r="F214" s="110">
        <v>2472</v>
      </c>
      <c r="G214" s="110">
        <v>7734</v>
      </c>
      <c r="H214" s="110">
        <v>2233</v>
      </c>
      <c r="I214" s="110">
        <v>4438</v>
      </c>
      <c r="J214" s="110">
        <v>2279</v>
      </c>
      <c r="K214" s="110">
        <v>5107</v>
      </c>
    </row>
    <row r="215" ht="27.95" customHeight="1" spans="1:11">
      <c r="A215" s="143" t="s">
        <v>2303</v>
      </c>
      <c r="B215" s="110">
        <v>3603</v>
      </c>
      <c r="C215" s="110" t="s">
        <v>2144</v>
      </c>
      <c r="D215" s="110" t="s">
        <v>2144</v>
      </c>
      <c r="E215" s="110">
        <v>444</v>
      </c>
      <c r="F215" s="110">
        <v>329</v>
      </c>
      <c r="G215" s="110">
        <v>527</v>
      </c>
      <c r="H215" s="110" t="s">
        <v>2144</v>
      </c>
      <c r="I215" s="110">
        <v>1003</v>
      </c>
      <c r="J215" s="110">
        <v>270</v>
      </c>
      <c r="K215" s="110">
        <v>413</v>
      </c>
    </row>
    <row r="216" ht="24" customHeight="1" spans="1:11">
      <c r="A216" s="84" t="s">
        <v>2304</v>
      </c>
      <c r="B216" s="111" t="s">
        <v>2135</v>
      </c>
      <c r="C216" s="111" t="s">
        <v>2135</v>
      </c>
      <c r="D216" s="111" t="s">
        <v>2135</v>
      </c>
      <c r="E216" s="111" t="s">
        <v>2135</v>
      </c>
      <c r="F216" s="111" t="s">
        <v>2135</v>
      </c>
      <c r="G216" s="111" t="s">
        <v>2135</v>
      </c>
      <c r="H216" s="111" t="s">
        <v>2135</v>
      </c>
      <c r="I216" s="111" t="s">
        <v>2135</v>
      </c>
      <c r="J216" s="111" t="s">
        <v>2135</v>
      </c>
      <c r="K216" s="111" t="s">
        <v>2135</v>
      </c>
    </row>
    <row r="217" ht="15" customHeight="1" spans="1:11">
      <c r="A217" s="80" t="s">
        <v>2302</v>
      </c>
      <c r="B217" s="110">
        <v>24746</v>
      </c>
      <c r="C217" s="110">
        <v>1396</v>
      </c>
      <c r="D217" s="110">
        <v>2481</v>
      </c>
      <c r="E217" s="110">
        <v>3411</v>
      </c>
      <c r="F217" s="110">
        <v>2183</v>
      </c>
      <c r="G217" s="110">
        <v>4457</v>
      </c>
      <c r="H217" s="110">
        <v>1460</v>
      </c>
      <c r="I217" s="110">
        <v>3202</v>
      </c>
      <c r="J217" s="110">
        <v>1502</v>
      </c>
      <c r="K217" s="110">
        <v>4654</v>
      </c>
    </row>
    <row r="218" ht="15" customHeight="1" spans="1:11">
      <c r="A218" s="85" t="s">
        <v>2296</v>
      </c>
      <c r="B218" s="110">
        <v>50753</v>
      </c>
      <c r="C218" s="110">
        <v>2499</v>
      </c>
      <c r="D218" s="110">
        <v>6801</v>
      </c>
      <c r="E218" s="110">
        <v>7930</v>
      </c>
      <c r="F218" s="110">
        <v>3534</v>
      </c>
      <c r="G218" s="110">
        <v>11570</v>
      </c>
      <c r="H218" s="110">
        <v>2771</v>
      </c>
      <c r="I218" s="110">
        <v>5841</v>
      </c>
      <c r="J218" s="110">
        <v>2591</v>
      </c>
      <c r="K218" s="110">
        <v>7217</v>
      </c>
    </row>
    <row r="219" ht="15" customHeight="1" spans="1:11">
      <c r="A219" s="85" t="s">
        <v>2305</v>
      </c>
      <c r="B219" s="110">
        <v>6926</v>
      </c>
      <c r="C219" s="110">
        <v>287</v>
      </c>
      <c r="D219" s="110">
        <v>1514</v>
      </c>
      <c r="E219" s="110">
        <v>719</v>
      </c>
      <c r="F219" s="110">
        <v>234</v>
      </c>
      <c r="G219" s="110">
        <v>1118</v>
      </c>
      <c r="H219" s="110">
        <v>381</v>
      </c>
      <c r="I219" s="110">
        <v>1069</v>
      </c>
      <c r="J219" s="110">
        <v>572</v>
      </c>
      <c r="K219" s="110">
        <v>1033</v>
      </c>
    </row>
    <row r="220" ht="27.95" customHeight="1" spans="1:11">
      <c r="A220" s="143" t="s">
        <v>2306</v>
      </c>
      <c r="B220" s="110">
        <v>2443</v>
      </c>
      <c r="C220" s="110" t="s">
        <v>2144</v>
      </c>
      <c r="D220" s="110">
        <v>303</v>
      </c>
      <c r="E220" s="110">
        <v>484</v>
      </c>
      <c r="F220" s="110" t="s">
        <v>2144</v>
      </c>
      <c r="G220" s="110">
        <v>462</v>
      </c>
      <c r="H220" s="110" t="s">
        <v>2144</v>
      </c>
      <c r="I220" s="110">
        <v>483</v>
      </c>
      <c r="J220" s="110" t="s">
        <v>2144</v>
      </c>
      <c r="K220" s="110">
        <v>276</v>
      </c>
    </row>
    <row r="221" ht="15" customHeight="1" spans="1:11">
      <c r="A221" s="143" t="s">
        <v>2307</v>
      </c>
      <c r="B221" s="110">
        <v>2225</v>
      </c>
      <c r="C221" s="110" t="s">
        <v>2144</v>
      </c>
      <c r="D221" s="110" t="s">
        <v>2144</v>
      </c>
      <c r="E221" s="110" t="s">
        <v>2144</v>
      </c>
      <c r="F221" s="110">
        <v>162</v>
      </c>
      <c r="G221" s="110">
        <v>373</v>
      </c>
      <c r="H221" s="110" t="s">
        <v>2144</v>
      </c>
      <c r="I221" s="110">
        <v>800</v>
      </c>
      <c r="J221" s="110" t="s">
        <v>2144</v>
      </c>
      <c r="K221" s="110">
        <v>199</v>
      </c>
    </row>
    <row r="222" ht="33.95" customHeight="1" spans="1:11">
      <c r="A222" s="84" t="s">
        <v>2308</v>
      </c>
      <c r="B222" s="111" t="s">
        <v>2135</v>
      </c>
      <c r="C222" s="111" t="s">
        <v>2135</v>
      </c>
      <c r="D222" s="111" t="s">
        <v>2135</v>
      </c>
      <c r="E222" s="111" t="s">
        <v>2135</v>
      </c>
      <c r="F222" s="111" t="s">
        <v>2135</v>
      </c>
      <c r="G222" s="111" t="s">
        <v>2135</v>
      </c>
      <c r="H222" s="111" t="s">
        <v>2135</v>
      </c>
      <c r="I222" s="111" t="s">
        <v>2135</v>
      </c>
      <c r="J222" s="111" t="s">
        <v>2135</v>
      </c>
      <c r="K222" s="111" t="s">
        <v>2135</v>
      </c>
    </row>
    <row r="223" ht="15" customHeight="1" spans="1:11">
      <c r="A223" s="80" t="s">
        <v>2309</v>
      </c>
      <c r="B223" s="110">
        <v>11846</v>
      </c>
      <c r="C223" s="110">
        <v>400</v>
      </c>
      <c r="D223" s="110">
        <v>998</v>
      </c>
      <c r="E223" s="110">
        <v>632</v>
      </c>
      <c r="F223" s="110">
        <v>436</v>
      </c>
      <c r="G223" s="110">
        <v>4909</v>
      </c>
      <c r="H223" s="110">
        <v>844</v>
      </c>
      <c r="I223" s="110">
        <v>1174</v>
      </c>
      <c r="J223" s="110">
        <v>498</v>
      </c>
      <c r="K223" s="110">
        <v>1955</v>
      </c>
    </row>
    <row r="224" ht="15" customHeight="1" spans="1:11">
      <c r="A224" s="85" t="s">
        <v>2310</v>
      </c>
      <c r="B224" s="110">
        <v>8654</v>
      </c>
      <c r="C224" s="110">
        <v>323</v>
      </c>
      <c r="D224" s="110">
        <v>922</v>
      </c>
      <c r="E224" s="110">
        <v>1756</v>
      </c>
      <c r="F224" s="110">
        <v>755</v>
      </c>
      <c r="G224" s="110">
        <v>1234</v>
      </c>
      <c r="H224" s="110">
        <v>530</v>
      </c>
      <c r="I224" s="110">
        <v>1599</v>
      </c>
      <c r="J224" s="110">
        <v>554</v>
      </c>
      <c r="K224" s="110">
        <v>983</v>
      </c>
    </row>
    <row r="225" ht="15" customHeight="1" spans="1:11">
      <c r="A225" s="85" t="s">
        <v>2311</v>
      </c>
      <c r="B225" s="110">
        <v>20766</v>
      </c>
      <c r="C225" s="110">
        <v>1529</v>
      </c>
      <c r="D225" s="110">
        <v>3389</v>
      </c>
      <c r="E225" s="110">
        <v>3668</v>
      </c>
      <c r="F225" s="110">
        <v>2066</v>
      </c>
      <c r="G225" s="110">
        <v>3328</v>
      </c>
      <c r="H225" s="110">
        <v>1295</v>
      </c>
      <c r="I225" s="110">
        <v>1896</v>
      </c>
      <c r="J225" s="110">
        <v>1197</v>
      </c>
      <c r="K225" s="110">
        <v>2397</v>
      </c>
    </row>
    <row r="226" ht="15" customHeight="1" spans="1:11">
      <c r="A226" s="85" t="s">
        <v>2279</v>
      </c>
      <c r="B226" s="110">
        <v>5925</v>
      </c>
      <c r="C226" s="110" t="s">
        <v>2144</v>
      </c>
      <c r="D226" s="110">
        <v>1628</v>
      </c>
      <c r="E226" s="110">
        <v>574</v>
      </c>
      <c r="F226" s="110">
        <v>332</v>
      </c>
      <c r="G226" s="110">
        <v>1148</v>
      </c>
      <c r="H226" s="110" t="s">
        <v>2144</v>
      </c>
      <c r="I226" s="110">
        <v>637</v>
      </c>
      <c r="J226" s="110">
        <v>482</v>
      </c>
      <c r="K226" s="110">
        <v>385</v>
      </c>
    </row>
    <row r="227" ht="15" customHeight="1" spans="1:11">
      <c r="A227" s="85" t="s">
        <v>2312</v>
      </c>
      <c r="B227" s="110">
        <v>22443</v>
      </c>
      <c r="C227" s="110">
        <v>1823</v>
      </c>
      <c r="D227" s="110">
        <v>4624</v>
      </c>
      <c r="E227" s="110">
        <v>5083</v>
      </c>
      <c r="F227" s="110">
        <v>1583</v>
      </c>
      <c r="G227" s="110">
        <v>3247</v>
      </c>
      <c r="H227" s="110">
        <v>1077</v>
      </c>
      <c r="I227" s="110">
        <v>1460</v>
      </c>
      <c r="J227" s="110">
        <v>1150</v>
      </c>
      <c r="K227" s="110">
        <v>2395</v>
      </c>
    </row>
    <row r="228" ht="15" customHeight="1" spans="1:11">
      <c r="A228" s="85" t="s">
        <v>2313</v>
      </c>
      <c r="B228" s="110">
        <v>49188</v>
      </c>
      <c r="C228" s="110">
        <v>1769</v>
      </c>
      <c r="D228" s="110">
        <v>5417</v>
      </c>
      <c r="E228" s="110">
        <v>7347</v>
      </c>
      <c r="F228" s="110">
        <v>3547</v>
      </c>
      <c r="G228" s="110">
        <v>10168</v>
      </c>
      <c r="H228" s="110">
        <v>3136</v>
      </c>
      <c r="I228" s="110">
        <v>6745</v>
      </c>
      <c r="J228" s="110">
        <v>2967</v>
      </c>
      <c r="K228" s="110">
        <v>8092</v>
      </c>
    </row>
    <row r="229" ht="15" customHeight="1" spans="1:11">
      <c r="A229" s="85" t="s">
        <v>2215</v>
      </c>
      <c r="B229" s="110">
        <v>1574</v>
      </c>
      <c r="C229" s="110" t="s">
        <v>2144</v>
      </c>
      <c r="D229" s="110" t="s">
        <v>2144</v>
      </c>
      <c r="E229" s="110" t="s">
        <v>2144</v>
      </c>
      <c r="F229" s="110" t="s">
        <v>2144</v>
      </c>
      <c r="G229" s="110" t="s">
        <v>2144</v>
      </c>
      <c r="H229" s="110" t="s">
        <v>2144</v>
      </c>
      <c r="I229" s="110" t="s">
        <v>2144</v>
      </c>
      <c r="J229" s="110" t="s">
        <v>2144</v>
      </c>
      <c r="K229" s="110">
        <v>242</v>
      </c>
    </row>
    <row r="230" ht="33.95" customHeight="1" spans="1:11">
      <c r="A230" s="84" t="s">
        <v>2314</v>
      </c>
      <c r="B230" s="111" t="s">
        <v>2135</v>
      </c>
      <c r="C230" s="111" t="s">
        <v>2135</v>
      </c>
      <c r="D230" s="111" t="s">
        <v>2135</v>
      </c>
      <c r="E230" s="111" t="s">
        <v>2135</v>
      </c>
      <c r="F230" s="111" t="s">
        <v>2135</v>
      </c>
      <c r="G230" s="111" t="s">
        <v>2135</v>
      </c>
      <c r="H230" s="111" t="s">
        <v>2135</v>
      </c>
      <c r="I230" s="111" t="s">
        <v>2135</v>
      </c>
      <c r="J230" s="111" t="s">
        <v>2135</v>
      </c>
      <c r="K230" s="111" t="s">
        <v>2135</v>
      </c>
    </row>
    <row r="231" ht="27.95" customHeight="1" spans="1:11">
      <c r="A231" s="80" t="s">
        <v>2315</v>
      </c>
      <c r="B231" s="110">
        <v>14765</v>
      </c>
      <c r="C231" s="110">
        <v>451</v>
      </c>
      <c r="D231" s="110">
        <v>1244</v>
      </c>
      <c r="E231" s="110">
        <v>2854</v>
      </c>
      <c r="F231" s="110">
        <v>1493</v>
      </c>
      <c r="G231" s="110">
        <v>2574</v>
      </c>
      <c r="H231" s="110">
        <v>891</v>
      </c>
      <c r="I231" s="110">
        <v>2429</v>
      </c>
      <c r="J231" s="110">
        <v>668</v>
      </c>
      <c r="K231" s="110">
        <v>2160</v>
      </c>
    </row>
    <row r="232" ht="15" customHeight="1" spans="1:11">
      <c r="A232" s="80" t="s">
        <v>2309</v>
      </c>
      <c r="B232" s="110">
        <v>12538</v>
      </c>
      <c r="C232" s="110">
        <v>388</v>
      </c>
      <c r="D232" s="110">
        <v>1103</v>
      </c>
      <c r="E232" s="110">
        <v>604</v>
      </c>
      <c r="F232" s="110">
        <v>421</v>
      </c>
      <c r="G232" s="110">
        <v>4925</v>
      </c>
      <c r="H232" s="110">
        <v>839</v>
      </c>
      <c r="I232" s="110">
        <v>1344</v>
      </c>
      <c r="J232" s="110">
        <v>672</v>
      </c>
      <c r="K232" s="110">
        <v>2244</v>
      </c>
    </row>
    <row r="233" ht="15" customHeight="1" spans="1:11">
      <c r="A233" s="85" t="s">
        <v>2316</v>
      </c>
      <c r="B233" s="110">
        <v>12420</v>
      </c>
      <c r="C233" s="110">
        <v>1035</v>
      </c>
      <c r="D233" s="110">
        <v>2810</v>
      </c>
      <c r="E233" s="110">
        <v>1806</v>
      </c>
      <c r="F233" s="110">
        <v>779</v>
      </c>
      <c r="G233" s="110">
        <v>2484</v>
      </c>
      <c r="H233" s="110">
        <v>808</v>
      </c>
      <c r="I233" s="110">
        <v>971</v>
      </c>
      <c r="J233" s="110">
        <v>565</v>
      </c>
      <c r="K233" s="110">
        <v>1162</v>
      </c>
    </row>
    <row r="234" ht="15" customHeight="1" spans="1:11">
      <c r="A234" s="85" t="s">
        <v>2280</v>
      </c>
      <c r="B234" s="109">
        <v>4608</v>
      </c>
      <c r="C234" s="109" t="s">
        <v>2144</v>
      </c>
      <c r="D234" s="109">
        <v>656</v>
      </c>
      <c r="E234" s="109">
        <v>420</v>
      </c>
      <c r="F234" s="109" t="s">
        <v>2144</v>
      </c>
      <c r="G234" s="109">
        <v>1202</v>
      </c>
      <c r="H234" s="109" t="s">
        <v>2144</v>
      </c>
      <c r="I234" s="109">
        <v>773</v>
      </c>
      <c r="J234" s="109" t="s">
        <v>2144</v>
      </c>
      <c r="K234" s="109">
        <v>329</v>
      </c>
    </row>
    <row r="235" ht="15" customHeight="1" spans="1:11">
      <c r="A235" s="85" t="s">
        <v>2317</v>
      </c>
      <c r="B235" s="109">
        <v>17041</v>
      </c>
      <c r="C235" s="109">
        <v>783</v>
      </c>
      <c r="D235" s="109">
        <v>2706</v>
      </c>
      <c r="E235" s="109">
        <v>3484</v>
      </c>
      <c r="F235" s="109">
        <v>991</v>
      </c>
      <c r="G235" s="109">
        <v>3884</v>
      </c>
      <c r="H235" s="109">
        <v>831</v>
      </c>
      <c r="I235" s="109">
        <v>1746</v>
      </c>
      <c r="J235" s="109">
        <v>920</v>
      </c>
      <c r="K235" s="109">
        <v>1697</v>
      </c>
    </row>
    <row r="236" ht="15" customHeight="1" spans="1:11">
      <c r="A236" s="85" t="s">
        <v>2318</v>
      </c>
      <c r="B236" s="109">
        <v>45153</v>
      </c>
      <c r="C236" s="109">
        <v>2062</v>
      </c>
      <c r="D236" s="109">
        <v>6635</v>
      </c>
      <c r="E236" s="109">
        <v>6839</v>
      </c>
      <c r="F236" s="109">
        <v>2977</v>
      </c>
      <c r="G236" s="109">
        <v>9119</v>
      </c>
      <c r="H236" s="109">
        <v>2686</v>
      </c>
      <c r="I236" s="109">
        <v>5379</v>
      </c>
      <c r="J236" s="109">
        <v>2314</v>
      </c>
      <c r="K236" s="109">
        <v>7141</v>
      </c>
    </row>
    <row r="237" ht="15" customHeight="1" spans="1:11">
      <c r="A237" s="85" t="s">
        <v>2319</v>
      </c>
      <c r="B237" s="109">
        <v>1918</v>
      </c>
      <c r="C237" s="109" t="s">
        <v>2144</v>
      </c>
      <c r="D237" s="109" t="s">
        <v>2144</v>
      </c>
      <c r="E237" s="109" t="s">
        <v>2144</v>
      </c>
      <c r="F237" s="109" t="s">
        <v>2234</v>
      </c>
      <c r="G237" s="109" t="s">
        <v>2144</v>
      </c>
      <c r="H237" s="109" t="s">
        <v>2234</v>
      </c>
      <c r="I237" s="109" t="s">
        <v>2144</v>
      </c>
      <c r="J237" s="109">
        <v>722</v>
      </c>
      <c r="K237" s="109">
        <v>617</v>
      </c>
    </row>
    <row r="238" ht="15" customHeight="1" spans="1:11">
      <c r="A238" s="85" t="s">
        <v>2215</v>
      </c>
      <c r="B238" s="109">
        <v>328</v>
      </c>
      <c r="C238" s="109" t="s">
        <v>2144</v>
      </c>
      <c r="D238" s="109" t="s">
        <v>2144</v>
      </c>
      <c r="E238" s="109" t="s">
        <v>2144</v>
      </c>
      <c r="F238" s="109" t="s">
        <v>2144</v>
      </c>
      <c r="G238" s="109" t="s">
        <v>2144</v>
      </c>
      <c r="H238" s="109" t="s">
        <v>2234</v>
      </c>
      <c r="I238" s="109" t="s">
        <v>2144</v>
      </c>
      <c r="J238" s="109" t="s">
        <v>2144</v>
      </c>
      <c r="K238" s="109" t="s">
        <v>2144</v>
      </c>
    </row>
    <row r="239" ht="33.95" customHeight="1" spans="1:11">
      <c r="A239" s="84" t="s">
        <v>2320</v>
      </c>
      <c r="B239" s="111" t="s">
        <v>2135</v>
      </c>
      <c r="C239" s="111" t="s">
        <v>2135</v>
      </c>
      <c r="D239" s="111" t="s">
        <v>2135</v>
      </c>
      <c r="E239" s="111" t="s">
        <v>2135</v>
      </c>
      <c r="F239" s="111" t="s">
        <v>2135</v>
      </c>
      <c r="G239" s="111" t="s">
        <v>2135</v>
      </c>
      <c r="H239" s="111" t="s">
        <v>2135</v>
      </c>
      <c r="I239" s="111" t="s">
        <v>2135</v>
      </c>
      <c r="J239" s="111" t="s">
        <v>2135</v>
      </c>
      <c r="K239" s="111" t="s">
        <v>2135</v>
      </c>
    </row>
    <row r="240" ht="15" customHeight="1" spans="1:11">
      <c r="A240" s="80" t="s">
        <v>2321</v>
      </c>
      <c r="B240" s="110">
        <v>27558</v>
      </c>
      <c r="C240" s="110">
        <v>1646</v>
      </c>
      <c r="D240" s="110">
        <v>3709</v>
      </c>
      <c r="E240" s="110">
        <v>4404</v>
      </c>
      <c r="F240" s="110">
        <v>2482</v>
      </c>
      <c r="G240" s="110">
        <v>5204</v>
      </c>
      <c r="H240" s="110">
        <v>1616</v>
      </c>
      <c r="I240" s="110">
        <v>3228</v>
      </c>
      <c r="J240" s="110">
        <v>1365</v>
      </c>
      <c r="K240" s="110">
        <v>3903</v>
      </c>
    </row>
    <row r="241" ht="15" customHeight="1" spans="1:11">
      <c r="A241" s="80" t="s">
        <v>2322</v>
      </c>
      <c r="B241" s="110">
        <v>30702</v>
      </c>
      <c r="C241" s="110">
        <v>1516</v>
      </c>
      <c r="D241" s="110">
        <v>4798</v>
      </c>
      <c r="E241" s="110">
        <v>4620</v>
      </c>
      <c r="F241" s="110">
        <v>2591</v>
      </c>
      <c r="G241" s="110">
        <v>6455</v>
      </c>
      <c r="H241" s="110">
        <v>1755</v>
      </c>
      <c r="I241" s="110">
        <v>3458</v>
      </c>
      <c r="J241" s="110">
        <v>1440</v>
      </c>
      <c r="K241" s="110">
        <v>4070</v>
      </c>
    </row>
    <row r="242" ht="24" customHeight="1" spans="1:11">
      <c r="A242" s="84" t="s">
        <v>2323</v>
      </c>
      <c r="B242" s="111" t="s">
        <v>2135</v>
      </c>
      <c r="C242" s="111" t="s">
        <v>2135</v>
      </c>
      <c r="D242" s="111" t="s">
        <v>2135</v>
      </c>
      <c r="E242" s="111" t="s">
        <v>2135</v>
      </c>
      <c r="F242" s="111" t="s">
        <v>2135</v>
      </c>
      <c r="G242" s="111" t="s">
        <v>2135</v>
      </c>
      <c r="H242" s="111" t="s">
        <v>2135</v>
      </c>
      <c r="I242" s="111" t="s">
        <v>2135</v>
      </c>
      <c r="J242" s="111" t="s">
        <v>2135</v>
      </c>
      <c r="K242" s="111" t="s">
        <v>2135</v>
      </c>
    </row>
    <row r="243" ht="15" customHeight="1" spans="1:11">
      <c r="A243" s="80" t="s">
        <v>2324</v>
      </c>
      <c r="B243" s="110">
        <v>47534</v>
      </c>
      <c r="C243" s="110">
        <v>2487</v>
      </c>
      <c r="D243" s="110">
        <v>6641</v>
      </c>
      <c r="E243" s="110">
        <v>7606</v>
      </c>
      <c r="F243" s="110">
        <v>3710</v>
      </c>
      <c r="G243" s="110">
        <v>8889</v>
      </c>
      <c r="H243" s="110">
        <v>2745</v>
      </c>
      <c r="I243" s="110">
        <v>5826</v>
      </c>
      <c r="J243" s="110">
        <v>2573</v>
      </c>
      <c r="K243" s="110">
        <v>7058</v>
      </c>
    </row>
    <row r="244" ht="15" customHeight="1" spans="1:11">
      <c r="A244" s="80" t="s">
        <v>2325</v>
      </c>
      <c r="B244" s="110">
        <v>12688</v>
      </c>
      <c r="C244" s="110">
        <v>586</v>
      </c>
      <c r="D244" s="110">
        <v>1797</v>
      </c>
      <c r="E244" s="110">
        <v>1671</v>
      </c>
      <c r="F244" s="110">
        <v>663</v>
      </c>
      <c r="G244" s="110">
        <v>3030</v>
      </c>
      <c r="H244" s="110">
        <v>437</v>
      </c>
      <c r="I244" s="110">
        <v>1471</v>
      </c>
      <c r="J244" s="110">
        <v>699</v>
      </c>
      <c r="K244" s="110">
        <v>2333</v>
      </c>
    </row>
    <row r="245" ht="27.95" customHeight="1" spans="1:11">
      <c r="A245" s="85" t="s">
        <v>2326</v>
      </c>
      <c r="B245" s="110">
        <v>18793</v>
      </c>
      <c r="C245" s="110">
        <v>843</v>
      </c>
      <c r="D245" s="110">
        <v>2279</v>
      </c>
      <c r="E245" s="110">
        <v>2804</v>
      </c>
      <c r="F245" s="110">
        <v>1137</v>
      </c>
      <c r="G245" s="110">
        <v>4226</v>
      </c>
      <c r="H245" s="110">
        <v>1416</v>
      </c>
      <c r="I245" s="110">
        <v>2222</v>
      </c>
      <c r="J245" s="110">
        <v>1168</v>
      </c>
      <c r="K245" s="110">
        <v>2698</v>
      </c>
    </row>
    <row r="246" ht="33.95" customHeight="1" spans="1:11">
      <c r="A246" s="84" t="s">
        <v>2327</v>
      </c>
      <c r="B246" s="111" t="s">
        <v>2135</v>
      </c>
      <c r="C246" s="111" t="s">
        <v>2135</v>
      </c>
      <c r="D246" s="111" t="s">
        <v>2135</v>
      </c>
      <c r="E246" s="111" t="s">
        <v>2135</v>
      </c>
      <c r="F246" s="111" t="s">
        <v>2135</v>
      </c>
      <c r="G246" s="111" t="s">
        <v>2135</v>
      </c>
      <c r="H246" s="111" t="s">
        <v>2135</v>
      </c>
      <c r="I246" s="111" t="s">
        <v>2135</v>
      </c>
      <c r="J246" s="111" t="s">
        <v>2135</v>
      </c>
      <c r="K246" s="111" t="s">
        <v>2135</v>
      </c>
    </row>
    <row r="247" ht="15" customHeight="1" spans="1:11">
      <c r="A247" s="80" t="s">
        <v>2328</v>
      </c>
      <c r="B247" s="110">
        <v>38406</v>
      </c>
      <c r="C247" s="110">
        <v>2046</v>
      </c>
      <c r="D247" s="110">
        <v>5520</v>
      </c>
      <c r="E247" s="110">
        <v>6180</v>
      </c>
      <c r="F247" s="110">
        <v>2858</v>
      </c>
      <c r="G247" s="110">
        <v>7828</v>
      </c>
      <c r="H247" s="110">
        <v>2468</v>
      </c>
      <c r="I247" s="110">
        <v>4286</v>
      </c>
      <c r="J247" s="110">
        <v>2253</v>
      </c>
      <c r="K247" s="110">
        <v>4969</v>
      </c>
    </row>
    <row r="248" ht="15" customHeight="1" spans="1:11">
      <c r="A248" s="80" t="s">
        <v>2329</v>
      </c>
      <c r="B248" s="110">
        <v>80081</v>
      </c>
      <c r="C248" s="110">
        <v>3771</v>
      </c>
      <c r="D248" s="110">
        <v>10702</v>
      </c>
      <c r="E248" s="110">
        <v>11880</v>
      </c>
      <c r="F248" s="110">
        <v>5634</v>
      </c>
      <c r="G248" s="110">
        <v>16888</v>
      </c>
      <c r="H248" s="110">
        <v>4573</v>
      </c>
      <c r="I248" s="110">
        <v>9901</v>
      </c>
      <c r="J248" s="110">
        <v>4529</v>
      </c>
      <c r="K248" s="110">
        <v>12203</v>
      </c>
    </row>
    <row r="249" ht="15" customHeight="1" spans="1:11">
      <c r="A249" s="85" t="s">
        <v>2330</v>
      </c>
      <c r="B249" s="110">
        <v>53816</v>
      </c>
      <c r="C249" s="110">
        <v>2886</v>
      </c>
      <c r="D249" s="110">
        <v>7886</v>
      </c>
      <c r="E249" s="110">
        <v>8336</v>
      </c>
      <c r="F249" s="110">
        <v>3505</v>
      </c>
      <c r="G249" s="110">
        <v>10855</v>
      </c>
      <c r="H249" s="110">
        <v>2923</v>
      </c>
      <c r="I249" s="110">
        <v>6263</v>
      </c>
      <c r="J249" s="110">
        <v>3007</v>
      </c>
      <c r="K249" s="110">
        <v>8156</v>
      </c>
    </row>
    <row r="250" ht="15" customHeight="1" spans="1:11">
      <c r="A250" s="80" t="s">
        <v>2331</v>
      </c>
      <c r="B250" s="110">
        <v>23396</v>
      </c>
      <c r="C250" s="110">
        <v>1161</v>
      </c>
      <c r="D250" s="110">
        <v>3349</v>
      </c>
      <c r="E250" s="110">
        <v>4102</v>
      </c>
      <c r="F250" s="110">
        <v>1255</v>
      </c>
      <c r="G250" s="110">
        <v>5325</v>
      </c>
      <c r="H250" s="110">
        <v>1182</v>
      </c>
      <c r="I250" s="110">
        <v>2841</v>
      </c>
      <c r="J250" s="110">
        <v>1314</v>
      </c>
      <c r="K250" s="110">
        <v>2868</v>
      </c>
    </row>
    <row r="251" ht="15" customHeight="1" spans="1:11">
      <c r="A251" s="80" t="s">
        <v>2332</v>
      </c>
      <c r="B251" s="110">
        <v>28059</v>
      </c>
      <c r="C251" s="110">
        <v>1494</v>
      </c>
      <c r="D251" s="110">
        <v>3774</v>
      </c>
      <c r="E251" s="110">
        <v>4590</v>
      </c>
      <c r="F251" s="110">
        <v>1578</v>
      </c>
      <c r="G251" s="110">
        <v>6161</v>
      </c>
      <c r="H251" s="110">
        <v>1349</v>
      </c>
      <c r="I251" s="110">
        <v>3459</v>
      </c>
      <c r="J251" s="110">
        <v>1663</v>
      </c>
      <c r="K251" s="110">
        <v>3990</v>
      </c>
    </row>
    <row r="252" ht="15" customHeight="1" spans="1:11">
      <c r="A252" s="85" t="s">
        <v>2333</v>
      </c>
      <c r="B252" s="110">
        <v>22071</v>
      </c>
      <c r="C252" s="110">
        <v>1363</v>
      </c>
      <c r="D252" s="110">
        <v>3388</v>
      </c>
      <c r="E252" s="110">
        <v>3759</v>
      </c>
      <c r="F252" s="110">
        <v>1389</v>
      </c>
      <c r="G252" s="110">
        <v>4553</v>
      </c>
      <c r="H252" s="110">
        <v>1232</v>
      </c>
      <c r="I252" s="110">
        <v>1774</v>
      </c>
      <c r="J252" s="110">
        <v>1513</v>
      </c>
      <c r="K252" s="110">
        <v>3099</v>
      </c>
    </row>
    <row r="253" ht="15" customHeight="1" spans="1:11">
      <c r="A253" s="85" t="s">
        <v>2215</v>
      </c>
      <c r="B253" s="110">
        <v>446</v>
      </c>
      <c r="C253" s="110" t="s">
        <v>2144</v>
      </c>
      <c r="D253" s="110" t="s">
        <v>2144</v>
      </c>
      <c r="E253" s="110" t="s">
        <v>2144</v>
      </c>
      <c r="F253" s="110" t="s">
        <v>2144</v>
      </c>
      <c r="G253" s="110" t="s">
        <v>2144</v>
      </c>
      <c r="H253" s="110" t="s">
        <v>2144</v>
      </c>
      <c r="I253" s="110" t="s">
        <v>2144</v>
      </c>
      <c r="J253" s="110" t="s">
        <v>2144</v>
      </c>
      <c r="K253" s="110" t="s">
        <v>2144</v>
      </c>
    </row>
    <row r="254" ht="33.95" customHeight="1" spans="1:11">
      <c r="A254" s="84" t="s">
        <v>2334</v>
      </c>
      <c r="B254" s="111" t="s">
        <v>2135</v>
      </c>
      <c r="C254" s="111" t="s">
        <v>2135</v>
      </c>
      <c r="D254" s="111" t="s">
        <v>2135</v>
      </c>
      <c r="E254" s="111" t="s">
        <v>2135</v>
      </c>
      <c r="F254" s="111" t="s">
        <v>2135</v>
      </c>
      <c r="G254" s="111" t="s">
        <v>2135</v>
      </c>
      <c r="H254" s="111" t="s">
        <v>2135</v>
      </c>
      <c r="I254" s="111" t="s">
        <v>2135</v>
      </c>
      <c r="J254" s="111" t="s">
        <v>2135</v>
      </c>
      <c r="K254" s="111" t="s">
        <v>2135</v>
      </c>
    </row>
    <row r="255" ht="15" customHeight="1" spans="1:11">
      <c r="A255" s="80" t="s">
        <v>2335</v>
      </c>
      <c r="B255" s="110">
        <v>73645</v>
      </c>
      <c r="C255" s="110">
        <v>3568</v>
      </c>
      <c r="D255" s="110">
        <v>10044</v>
      </c>
      <c r="E255" s="110">
        <v>11374</v>
      </c>
      <c r="F255" s="110">
        <v>5196</v>
      </c>
      <c r="G255" s="110">
        <v>15268</v>
      </c>
      <c r="H255" s="110">
        <v>4498</v>
      </c>
      <c r="I255" s="110">
        <v>8989</v>
      </c>
      <c r="J255" s="110">
        <v>4179</v>
      </c>
      <c r="K255" s="110">
        <v>10530</v>
      </c>
    </row>
    <row r="256" ht="15" customHeight="1" spans="1:11">
      <c r="A256" s="83" t="s">
        <v>2336</v>
      </c>
      <c r="B256" s="110">
        <v>28361</v>
      </c>
      <c r="C256" s="110">
        <v>1424</v>
      </c>
      <c r="D256" s="110">
        <v>4445</v>
      </c>
      <c r="E256" s="110">
        <v>4481</v>
      </c>
      <c r="F256" s="110">
        <v>1850</v>
      </c>
      <c r="G256" s="110">
        <v>6399</v>
      </c>
      <c r="H256" s="110">
        <v>1199</v>
      </c>
      <c r="I256" s="110">
        <v>3179</v>
      </c>
      <c r="J256" s="110">
        <v>1898</v>
      </c>
      <c r="K256" s="110">
        <v>3486</v>
      </c>
    </row>
    <row r="257" ht="15" customHeight="1" spans="1:11">
      <c r="A257" s="83" t="s">
        <v>2337</v>
      </c>
      <c r="B257" s="110">
        <v>28719</v>
      </c>
      <c r="C257" s="110">
        <v>1524</v>
      </c>
      <c r="D257" s="110">
        <v>4542</v>
      </c>
      <c r="E257" s="110">
        <v>4820</v>
      </c>
      <c r="F257" s="110">
        <v>1983</v>
      </c>
      <c r="G257" s="110">
        <v>5711</v>
      </c>
      <c r="H257" s="110">
        <v>1596</v>
      </c>
      <c r="I257" s="110">
        <v>3079</v>
      </c>
      <c r="J257" s="110">
        <v>1740</v>
      </c>
      <c r="K257" s="110">
        <v>3725</v>
      </c>
    </row>
    <row r="258" ht="15" customHeight="1" spans="1:11">
      <c r="A258" s="83" t="s">
        <v>2338</v>
      </c>
      <c r="B258" s="110">
        <v>4171</v>
      </c>
      <c r="C258" s="110" t="s">
        <v>2144</v>
      </c>
      <c r="D258" s="110">
        <v>430</v>
      </c>
      <c r="E258" s="110">
        <v>695</v>
      </c>
      <c r="F258" s="110" t="s">
        <v>2144</v>
      </c>
      <c r="G258" s="110">
        <v>1049</v>
      </c>
      <c r="H258" s="110" t="s">
        <v>2144</v>
      </c>
      <c r="I258" s="110">
        <v>316</v>
      </c>
      <c r="J258" s="110" t="s">
        <v>2144</v>
      </c>
      <c r="K258" s="110">
        <v>676</v>
      </c>
    </row>
    <row r="259" ht="15" customHeight="1" spans="1:11">
      <c r="A259" s="83" t="s">
        <v>2339</v>
      </c>
      <c r="B259" s="110">
        <v>32734</v>
      </c>
      <c r="C259" s="110">
        <v>1240</v>
      </c>
      <c r="D259" s="110">
        <v>4333</v>
      </c>
      <c r="E259" s="110">
        <v>4666</v>
      </c>
      <c r="F259" s="110">
        <v>1932</v>
      </c>
      <c r="G259" s="110">
        <v>7957</v>
      </c>
      <c r="H259" s="110">
        <v>2457</v>
      </c>
      <c r="I259" s="110">
        <v>4102</v>
      </c>
      <c r="J259" s="110">
        <v>2093</v>
      </c>
      <c r="K259" s="110">
        <v>3955</v>
      </c>
    </row>
    <row r="260" ht="15" customHeight="1" spans="1:11">
      <c r="A260" s="83" t="s">
        <v>2340</v>
      </c>
      <c r="B260" s="110">
        <v>62381</v>
      </c>
      <c r="C260" s="110">
        <v>3081</v>
      </c>
      <c r="D260" s="110">
        <v>8354</v>
      </c>
      <c r="E260" s="110">
        <v>9850</v>
      </c>
      <c r="F260" s="110">
        <v>4407</v>
      </c>
      <c r="G260" s="110">
        <v>13129</v>
      </c>
      <c r="H260" s="110">
        <v>3747</v>
      </c>
      <c r="I260" s="110">
        <v>7312</v>
      </c>
      <c r="J260" s="110">
        <v>3323</v>
      </c>
      <c r="K260" s="110">
        <v>9176</v>
      </c>
    </row>
    <row r="261" ht="15" customHeight="1" spans="1:11">
      <c r="A261" s="83" t="s">
        <v>2341</v>
      </c>
      <c r="B261" s="110">
        <v>43936</v>
      </c>
      <c r="C261" s="110">
        <v>1902</v>
      </c>
      <c r="D261" s="110">
        <v>6546</v>
      </c>
      <c r="E261" s="110">
        <v>6685</v>
      </c>
      <c r="F261" s="110">
        <v>2988</v>
      </c>
      <c r="G261" s="110">
        <v>9706</v>
      </c>
      <c r="H261" s="110">
        <v>2702</v>
      </c>
      <c r="I261" s="110">
        <v>5219</v>
      </c>
      <c r="J261" s="110">
        <v>2529</v>
      </c>
      <c r="K261" s="110">
        <v>5659</v>
      </c>
    </row>
    <row r="262" ht="15" customHeight="1" spans="1:11">
      <c r="A262" s="85" t="s">
        <v>2342</v>
      </c>
      <c r="B262" s="109">
        <v>13448</v>
      </c>
      <c r="C262" s="109">
        <v>734</v>
      </c>
      <c r="D262" s="109">
        <v>1189</v>
      </c>
      <c r="E262" s="109">
        <v>1368</v>
      </c>
      <c r="F262" s="109">
        <v>982</v>
      </c>
      <c r="G262" s="109">
        <v>2713</v>
      </c>
      <c r="H262" s="109">
        <v>406</v>
      </c>
      <c r="I262" s="109">
        <v>2405</v>
      </c>
      <c r="J262" s="109">
        <v>802</v>
      </c>
      <c r="K262" s="109">
        <v>2849</v>
      </c>
    </row>
    <row r="263" ht="33.95" customHeight="1" spans="1:11">
      <c r="A263" s="84" t="s">
        <v>2343</v>
      </c>
      <c r="B263" s="111" t="s">
        <v>2135</v>
      </c>
      <c r="C263" s="111" t="s">
        <v>2135</v>
      </c>
      <c r="D263" s="111" t="s">
        <v>2135</v>
      </c>
      <c r="E263" s="111" t="s">
        <v>2135</v>
      </c>
      <c r="F263" s="111" t="s">
        <v>2135</v>
      </c>
      <c r="G263" s="111" t="s">
        <v>2135</v>
      </c>
      <c r="H263" s="111" t="s">
        <v>2135</v>
      </c>
      <c r="I263" s="111" t="s">
        <v>2135</v>
      </c>
      <c r="J263" s="111" t="s">
        <v>2135</v>
      </c>
      <c r="K263" s="111" t="s">
        <v>2135</v>
      </c>
    </row>
    <row r="264" ht="15" customHeight="1" spans="1:11">
      <c r="A264" s="80" t="s">
        <v>2344</v>
      </c>
      <c r="B264" s="110">
        <v>77063</v>
      </c>
      <c r="C264" s="110">
        <v>3686</v>
      </c>
      <c r="D264" s="110">
        <v>10430</v>
      </c>
      <c r="E264" s="110">
        <v>11561</v>
      </c>
      <c r="F264" s="110">
        <v>5301</v>
      </c>
      <c r="G264" s="110">
        <v>16255</v>
      </c>
      <c r="H264" s="110">
        <v>4236</v>
      </c>
      <c r="I264" s="110">
        <v>9194</v>
      </c>
      <c r="J264" s="110">
        <v>4338</v>
      </c>
      <c r="K264" s="110">
        <v>12062</v>
      </c>
    </row>
    <row r="265" ht="15" customHeight="1" spans="1:11">
      <c r="A265" s="83" t="s">
        <v>2345</v>
      </c>
      <c r="B265" s="110">
        <v>76160</v>
      </c>
      <c r="C265" s="110">
        <v>3645</v>
      </c>
      <c r="D265" s="110">
        <v>10310</v>
      </c>
      <c r="E265" s="110">
        <v>11436</v>
      </c>
      <c r="F265" s="110">
        <v>5192</v>
      </c>
      <c r="G265" s="110">
        <v>16079</v>
      </c>
      <c r="H265" s="110">
        <v>4156</v>
      </c>
      <c r="I265" s="110">
        <v>9111</v>
      </c>
      <c r="J265" s="110">
        <v>4261</v>
      </c>
      <c r="K265" s="110">
        <v>11968</v>
      </c>
    </row>
    <row r="266" ht="15" customHeight="1" spans="1:11">
      <c r="A266" s="83" t="s">
        <v>2346</v>
      </c>
      <c r="B266" s="110">
        <v>30946</v>
      </c>
      <c r="C266" s="110">
        <v>1158</v>
      </c>
      <c r="D266" s="110">
        <v>4132</v>
      </c>
      <c r="E266" s="110">
        <v>4244</v>
      </c>
      <c r="F266" s="110">
        <v>2164</v>
      </c>
      <c r="G266" s="110">
        <v>6888</v>
      </c>
      <c r="H266" s="110">
        <v>1498</v>
      </c>
      <c r="I266" s="110">
        <v>3708</v>
      </c>
      <c r="J266" s="110">
        <v>1992</v>
      </c>
      <c r="K266" s="110">
        <v>5163</v>
      </c>
    </row>
    <row r="267" ht="15" customHeight="1" spans="1:11">
      <c r="A267" s="91" t="s">
        <v>2347</v>
      </c>
      <c r="B267" s="110">
        <v>63486</v>
      </c>
      <c r="C267" s="110">
        <v>3093</v>
      </c>
      <c r="D267" s="110">
        <v>8681</v>
      </c>
      <c r="E267" s="110">
        <v>9507</v>
      </c>
      <c r="F267" s="110">
        <v>4389</v>
      </c>
      <c r="G267" s="110">
        <v>13950</v>
      </c>
      <c r="H267" s="110">
        <v>3421</v>
      </c>
      <c r="I267" s="110">
        <v>7550</v>
      </c>
      <c r="J267" s="110">
        <v>3614</v>
      </c>
      <c r="K267" s="110">
        <v>9282</v>
      </c>
    </row>
    <row r="268" ht="15" customHeight="1" spans="1:11">
      <c r="A268" s="91" t="s">
        <v>2348</v>
      </c>
      <c r="B268" s="110">
        <v>53369</v>
      </c>
      <c r="C268" s="110">
        <v>2511</v>
      </c>
      <c r="D268" s="110">
        <v>7575</v>
      </c>
      <c r="E268" s="110">
        <v>7894</v>
      </c>
      <c r="F268" s="110">
        <v>3378</v>
      </c>
      <c r="G268" s="110">
        <v>11468</v>
      </c>
      <c r="H268" s="110">
        <v>2897</v>
      </c>
      <c r="I268" s="110">
        <v>6199</v>
      </c>
      <c r="J268" s="110">
        <v>3189</v>
      </c>
      <c r="K268" s="110">
        <v>8258</v>
      </c>
    </row>
    <row r="269" ht="15" customHeight="1" spans="1:11">
      <c r="A269" s="91" t="s">
        <v>2349</v>
      </c>
      <c r="B269" s="110">
        <v>54256</v>
      </c>
      <c r="C269" s="110">
        <v>2696</v>
      </c>
      <c r="D269" s="110">
        <v>7622</v>
      </c>
      <c r="E269" s="110">
        <v>8535</v>
      </c>
      <c r="F269" s="110">
        <v>3624</v>
      </c>
      <c r="G269" s="110">
        <v>11789</v>
      </c>
      <c r="H269" s="110">
        <v>2681</v>
      </c>
      <c r="I269" s="110">
        <v>5990</v>
      </c>
      <c r="J269" s="110">
        <v>2952</v>
      </c>
      <c r="K269" s="110">
        <v>8367</v>
      </c>
    </row>
    <row r="270" ht="15" customHeight="1" spans="1:11">
      <c r="A270" s="91" t="s">
        <v>2350</v>
      </c>
      <c r="B270" s="110">
        <v>36235</v>
      </c>
      <c r="C270" s="110">
        <v>1899</v>
      </c>
      <c r="D270" s="110">
        <v>4660</v>
      </c>
      <c r="E270" s="110">
        <v>5161</v>
      </c>
      <c r="F270" s="110">
        <v>2521</v>
      </c>
      <c r="G270" s="110">
        <v>7724</v>
      </c>
      <c r="H270" s="110">
        <v>1954</v>
      </c>
      <c r="I270" s="110">
        <v>4619</v>
      </c>
      <c r="J270" s="110">
        <v>2056</v>
      </c>
      <c r="K270" s="110">
        <v>5641</v>
      </c>
    </row>
    <row r="271" ht="15" customHeight="1" spans="1:11">
      <c r="A271" s="91" t="s">
        <v>2351</v>
      </c>
      <c r="B271" s="110">
        <v>66682</v>
      </c>
      <c r="C271" s="110">
        <v>3164</v>
      </c>
      <c r="D271" s="110">
        <v>9569</v>
      </c>
      <c r="E271" s="110">
        <v>9955</v>
      </c>
      <c r="F271" s="110">
        <v>4484</v>
      </c>
      <c r="G271" s="110">
        <v>14307</v>
      </c>
      <c r="H271" s="110">
        <v>3404</v>
      </c>
      <c r="I271" s="110">
        <v>8084</v>
      </c>
      <c r="J271" s="110">
        <v>3708</v>
      </c>
      <c r="K271" s="110">
        <v>10007</v>
      </c>
    </row>
    <row r="272" ht="15" customHeight="1" spans="1:11">
      <c r="A272" s="91" t="s">
        <v>2352</v>
      </c>
      <c r="B272" s="110">
        <v>59277</v>
      </c>
      <c r="C272" s="110">
        <v>2989</v>
      </c>
      <c r="D272" s="110">
        <v>8665</v>
      </c>
      <c r="E272" s="110">
        <v>9111</v>
      </c>
      <c r="F272" s="110">
        <v>3942</v>
      </c>
      <c r="G272" s="110">
        <v>12279</v>
      </c>
      <c r="H272" s="110">
        <v>3057</v>
      </c>
      <c r="I272" s="110">
        <v>6763</v>
      </c>
      <c r="J272" s="110">
        <v>3360</v>
      </c>
      <c r="K272" s="110">
        <v>9111</v>
      </c>
    </row>
    <row r="273" ht="24" customHeight="1" spans="1:11">
      <c r="A273" s="84" t="s">
        <v>2353</v>
      </c>
      <c r="B273" s="108" t="s">
        <v>2135</v>
      </c>
      <c r="C273" s="108" t="s">
        <v>2135</v>
      </c>
      <c r="D273" s="108" t="s">
        <v>2135</v>
      </c>
      <c r="E273" s="108" t="s">
        <v>2135</v>
      </c>
      <c r="F273" s="108" t="s">
        <v>2135</v>
      </c>
      <c r="G273" s="108" t="s">
        <v>2135</v>
      </c>
      <c r="H273" s="108" t="s">
        <v>2135</v>
      </c>
      <c r="I273" s="108" t="s">
        <v>2135</v>
      </c>
      <c r="J273" s="108" t="s">
        <v>2135</v>
      </c>
      <c r="K273" s="108" t="s">
        <v>2135</v>
      </c>
    </row>
    <row r="274" ht="15" customHeight="1" spans="1:11">
      <c r="A274" s="80" t="s">
        <v>2354</v>
      </c>
      <c r="B274" s="110">
        <v>10030</v>
      </c>
      <c r="C274" s="110">
        <v>616</v>
      </c>
      <c r="D274" s="110">
        <v>802</v>
      </c>
      <c r="E274" s="110">
        <v>1181</v>
      </c>
      <c r="F274" s="110">
        <v>877</v>
      </c>
      <c r="G274" s="110">
        <v>1726</v>
      </c>
      <c r="H274" s="110">
        <v>668</v>
      </c>
      <c r="I274" s="110">
        <v>2200</v>
      </c>
      <c r="J274" s="110">
        <v>643</v>
      </c>
      <c r="K274" s="110">
        <v>1317</v>
      </c>
    </row>
    <row r="275" ht="15" customHeight="1" spans="1:11">
      <c r="A275" s="85" t="s">
        <v>2355</v>
      </c>
      <c r="B275" s="110">
        <v>15669</v>
      </c>
      <c r="C275" s="110">
        <v>846</v>
      </c>
      <c r="D275" s="110">
        <v>1611</v>
      </c>
      <c r="E275" s="110">
        <v>2283</v>
      </c>
      <c r="F275" s="110">
        <v>1299</v>
      </c>
      <c r="G275" s="110">
        <v>3318</v>
      </c>
      <c r="H275" s="110">
        <v>911</v>
      </c>
      <c r="I275" s="110">
        <v>2044</v>
      </c>
      <c r="J275" s="110">
        <v>782</v>
      </c>
      <c r="K275" s="110">
        <v>2575</v>
      </c>
    </row>
    <row r="276" ht="15" customHeight="1" spans="1:11">
      <c r="A276" s="85" t="s">
        <v>2189</v>
      </c>
      <c r="B276" s="110">
        <v>9422</v>
      </c>
      <c r="C276" s="110" t="s">
        <v>2144</v>
      </c>
      <c r="D276" s="110">
        <v>1142</v>
      </c>
      <c r="E276" s="110">
        <v>1390</v>
      </c>
      <c r="F276" s="110">
        <v>730</v>
      </c>
      <c r="G276" s="110">
        <v>1723</v>
      </c>
      <c r="H276" s="110">
        <v>649</v>
      </c>
      <c r="I276" s="110">
        <v>1156</v>
      </c>
      <c r="J276" s="110">
        <v>515</v>
      </c>
      <c r="K276" s="110">
        <v>1866</v>
      </c>
    </row>
    <row r="277" ht="15" customHeight="1" spans="1:11">
      <c r="A277" s="85" t="s">
        <v>2190</v>
      </c>
      <c r="B277" s="110">
        <v>9388</v>
      </c>
      <c r="C277" s="110">
        <v>494</v>
      </c>
      <c r="D277" s="110">
        <v>1150</v>
      </c>
      <c r="E277" s="110">
        <v>1304</v>
      </c>
      <c r="F277" s="110">
        <v>522</v>
      </c>
      <c r="G277" s="110">
        <v>1903</v>
      </c>
      <c r="H277" s="110">
        <v>649</v>
      </c>
      <c r="I277" s="110">
        <v>979</v>
      </c>
      <c r="J277" s="110">
        <v>429</v>
      </c>
      <c r="K277" s="110">
        <v>1958</v>
      </c>
    </row>
    <row r="278" ht="15" customHeight="1" spans="1:11">
      <c r="A278" s="80" t="s">
        <v>2191</v>
      </c>
      <c r="B278" s="110">
        <v>13094</v>
      </c>
      <c r="C278" s="110">
        <v>717</v>
      </c>
      <c r="D278" s="110">
        <v>1610</v>
      </c>
      <c r="E278" s="110">
        <v>1633</v>
      </c>
      <c r="F278" s="110">
        <v>958</v>
      </c>
      <c r="G278" s="110">
        <v>2966</v>
      </c>
      <c r="H278" s="110">
        <v>758</v>
      </c>
      <c r="I278" s="110">
        <v>1623</v>
      </c>
      <c r="J278" s="110">
        <v>873</v>
      </c>
      <c r="K278" s="110">
        <v>1957</v>
      </c>
    </row>
    <row r="279" ht="15" customHeight="1" spans="1:11">
      <c r="A279" s="85" t="s">
        <v>2192</v>
      </c>
      <c r="B279" s="110">
        <v>8284</v>
      </c>
      <c r="C279" s="110">
        <v>430</v>
      </c>
      <c r="D279" s="110">
        <v>936</v>
      </c>
      <c r="E279" s="110">
        <v>1532</v>
      </c>
      <c r="F279" s="110">
        <v>452</v>
      </c>
      <c r="G279" s="110">
        <v>1713</v>
      </c>
      <c r="H279" s="110">
        <v>456</v>
      </c>
      <c r="I279" s="110">
        <v>1074</v>
      </c>
      <c r="J279" s="110">
        <v>434</v>
      </c>
      <c r="K279" s="110">
        <v>1259</v>
      </c>
    </row>
    <row r="280" ht="15" customHeight="1" spans="1:11">
      <c r="A280" s="85" t="s">
        <v>2193</v>
      </c>
      <c r="B280" s="110">
        <v>9728</v>
      </c>
      <c r="C280" s="110">
        <v>432</v>
      </c>
      <c r="D280" s="110">
        <v>1870</v>
      </c>
      <c r="E280" s="110">
        <v>1569</v>
      </c>
      <c r="F280" s="110">
        <v>634</v>
      </c>
      <c r="G280" s="110">
        <v>2156</v>
      </c>
      <c r="H280" s="110">
        <v>410</v>
      </c>
      <c r="I280" s="110">
        <v>826</v>
      </c>
      <c r="J280" s="110">
        <v>653</v>
      </c>
      <c r="K280" s="110">
        <v>1179</v>
      </c>
    </row>
    <row r="281" ht="15" customHeight="1" spans="1:11">
      <c r="A281" s="85" t="s">
        <v>2194</v>
      </c>
      <c r="B281" s="110">
        <v>11478</v>
      </c>
      <c r="C281" s="110">
        <v>518</v>
      </c>
      <c r="D281" s="110">
        <v>2110</v>
      </c>
      <c r="E281" s="110">
        <v>1850</v>
      </c>
      <c r="F281" s="110">
        <v>706</v>
      </c>
      <c r="G281" s="110">
        <v>2476</v>
      </c>
      <c r="H281" s="110">
        <v>403</v>
      </c>
      <c r="I281" s="110">
        <v>1493</v>
      </c>
      <c r="J281" s="110">
        <v>653</v>
      </c>
      <c r="K281" s="110">
        <v>1268</v>
      </c>
    </row>
    <row r="282" ht="24" customHeight="1" spans="1:11">
      <c r="A282" s="84" t="s">
        <v>2356</v>
      </c>
      <c r="B282" s="108" t="s">
        <v>2135</v>
      </c>
      <c r="C282" s="108" t="s">
        <v>2135</v>
      </c>
      <c r="D282" s="108" t="s">
        <v>2135</v>
      </c>
      <c r="E282" s="108" t="s">
        <v>2135</v>
      </c>
      <c r="F282" s="108" t="s">
        <v>2135</v>
      </c>
      <c r="G282" s="108" t="s">
        <v>2135</v>
      </c>
      <c r="H282" s="108" t="s">
        <v>2135</v>
      </c>
      <c r="I282" s="108" t="s">
        <v>2135</v>
      </c>
      <c r="J282" s="108" t="s">
        <v>2135</v>
      </c>
      <c r="K282" s="108" t="s">
        <v>2135</v>
      </c>
    </row>
    <row r="283" ht="15" customHeight="1" spans="1:11">
      <c r="A283" s="80" t="s">
        <v>2354</v>
      </c>
      <c r="B283" s="110">
        <v>23607</v>
      </c>
      <c r="C283" s="110">
        <v>1208</v>
      </c>
      <c r="D283" s="110">
        <v>2552</v>
      </c>
      <c r="E283" s="110">
        <v>3235</v>
      </c>
      <c r="F283" s="110">
        <v>1789</v>
      </c>
      <c r="G283" s="110">
        <v>4031</v>
      </c>
      <c r="H283" s="110">
        <v>1483</v>
      </c>
      <c r="I283" s="110">
        <v>3845</v>
      </c>
      <c r="J283" s="110">
        <v>1367</v>
      </c>
      <c r="K283" s="110">
        <v>4097</v>
      </c>
    </row>
    <row r="284" ht="15" customHeight="1" spans="1:11">
      <c r="A284" s="85" t="s">
        <v>2355</v>
      </c>
      <c r="B284" s="110">
        <v>21161</v>
      </c>
      <c r="C284" s="110">
        <v>1083</v>
      </c>
      <c r="D284" s="110">
        <v>2267</v>
      </c>
      <c r="E284" s="110">
        <v>3260</v>
      </c>
      <c r="F284" s="110">
        <v>1785</v>
      </c>
      <c r="G284" s="110">
        <v>4218</v>
      </c>
      <c r="H284" s="110">
        <v>1281</v>
      </c>
      <c r="I284" s="110">
        <v>2580</v>
      </c>
      <c r="J284" s="110">
        <v>1163</v>
      </c>
      <c r="K284" s="110">
        <v>3524</v>
      </c>
    </row>
    <row r="285" ht="15" customHeight="1" spans="1:11">
      <c r="A285" s="85" t="s">
        <v>2189</v>
      </c>
      <c r="B285" s="110">
        <v>8345</v>
      </c>
      <c r="C285" s="110">
        <v>323</v>
      </c>
      <c r="D285" s="110">
        <v>1082</v>
      </c>
      <c r="E285" s="110">
        <v>1063</v>
      </c>
      <c r="F285" s="110">
        <v>415</v>
      </c>
      <c r="G285" s="110">
        <v>2003</v>
      </c>
      <c r="H285" s="110">
        <v>452</v>
      </c>
      <c r="I285" s="110">
        <v>1113</v>
      </c>
      <c r="J285" s="110">
        <v>509</v>
      </c>
      <c r="K285" s="110">
        <v>1384</v>
      </c>
    </row>
    <row r="286" ht="15" customHeight="1" spans="1:11">
      <c r="A286" s="85" t="s">
        <v>2190</v>
      </c>
      <c r="B286" s="110">
        <v>8343</v>
      </c>
      <c r="C286" s="110">
        <v>521</v>
      </c>
      <c r="D286" s="110">
        <v>979</v>
      </c>
      <c r="E286" s="110">
        <v>1060</v>
      </c>
      <c r="F286" s="110">
        <v>414</v>
      </c>
      <c r="G286" s="110">
        <v>1994</v>
      </c>
      <c r="H286" s="110">
        <v>489</v>
      </c>
      <c r="I286" s="110">
        <v>904</v>
      </c>
      <c r="J286" s="110">
        <v>405</v>
      </c>
      <c r="K286" s="110">
        <v>1579</v>
      </c>
    </row>
    <row r="287" ht="15" customHeight="1" spans="1:11">
      <c r="A287" s="80" t="s">
        <v>2191</v>
      </c>
      <c r="B287" s="110">
        <v>9643</v>
      </c>
      <c r="C287" s="110">
        <v>348</v>
      </c>
      <c r="D287" s="110">
        <v>1123</v>
      </c>
      <c r="E287" s="110">
        <v>1384</v>
      </c>
      <c r="F287" s="110">
        <v>811</v>
      </c>
      <c r="G287" s="110">
        <v>2362</v>
      </c>
      <c r="H287" s="110">
        <v>505</v>
      </c>
      <c r="I287" s="110">
        <v>927</v>
      </c>
      <c r="J287" s="110">
        <v>740</v>
      </c>
      <c r="K287" s="110">
        <v>1444</v>
      </c>
    </row>
    <row r="288" ht="15" customHeight="1" spans="1:11">
      <c r="A288" s="85" t="s">
        <v>2192</v>
      </c>
      <c r="B288" s="110">
        <v>5234</v>
      </c>
      <c r="C288" s="110">
        <v>242</v>
      </c>
      <c r="D288" s="110">
        <v>976</v>
      </c>
      <c r="E288" s="110">
        <v>978</v>
      </c>
      <c r="F288" s="110">
        <v>334</v>
      </c>
      <c r="G288" s="110">
        <v>809</v>
      </c>
      <c r="H288" s="110">
        <v>244</v>
      </c>
      <c r="I288" s="110">
        <v>774</v>
      </c>
      <c r="J288" s="110">
        <v>309</v>
      </c>
      <c r="K288" s="110">
        <v>568</v>
      </c>
    </row>
    <row r="289" ht="15" customHeight="1" spans="1:11">
      <c r="A289" s="85" t="s">
        <v>2193</v>
      </c>
      <c r="B289" s="110">
        <v>5217</v>
      </c>
      <c r="C289" s="110">
        <v>346</v>
      </c>
      <c r="D289" s="110">
        <v>1068</v>
      </c>
      <c r="E289" s="110">
        <v>711</v>
      </c>
      <c r="F289" s="110" t="s">
        <v>2144</v>
      </c>
      <c r="G289" s="110">
        <v>1078</v>
      </c>
      <c r="H289" s="110" t="s">
        <v>2144</v>
      </c>
      <c r="I289" s="110">
        <v>766</v>
      </c>
      <c r="J289" s="110">
        <v>285</v>
      </c>
      <c r="K289" s="110">
        <v>388</v>
      </c>
    </row>
    <row r="290" ht="15" customHeight="1" spans="1:11">
      <c r="A290" s="85" t="s">
        <v>2194</v>
      </c>
      <c r="B290" s="110">
        <v>5542</v>
      </c>
      <c r="C290" s="110" t="s">
        <v>2144</v>
      </c>
      <c r="D290" s="110">
        <v>1185</v>
      </c>
      <c r="E290" s="110">
        <v>1051</v>
      </c>
      <c r="F290" s="110">
        <v>319</v>
      </c>
      <c r="G290" s="110">
        <v>1487</v>
      </c>
      <c r="H290" s="110" t="s">
        <v>2144</v>
      </c>
      <c r="I290" s="110">
        <v>486</v>
      </c>
      <c r="J290" s="110">
        <v>202</v>
      </c>
      <c r="K290" s="110">
        <v>395</v>
      </c>
    </row>
    <row r="291" ht="24" customHeight="1" spans="1:11">
      <c r="A291" s="84" t="s">
        <v>2357</v>
      </c>
      <c r="B291" s="108" t="s">
        <v>2135</v>
      </c>
      <c r="C291" s="108" t="s">
        <v>2135</v>
      </c>
      <c r="D291" s="108" t="s">
        <v>2135</v>
      </c>
      <c r="E291" s="108" t="s">
        <v>2135</v>
      </c>
      <c r="F291" s="108" t="s">
        <v>2135</v>
      </c>
      <c r="G291" s="108" t="s">
        <v>2135</v>
      </c>
      <c r="H291" s="108" t="s">
        <v>2135</v>
      </c>
      <c r="I291" s="108" t="s">
        <v>2135</v>
      </c>
      <c r="J291" s="108" t="s">
        <v>2135</v>
      </c>
      <c r="K291" s="108" t="s">
        <v>2135</v>
      </c>
    </row>
    <row r="292" ht="15" customHeight="1" spans="1:11">
      <c r="A292" s="80" t="s">
        <v>2354</v>
      </c>
      <c r="B292" s="110">
        <v>33724</v>
      </c>
      <c r="C292" s="110">
        <v>1790</v>
      </c>
      <c r="D292" s="110">
        <v>3657</v>
      </c>
      <c r="E292" s="110">
        <v>4848</v>
      </c>
      <c r="F292" s="110">
        <v>2800</v>
      </c>
      <c r="G292" s="110">
        <v>6513</v>
      </c>
      <c r="H292" s="110">
        <v>2007</v>
      </c>
      <c r="I292" s="110">
        <v>5195</v>
      </c>
      <c r="J292" s="110">
        <v>1792</v>
      </c>
      <c r="K292" s="110">
        <v>5122</v>
      </c>
    </row>
    <row r="293" ht="15" customHeight="1" spans="1:11">
      <c r="A293" s="85" t="s">
        <v>2355</v>
      </c>
      <c r="B293" s="110">
        <v>34097</v>
      </c>
      <c r="C293" s="110">
        <v>1582</v>
      </c>
      <c r="D293" s="110">
        <v>4611</v>
      </c>
      <c r="E293" s="110">
        <v>5055</v>
      </c>
      <c r="F293" s="110">
        <v>2145</v>
      </c>
      <c r="G293" s="110">
        <v>7735</v>
      </c>
      <c r="H293" s="110">
        <v>1785</v>
      </c>
      <c r="I293" s="110">
        <v>3980</v>
      </c>
      <c r="J293" s="110">
        <v>2061</v>
      </c>
      <c r="K293" s="110">
        <v>5143</v>
      </c>
    </row>
    <row r="294" ht="15" customHeight="1" spans="1:11">
      <c r="A294" s="85" t="s">
        <v>2189</v>
      </c>
      <c r="B294" s="110">
        <v>6241</v>
      </c>
      <c r="C294" s="110">
        <v>338</v>
      </c>
      <c r="D294" s="110">
        <v>755</v>
      </c>
      <c r="E294" s="110">
        <v>931</v>
      </c>
      <c r="F294" s="110">
        <v>504</v>
      </c>
      <c r="G294" s="110">
        <v>1063</v>
      </c>
      <c r="H294" s="110">
        <v>414</v>
      </c>
      <c r="I294" s="110">
        <v>749</v>
      </c>
      <c r="J294" s="110">
        <v>357</v>
      </c>
      <c r="K294" s="110">
        <v>1131</v>
      </c>
    </row>
    <row r="295" ht="15" customHeight="1" spans="1:11">
      <c r="A295" s="85" t="s">
        <v>2190</v>
      </c>
      <c r="B295" s="110">
        <v>5711</v>
      </c>
      <c r="C295" s="110">
        <v>340</v>
      </c>
      <c r="D295" s="110">
        <v>777</v>
      </c>
      <c r="E295" s="110">
        <v>663</v>
      </c>
      <c r="F295" s="110">
        <v>343</v>
      </c>
      <c r="G295" s="110">
        <v>1286</v>
      </c>
      <c r="H295" s="110" t="s">
        <v>2144</v>
      </c>
      <c r="I295" s="110">
        <v>622</v>
      </c>
      <c r="J295" s="110" t="s">
        <v>2144</v>
      </c>
      <c r="K295" s="110">
        <v>899</v>
      </c>
    </row>
    <row r="296" ht="15" customHeight="1" spans="1:11">
      <c r="A296" s="80" t="s">
        <v>2191</v>
      </c>
      <c r="B296" s="110">
        <v>3758</v>
      </c>
      <c r="C296" s="110" t="s">
        <v>2144</v>
      </c>
      <c r="D296" s="110">
        <v>566</v>
      </c>
      <c r="E296" s="110">
        <v>714</v>
      </c>
      <c r="F296" s="110" t="s">
        <v>2144</v>
      </c>
      <c r="G296" s="110">
        <v>696</v>
      </c>
      <c r="H296" s="110" t="s">
        <v>2144</v>
      </c>
      <c r="I296" s="110">
        <v>455</v>
      </c>
      <c r="J296" s="110">
        <v>282</v>
      </c>
      <c r="K296" s="110">
        <v>497</v>
      </c>
    </row>
    <row r="297" ht="15" customHeight="1" spans="1:11">
      <c r="A297" s="80" t="s">
        <v>2358</v>
      </c>
      <c r="B297" s="110">
        <v>3562</v>
      </c>
      <c r="C297" s="110" t="s">
        <v>2144</v>
      </c>
      <c r="D297" s="110">
        <v>867</v>
      </c>
      <c r="E297" s="110">
        <v>530</v>
      </c>
      <c r="F297" s="110" t="s">
        <v>2144</v>
      </c>
      <c r="G297" s="110">
        <v>688</v>
      </c>
      <c r="H297" s="110" t="s">
        <v>2144</v>
      </c>
      <c r="I297" s="110" t="s">
        <v>2144</v>
      </c>
      <c r="J297" s="110" t="s">
        <v>2144</v>
      </c>
      <c r="K297" s="110">
        <v>589</v>
      </c>
    </row>
    <row r="298" ht="24" customHeight="1" spans="1:11">
      <c r="A298" s="84" t="s">
        <v>2359</v>
      </c>
      <c r="B298" s="108" t="s">
        <v>2135</v>
      </c>
      <c r="C298" s="108" t="s">
        <v>2135</v>
      </c>
      <c r="D298" s="108" t="s">
        <v>2135</v>
      </c>
      <c r="E298" s="108" t="s">
        <v>2135</v>
      </c>
      <c r="F298" s="108" t="s">
        <v>2135</v>
      </c>
      <c r="G298" s="108" t="s">
        <v>2135</v>
      </c>
      <c r="H298" s="108" t="s">
        <v>2135</v>
      </c>
      <c r="I298" s="108" t="s">
        <v>2135</v>
      </c>
      <c r="J298" s="108" t="s">
        <v>2135</v>
      </c>
      <c r="K298" s="108" t="s">
        <v>2135</v>
      </c>
    </row>
    <row r="299" ht="15" customHeight="1" spans="1:11">
      <c r="A299" s="80" t="s">
        <v>2354</v>
      </c>
      <c r="B299" s="110">
        <v>27816</v>
      </c>
      <c r="C299" s="110">
        <v>1312</v>
      </c>
      <c r="D299" s="110">
        <v>2568</v>
      </c>
      <c r="E299" s="110">
        <v>3630</v>
      </c>
      <c r="F299" s="110">
        <v>2236</v>
      </c>
      <c r="G299" s="110">
        <v>5702</v>
      </c>
      <c r="H299" s="110">
        <v>1847</v>
      </c>
      <c r="I299" s="110">
        <v>4631</v>
      </c>
      <c r="J299" s="110">
        <v>1621</v>
      </c>
      <c r="K299" s="110">
        <v>4269</v>
      </c>
    </row>
    <row r="300" ht="15" customHeight="1" spans="1:11">
      <c r="A300" s="85" t="s">
        <v>2176</v>
      </c>
      <c r="B300" s="110">
        <v>17080</v>
      </c>
      <c r="C300" s="110">
        <v>912</v>
      </c>
      <c r="D300" s="110">
        <v>1692</v>
      </c>
      <c r="E300" s="110">
        <v>2726</v>
      </c>
      <c r="F300" s="110">
        <v>1216</v>
      </c>
      <c r="G300" s="110">
        <v>3397</v>
      </c>
      <c r="H300" s="110">
        <v>816</v>
      </c>
      <c r="I300" s="110">
        <v>1915</v>
      </c>
      <c r="J300" s="110">
        <v>1003</v>
      </c>
      <c r="K300" s="110">
        <v>3402</v>
      </c>
    </row>
    <row r="301" ht="15" customHeight="1" spans="1:11">
      <c r="A301" s="85" t="s">
        <v>2360</v>
      </c>
      <c r="B301" s="110">
        <v>20312</v>
      </c>
      <c r="C301" s="110">
        <v>1017</v>
      </c>
      <c r="D301" s="110">
        <v>2564</v>
      </c>
      <c r="E301" s="110">
        <v>3003</v>
      </c>
      <c r="F301" s="110">
        <v>1581</v>
      </c>
      <c r="G301" s="110">
        <v>4073</v>
      </c>
      <c r="H301" s="110">
        <v>1247</v>
      </c>
      <c r="I301" s="110">
        <v>2743</v>
      </c>
      <c r="J301" s="110">
        <v>1137</v>
      </c>
      <c r="K301" s="110">
        <v>2948</v>
      </c>
    </row>
    <row r="302" ht="15" customHeight="1" spans="1:11">
      <c r="A302" s="85" t="s">
        <v>2189</v>
      </c>
      <c r="B302" s="110">
        <v>8863</v>
      </c>
      <c r="C302" s="110">
        <v>599</v>
      </c>
      <c r="D302" s="110">
        <v>1347</v>
      </c>
      <c r="E302" s="110">
        <v>1644</v>
      </c>
      <c r="F302" s="110">
        <v>523</v>
      </c>
      <c r="G302" s="110">
        <v>1943</v>
      </c>
      <c r="H302" s="110">
        <v>456</v>
      </c>
      <c r="I302" s="110">
        <v>804</v>
      </c>
      <c r="J302" s="110">
        <v>399</v>
      </c>
      <c r="K302" s="110">
        <v>1148</v>
      </c>
    </row>
    <row r="303" ht="15" customHeight="1" spans="1:11">
      <c r="A303" s="85" t="s">
        <v>2361</v>
      </c>
      <c r="B303" s="110">
        <v>13022</v>
      </c>
      <c r="C303" s="110">
        <v>461</v>
      </c>
      <c r="D303" s="110">
        <v>3062</v>
      </c>
      <c r="E303" s="110">
        <v>1739</v>
      </c>
      <c r="F303" s="110">
        <v>621</v>
      </c>
      <c r="G303" s="110">
        <v>2865</v>
      </c>
      <c r="H303" s="110">
        <v>538</v>
      </c>
      <c r="I303" s="110">
        <v>1300</v>
      </c>
      <c r="J303" s="110">
        <v>821</v>
      </c>
      <c r="K303" s="110">
        <v>1613</v>
      </c>
    </row>
    <row r="304" ht="24" customHeight="1" spans="1:11">
      <c r="A304" s="84" t="s">
        <v>2362</v>
      </c>
      <c r="B304" s="108" t="s">
        <v>2135</v>
      </c>
      <c r="C304" s="108" t="s">
        <v>2135</v>
      </c>
      <c r="D304" s="108" t="s">
        <v>2135</v>
      </c>
      <c r="E304" s="108" t="s">
        <v>2135</v>
      </c>
      <c r="F304" s="108" t="s">
        <v>2135</v>
      </c>
      <c r="G304" s="108" t="s">
        <v>2135</v>
      </c>
      <c r="H304" s="108" t="s">
        <v>2135</v>
      </c>
      <c r="I304" s="108" t="s">
        <v>2135</v>
      </c>
      <c r="J304" s="108" t="s">
        <v>2135</v>
      </c>
      <c r="K304" s="108" t="s">
        <v>2135</v>
      </c>
    </row>
    <row r="305" ht="15" customHeight="1" spans="1:11">
      <c r="A305" s="80" t="s">
        <v>2354</v>
      </c>
      <c r="B305" s="110">
        <v>24339</v>
      </c>
      <c r="C305" s="110">
        <v>1513</v>
      </c>
      <c r="D305" s="110">
        <v>2541</v>
      </c>
      <c r="E305" s="110">
        <v>3230</v>
      </c>
      <c r="F305" s="110">
        <v>1861</v>
      </c>
      <c r="G305" s="110">
        <v>4717</v>
      </c>
      <c r="H305" s="110">
        <v>1132</v>
      </c>
      <c r="I305" s="110">
        <v>3635</v>
      </c>
      <c r="J305" s="110">
        <v>1447</v>
      </c>
      <c r="K305" s="110">
        <v>4264</v>
      </c>
    </row>
    <row r="306" ht="15" customHeight="1" spans="1:11">
      <c r="A306" s="85" t="s">
        <v>2176</v>
      </c>
      <c r="B306" s="110">
        <v>9990</v>
      </c>
      <c r="C306" s="110">
        <v>435</v>
      </c>
      <c r="D306" s="110">
        <v>981</v>
      </c>
      <c r="E306" s="110">
        <v>1485</v>
      </c>
      <c r="F306" s="110">
        <v>806</v>
      </c>
      <c r="G306" s="110">
        <v>2162</v>
      </c>
      <c r="H306" s="110">
        <v>740</v>
      </c>
      <c r="I306" s="110">
        <v>1374</v>
      </c>
      <c r="J306" s="110">
        <v>524</v>
      </c>
      <c r="K306" s="110">
        <v>1482</v>
      </c>
    </row>
    <row r="307" ht="15" customHeight="1" spans="1:11">
      <c r="A307" s="85" t="s">
        <v>2360</v>
      </c>
      <c r="B307" s="110">
        <v>16465</v>
      </c>
      <c r="C307" s="110">
        <v>833</v>
      </c>
      <c r="D307" s="110">
        <v>2097</v>
      </c>
      <c r="E307" s="110">
        <v>2889</v>
      </c>
      <c r="F307" s="110">
        <v>1167</v>
      </c>
      <c r="G307" s="110">
        <v>3192</v>
      </c>
      <c r="H307" s="110">
        <v>964</v>
      </c>
      <c r="I307" s="110">
        <v>2158</v>
      </c>
      <c r="J307" s="110">
        <v>688</v>
      </c>
      <c r="K307" s="110">
        <v>2477</v>
      </c>
    </row>
    <row r="308" ht="15" customHeight="1" spans="1:11">
      <c r="A308" s="85" t="s">
        <v>2189</v>
      </c>
      <c r="B308" s="110">
        <v>8148</v>
      </c>
      <c r="C308" s="110">
        <v>441</v>
      </c>
      <c r="D308" s="110">
        <v>1383</v>
      </c>
      <c r="E308" s="110">
        <v>839</v>
      </c>
      <c r="F308" s="110">
        <v>611</v>
      </c>
      <c r="G308" s="110">
        <v>1524</v>
      </c>
      <c r="H308" s="110">
        <v>637</v>
      </c>
      <c r="I308" s="110">
        <v>1001</v>
      </c>
      <c r="J308" s="110">
        <v>292</v>
      </c>
      <c r="K308" s="110">
        <v>1419</v>
      </c>
    </row>
    <row r="309" ht="15" customHeight="1" spans="1:11">
      <c r="A309" s="85" t="s">
        <v>2190</v>
      </c>
      <c r="B309" s="110">
        <v>8168</v>
      </c>
      <c r="C309" s="110">
        <v>391</v>
      </c>
      <c r="D309" s="110">
        <v>1408</v>
      </c>
      <c r="E309" s="110">
        <v>1134</v>
      </c>
      <c r="F309" s="110">
        <v>760</v>
      </c>
      <c r="G309" s="110">
        <v>1558</v>
      </c>
      <c r="H309" s="110">
        <v>435</v>
      </c>
      <c r="I309" s="110">
        <v>1058</v>
      </c>
      <c r="J309" s="110">
        <v>488</v>
      </c>
      <c r="K309" s="110">
        <v>936</v>
      </c>
    </row>
    <row r="310" ht="15" customHeight="1" spans="1:11">
      <c r="A310" s="85" t="s">
        <v>2191</v>
      </c>
      <c r="B310" s="110">
        <v>8058</v>
      </c>
      <c r="C310" s="110">
        <v>375</v>
      </c>
      <c r="D310" s="110">
        <v>1069</v>
      </c>
      <c r="E310" s="110">
        <v>1198</v>
      </c>
      <c r="F310" s="110">
        <v>470</v>
      </c>
      <c r="G310" s="110">
        <v>1973</v>
      </c>
      <c r="H310" s="110">
        <v>401</v>
      </c>
      <c r="I310" s="110">
        <v>814</v>
      </c>
      <c r="J310" s="110">
        <v>620</v>
      </c>
      <c r="K310" s="110">
        <v>1139</v>
      </c>
    </row>
    <row r="311" ht="15" customHeight="1" spans="1:11">
      <c r="A311" s="85" t="s">
        <v>2192</v>
      </c>
      <c r="B311" s="110">
        <v>4378</v>
      </c>
      <c r="C311" s="110" t="s">
        <v>2144</v>
      </c>
      <c r="D311" s="110">
        <v>270</v>
      </c>
      <c r="E311" s="110">
        <v>783</v>
      </c>
      <c r="F311" s="110" t="s">
        <v>2144</v>
      </c>
      <c r="G311" s="110">
        <v>1213</v>
      </c>
      <c r="H311" s="110" t="s">
        <v>2144</v>
      </c>
      <c r="I311" s="110" t="s">
        <v>2144</v>
      </c>
      <c r="J311" s="110">
        <v>409</v>
      </c>
      <c r="K311" s="110">
        <v>622</v>
      </c>
    </row>
    <row r="312" ht="15" customHeight="1" spans="1:11">
      <c r="A312" s="85" t="s">
        <v>2363</v>
      </c>
      <c r="B312" s="110">
        <v>7547</v>
      </c>
      <c r="C312" s="110">
        <v>202</v>
      </c>
      <c r="D312" s="110">
        <v>1483</v>
      </c>
      <c r="E312" s="110">
        <v>1184</v>
      </c>
      <c r="F312" s="110">
        <v>357</v>
      </c>
      <c r="G312" s="110">
        <v>1643</v>
      </c>
      <c r="H312" s="110" t="s">
        <v>2144</v>
      </c>
      <c r="I312" s="110">
        <v>672</v>
      </c>
      <c r="J312" s="110" t="s">
        <v>2144</v>
      </c>
      <c r="K312" s="110">
        <v>1039</v>
      </c>
    </row>
    <row r="313" ht="45.95" customHeight="1" spans="1:11">
      <c r="A313" s="84" t="s">
        <v>2364</v>
      </c>
      <c r="B313" s="108" t="s">
        <v>2135</v>
      </c>
      <c r="C313" s="108" t="s">
        <v>2135</v>
      </c>
      <c r="D313" s="108" t="s">
        <v>2135</v>
      </c>
      <c r="E313" s="108" t="s">
        <v>2135</v>
      </c>
      <c r="F313" s="108" t="s">
        <v>2135</v>
      </c>
      <c r="G313" s="108" t="s">
        <v>2135</v>
      </c>
      <c r="H313" s="108" t="s">
        <v>2135</v>
      </c>
      <c r="I313" s="108" t="s">
        <v>2135</v>
      </c>
      <c r="J313" s="108" t="s">
        <v>2135</v>
      </c>
      <c r="K313" s="108" t="s">
        <v>2135</v>
      </c>
    </row>
    <row r="314" ht="15" customHeight="1" spans="1:11">
      <c r="A314" s="80" t="s">
        <v>2365</v>
      </c>
      <c r="B314" s="110">
        <v>9884</v>
      </c>
      <c r="C314" s="110" t="s">
        <v>2144</v>
      </c>
      <c r="D314" s="110">
        <v>1710</v>
      </c>
      <c r="E314" s="110">
        <v>1632</v>
      </c>
      <c r="F314" s="110">
        <v>630</v>
      </c>
      <c r="G314" s="110">
        <v>2550</v>
      </c>
      <c r="H314" s="110">
        <v>329</v>
      </c>
      <c r="I314" s="110">
        <v>884</v>
      </c>
      <c r="J314" s="110">
        <v>723</v>
      </c>
      <c r="K314" s="110">
        <v>1211</v>
      </c>
    </row>
    <row r="315" ht="15" customHeight="1" spans="1:11">
      <c r="A315" s="85" t="s">
        <v>2366</v>
      </c>
      <c r="B315" s="110">
        <v>9787</v>
      </c>
      <c r="C315" s="110">
        <v>335</v>
      </c>
      <c r="D315" s="110">
        <v>1416</v>
      </c>
      <c r="E315" s="110">
        <v>1299</v>
      </c>
      <c r="F315" s="110">
        <v>476</v>
      </c>
      <c r="G315" s="110">
        <v>2135</v>
      </c>
      <c r="H315" s="110">
        <v>609</v>
      </c>
      <c r="I315" s="110">
        <v>1053</v>
      </c>
      <c r="J315" s="110">
        <v>871</v>
      </c>
      <c r="K315" s="110">
        <v>1593</v>
      </c>
    </row>
    <row r="316" ht="15" customHeight="1" spans="1:11">
      <c r="A316" s="85" t="s">
        <v>2367</v>
      </c>
      <c r="B316" s="110">
        <v>15222</v>
      </c>
      <c r="C316" s="110">
        <v>829</v>
      </c>
      <c r="D316" s="110">
        <v>2756</v>
      </c>
      <c r="E316" s="110">
        <v>2452</v>
      </c>
      <c r="F316" s="110">
        <v>1003</v>
      </c>
      <c r="G316" s="110">
        <v>3709</v>
      </c>
      <c r="H316" s="110">
        <v>613</v>
      </c>
      <c r="I316" s="110">
        <v>1625</v>
      </c>
      <c r="J316" s="110">
        <v>916</v>
      </c>
      <c r="K316" s="110">
        <v>1320</v>
      </c>
    </row>
    <row r="317" ht="27.95" customHeight="1" spans="1:11">
      <c r="A317" s="85" t="s">
        <v>2368</v>
      </c>
      <c r="B317" s="110">
        <v>16150</v>
      </c>
      <c r="C317" s="110">
        <v>915</v>
      </c>
      <c r="D317" s="110">
        <v>2339</v>
      </c>
      <c r="E317" s="110">
        <v>2960</v>
      </c>
      <c r="F317" s="110">
        <v>993</v>
      </c>
      <c r="G317" s="110">
        <v>3867</v>
      </c>
      <c r="H317" s="110">
        <v>722</v>
      </c>
      <c r="I317" s="110">
        <v>1503</v>
      </c>
      <c r="J317" s="110">
        <v>992</v>
      </c>
      <c r="K317" s="110">
        <v>1859</v>
      </c>
    </row>
    <row r="318" ht="15" customHeight="1" spans="1:11">
      <c r="A318" s="85" t="s">
        <v>2369</v>
      </c>
      <c r="B318" s="110">
        <v>14054</v>
      </c>
      <c r="C318" s="110">
        <v>776</v>
      </c>
      <c r="D318" s="110">
        <v>2329</v>
      </c>
      <c r="E318" s="110">
        <v>2282</v>
      </c>
      <c r="F318" s="110">
        <v>1130</v>
      </c>
      <c r="G318" s="110">
        <v>2551</v>
      </c>
      <c r="H318" s="110">
        <v>1072</v>
      </c>
      <c r="I318" s="110">
        <v>1498</v>
      </c>
      <c r="J318" s="110">
        <v>840</v>
      </c>
      <c r="K318" s="110">
        <v>1574</v>
      </c>
    </row>
    <row r="319" ht="33.95" customHeight="1" spans="1:11">
      <c r="A319" s="84" t="s">
        <v>2370</v>
      </c>
      <c r="B319" s="108" t="s">
        <v>2135</v>
      </c>
      <c r="C319" s="108" t="s">
        <v>2135</v>
      </c>
      <c r="D319" s="108" t="s">
        <v>2135</v>
      </c>
      <c r="E319" s="108" t="s">
        <v>2135</v>
      </c>
      <c r="F319" s="108" t="s">
        <v>2135</v>
      </c>
      <c r="G319" s="108" t="s">
        <v>2135</v>
      </c>
      <c r="H319" s="108" t="s">
        <v>2135</v>
      </c>
      <c r="I319" s="108" t="s">
        <v>2135</v>
      </c>
      <c r="J319" s="108" t="s">
        <v>2135</v>
      </c>
      <c r="K319" s="108" t="s">
        <v>2135</v>
      </c>
    </row>
    <row r="320" ht="15" customHeight="1" spans="1:11">
      <c r="A320" s="80" t="s">
        <v>2371</v>
      </c>
      <c r="B320" s="110">
        <v>11105</v>
      </c>
      <c r="C320" s="110">
        <v>491</v>
      </c>
      <c r="D320" s="110">
        <v>1887</v>
      </c>
      <c r="E320" s="110">
        <v>1743</v>
      </c>
      <c r="F320" s="110">
        <v>745</v>
      </c>
      <c r="G320" s="110">
        <v>2296</v>
      </c>
      <c r="H320" s="110">
        <v>456</v>
      </c>
      <c r="I320" s="110">
        <v>1120</v>
      </c>
      <c r="J320" s="110">
        <v>662</v>
      </c>
      <c r="K320" s="110">
        <v>1704</v>
      </c>
    </row>
    <row r="321" ht="15" customHeight="1" spans="1:11">
      <c r="A321" s="85" t="s">
        <v>2372</v>
      </c>
      <c r="B321" s="110">
        <v>17723</v>
      </c>
      <c r="C321" s="110">
        <v>747</v>
      </c>
      <c r="D321" s="110">
        <v>2594</v>
      </c>
      <c r="E321" s="110">
        <v>2728</v>
      </c>
      <c r="F321" s="110">
        <v>1222</v>
      </c>
      <c r="G321" s="110">
        <v>3895</v>
      </c>
      <c r="H321" s="110">
        <v>879</v>
      </c>
      <c r="I321" s="110">
        <v>2347</v>
      </c>
      <c r="J321" s="110">
        <v>1364</v>
      </c>
      <c r="K321" s="110">
        <v>1947</v>
      </c>
    </row>
    <row r="322" ht="15" customHeight="1" spans="1:11">
      <c r="A322" s="85" t="s">
        <v>2373</v>
      </c>
      <c r="B322" s="110">
        <v>14341</v>
      </c>
      <c r="C322" s="110">
        <v>834</v>
      </c>
      <c r="D322" s="110">
        <v>1877</v>
      </c>
      <c r="E322" s="110">
        <v>2236</v>
      </c>
      <c r="F322" s="110">
        <v>1102</v>
      </c>
      <c r="G322" s="110">
        <v>3187</v>
      </c>
      <c r="H322" s="110">
        <v>761</v>
      </c>
      <c r="I322" s="110">
        <v>2051</v>
      </c>
      <c r="J322" s="110">
        <v>1010</v>
      </c>
      <c r="K322" s="110">
        <v>1283</v>
      </c>
    </row>
    <row r="323" s="99" customFormat="1" ht="33.95" customHeight="1" spans="1:11">
      <c r="A323" s="84" t="s">
        <v>2374</v>
      </c>
      <c r="B323" s="111" t="s">
        <v>2135</v>
      </c>
      <c r="C323" s="111" t="s">
        <v>2135</v>
      </c>
      <c r="D323" s="111" t="s">
        <v>2135</v>
      </c>
      <c r="E323" s="111" t="s">
        <v>2135</v>
      </c>
      <c r="F323" s="111" t="s">
        <v>2135</v>
      </c>
      <c r="G323" s="111" t="s">
        <v>2135</v>
      </c>
      <c r="H323" s="111" t="s">
        <v>2135</v>
      </c>
      <c r="I323" s="111" t="s">
        <v>2135</v>
      </c>
      <c r="J323" s="111" t="s">
        <v>2135</v>
      </c>
      <c r="K323" s="111" t="s">
        <v>2135</v>
      </c>
    </row>
    <row r="324" s="99" customFormat="1" ht="15" customHeight="1" spans="1:11">
      <c r="A324" s="85" t="s">
        <v>2375</v>
      </c>
      <c r="B324" s="110">
        <v>30749</v>
      </c>
      <c r="C324" s="110">
        <v>1412</v>
      </c>
      <c r="D324" s="110">
        <v>5498</v>
      </c>
      <c r="E324" s="110">
        <v>5550</v>
      </c>
      <c r="F324" s="110">
        <v>2366</v>
      </c>
      <c r="G324" s="110">
        <v>5286</v>
      </c>
      <c r="H324" s="110">
        <v>1059</v>
      </c>
      <c r="I324" s="110">
        <v>2706</v>
      </c>
      <c r="J324" s="110">
        <v>2022</v>
      </c>
      <c r="K324" s="110">
        <v>4849</v>
      </c>
    </row>
    <row r="325" s="99" customFormat="1" ht="15" customHeight="1" spans="1:11">
      <c r="A325" s="85" t="s">
        <v>2376</v>
      </c>
      <c r="B325" s="110">
        <v>69244</v>
      </c>
      <c r="C325" s="110">
        <v>3324</v>
      </c>
      <c r="D325" s="110">
        <v>9658</v>
      </c>
      <c r="E325" s="110">
        <v>10660</v>
      </c>
      <c r="F325" s="110">
        <v>4513</v>
      </c>
      <c r="G325" s="110">
        <v>14891</v>
      </c>
      <c r="H325" s="110">
        <v>3362</v>
      </c>
      <c r="I325" s="110">
        <v>8319</v>
      </c>
      <c r="J325" s="110">
        <v>3991</v>
      </c>
      <c r="K325" s="110">
        <v>10526</v>
      </c>
    </row>
    <row r="326" s="99" customFormat="1" ht="15" customHeight="1" spans="1:11">
      <c r="A326" s="85" t="s">
        <v>2377</v>
      </c>
      <c r="B326" s="110">
        <v>37051</v>
      </c>
      <c r="C326" s="110">
        <v>1734</v>
      </c>
      <c r="D326" s="110">
        <v>5199</v>
      </c>
      <c r="E326" s="110">
        <v>5646</v>
      </c>
      <c r="F326" s="110">
        <v>2350</v>
      </c>
      <c r="G326" s="110">
        <v>8070</v>
      </c>
      <c r="H326" s="110">
        <v>1880</v>
      </c>
      <c r="I326" s="110">
        <v>4628</v>
      </c>
      <c r="J326" s="110">
        <v>2310</v>
      </c>
      <c r="K326" s="110">
        <v>5233</v>
      </c>
    </row>
    <row r="327" s="99" customFormat="1" ht="45.95" customHeight="1" spans="1:11">
      <c r="A327" s="84" t="s">
        <v>2378</v>
      </c>
      <c r="B327" s="111" t="s">
        <v>2135</v>
      </c>
      <c r="C327" s="111" t="s">
        <v>2135</v>
      </c>
      <c r="D327" s="111" t="s">
        <v>2135</v>
      </c>
      <c r="E327" s="111" t="s">
        <v>2135</v>
      </c>
      <c r="F327" s="111" t="s">
        <v>2135</v>
      </c>
      <c r="G327" s="111" t="s">
        <v>2135</v>
      </c>
      <c r="H327" s="111" t="s">
        <v>2135</v>
      </c>
      <c r="I327" s="111" t="s">
        <v>2135</v>
      </c>
      <c r="J327" s="111" t="s">
        <v>2135</v>
      </c>
      <c r="K327" s="111" t="s">
        <v>2135</v>
      </c>
    </row>
    <row r="328" s="99" customFormat="1" ht="15" customHeight="1" spans="1:11">
      <c r="A328" s="80" t="s">
        <v>2379</v>
      </c>
      <c r="B328" s="110">
        <v>60362</v>
      </c>
      <c r="C328" s="110">
        <v>3410</v>
      </c>
      <c r="D328" s="110">
        <v>8047</v>
      </c>
      <c r="E328" s="110">
        <v>10082</v>
      </c>
      <c r="F328" s="110">
        <v>5200</v>
      </c>
      <c r="G328" s="110">
        <v>12612</v>
      </c>
      <c r="H328" s="110">
        <v>3378</v>
      </c>
      <c r="I328" s="110">
        <v>6592</v>
      </c>
      <c r="J328" s="110">
        <v>3822</v>
      </c>
      <c r="K328" s="110">
        <v>7219</v>
      </c>
    </row>
    <row r="329" s="99" customFormat="1" ht="15" customHeight="1" spans="1:11">
      <c r="A329" s="80" t="s">
        <v>2380</v>
      </c>
      <c r="B329" s="110">
        <v>45025</v>
      </c>
      <c r="C329" s="110">
        <v>1420</v>
      </c>
      <c r="D329" s="110">
        <v>4893</v>
      </c>
      <c r="E329" s="110">
        <v>6325</v>
      </c>
      <c r="F329" s="110">
        <v>2744</v>
      </c>
      <c r="G329" s="110">
        <v>9706</v>
      </c>
      <c r="H329" s="110">
        <v>2497</v>
      </c>
      <c r="I329" s="110">
        <v>6785</v>
      </c>
      <c r="J329" s="110">
        <v>2717</v>
      </c>
      <c r="K329" s="110">
        <v>7937</v>
      </c>
    </row>
    <row r="330" s="99" customFormat="1" ht="15" customHeight="1" spans="1:11">
      <c r="A330" s="80" t="s">
        <v>2381</v>
      </c>
      <c r="B330" s="110">
        <v>15908</v>
      </c>
      <c r="C330" s="110">
        <v>495</v>
      </c>
      <c r="D330" s="110">
        <v>1849</v>
      </c>
      <c r="E330" s="110">
        <v>2633</v>
      </c>
      <c r="F330" s="110">
        <v>1180</v>
      </c>
      <c r="G330" s="110">
        <v>2980</v>
      </c>
      <c r="H330" s="110">
        <v>711</v>
      </c>
      <c r="I330" s="110">
        <v>1765</v>
      </c>
      <c r="J330" s="110">
        <v>1264</v>
      </c>
      <c r="K330" s="110">
        <v>3032</v>
      </c>
    </row>
    <row r="331" s="99" customFormat="1" ht="15" customHeight="1" spans="1:11">
      <c r="A331" s="85" t="s">
        <v>2382</v>
      </c>
      <c r="B331" s="110">
        <v>32188</v>
      </c>
      <c r="C331" s="110">
        <v>1106</v>
      </c>
      <c r="D331" s="110">
        <v>3183</v>
      </c>
      <c r="E331" s="110">
        <v>4169</v>
      </c>
      <c r="F331" s="110">
        <v>2326</v>
      </c>
      <c r="G331" s="110">
        <v>7774</v>
      </c>
      <c r="H331" s="110">
        <v>2074</v>
      </c>
      <c r="I331" s="110">
        <v>4009</v>
      </c>
      <c r="J331" s="110">
        <v>2237</v>
      </c>
      <c r="K331" s="110">
        <v>5310</v>
      </c>
    </row>
    <row r="332" s="99" customFormat="1" ht="15" customHeight="1" spans="1:11">
      <c r="A332" s="85" t="s">
        <v>2383</v>
      </c>
      <c r="B332" s="110">
        <v>22261</v>
      </c>
      <c r="C332" s="110">
        <v>1376</v>
      </c>
      <c r="D332" s="110">
        <v>2682</v>
      </c>
      <c r="E332" s="110">
        <v>2815</v>
      </c>
      <c r="F332" s="110">
        <v>1276</v>
      </c>
      <c r="G332" s="110">
        <v>4768</v>
      </c>
      <c r="H332" s="110">
        <v>922</v>
      </c>
      <c r="I332" s="110">
        <v>2394</v>
      </c>
      <c r="J332" s="110">
        <v>1510</v>
      </c>
      <c r="K332" s="110">
        <v>4519</v>
      </c>
    </row>
    <row r="333" s="99" customFormat="1" ht="15" customHeight="1" spans="1:11">
      <c r="A333" s="85" t="s">
        <v>2384</v>
      </c>
      <c r="B333" s="110">
        <v>30263</v>
      </c>
      <c r="C333" s="110">
        <v>1454</v>
      </c>
      <c r="D333" s="110">
        <v>4384</v>
      </c>
      <c r="E333" s="110">
        <v>5033</v>
      </c>
      <c r="F333" s="110">
        <v>1617</v>
      </c>
      <c r="G333" s="110">
        <v>6195</v>
      </c>
      <c r="H333" s="110">
        <v>1217</v>
      </c>
      <c r="I333" s="110">
        <v>3324</v>
      </c>
      <c r="J333" s="110">
        <v>1650</v>
      </c>
      <c r="K333" s="110">
        <v>5388</v>
      </c>
    </row>
    <row r="334" s="99" customFormat="1" ht="15" customHeight="1" spans="1:11">
      <c r="A334" s="80" t="s">
        <v>2385</v>
      </c>
      <c r="B334" s="110">
        <v>35871</v>
      </c>
      <c r="C334" s="110">
        <v>2302</v>
      </c>
      <c r="D334" s="110">
        <v>5430</v>
      </c>
      <c r="E334" s="110">
        <v>5927</v>
      </c>
      <c r="F334" s="110">
        <v>1990</v>
      </c>
      <c r="G334" s="110">
        <v>7130</v>
      </c>
      <c r="H334" s="110">
        <v>1429</v>
      </c>
      <c r="I334" s="110">
        <v>3364</v>
      </c>
      <c r="J334" s="110">
        <v>2027</v>
      </c>
      <c r="K334" s="110">
        <v>6273</v>
      </c>
    </row>
    <row r="335" s="99" customFormat="1" ht="15" customHeight="1" spans="1:11">
      <c r="A335" s="80" t="s">
        <v>2386</v>
      </c>
      <c r="B335" s="110">
        <v>14534</v>
      </c>
      <c r="C335" s="110">
        <v>663</v>
      </c>
      <c r="D335" s="110">
        <v>1672</v>
      </c>
      <c r="E335" s="110">
        <v>2275</v>
      </c>
      <c r="F335" s="110">
        <v>902</v>
      </c>
      <c r="G335" s="110">
        <v>3452</v>
      </c>
      <c r="H335" s="110">
        <v>886</v>
      </c>
      <c r="I335" s="110">
        <v>1086</v>
      </c>
      <c r="J335" s="110">
        <v>1200</v>
      </c>
      <c r="K335" s="110">
        <v>2398</v>
      </c>
    </row>
    <row r="336" s="99" customFormat="1" ht="15" customHeight="1" spans="1:11">
      <c r="A336" s="85" t="s">
        <v>2387</v>
      </c>
      <c r="B336" s="110">
        <v>6114</v>
      </c>
      <c r="C336" s="110">
        <v>303</v>
      </c>
      <c r="D336" s="110">
        <v>729</v>
      </c>
      <c r="E336" s="110">
        <v>1147</v>
      </c>
      <c r="F336" s="110">
        <v>375</v>
      </c>
      <c r="G336" s="110">
        <v>999</v>
      </c>
      <c r="H336" s="110" t="s">
        <v>2144</v>
      </c>
      <c r="I336" s="110">
        <v>666</v>
      </c>
      <c r="J336" s="110">
        <v>461</v>
      </c>
      <c r="K336" s="110">
        <v>1103</v>
      </c>
    </row>
    <row r="337" s="99" customFormat="1" ht="15" customHeight="1" spans="1:11">
      <c r="A337" s="85" t="s">
        <v>2388</v>
      </c>
      <c r="B337" s="110">
        <v>4738</v>
      </c>
      <c r="C337" s="110" t="s">
        <v>2144</v>
      </c>
      <c r="D337" s="110">
        <v>448</v>
      </c>
      <c r="E337" s="110">
        <v>506</v>
      </c>
      <c r="F337" s="110">
        <v>406</v>
      </c>
      <c r="G337" s="110">
        <v>1315</v>
      </c>
      <c r="H337" s="110" t="s">
        <v>2144</v>
      </c>
      <c r="I337" s="110" t="s">
        <v>2144</v>
      </c>
      <c r="J337" s="110" t="s">
        <v>2144</v>
      </c>
      <c r="K337" s="110">
        <v>1332</v>
      </c>
    </row>
    <row r="338" s="99" customFormat="1" ht="27.95" customHeight="1" spans="1:11">
      <c r="A338" s="85" t="s">
        <v>2389</v>
      </c>
      <c r="B338" s="110">
        <v>12068</v>
      </c>
      <c r="C338" s="110">
        <v>526</v>
      </c>
      <c r="D338" s="110">
        <v>1633</v>
      </c>
      <c r="E338" s="110">
        <v>1680</v>
      </c>
      <c r="F338" s="110">
        <v>768</v>
      </c>
      <c r="G338" s="110">
        <v>2714</v>
      </c>
      <c r="H338" s="110">
        <v>495</v>
      </c>
      <c r="I338" s="110">
        <v>1298</v>
      </c>
      <c r="J338" s="110">
        <v>807</v>
      </c>
      <c r="K338" s="110">
        <v>2146</v>
      </c>
    </row>
    <row r="339" s="99" customFormat="1" ht="45.95" customHeight="1" spans="1:11">
      <c r="A339" s="84" t="s">
        <v>2390</v>
      </c>
      <c r="B339" s="111" t="s">
        <v>2135</v>
      </c>
      <c r="C339" s="111" t="s">
        <v>2135</v>
      </c>
      <c r="D339" s="111" t="s">
        <v>2135</v>
      </c>
      <c r="E339" s="111" t="s">
        <v>2135</v>
      </c>
      <c r="F339" s="111" t="s">
        <v>2135</v>
      </c>
      <c r="G339" s="111" t="s">
        <v>2135</v>
      </c>
      <c r="H339" s="111" t="s">
        <v>2135</v>
      </c>
      <c r="I339" s="111" t="s">
        <v>2135</v>
      </c>
      <c r="J339" s="111" t="s">
        <v>2135</v>
      </c>
      <c r="K339" s="111" t="s">
        <v>2135</v>
      </c>
    </row>
    <row r="340" s="99" customFormat="1" ht="15" customHeight="1" spans="1:11">
      <c r="A340" s="80" t="s">
        <v>2321</v>
      </c>
      <c r="B340" s="110">
        <v>63167</v>
      </c>
      <c r="C340" s="110">
        <v>3315</v>
      </c>
      <c r="D340" s="110">
        <v>8975</v>
      </c>
      <c r="E340" s="110">
        <v>9790</v>
      </c>
      <c r="F340" s="110">
        <v>4336</v>
      </c>
      <c r="G340" s="110">
        <v>12357</v>
      </c>
      <c r="H340" s="110">
        <v>3581</v>
      </c>
      <c r="I340" s="110">
        <v>7371</v>
      </c>
      <c r="J340" s="110">
        <v>3738</v>
      </c>
      <c r="K340" s="110">
        <v>9704</v>
      </c>
    </row>
    <row r="341" s="99" customFormat="1" ht="15" customHeight="1" spans="1:11">
      <c r="A341" s="80" t="s">
        <v>2322</v>
      </c>
      <c r="B341" s="110">
        <v>62516</v>
      </c>
      <c r="C341" s="110">
        <v>2931</v>
      </c>
      <c r="D341" s="110">
        <v>8520</v>
      </c>
      <c r="E341" s="110">
        <v>9321</v>
      </c>
      <c r="F341" s="110">
        <v>4121</v>
      </c>
      <c r="G341" s="110">
        <v>13458</v>
      </c>
      <c r="H341" s="110">
        <v>3675</v>
      </c>
      <c r="I341" s="110">
        <v>7315</v>
      </c>
      <c r="J341" s="110">
        <v>3479</v>
      </c>
      <c r="K341" s="110">
        <v>9697</v>
      </c>
    </row>
    <row r="342" s="99" customFormat="1" ht="15" customHeight="1" spans="1:11">
      <c r="A342" s="80" t="s">
        <v>2391</v>
      </c>
      <c r="B342" s="110">
        <v>78594</v>
      </c>
      <c r="C342" s="110">
        <v>3987</v>
      </c>
      <c r="D342" s="110">
        <v>10272</v>
      </c>
      <c r="E342" s="110">
        <v>11570</v>
      </c>
      <c r="F342" s="110">
        <v>5693</v>
      </c>
      <c r="G342" s="110">
        <v>16417</v>
      </c>
      <c r="H342" s="110">
        <v>4478</v>
      </c>
      <c r="I342" s="110">
        <v>9645</v>
      </c>
      <c r="J342" s="110">
        <v>4497</v>
      </c>
      <c r="K342" s="110">
        <v>12034</v>
      </c>
    </row>
    <row r="343" ht="15" customHeight="1" spans="1:11">
      <c r="A343" s="83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</row>
    <row r="344" ht="116.25" customHeight="1" spans="1:11">
      <c r="A344" s="113" t="s">
        <v>2392</v>
      </c>
      <c r="B344" s="113"/>
      <c r="C344" s="113"/>
      <c r="D344" s="113"/>
      <c r="E344" s="113"/>
      <c r="F344" s="113"/>
      <c r="G344" s="113"/>
      <c r="H344" s="114"/>
      <c r="I344" s="114"/>
      <c r="J344" s="114"/>
      <c r="K344" s="114"/>
    </row>
  </sheetData>
  <mergeCells count="7">
    <mergeCell ref="A2:K2"/>
    <mergeCell ref="B3:K3"/>
    <mergeCell ref="C4:D4"/>
    <mergeCell ref="E4:F4"/>
    <mergeCell ref="G4:I4"/>
    <mergeCell ref="J4:K4"/>
    <mergeCell ref="A344:K34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3"/>
  <sheetViews>
    <sheetView workbookViewId="0">
      <selection activeCell="A1" sqref="A1"/>
    </sheetView>
  </sheetViews>
  <sheetFormatPr defaultColWidth="9" defaultRowHeight="13.85"/>
  <sheetData>
    <row r="1" spans="1:12">
      <c r="A1" s="61" t="s">
        <v>2117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ht="15.75" spans="1:13">
      <c r="A2" s="64" t="s">
        <v>2393</v>
      </c>
      <c r="B2" s="65"/>
      <c r="C2" s="65"/>
      <c r="D2" s="65"/>
      <c r="E2" s="65"/>
      <c r="F2" s="65"/>
      <c r="G2" s="65"/>
      <c r="H2" s="65"/>
      <c r="I2" s="66"/>
      <c r="J2" s="66"/>
      <c r="K2" s="66"/>
      <c r="L2" s="66"/>
      <c r="M2" s="66"/>
    </row>
    <row r="3" ht="16.5" spans="1:13">
      <c r="A3" s="93"/>
      <c r="B3" s="94" t="s">
        <v>2394</v>
      </c>
      <c r="C3" s="94"/>
      <c r="D3" s="94"/>
      <c r="E3" s="94"/>
      <c r="F3" s="94"/>
      <c r="G3" s="95"/>
      <c r="H3" s="94" t="s">
        <v>2119</v>
      </c>
      <c r="I3" s="94"/>
      <c r="J3" s="94"/>
      <c r="K3" s="94"/>
      <c r="L3" s="94"/>
      <c r="M3" s="95"/>
    </row>
    <row r="4" ht="39" spans="1:13">
      <c r="A4" s="96"/>
      <c r="B4" s="97" t="s">
        <v>2124</v>
      </c>
      <c r="C4" s="97" t="s">
        <v>2395</v>
      </c>
      <c r="D4" s="97" t="s">
        <v>2396</v>
      </c>
      <c r="E4" s="97" t="s">
        <v>2397</v>
      </c>
      <c r="F4" s="97" t="s">
        <v>2398</v>
      </c>
      <c r="G4" s="97" t="s">
        <v>2399</v>
      </c>
      <c r="H4" s="97" t="s">
        <v>2124</v>
      </c>
      <c r="I4" s="97" t="s">
        <v>2395</v>
      </c>
      <c r="J4" s="97" t="s">
        <v>2396</v>
      </c>
      <c r="K4" s="97" t="s">
        <v>2397</v>
      </c>
      <c r="L4" s="97" t="s">
        <v>2398</v>
      </c>
      <c r="M4" s="97" t="s">
        <v>2399</v>
      </c>
    </row>
    <row r="5" ht="26.25" spans="1:13">
      <c r="A5" s="98" t="s">
        <v>2133</v>
      </c>
      <c r="B5" s="75">
        <v>5557</v>
      </c>
      <c r="C5" s="75">
        <v>3836</v>
      </c>
      <c r="D5" s="75">
        <v>1158</v>
      </c>
      <c r="E5" s="75">
        <v>374</v>
      </c>
      <c r="F5" s="75">
        <v>177</v>
      </c>
      <c r="G5" s="75">
        <v>13</v>
      </c>
      <c r="H5" s="75">
        <v>87093</v>
      </c>
      <c r="I5" s="75">
        <v>39809</v>
      </c>
      <c r="J5" s="75">
        <v>20206</v>
      </c>
      <c r="K5" s="75">
        <v>8140</v>
      </c>
      <c r="L5" s="75">
        <v>13535</v>
      </c>
      <c r="M5" s="75">
        <v>5404</v>
      </c>
    </row>
    <row r="6" ht="51" spans="1:13">
      <c r="A6" s="77" t="s">
        <v>2134</v>
      </c>
      <c r="B6" s="78" t="s">
        <v>2135</v>
      </c>
      <c r="C6" s="78" t="s">
        <v>2135</v>
      </c>
      <c r="D6" s="78" t="s">
        <v>2135</v>
      </c>
      <c r="E6" s="78" t="s">
        <v>2135</v>
      </c>
      <c r="F6" s="78" t="s">
        <v>2135</v>
      </c>
      <c r="G6" s="78" t="s">
        <v>2135</v>
      </c>
      <c r="H6" s="78" t="s">
        <v>2135</v>
      </c>
      <c r="I6" s="78" t="s">
        <v>2135</v>
      </c>
      <c r="J6" s="78" t="s">
        <v>2135</v>
      </c>
      <c r="K6" s="78" t="s">
        <v>2135</v>
      </c>
      <c r="L6" s="78" t="s">
        <v>2135</v>
      </c>
      <c r="M6" s="78" t="s">
        <v>2135</v>
      </c>
    </row>
    <row r="7" ht="25.5" spans="1:13">
      <c r="A7" s="80" t="s">
        <v>2136</v>
      </c>
      <c r="B7" s="81">
        <v>2777</v>
      </c>
      <c r="C7" s="81">
        <v>2195</v>
      </c>
      <c r="D7" s="81">
        <v>423</v>
      </c>
      <c r="E7" s="81">
        <v>137</v>
      </c>
      <c r="F7" s="81" t="s">
        <v>2144</v>
      </c>
      <c r="G7" s="81" t="s">
        <v>2234</v>
      </c>
      <c r="H7" s="81">
        <v>8041</v>
      </c>
      <c r="I7" s="81">
        <v>6244</v>
      </c>
      <c r="J7" s="81">
        <v>1315</v>
      </c>
      <c r="K7" s="81">
        <v>416</v>
      </c>
      <c r="L7" s="81" t="s">
        <v>2144</v>
      </c>
      <c r="M7" s="81" t="s">
        <v>2234</v>
      </c>
    </row>
    <row r="8" ht="25.5" spans="1:13">
      <c r="A8" s="80" t="s">
        <v>2137</v>
      </c>
      <c r="B8" s="81">
        <v>1229</v>
      </c>
      <c r="C8" s="81">
        <v>836</v>
      </c>
      <c r="D8" s="81">
        <v>301</v>
      </c>
      <c r="E8" s="81">
        <v>74</v>
      </c>
      <c r="F8" s="81" t="s">
        <v>2144</v>
      </c>
      <c r="G8" s="81" t="s">
        <v>2234</v>
      </c>
      <c r="H8" s="81">
        <v>8900</v>
      </c>
      <c r="I8" s="81">
        <v>6044</v>
      </c>
      <c r="J8" s="81">
        <v>2181</v>
      </c>
      <c r="K8" s="81">
        <v>536</v>
      </c>
      <c r="L8" s="81" t="s">
        <v>2144</v>
      </c>
      <c r="M8" s="81" t="s">
        <v>2234</v>
      </c>
    </row>
    <row r="9" ht="25.5" spans="1:13">
      <c r="A9" s="80" t="s">
        <v>2138</v>
      </c>
      <c r="B9" s="81">
        <v>884</v>
      </c>
      <c r="C9" s="81">
        <v>519</v>
      </c>
      <c r="D9" s="81">
        <v>254</v>
      </c>
      <c r="E9" s="81">
        <v>78</v>
      </c>
      <c r="F9" s="81">
        <v>32</v>
      </c>
      <c r="G9" s="81" t="s">
        <v>2234</v>
      </c>
      <c r="H9" s="81">
        <v>14105</v>
      </c>
      <c r="I9" s="81">
        <v>8129</v>
      </c>
      <c r="J9" s="81">
        <v>4162</v>
      </c>
      <c r="K9" s="81">
        <v>1234</v>
      </c>
      <c r="L9" s="81">
        <v>581</v>
      </c>
      <c r="M9" s="81" t="s">
        <v>2234</v>
      </c>
    </row>
    <row r="10" ht="25.5" spans="1:13">
      <c r="A10" s="80" t="s">
        <v>2139</v>
      </c>
      <c r="B10" s="81">
        <v>332</v>
      </c>
      <c r="C10" s="81">
        <v>161</v>
      </c>
      <c r="D10" s="81">
        <v>100</v>
      </c>
      <c r="E10" s="81">
        <v>46</v>
      </c>
      <c r="F10" s="81">
        <v>24</v>
      </c>
      <c r="G10" s="81" t="s">
        <v>2144</v>
      </c>
      <c r="H10" s="81">
        <v>11917</v>
      </c>
      <c r="I10" s="81">
        <v>5761</v>
      </c>
      <c r="J10" s="81">
        <v>3584</v>
      </c>
      <c r="K10" s="81">
        <v>1655</v>
      </c>
      <c r="L10" s="81">
        <v>906</v>
      </c>
      <c r="M10" s="81" t="s">
        <v>2144</v>
      </c>
    </row>
    <row r="11" ht="25.5" spans="1:13">
      <c r="A11" s="80" t="s">
        <v>2140</v>
      </c>
      <c r="B11" s="81">
        <v>199</v>
      </c>
      <c r="C11" s="81">
        <v>81</v>
      </c>
      <c r="D11" s="81">
        <v>54</v>
      </c>
      <c r="E11" s="81">
        <v>24</v>
      </c>
      <c r="F11" s="81">
        <v>39</v>
      </c>
      <c r="G11" s="81" t="s">
        <v>2144</v>
      </c>
      <c r="H11" s="81">
        <v>13918</v>
      </c>
      <c r="I11" s="81">
        <v>5643</v>
      </c>
      <c r="J11" s="81">
        <v>3882</v>
      </c>
      <c r="K11" s="81">
        <v>1624</v>
      </c>
      <c r="L11" s="81">
        <v>2708</v>
      </c>
      <c r="M11" s="81" t="s">
        <v>2144</v>
      </c>
    </row>
    <row r="12" ht="25.5" spans="1:13">
      <c r="A12" s="80" t="s">
        <v>2141</v>
      </c>
      <c r="B12" s="81">
        <v>90</v>
      </c>
      <c r="C12" s="81">
        <v>32</v>
      </c>
      <c r="D12" s="81">
        <v>18</v>
      </c>
      <c r="E12" s="81">
        <v>12</v>
      </c>
      <c r="F12" s="81">
        <v>26</v>
      </c>
      <c r="G12" s="81">
        <v>3</v>
      </c>
      <c r="H12" s="81">
        <v>12415</v>
      </c>
      <c r="I12" s="81">
        <v>4355</v>
      </c>
      <c r="J12" s="81">
        <v>2538</v>
      </c>
      <c r="K12" s="81">
        <v>1537</v>
      </c>
      <c r="L12" s="81">
        <v>3552</v>
      </c>
      <c r="M12" s="81">
        <v>433</v>
      </c>
    </row>
    <row r="13" ht="25.5" spans="1:13">
      <c r="A13" s="80" t="s">
        <v>2142</v>
      </c>
      <c r="B13" s="81">
        <v>38</v>
      </c>
      <c r="C13" s="81">
        <v>10</v>
      </c>
      <c r="D13" s="81">
        <v>7</v>
      </c>
      <c r="E13" s="81">
        <v>3</v>
      </c>
      <c r="F13" s="81">
        <v>12</v>
      </c>
      <c r="G13" s="81">
        <v>6</v>
      </c>
      <c r="H13" s="81">
        <v>10724</v>
      </c>
      <c r="I13" s="81">
        <v>2630</v>
      </c>
      <c r="J13" s="81">
        <v>1915</v>
      </c>
      <c r="K13" s="81">
        <v>918</v>
      </c>
      <c r="L13" s="81">
        <v>3466</v>
      </c>
      <c r="M13" s="81">
        <v>1795</v>
      </c>
    </row>
    <row r="14" ht="25.5" spans="1:13">
      <c r="A14" s="80" t="s">
        <v>2143</v>
      </c>
      <c r="B14" s="81">
        <v>8</v>
      </c>
      <c r="C14" s="81">
        <v>1</v>
      </c>
      <c r="D14" s="81">
        <v>1</v>
      </c>
      <c r="E14" s="81" t="s">
        <v>2144</v>
      </c>
      <c r="F14" s="81">
        <v>2</v>
      </c>
      <c r="G14" s="81">
        <v>3</v>
      </c>
      <c r="H14" s="81">
        <v>7074</v>
      </c>
      <c r="I14" s="81">
        <v>1004</v>
      </c>
      <c r="J14" s="81">
        <v>630</v>
      </c>
      <c r="K14" s="81" t="s">
        <v>2144</v>
      </c>
      <c r="L14" s="81">
        <v>2116</v>
      </c>
      <c r="M14" s="81">
        <v>3104</v>
      </c>
    </row>
    <row r="15" ht="38.25" spans="1:13">
      <c r="A15" s="77" t="s">
        <v>2145</v>
      </c>
      <c r="B15" s="78" t="s">
        <v>2135</v>
      </c>
      <c r="C15" s="78" t="s">
        <v>2135</v>
      </c>
      <c r="D15" s="78" t="s">
        <v>2135</v>
      </c>
      <c r="E15" s="78" t="s">
        <v>2135</v>
      </c>
      <c r="F15" s="78" t="s">
        <v>2135</v>
      </c>
      <c r="G15" s="78" t="s">
        <v>2135</v>
      </c>
      <c r="H15" s="78" t="s">
        <v>2135</v>
      </c>
      <c r="I15" s="78" t="s">
        <v>2135</v>
      </c>
      <c r="J15" s="78" t="s">
        <v>2135</v>
      </c>
      <c r="K15" s="78" t="s">
        <v>2135</v>
      </c>
      <c r="L15" s="78" t="s">
        <v>2135</v>
      </c>
      <c r="M15" s="78" t="s">
        <v>2135</v>
      </c>
    </row>
    <row r="16" spans="1:13">
      <c r="A16" s="80" t="s">
        <v>2146</v>
      </c>
      <c r="B16" s="81">
        <v>389</v>
      </c>
      <c r="C16" s="81">
        <v>266</v>
      </c>
      <c r="D16" s="81">
        <v>66</v>
      </c>
      <c r="E16" s="81">
        <v>36</v>
      </c>
      <c r="F16" s="81">
        <v>19</v>
      </c>
      <c r="G16" s="81" t="s">
        <v>2144</v>
      </c>
      <c r="H16" s="81">
        <v>12239</v>
      </c>
      <c r="I16" s="81">
        <v>4419</v>
      </c>
      <c r="J16" s="81">
        <v>3765</v>
      </c>
      <c r="K16" s="81">
        <v>1967</v>
      </c>
      <c r="L16" s="81">
        <v>1987</v>
      </c>
      <c r="M16" s="81" t="s">
        <v>2144</v>
      </c>
    </row>
    <row r="17" spans="1:13">
      <c r="A17" s="80" t="s">
        <v>2147</v>
      </c>
      <c r="B17" s="81">
        <v>177</v>
      </c>
      <c r="C17" s="81">
        <v>140</v>
      </c>
      <c r="D17" s="81">
        <v>23</v>
      </c>
      <c r="E17" s="81" t="s">
        <v>2144</v>
      </c>
      <c r="F17" s="81" t="s">
        <v>2234</v>
      </c>
      <c r="G17" s="81" t="s">
        <v>2234</v>
      </c>
      <c r="H17" s="81">
        <v>1252</v>
      </c>
      <c r="I17" s="81">
        <v>949</v>
      </c>
      <c r="J17" s="81">
        <v>223</v>
      </c>
      <c r="K17" s="81" t="s">
        <v>2144</v>
      </c>
      <c r="L17" s="81" t="s">
        <v>2234</v>
      </c>
      <c r="M17" s="81" t="s">
        <v>2234</v>
      </c>
    </row>
    <row r="18" ht="25.5" spans="1:13">
      <c r="A18" s="80" t="s">
        <v>2148</v>
      </c>
      <c r="B18" s="81">
        <v>380</v>
      </c>
      <c r="C18" s="81">
        <v>284</v>
      </c>
      <c r="D18" s="81">
        <v>60</v>
      </c>
      <c r="E18" s="81">
        <v>29</v>
      </c>
      <c r="F18" s="81" t="s">
        <v>2144</v>
      </c>
      <c r="G18" s="81" t="s">
        <v>2234</v>
      </c>
      <c r="H18" s="81">
        <v>1819</v>
      </c>
      <c r="I18" s="81">
        <v>1205</v>
      </c>
      <c r="J18" s="81">
        <v>388</v>
      </c>
      <c r="K18" s="81">
        <v>162</v>
      </c>
      <c r="L18" s="81" t="s">
        <v>2144</v>
      </c>
      <c r="M18" s="81" t="s">
        <v>2234</v>
      </c>
    </row>
    <row r="19" ht="25.5" spans="1:13">
      <c r="A19" s="80" t="s">
        <v>2149</v>
      </c>
      <c r="B19" s="81">
        <v>157</v>
      </c>
      <c r="C19" s="81">
        <v>92</v>
      </c>
      <c r="D19" s="81">
        <v>48</v>
      </c>
      <c r="E19" s="81">
        <v>10</v>
      </c>
      <c r="F19" s="81">
        <v>7</v>
      </c>
      <c r="G19" s="81">
        <v>1</v>
      </c>
      <c r="H19" s="81">
        <v>4155</v>
      </c>
      <c r="I19" s="81">
        <v>740</v>
      </c>
      <c r="J19" s="81">
        <v>662</v>
      </c>
      <c r="K19" s="81">
        <v>400</v>
      </c>
      <c r="L19" s="81">
        <v>1780</v>
      </c>
      <c r="M19" s="81">
        <v>574</v>
      </c>
    </row>
    <row r="20" spans="1:13">
      <c r="A20" s="83" t="s">
        <v>2150</v>
      </c>
      <c r="B20" s="81">
        <v>10</v>
      </c>
      <c r="C20" s="81" t="s">
        <v>2144</v>
      </c>
      <c r="D20" s="81" t="s">
        <v>2144</v>
      </c>
      <c r="E20" s="81">
        <v>1</v>
      </c>
      <c r="F20" s="81">
        <v>4</v>
      </c>
      <c r="G20" s="81">
        <v>1</v>
      </c>
      <c r="H20" s="81">
        <v>2374</v>
      </c>
      <c r="I20" s="81" t="s">
        <v>2144</v>
      </c>
      <c r="J20" s="81" t="s">
        <v>2144</v>
      </c>
      <c r="K20" s="81">
        <v>104</v>
      </c>
      <c r="L20" s="81">
        <v>1486</v>
      </c>
      <c r="M20" s="81">
        <v>534</v>
      </c>
    </row>
    <row r="21" spans="1:13">
      <c r="A21" s="83" t="s">
        <v>2151</v>
      </c>
      <c r="B21" s="81">
        <v>147</v>
      </c>
      <c r="C21" s="81">
        <v>89</v>
      </c>
      <c r="D21" s="81">
        <v>46</v>
      </c>
      <c r="E21" s="81" t="s">
        <v>2144</v>
      </c>
      <c r="F21" s="81">
        <v>2</v>
      </c>
      <c r="G21" s="81" t="s">
        <v>2144</v>
      </c>
      <c r="H21" s="81">
        <v>1781</v>
      </c>
      <c r="I21" s="81">
        <v>627</v>
      </c>
      <c r="J21" s="81">
        <v>523</v>
      </c>
      <c r="K21" s="81" t="s">
        <v>2144</v>
      </c>
      <c r="L21" s="81">
        <v>294</v>
      </c>
      <c r="M21" s="81" t="s">
        <v>2144</v>
      </c>
    </row>
    <row r="22" spans="1:13">
      <c r="A22" s="80" t="s">
        <v>2152</v>
      </c>
      <c r="B22" s="81">
        <v>158</v>
      </c>
      <c r="C22" s="81">
        <v>49</v>
      </c>
      <c r="D22" s="81">
        <v>53</v>
      </c>
      <c r="E22" s="81">
        <v>23</v>
      </c>
      <c r="F22" s="81">
        <v>30</v>
      </c>
      <c r="G22" s="81">
        <v>3</v>
      </c>
      <c r="H22" s="81">
        <v>5826</v>
      </c>
      <c r="I22" s="81">
        <v>697</v>
      </c>
      <c r="J22" s="81">
        <v>912</v>
      </c>
      <c r="K22" s="81">
        <v>817</v>
      </c>
      <c r="L22" s="81">
        <v>2194</v>
      </c>
      <c r="M22" s="81">
        <v>1206</v>
      </c>
    </row>
    <row r="23" spans="1:13">
      <c r="A23" s="80" t="s">
        <v>2153</v>
      </c>
      <c r="B23" s="81">
        <v>602</v>
      </c>
      <c r="C23" s="81">
        <v>441</v>
      </c>
      <c r="D23" s="81">
        <v>116</v>
      </c>
      <c r="E23" s="81">
        <v>32</v>
      </c>
      <c r="F23" s="81" t="s">
        <v>2144</v>
      </c>
      <c r="G23" s="81" t="s">
        <v>2144</v>
      </c>
      <c r="H23" s="81">
        <v>11330</v>
      </c>
      <c r="I23" s="81">
        <v>8616</v>
      </c>
      <c r="J23" s="81">
        <v>1986</v>
      </c>
      <c r="K23" s="81">
        <v>349</v>
      </c>
      <c r="L23" s="81" t="s">
        <v>2144</v>
      </c>
      <c r="M23" s="81" t="s">
        <v>2144</v>
      </c>
    </row>
    <row r="24" ht="38.25" spans="1:13">
      <c r="A24" s="83" t="s">
        <v>2154</v>
      </c>
      <c r="B24" s="81">
        <v>438</v>
      </c>
      <c r="C24" s="81">
        <v>303</v>
      </c>
      <c r="D24" s="81">
        <v>91</v>
      </c>
      <c r="E24" s="81">
        <v>32</v>
      </c>
      <c r="F24" s="81" t="s">
        <v>2144</v>
      </c>
      <c r="G24" s="81" t="s">
        <v>2144</v>
      </c>
      <c r="H24" s="81">
        <v>5439</v>
      </c>
      <c r="I24" s="81">
        <v>3951</v>
      </c>
      <c r="J24" s="81">
        <v>991</v>
      </c>
      <c r="K24" s="81">
        <v>279</v>
      </c>
      <c r="L24" s="81" t="s">
        <v>2144</v>
      </c>
      <c r="M24" s="81" t="s">
        <v>2144</v>
      </c>
    </row>
    <row r="25" ht="38.25" spans="1:13">
      <c r="A25" s="83" t="s">
        <v>2155</v>
      </c>
      <c r="B25" s="81">
        <v>164</v>
      </c>
      <c r="C25" s="81">
        <v>138</v>
      </c>
      <c r="D25" s="81">
        <v>26</v>
      </c>
      <c r="E25" s="81" t="s">
        <v>2144</v>
      </c>
      <c r="F25" s="81" t="s">
        <v>2144</v>
      </c>
      <c r="G25" s="81" t="s">
        <v>2144</v>
      </c>
      <c r="H25" s="81">
        <v>5890</v>
      </c>
      <c r="I25" s="81">
        <v>4665</v>
      </c>
      <c r="J25" s="81">
        <v>995</v>
      </c>
      <c r="K25" s="81" t="s">
        <v>2144</v>
      </c>
      <c r="L25" s="81" t="s">
        <v>2144</v>
      </c>
      <c r="M25" s="81" t="s">
        <v>2144</v>
      </c>
    </row>
    <row r="26" spans="1:13">
      <c r="A26" s="80" t="s">
        <v>2156</v>
      </c>
      <c r="B26" s="81">
        <v>1012</v>
      </c>
      <c r="C26" s="81">
        <v>554</v>
      </c>
      <c r="D26" s="81">
        <v>277</v>
      </c>
      <c r="E26" s="81">
        <v>118</v>
      </c>
      <c r="F26" s="81">
        <v>56</v>
      </c>
      <c r="G26" s="81">
        <v>7</v>
      </c>
      <c r="H26" s="81">
        <v>15952</v>
      </c>
      <c r="I26" s="81">
        <v>3644</v>
      </c>
      <c r="J26" s="81">
        <v>3577</v>
      </c>
      <c r="K26" s="81">
        <v>1877</v>
      </c>
      <c r="L26" s="81">
        <v>3949</v>
      </c>
      <c r="M26" s="81">
        <v>2904</v>
      </c>
    </row>
    <row r="27" ht="25.5" spans="1:13">
      <c r="A27" s="80" t="s">
        <v>2157</v>
      </c>
      <c r="B27" s="81">
        <v>352</v>
      </c>
      <c r="C27" s="81">
        <v>223</v>
      </c>
      <c r="D27" s="81">
        <v>87</v>
      </c>
      <c r="E27" s="81">
        <v>24</v>
      </c>
      <c r="F27" s="81">
        <v>18</v>
      </c>
      <c r="G27" s="81" t="s">
        <v>2144</v>
      </c>
      <c r="H27" s="81">
        <v>5559</v>
      </c>
      <c r="I27" s="81">
        <v>2097</v>
      </c>
      <c r="J27" s="81">
        <v>1209</v>
      </c>
      <c r="K27" s="81">
        <v>594</v>
      </c>
      <c r="L27" s="81">
        <v>1605</v>
      </c>
      <c r="M27" s="81" t="s">
        <v>2144</v>
      </c>
    </row>
    <row r="28" ht="38.25" spans="1:13">
      <c r="A28" s="80" t="s">
        <v>2158</v>
      </c>
      <c r="B28" s="81">
        <v>84</v>
      </c>
      <c r="C28" s="81">
        <v>59</v>
      </c>
      <c r="D28" s="81">
        <v>17</v>
      </c>
      <c r="E28" s="81" t="s">
        <v>2144</v>
      </c>
      <c r="F28" s="81" t="s">
        <v>2144</v>
      </c>
      <c r="G28" s="81" t="s">
        <v>2144</v>
      </c>
      <c r="H28" s="81">
        <v>1440</v>
      </c>
      <c r="I28" s="81">
        <v>509</v>
      </c>
      <c r="J28" s="81">
        <v>293</v>
      </c>
      <c r="K28" s="81" t="s">
        <v>2144</v>
      </c>
      <c r="L28" s="81" t="s">
        <v>2144</v>
      </c>
      <c r="M28" s="81" t="s">
        <v>2144</v>
      </c>
    </row>
    <row r="29" ht="25.5" spans="1:13">
      <c r="A29" s="80" t="s">
        <v>2159</v>
      </c>
      <c r="B29" s="81">
        <v>412</v>
      </c>
      <c r="C29" s="81">
        <v>261</v>
      </c>
      <c r="D29" s="81">
        <v>125</v>
      </c>
      <c r="E29" s="81">
        <v>21</v>
      </c>
      <c r="F29" s="81" t="s">
        <v>2144</v>
      </c>
      <c r="G29" s="81" t="s">
        <v>2234</v>
      </c>
      <c r="H29" s="81">
        <v>4557</v>
      </c>
      <c r="I29" s="81">
        <v>1916</v>
      </c>
      <c r="J29" s="81">
        <v>2030</v>
      </c>
      <c r="K29" s="81">
        <v>426</v>
      </c>
      <c r="L29" s="81" t="s">
        <v>2144</v>
      </c>
      <c r="M29" s="81" t="s">
        <v>2234</v>
      </c>
    </row>
    <row r="30" spans="1:13">
      <c r="A30" s="80" t="s">
        <v>2160</v>
      </c>
      <c r="B30" s="81">
        <v>619</v>
      </c>
      <c r="C30" s="81">
        <v>495</v>
      </c>
      <c r="D30" s="81">
        <v>94</v>
      </c>
      <c r="E30" s="81">
        <v>24</v>
      </c>
      <c r="F30" s="81" t="s">
        <v>2144</v>
      </c>
      <c r="G30" s="81" t="s">
        <v>2144</v>
      </c>
      <c r="H30" s="81">
        <v>4630</v>
      </c>
      <c r="I30" s="81">
        <v>2996</v>
      </c>
      <c r="J30" s="81">
        <v>1157</v>
      </c>
      <c r="K30" s="81">
        <v>236</v>
      </c>
      <c r="L30" s="81" t="s">
        <v>2144</v>
      </c>
      <c r="M30" s="81" t="s">
        <v>2144</v>
      </c>
    </row>
    <row r="31" ht="38.25" spans="1:13">
      <c r="A31" s="80" t="s">
        <v>2161</v>
      </c>
      <c r="B31" s="81">
        <v>796</v>
      </c>
      <c r="C31" s="81">
        <v>661</v>
      </c>
      <c r="D31" s="81">
        <v>114</v>
      </c>
      <c r="E31" s="81">
        <v>15</v>
      </c>
      <c r="F31" s="81" t="s">
        <v>2144</v>
      </c>
      <c r="G31" s="81" t="s">
        <v>2234</v>
      </c>
      <c r="H31" s="81">
        <v>13077</v>
      </c>
      <c r="I31" s="81">
        <v>9153</v>
      </c>
      <c r="J31" s="81">
        <v>2925</v>
      </c>
      <c r="K31" s="81">
        <v>683</v>
      </c>
      <c r="L31" s="81" t="s">
        <v>2144</v>
      </c>
      <c r="M31" s="81" t="s">
        <v>2234</v>
      </c>
    </row>
    <row r="32" spans="1:13">
      <c r="A32" s="80" t="s">
        <v>2162</v>
      </c>
      <c r="B32" s="81">
        <v>125</v>
      </c>
      <c r="C32" s="81">
        <v>94</v>
      </c>
      <c r="D32" s="81">
        <v>24</v>
      </c>
      <c r="E32" s="81" t="s">
        <v>2144</v>
      </c>
      <c r="F32" s="81" t="s">
        <v>2144</v>
      </c>
      <c r="G32" s="81" t="s">
        <v>2144</v>
      </c>
      <c r="H32" s="81">
        <v>2002</v>
      </c>
      <c r="I32" s="81">
        <v>1086</v>
      </c>
      <c r="J32" s="81">
        <v>407</v>
      </c>
      <c r="K32" s="81" t="s">
        <v>2144</v>
      </c>
      <c r="L32" s="81" t="s">
        <v>2144</v>
      </c>
      <c r="M32" s="81" t="s">
        <v>2144</v>
      </c>
    </row>
    <row r="33" spans="1:13">
      <c r="A33" s="80" t="s">
        <v>2163</v>
      </c>
      <c r="B33" s="81">
        <v>296</v>
      </c>
      <c r="C33" s="81">
        <v>217</v>
      </c>
      <c r="D33" s="81">
        <v>50</v>
      </c>
      <c r="E33" s="81" t="s">
        <v>2144</v>
      </c>
      <c r="F33" s="81">
        <v>8</v>
      </c>
      <c r="G33" s="81" t="s">
        <v>2144</v>
      </c>
      <c r="H33" s="81">
        <v>3256</v>
      </c>
      <c r="I33" s="81">
        <v>1782</v>
      </c>
      <c r="J33" s="81">
        <v>672</v>
      </c>
      <c r="K33" s="81" t="s">
        <v>2144</v>
      </c>
      <c r="L33" s="81">
        <v>544</v>
      </c>
      <c r="M33" s="81" t="s">
        <v>2144</v>
      </c>
    </row>
    <row r="34" ht="38.25" spans="1:13">
      <c r="A34" s="84" t="s">
        <v>2164</v>
      </c>
      <c r="B34" s="78" t="s">
        <v>2135</v>
      </c>
      <c r="C34" s="78" t="s">
        <v>2135</v>
      </c>
      <c r="D34" s="78" t="s">
        <v>2135</v>
      </c>
      <c r="E34" s="78" t="s">
        <v>2135</v>
      </c>
      <c r="F34" s="78" t="s">
        <v>2135</v>
      </c>
      <c r="G34" s="78" t="s">
        <v>2135</v>
      </c>
      <c r="H34" s="78" t="s">
        <v>2135</v>
      </c>
      <c r="I34" s="78" t="s">
        <v>2135</v>
      </c>
      <c r="J34" s="78" t="s">
        <v>2135</v>
      </c>
      <c r="K34" s="78" t="s">
        <v>2135</v>
      </c>
      <c r="L34" s="78" t="s">
        <v>2135</v>
      </c>
      <c r="M34" s="78" t="s">
        <v>2135</v>
      </c>
    </row>
    <row r="35" ht="25.5" spans="1:13">
      <c r="A35" s="80" t="s">
        <v>2165</v>
      </c>
      <c r="B35" s="81">
        <v>362</v>
      </c>
      <c r="C35" s="81">
        <v>77</v>
      </c>
      <c r="D35" s="81">
        <v>126</v>
      </c>
      <c r="E35" s="81">
        <v>106</v>
      </c>
      <c r="F35" s="81">
        <v>51</v>
      </c>
      <c r="G35" s="81" t="s">
        <v>2144</v>
      </c>
      <c r="H35" s="81">
        <v>3983</v>
      </c>
      <c r="I35" s="81">
        <v>530</v>
      </c>
      <c r="J35" s="81">
        <v>856</v>
      </c>
      <c r="K35" s="81">
        <v>902</v>
      </c>
      <c r="L35" s="81">
        <v>1552</v>
      </c>
      <c r="M35" s="81" t="s">
        <v>2144</v>
      </c>
    </row>
    <row r="36" ht="25.5" spans="1:13">
      <c r="A36" s="80" t="s">
        <v>2166</v>
      </c>
      <c r="B36" s="81">
        <v>488</v>
      </c>
      <c r="C36" s="81">
        <v>240</v>
      </c>
      <c r="D36" s="81">
        <v>125</v>
      </c>
      <c r="E36" s="81">
        <v>91</v>
      </c>
      <c r="F36" s="81">
        <v>29</v>
      </c>
      <c r="G36" s="81">
        <v>2</v>
      </c>
      <c r="H36" s="81">
        <v>6025</v>
      </c>
      <c r="I36" s="81">
        <v>1550</v>
      </c>
      <c r="J36" s="81">
        <v>860</v>
      </c>
      <c r="K36" s="81">
        <v>1244</v>
      </c>
      <c r="L36" s="81">
        <v>1527</v>
      </c>
      <c r="M36" s="81">
        <v>845</v>
      </c>
    </row>
    <row r="37" ht="25.5" spans="1:13">
      <c r="A37" s="80" t="s">
        <v>2167</v>
      </c>
      <c r="B37" s="81">
        <v>599</v>
      </c>
      <c r="C37" s="81">
        <v>419</v>
      </c>
      <c r="D37" s="81">
        <v>130</v>
      </c>
      <c r="E37" s="81">
        <v>32</v>
      </c>
      <c r="F37" s="81">
        <v>18</v>
      </c>
      <c r="G37" s="81">
        <v>1</v>
      </c>
      <c r="H37" s="81">
        <v>7381</v>
      </c>
      <c r="I37" s="81">
        <v>3194</v>
      </c>
      <c r="J37" s="81">
        <v>1926</v>
      </c>
      <c r="K37" s="81">
        <v>642</v>
      </c>
      <c r="L37" s="81">
        <v>1404</v>
      </c>
      <c r="M37" s="81">
        <v>215</v>
      </c>
    </row>
    <row r="38" ht="25.5" spans="1:13">
      <c r="A38" s="80" t="s">
        <v>2168</v>
      </c>
      <c r="B38" s="81">
        <v>639</v>
      </c>
      <c r="C38" s="81">
        <v>423</v>
      </c>
      <c r="D38" s="81">
        <v>170</v>
      </c>
      <c r="E38" s="81">
        <v>27</v>
      </c>
      <c r="F38" s="81">
        <v>18</v>
      </c>
      <c r="G38" s="81">
        <v>2</v>
      </c>
      <c r="H38" s="81">
        <v>10362</v>
      </c>
      <c r="I38" s="81">
        <v>3969</v>
      </c>
      <c r="J38" s="81">
        <v>3192</v>
      </c>
      <c r="K38" s="81">
        <v>1070</v>
      </c>
      <c r="L38" s="81">
        <v>1364</v>
      </c>
      <c r="M38" s="81">
        <v>767</v>
      </c>
    </row>
    <row r="39" ht="25.5" spans="1:13">
      <c r="A39" s="80" t="s">
        <v>2169</v>
      </c>
      <c r="B39" s="81">
        <v>684</v>
      </c>
      <c r="C39" s="81">
        <v>515</v>
      </c>
      <c r="D39" s="81">
        <v>136</v>
      </c>
      <c r="E39" s="81">
        <v>20</v>
      </c>
      <c r="F39" s="81">
        <v>11</v>
      </c>
      <c r="G39" s="81">
        <v>2</v>
      </c>
      <c r="H39" s="81">
        <v>10846</v>
      </c>
      <c r="I39" s="81">
        <v>4970</v>
      </c>
      <c r="J39" s="81">
        <v>3000</v>
      </c>
      <c r="K39" s="81">
        <v>700</v>
      </c>
      <c r="L39" s="81">
        <v>1332</v>
      </c>
      <c r="M39" s="81">
        <v>844</v>
      </c>
    </row>
    <row r="40" ht="25.5" spans="1:13">
      <c r="A40" s="80" t="s">
        <v>2170</v>
      </c>
      <c r="B40" s="81">
        <v>915</v>
      </c>
      <c r="C40" s="81">
        <v>699</v>
      </c>
      <c r="D40" s="81">
        <v>171</v>
      </c>
      <c r="E40" s="81">
        <v>27</v>
      </c>
      <c r="F40" s="81">
        <v>15</v>
      </c>
      <c r="G40" s="81">
        <v>3</v>
      </c>
      <c r="H40" s="81">
        <v>15230</v>
      </c>
      <c r="I40" s="81">
        <v>7897</v>
      </c>
      <c r="J40" s="81">
        <v>3135</v>
      </c>
      <c r="K40" s="81">
        <v>996</v>
      </c>
      <c r="L40" s="81">
        <v>1899</v>
      </c>
      <c r="M40" s="81">
        <v>1303</v>
      </c>
    </row>
    <row r="41" ht="25.5" spans="1:13">
      <c r="A41" s="80" t="s">
        <v>2171</v>
      </c>
      <c r="B41" s="81">
        <v>845</v>
      </c>
      <c r="C41" s="81">
        <v>690</v>
      </c>
      <c r="D41" s="81">
        <v>109</v>
      </c>
      <c r="E41" s="81">
        <v>31</v>
      </c>
      <c r="F41" s="81">
        <v>13</v>
      </c>
      <c r="G41" s="81">
        <v>1</v>
      </c>
      <c r="H41" s="81">
        <v>13803</v>
      </c>
      <c r="I41" s="81">
        <v>7756</v>
      </c>
      <c r="J41" s="81">
        <v>2866</v>
      </c>
      <c r="K41" s="81">
        <v>827</v>
      </c>
      <c r="L41" s="81">
        <v>1708</v>
      </c>
      <c r="M41" s="81">
        <v>646</v>
      </c>
    </row>
    <row r="42" ht="25.5" spans="1:13">
      <c r="A42" s="80" t="s">
        <v>2172</v>
      </c>
      <c r="B42" s="81">
        <v>375</v>
      </c>
      <c r="C42" s="81">
        <v>280</v>
      </c>
      <c r="D42" s="81">
        <v>76</v>
      </c>
      <c r="E42" s="81">
        <v>14</v>
      </c>
      <c r="F42" s="81">
        <v>5</v>
      </c>
      <c r="G42" s="81" t="s">
        <v>2144</v>
      </c>
      <c r="H42" s="81">
        <v>7215</v>
      </c>
      <c r="I42" s="81">
        <v>3517</v>
      </c>
      <c r="J42" s="81">
        <v>1734</v>
      </c>
      <c r="K42" s="81">
        <v>656</v>
      </c>
      <c r="L42" s="81">
        <v>1150</v>
      </c>
      <c r="M42" s="81" t="s">
        <v>2144</v>
      </c>
    </row>
    <row r="43" ht="25.5" spans="1:13">
      <c r="A43" s="80" t="s">
        <v>2173</v>
      </c>
      <c r="B43" s="81">
        <v>347</v>
      </c>
      <c r="C43" s="81">
        <v>258</v>
      </c>
      <c r="D43" s="81">
        <v>74</v>
      </c>
      <c r="E43" s="81">
        <v>10</v>
      </c>
      <c r="F43" s="81">
        <v>5</v>
      </c>
      <c r="G43" s="81" t="s">
        <v>2144</v>
      </c>
      <c r="H43" s="81">
        <v>6524</v>
      </c>
      <c r="I43" s="81">
        <v>3505</v>
      </c>
      <c r="J43" s="81">
        <v>1500</v>
      </c>
      <c r="K43" s="81">
        <v>436</v>
      </c>
      <c r="L43" s="81">
        <v>729</v>
      </c>
      <c r="M43" s="81" t="s">
        <v>2144</v>
      </c>
    </row>
    <row r="44" ht="25.5" spans="1:13">
      <c r="A44" s="80" t="s">
        <v>2174</v>
      </c>
      <c r="B44" s="81">
        <v>303</v>
      </c>
      <c r="C44" s="81">
        <v>235</v>
      </c>
      <c r="D44" s="81">
        <v>41</v>
      </c>
      <c r="E44" s="81">
        <v>15</v>
      </c>
      <c r="F44" s="81">
        <v>11</v>
      </c>
      <c r="G44" s="81" t="s">
        <v>2144</v>
      </c>
      <c r="H44" s="81">
        <v>5723</v>
      </c>
      <c r="I44" s="81">
        <v>2921</v>
      </c>
      <c r="J44" s="81">
        <v>1137</v>
      </c>
      <c r="K44" s="81">
        <v>667</v>
      </c>
      <c r="L44" s="81">
        <v>871</v>
      </c>
      <c r="M44" s="81" t="s">
        <v>2144</v>
      </c>
    </row>
    <row r="45" ht="25.5" spans="1:13">
      <c r="A45" s="84" t="s">
        <v>2400</v>
      </c>
      <c r="B45" s="78" t="s">
        <v>2135</v>
      </c>
      <c r="C45" s="78" t="s">
        <v>2135</v>
      </c>
      <c r="D45" s="78" t="s">
        <v>2135</v>
      </c>
      <c r="E45" s="78" t="s">
        <v>2135</v>
      </c>
      <c r="F45" s="78" t="s">
        <v>2135</v>
      </c>
      <c r="G45" s="78" t="s">
        <v>2135</v>
      </c>
      <c r="H45" s="78" t="s">
        <v>2135</v>
      </c>
      <c r="I45" s="78" t="s">
        <v>2135</v>
      </c>
      <c r="J45" s="78" t="s">
        <v>2135</v>
      </c>
      <c r="K45" s="78" t="s">
        <v>2135</v>
      </c>
      <c r="L45" s="78" t="s">
        <v>2135</v>
      </c>
      <c r="M45" s="78" t="s">
        <v>2135</v>
      </c>
    </row>
    <row r="46" spans="1:13">
      <c r="A46" s="80" t="s">
        <v>2120</v>
      </c>
      <c r="B46" s="81">
        <v>805</v>
      </c>
      <c r="C46" s="81">
        <v>360</v>
      </c>
      <c r="D46" s="81">
        <v>236</v>
      </c>
      <c r="E46" s="81">
        <v>147</v>
      </c>
      <c r="F46" s="81">
        <v>60</v>
      </c>
      <c r="G46" s="81">
        <v>4</v>
      </c>
      <c r="H46" s="81">
        <v>15534</v>
      </c>
      <c r="I46" s="81">
        <v>3865</v>
      </c>
      <c r="J46" s="81">
        <v>4098</v>
      </c>
      <c r="K46" s="81">
        <v>2421</v>
      </c>
      <c r="L46" s="81">
        <v>3409</v>
      </c>
      <c r="M46" s="81">
        <v>1742</v>
      </c>
    </row>
    <row r="47" spans="1:13">
      <c r="A47" s="80" t="s">
        <v>2121</v>
      </c>
      <c r="B47" s="81">
        <v>1237</v>
      </c>
      <c r="C47" s="81">
        <v>785</v>
      </c>
      <c r="D47" s="81">
        <v>296</v>
      </c>
      <c r="E47" s="81">
        <v>121</v>
      </c>
      <c r="F47" s="81">
        <v>33</v>
      </c>
      <c r="G47" s="81">
        <v>2</v>
      </c>
      <c r="H47" s="81">
        <v>18919</v>
      </c>
      <c r="I47" s="81">
        <v>7652</v>
      </c>
      <c r="J47" s="81">
        <v>4867</v>
      </c>
      <c r="K47" s="81">
        <v>2607</v>
      </c>
      <c r="L47" s="81">
        <v>2915</v>
      </c>
      <c r="M47" s="81">
        <v>879</v>
      </c>
    </row>
    <row r="48" spans="1:13">
      <c r="A48" s="80" t="s">
        <v>2122</v>
      </c>
      <c r="B48" s="81">
        <v>2247</v>
      </c>
      <c r="C48" s="81">
        <v>1737</v>
      </c>
      <c r="D48" s="81">
        <v>377</v>
      </c>
      <c r="E48" s="81">
        <v>63</v>
      </c>
      <c r="F48" s="81">
        <v>64</v>
      </c>
      <c r="G48" s="81">
        <v>5</v>
      </c>
      <c r="H48" s="81">
        <v>34279</v>
      </c>
      <c r="I48" s="81">
        <v>18532</v>
      </c>
      <c r="J48" s="81">
        <v>6972</v>
      </c>
      <c r="K48" s="81">
        <v>2028</v>
      </c>
      <c r="L48" s="81">
        <v>5013</v>
      </c>
      <c r="M48" s="81">
        <v>1734</v>
      </c>
    </row>
    <row r="49" spans="1:13">
      <c r="A49" s="80" t="s">
        <v>2123</v>
      </c>
      <c r="B49" s="81">
        <v>1267</v>
      </c>
      <c r="C49" s="81">
        <v>954</v>
      </c>
      <c r="D49" s="81">
        <v>248</v>
      </c>
      <c r="E49" s="81">
        <v>43</v>
      </c>
      <c r="F49" s="81">
        <v>21</v>
      </c>
      <c r="G49" s="81">
        <v>2</v>
      </c>
      <c r="H49" s="81">
        <v>18360</v>
      </c>
      <c r="I49" s="81">
        <v>9760</v>
      </c>
      <c r="J49" s="81">
        <v>4269</v>
      </c>
      <c r="K49" s="81">
        <v>1083</v>
      </c>
      <c r="L49" s="81">
        <v>2198</v>
      </c>
      <c r="M49" s="81">
        <v>1049</v>
      </c>
    </row>
    <row r="50" ht="28.5" spans="1:13">
      <c r="A50" s="84" t="s">
        <v>2401</v>
      </c>
      <c r="B50" s="78" t="s">
        <v>2135</v>
      </c>
      <c r="C50" s="78" t="s">
        <v>2135</v>
      </c>
      <c r="D50" s="78" t="s">
        <v>2135</v>
      </c>
      <c r="E50" s="78" t="s">
        <v>2135</v>
      </c>
      <c r="F50" s="78" t="s">
        <v>2135</v>
      </c>
      <c r="G50" s="78" t="s">
        <v>2135</v>
      </c>
      <c r="H50" s="78" t="s">
        <v>2135</v>
      </c>
      <c r="I50" s="78" t="s">
        <v>2135</v>
      </c>
      <c r="J50" s="78" t="s">
        <v>2135</v>
      </c>
      <c r="K50" s="78" t="s">
        <v>2135</v>
      </c>
      <c r="L50" s="78" t="s">
        <v>2135</v>
      </c>
      <c r="M50" s="78" t="s">
        <v>2135</v>
      </c>
    </row>
    <row r="51" ht="25.5" spans="1:13">
      <c r="A51" s="80" t="s">
        <v>2402</v>
      </c>
      <c r="B51" s="81">
        <v>2031</v>
      </c>
      <c r="C51" s="81">
        <v>1200</v>
      </c>
      <c r="D51" s="81">
        <v>523</v>
      </c>
      <c r="E51" s="81">
        <v>227</v>
      </c>
      <c r="F51" s="81">
        <v>76</v>
      </c>
      <c r="G51" s="81">
        <v>4</v>
      </c>
      <c r="H51" s="81">
        <v>31898</v>
      </c>
      <c r="I51" s="81">
        <v>12175</v>
      </c>
      <c r="J51" s="81">
        <v>8343</v>
      </c>
      <c r="K51" s="81">
        <v>4460</v>
      </c>
      <c r="L51" s="81">
        <v>5340</v>
      </c>
      <c r="M51" s="81">
        <v>1580</v>
      </c>
    </row>
    <row r="52" ht="25.5" spans="1:13">
      <c r="A52" s="85" t="s">
        <v>2403</v>
      </c>
      <c r="B52" s="81">
        <v>1743</v>
      </c>
      <c r="C52" s="81">
        <v>1222</v>
      </c>
      <c r="D52" s="81">
        <v>339</v>
      </c>
      <c r="E52" s="81">
        <v>106</v>
      </c>
      <c r="F52" s="81">
        <v>70</v>
      </c>
      <c r="G52" s="81">
        <v>6</v>
      </c>
      <c r="H52" s="81">
        <v>27873</v>
      </c>
      <c r="I52" s="81">
        <v>12382</v>
      </c>
      <c r="J52" s="81">
        <v>6124</v>
      </c>
      <c r="K52" s="81">
        <v>2292</v>
      </c>
      <c r="L52" s="81">
        <v>4616</v>
      </c>
      <c r="M52" s="81">
        <v>2459</v>
      </c>
    </row>
    <row r="53" ht="38.25" spans="1:13">
      <c r="A53" s="85" t="s">
        <v>2404</v>
      </c>
      <c r="B53" s="81">
        <v>837</v>
      </c>
      <c r="C53" s="81">
        <v>664</v>
      </c>
      <c r="D53" s="81">
        <v>134</v>
      </c>
      <c r="E53" s="81">
        <v>23</v>
      </c>
      <c r="F53" s="81">
        <v>16</v>
      </c>
      <c r="G53" s="81">
        <v>1</v>
      </c>
      <c r="H53" s="81">
        <v>12037</v>
      </c>
      <c r="I53" s="81">
        <v>6815</v>
      </c>
      <c r="J53" s="81">
        <v>2492</v>
      </c>
      <c r="K53" s="81">
        <v>697</v>
      </c>
      <c r="L53" s="81">
        <v>1577</v>
      </c>
      <c r="M53" s="81">
        <v>455</v>
      </c>
    </row>
    <row r="54" ht="25.5" spans="1:13">
      <c r="A54" s="80" t="s">
        <v>350</v>
      </c>
      <c r="B54" s="81">
        <v>799</v>
      </c>
      <c r="C54" s="81">
        <v>646</v>
      </c>
      <c r="D54" s="81">
        <v>128</v>
      </c>
      <c r="E54" s="81">
        <v>11</v>
      </c>
      <c r="F54" s="81">
        <v>12</v>
      </c>
      <c r="G54" s="81">
        <v>2</v>
      </c>
      <c r="H54" s="81">
        <v>12831</v>
      </c>
      <c r="I54" s="81">
        <v>7485</v>
      </c>
      <c r="J54" s="81">
        <v>2556</v>
      </c>
      <c r="K54" s="81">
        <v>527</v>
      </c>
      <c r="L54" s="81">
        <v>1581</v>
      </c>
      <c r="M54" s="81">
        <v>682</v>
      </c>
    </row>
    <row r="55" spans="1:13">
      <c r="A55" s="85" t="s">
        <v>72</v>
      </c>
      <c r="B55" s="81">
        <v>147</v>
      </c>
      <c r="C55" s="81">
        <v>103</v>
      </c>
      <c r="D55" s="81">
        <v>34</v>
      </c>
      <c r="E55" s="81" t="s">
        <v>2144</v>
      </c>
      <c r="F55" s="81">
        <v>3</v>
      </c>
      <c r="G55" s="81" t="s">
        <v>2144</v>
      </c>
      <c r="H55" s="81">
        <v>2454</v>
      </c>
      <c r="I55" s="81">
        <v>952</v>
      </c>
      <c r="J55" s="81">
        <v>690</v>
      </c>
      <c r="K55" s="81" t="s">
        <v>2144</v>
      </c>
      <c r="L55" s="81">
        <v>420</v>
      </c>
      <c r="M55" s="81" t="s">
        <v>2144</v>
      </c>
    </row>
    <row r="56" ht="89.25" spans="1:13">
      <c r="A56" s="84" t="s">
        <v>2181</v>
      </c>
      <c r="B56" s="78" t="s">
        <v>2135</v>
      </c>
      <c r="C56" s="78" t="s">
        <v>2135</v>
      </c>
      <c r="D56" s="78" t="s">
        <v>2135</v>
      </c>
      <c r="E56" s="78" t="s">
        <v>2135</v>
      </c>
      <c r="F56" s="78" t="s">
        <v>2135</v>
      </c>
      <c r="G56" s="78" t="s">
        <v>2135</v>
      </c>
      <c r="H56" s="78" t="s">
        <v>2135</v>
      </c>
      <c r="I56" s="78" t="s">
        <v>2135</v>
      </c>
      <c r="J56" s="78" t="s">
        <v>2135</v>
      </c>
      <c r="K56" s="78" t="s">
        <v>2135</v>
      </c>
      <c r="L56" s="78" t="s">
        <v>2135</v>
      </c>
      <c r="M56" s="78" t="s">
        <v>2135</v>
      </c>
    </row>
    <row r="57" ht="25.5" spans="1:13">
      <c r="A57" s="80" t="s">
        <v>2182</v>
      </c>
      <c r="B57" s="81">
        <v>405</v>
      </c>
      <c r="C57" s="81" t="s">
        <v>2234</v>
      </c>
      <c r="D57" s="81">
        <v>167</v>
      </c>
      <c r="E57" s="81">
        <v>105</v>
      </c>
      <c r="F57" s="81">
        <v>121</v>
      </c>
      <c r="G57" s="81">
        <v>13</v>
      </c>
      <c r="H57" s="81">
        <v>32120</v>
      </c>
      <c r="I57" s="81" t="s">
        <v>2234</v>
      </c>
      <c r="J57" s="81">
        <v>8548</v>
      </c>
      <c r="K57" s="81">
        <v>5654</v>
      </c>
      <c r="L57" s="81">
        <v>12514</v>
      </c>
      <c r="M57" s="81">
        <v>5404</v>
      </c>
    </row>
    <row r="58" ht="25.5" spans="1:13">
      <c r="A58" s="85" t="s">
        <v>2183</v>
      </c>
      <c r="B58" s="81" t="s">
        <v>2135</v>
      </c>
      <c r="C58" s="81" t="s">
        <v>2135</v>
      </c>
      <c r="D58" s="81" t="s">
        <v>2135</v>
      </c>
      <c r="E58" s="81" t="s">
        <v>2135</v>
      </c>
      <c r="F58" s="81" t="s">
        <v>2135</v>
      </c>
      <c r="G58" s="81" t="s">
        <v>2135</v>
      </c>
      <c r="H58" s="81" t="s">
        <v>2135</v>
      </c>
      <c r="I58" s="81" t="s">
        <v>2135</v>
      </c>
      <c r="J58" s="81" t="s">
        <v>2135</v>
      </c>
      <c r="K58" s="81" t="s">
        <v>2135</v>
      </c>
      <c r="L58" s="81" t="s">
        <v>2135</v>
      </c>
      <c r="M58" s="81" t="s">
        <v>2135</v>
      </c>
    </row>
    <row r="59" spans="1:13">
      <c r="A59" s="83" t="s">
        <v>2176</v>
      </c>
      <c r="B59" s="81">
        <v>272</v>
      </c>
      <c r="C59" s="81" t="s">
        <v>2234</v>
      </c>
      <c r="D59" s="81">
        <v>144</v>
      </c>
      <c r="E59" s="81">
        <v>75</v>
      </c>
      <c r="F59" s="81">
        <v>53</v>
      </c>
      <c r="G59" s="81" t="s">
        <v>2144</v>
      </c>
      <c r="H59" s="81">
        <v>11158</v>
      </c>
      <c r="I59" s="81" t="s">
        <v>2234</v>
      </c>
      <c r="J59" s="81">
        <v>6069</v>
      </c>
      <c r="K59" s="81">
        <v>2771</v>
      </c>
      <c r="L59" s="81">
        <v>2305</v>
      </c>
      <c r="M59" s="81" t="s">
        <v>2144</v>
      </c>
    </row>
    <row r="60" ht="25.5" spans="1:13">
      <c r="A60" s="83" t="s">
        <v>2184</v>
      </c>
      <c r="B60" s="81">
        <v>118</v>
      </c>
      <c r="C60" s="81" t="s">
        <v>2234</v>
      </c>
      <c r="D60" s="81">
        <v>22</v>
      </c>
      <c r="E60" s="81">
        <v>29</v>
      </c>
      <c r="F60" s="81">
        <v>61</v>
      </c>
      <c r="G60" s="81">
        <v>5</v>
      </c>
      <c r="H60" s="81">
        <v>12817</v>
      </c>
      <c r="I60" s="81" t="s">
        <v>2234</v>
      </c>
      <c r="J60" s="81">
        <v>2335</v>
      </c>
      <c r="K60" s="81">
        <v>2579</v>
      </c>
      <c r="L60" s="81">
        <v>7010</v>
      </c>
      <c r="M60" s="81">
        <v>893</v>
      </c>
    </row>
    <row r="61" ht="25.5" spans="1:13">
      <c r="A61" s="83" t="s">
        <v>2185</v>
      </c>
      <c r="B61" s="81">
        <v>16</v>
      </c>
      <c r="C61" s="81" t="s">
        <v>2234</v>
      </c>
      <c r="D61" s="81" t="s">
        <v>2144</v>
      </c>
      <c r="E61" s="81">
        <v>1</v>
      </c>
      <c r="F61" s="81">
        <v>7</v>
      </c>
      <c r="G61" s="81">
        <v>8</v>
      </c>
      <c r="H61" s="81">
        <v>8145</v>
      </c>
      <c r="I61" s="81" t="s">
        <v>2234</v>
      </c>
      <c r="J61" s="81" t="s">
        <v>2144</v>
      </c>
      <c r="K61" s="81">
        <v>304</v>
      </c>
      <c r="L61" s="81">
        <v>3199</v>
      </c>
      <c r="M61" s="81">
        <v>4498</v>
      </c>
    </row>
    <row r="62" ht="25.5" spans="1:13">
      <c r="A62" s="85" t="s">
        <v>2186</v>
      </c>
      <c r="B62" s="81">
        <v>10</v>
      </c>
      <c r="C62" s="81" t="s">
        <v>2234</v>
      </c>
      <c r="D62" s="81" t="s">
        <v>2144</v>
      </c>
      <c r="E62" s="81" t="s">
        <v>2144</v>
      </c>
      <c r="F62" s="81">
        <v>4</v>
      </c>
      <c r="G62" s="81">
        <v>2</v>
      </c>
      <c r="H62" s="81">
        <v>3654</v>
      </c>
      <c r="I62" s="81" t="s">
        <v>2234</v>
      </c>
      <c r="J62" s="81">
        <v>333</v>
      </c>
      <c r="K62" s="81" t="s">
        <v>2144</v>
      </c>
      <c r="L62" s="81">
        <v>1372</v>
      </c>
      <c r="M62" s="81">
        <v>1813</v>
      </c>
    </row>
    <row r="63" ht="63.75" spans="1:13">
      <c r="A63" s="84" t="s">
        <v>2187</v>
      </c>
      <c r="B63" s="78" t="s">
        <v>2135</v>
      </c>
      <c r="C63" s="78" t="s">
        <v>2135</v>
      </c>
      <c r="D63" s="78" t="s">
        <v>2135</v>
      </c>
      <c r="E63" s="78" t="s">
        <v>2135</v>
      </c>
      <c r="F63" s="78" t="s">
        <v>2135</v>
      </c>
      <c r="G63" s="78" t="s">
        <v>2135</v>
      </c>
      <c r="H63" s="78" t="s">
        <v>2135</v>
      </c>
      <c r="I63" s="78" t="s">
        <v>2135</v>
      </c>
      <c r="J63" s="78" t="s">
        <v>2135</v>
      </c>
      <c r="K63" s="78" t="s">
        <v>2135</v>
      </c>
      <c r="L63" s="78" t="s">
        <v>2135</v>
      </c>
      <c r="M63" s="78" t="s">
        <v>2135</v>
      </c>
    </row>
    <row r="64" ht="25.5" spans="1:13">
      <c r="A64" s="80" t="s">
        <v>2188</v>
      </c>
      <c r="B64" s="87">
        <v>2892</v>
      </c>
      <c r="C64" s="87">
        <v>2191</v>
      </c>
      <c r="D64" s="87">
        <v>494</v>
      </c>
      <c r="E64" s="87">
        <v>164</v>
      </c>
      <c r="F64" s="87">
        <v>42</v>
      </c>
      <c r="G64" s="87" t="s">
        <v>2144</v>
      </c>
      <c r="H64" s="87">
        <v>17751</v>
      </c>
      <c r="I64" s="87">
        <v>11548</v>
      </c>
      <c r="J64" s="87">
        <v>3555</v>
      </c>
      <c r="K64" s="87">
        <v>1547</v>
      </c>
      <c r="L64" s="87">
        <v>1002</v>
      </c>
      <c r="M64" s="87" t="s">
        <v>2144</v>
      </c>
    </row>
    <row r="65" spans="1:13">
      <c r="A65" s="85" t="s">
        <v>2189</v>
      </c>
      <c r="B65" s="87">
        <v>1085</v>
      </c>
      <c r="C65" s="87">
        <v>767</v>
      </c>
      <c r="D65" s="87">
        <v>220</v>
      </c>
      <c r="E65" s="87">
        <v>77</v>
      </c>
      <c r="F65" s="87">
        <v>21</v>
      </c>
      <c r="G65" s="87" t="s">
        <v>2144</v>
      </c>
      <c r="H65" s="87">
        <v>8973</v>
      </c>
      <c r="I65" s="87">
        <v>5638</v>
      </c>
      <c r="J65" s="87">
        <v>2234</v>
      </c>
      <c r="K65" s="87">
        <v>715</v>
      </c>
      <c r="L65" s="87">
        <v>379</v>
      </c>
      <c r="M65" s="87" t="s">
        <v>2144</v>
      </c>
    </row>
    <row r="66" spans="1:13">
      <c r="A66" s="85" t="s">
        <v>2190</v>
      </c>
      <c r="B66" s="87">
        <v>731</v>
      </c>
      <c r="C66" s="87">
        <v>475</v>
      </c>
      <c r="D66" s="87">
        <v>197</v>
      </c>
      <c r="E66" s="87">
        <v>42</v>
      </c>
      <c r="F66" s="87">
        <v>16</v>
      </c>
      <c r="G66" s="87" t="s">
        <v>2144</v>
      </c>
      <c r="H66" s="87">
        <v>9623</v>
      </c>
      <c r="I66" s="87">
        <v>5709</v>
      </c>
      <c r="J66" s="87">
        <v>2560</v>
      </c>
      <c r="K66" s="87">
        <v>710</v>
      </c>
      <c r="L66" s="87">
        <v>597</v>
      </c>
      <c r="M66" s="87" t="s">
        <v>2144</v>
      </c>
    </row>
    <row r="67" spans="1:13">
      <c r="A67" s="80" t="s">
        <v>2191</v>
      </c>
      <c r="B67" s="87">
        <v>513</v>
      </c>
      <c r="C67" s="87">
        <v>282</v>
      </c>
      <c r="D67" s="87">
        <v>152</v>
      </c>
      <c r="E67" s="87">
        <v>55</v>
      </c>
      <c r="F67" s="87">
        <v>24</v>
      </c>
      <c r="G67" s="87" t="s">
        <v>2144</v>
      </c>
      <c r="H67" s="87">
        <v>14514</v>
      </c>
      <c r="I67" s="87">
        <v>6907</v>
      </c>
      <c r="J67" s="87">
        <v>4279</v>
      </c>
      <c r="K67" s="87">
        <v>1764</v>
      </c>
      <c r="L67" s="87">
        <v>1442</v>
      </c>
      <c r="M67" s="87" t="s">
        <v>2144</v>
      </c>
    </row>
    <row r="68" spans="1:13">
      <c r="A68" s="85" t="s">
        <v>2192</v>
      </c>
      <c r="B68" s="87">
        <v>206</v>
      </c>
      <c r="C68" s="87">
        <v>87</v>
      </c>
      <c r="D68" s="87">
        <v>65</v>
      </c>
      <c r="E68" s="87">
        <v>21</v>
      </c>
      <c r="F68" s="87">
        <v>31</v>
      </c>
      <c r="G68" s="87">
        <v>1</v>
      </c>
      <c r="H68" s="87">
        <v>13476</v>
      </c>
      <c r="I68" s="87">
        <v>5841</v>
      </c>
      <c r="J68" s="87">
        <v>3670</v>
      </c>
      <c r="K68" s="87">
        <v>1372</v>
      </c>
      <c r="L68" s="87">
        <v>2290</v>
      </c>
      <c r="M68" s="87">
        <v>303</v>
      </c>
    </row>
    <row r="69" spans="1:13">
      <c r="A69" s="85" t="s">
        <v>2193</v>
      </c>
      <c r="B69" s="87">
        <v>93</v>
      </c>
      <c r="C69" s="87">
        <v>31</v>
      </c>
      <c r="D69" s="87">
        <v>24</v>
      </c>
      <c r="E69" s="87">
        <v>11</v>
      </c>
      <c r="F69" s="87">
        <v>27</v>
      </c>
      <c r="G69" s="87">
        <v>2</v>
      </c>
      <c r="H69" s="87">
        <v>10941</v>
      </c>
      <c r="I69" s="87">
        <v>3289</v>
      </c>
      <c r="J69" s="87">
        <v>2711</v>
      </c>
      <c r="K69" s="87">
        <v>1240</v>
      </c>
      <c r="L69" s="87">
        <v>3289</v>
      </c>
      <c r="M69" s="87">
        <v>412</v>
      </c>
    </row>
    <row r="70" ht="25.5" spans="1:13">
      <c r="A70" s="85" t="s">
        <v>2194</v>
      </c>
      <c r="B70" s="87">
        <v>37</v>
      </c>
      <c r="C70" s="87">
        <v>3</v>
      </c>
      <c r="D70" s="87">
        <v>6</v>
      </c>
      <c r="E70" s="87">
        <v>4</v>
      </c>
      <c r="F70" s="87">
        <v>15</v>
      </c>
      <c r="G70" s="87">
        <v>8</v>
      </c>
      <c r="H70" s="87">
        <v>11815</v>
      </c>
      <c r="I70" s="87">
        <v>876</v>
      </c>
      <c r="J70" s="87">
        <v>1196</v>
      </c>
      <c r="K70" s="87">
        <v>792</v>
      </c>
      <c r="L70" s="87">
        <v>4535</v>
      </c>
      <c r="M70" s="87">
        <v>4415</v>
      </c>
    </row>
    <row r="71" ht="38.25" spans="1:13">
      <c r="A71" s="84" t="s">
        <v>2195</v>
      </c>
      <c r="B71" s="89" t="s">
        <v>2135</v>
      </c>
      <c r="C71" s="89" t="s">
        <v>2135</v>
      </c>
      <c r="D71" s="89" t="s">
        <v>2135</v>
      </c>
      <c r="E71" s="89" t="s">
        <v>2135</v>
      </c>
      <c r="F71" s="89" t="s">
        <v>2135</v>
      </c>
      <c r="G71" s="89" t="s">
        <v>2135</v>
      </c>
      <c r="H71" s="89" t="s">
        <v>2135</v>
      </c>
      <c r="I71" s="89" t="s">
        <v>2135</v>
      </c>
      <c r="J71" s="89" t="s">
        <v>2135</v>
      </c>
      <c r="K71" s="89" t="s">
        <v>2135</v>
      </c>
      <c r="L71" s="89" t="s">
        <v>2135</v>
      </c>
      <c r="M71" s="89" t="s">
        <v>2135</v>
      </c>
    </row>
    <row r="72" ht="25.5" spans="1:13">
      <c r="A72" s="80" t="s">
        <v>2196</v>
      </c>
      <c r="B72" s="87">
        <v>1149</v>
      </c>
      <c r="C72" s="87">
        <v>846</v>
      </c>
      <c r="D72" s="87">
        <v>229</v>
      </c>
      <c r="E72" s="87">
        <v>58</v>
      </c>
      <c r="F72" s="87">
        <v>16</v>
      </c>
      <c r="G72" s="87" t="s">
        <v>2144</v>
      </c>
      <c r="H72" s="87">
        <v>8220</v>
      </c>
      <c r="I72" s="87">
        <v>4998</v>
      </c>
      <c r="J72" s="87">
        <v>1974</v>
      </c>
      <c r="K72" s="87">
        <v>587</v>
      </c>
      <c r="L72" s="87">
        <v>617</v>
      </c>
      <c r="M72" s="87" t="s">
        <v>2144</v>
      </c>
    </row>
    <row r="73" spans="1:13">
      <c r="A73" s="85" t="s">
        <v>2197</v>
      </c>
      <c r="B73" s="87">
        <v>1346</v>
      </c>
      <c r="C73" s="87">
        <v>933</v>
      </c>
      <c r="D73" s="87">
        <v>284</v>
      </c>
      <c r="E73" s="87">
        <v>95</v>
      </c>
      <c r="F73" s="87">
        <v>34</v>
      </c>
      <c r="G73" s="87" t="s">
        <v>2144</v>
      </c>
      <c r="H73" s="87">
        <v>15828</v>
      </c>
      <c r="I73" s="87">
        <v>8264</v>
      </c>
      <c r="J73" s="87">
        <v>4018</v>
      </c>
      <c r="K73" s="87">
        <v>1479</v>
      </c>
      <c r="L73" s="87">
        <v>1836</v>
      </c>
      <c r="M73" s="87" t="s">
        <v>2144</v>
      </c>
    </row>
    <row r="74" spans="1:13">
      <c r="A74" s="85" t="s">
        <v>2198</v>
      </c>
      <c r="B74" s="87">
        <v>1244</v>
      </c>
      <c r="C74" s="87">
        <v>830</v>
      </c>
      <c r="D74" s="87">
        <v>295</v>
      </c>
      <c r="E74" s="87">
        <v>69</v>
      </c>
      <c r="F74" s="87">
        <v>45</v>
      </c>
      <c r="G74" s="87">
        <v>4</v>
      </c>
      <c r="H74" s="87">
        <v>20529</v>
      </c>
      <c r="I74" s="87">
        <v>9541</v>
      </c>
      <c r="J74" s="87">
        <v>5074</v>
      </c>
      <c r="K74" s="87">
        <v>1806</v>
      </c>
      <c r="L74" s="87">
        <v>2783</v>
      </c>
      <c r="M74" s="87">
        <v>1326</v>
      </c>
    </row>
    <row r="75" spans="1:13">
      <c r="A75" s="80" t="s">
        <v>2199</v>
      </c>
      <c r="B75" s="87">
        <v>764</v>
      </c>
      <c r="C75" s="87">
        <v>510</v>
      </c>
      <c r="D75" s="87">
        <v>160</v>
      </c>
      <c r="E75" s="87">
        <v>67</v>
      </c>
      <c r="F75" s="87">
        <v>26</v>
      </c>
      <c r="G75" s="87">
        <v>2</v>
      </c>
      <c r="H75" s="87">
        <v>15867</v>
      </c>
      <c r="I75" s="87">
        <v>7516</v>
      </c>
      <c r="J75" s="87">
        <v>4016</v>
      </c>
      <c r="K75" s="87">
        <v>1669</v>
      </c>
      <c r="L75" s="87">
        <v>1711</v>
      </c>
      <c r="M75" s="87">
        <v>955</v>
      </c>
    </row>
    <row r="76" spans="1:13">
      <c r="A76" s="85" t="s">
        <v>2200</v>
      </c>
      <c r="B76" s="87">
        <v>479</v>
      </c>
      <c r="C76" s="87">
        <v>355</v>
      </c>
      <c r="D76" s="87">
        <v>80</v>
      </c>
      <c r="E76" s="87">
        <v>33</v>
      </c>
      <c r="F76" s="87">
        <v>11</v>
      </c>
      <c r="G76" s="87" t="s">
        <v>2144</v>
      </c>
      <c r="H76" s="87">
        <v>9395</v>
      </c>
      <c r="I76" s="87">
        <v>4788</v>
      </c>
      <c r="J76" s="87">
        <v>2281</v>
      </c>
      <c r="K76" s="87">
        <v>970</v>
      </c>
      <c r="L76" s="87">
        <v>1296</v>
      </c>
      <c r="M76" s="87" t="s">
        <v>2144</v>
      </c>
    </row>
    <row r="77" ht="38.25" spans="1:13">
      <c r="A77" s="85" t="s">
        <v>2201</v>
      </c>
      <c r="B77" s="81">
        <v>575</v>
      </c>
      <c r="C77" s="87">
        <v>363</v>
      </c>
      <c r="D77" s="87">
        <v>110</v>
      </c>
      <c r="E77" s="87">
        <v>52</v>
      </c>
      <c r="F77" s="87">
        <v>45</v>
      </c>
      <c r="G77" s="87">
        <v>6</v>
      </c>
      <c r="H77" s="87">
        <v>17253</v>
      </c>
      <c r="I77" s="87">
        <v>4702</v>
      </c>
      <c r="J77" s="87">
        <v>2844</v>
      </c>
      <c r="K77" s="87">
        <v>1629</v>
      </c>
      <c r="L77" s="87">
        <v>5291</v>
      </c>
      <c r="M77" s="87">
        <v>2788</v>
      </c>
    </row>
    <row r="78" ht="51" spans="1:13">
      <c r="A78" s="84" t="s">
        <v>2202</v>
      </c>
      <c r="B78" s="89" t="s">
        <v>2135</v>
      </c>
      <c r="C78" s="89" t="s">
        <v>2135</v>
      </c>
      <c r="D78" s="89" t="s">
        <v>2135</v>
      </c>
      <c r="E78" s="89" t="s">
        <v>2135</v>
      </c>
      <c r="F78" s="89" t="s">
        <v>2135</v>
      </c>
      <c r="G78" s="89" t="s">
        <v>2135</v>
      </c>
      <c r="H78" s="89" t="s">
        <v>2135</v>
      </c>
      <c r="I78" s="89" t="s">
        <v>2135</v>
      </c>
      <c r="J78" s="89" t="s">
        <v>2135</v>
      </c>
      <c r="K78" s="89" t="s">
        <v>2135</v>
      </c>
      <c r="L78" s="89" t="s">
        <v>2135</v>
      </c>
      <c r="M78" s="89" t="s">
        <v>2135</v>
      </c>
    </row>
    <row r="79" ht="38.25" spans="1:13">
      <c r="A79" s="80" t="s">
        <v>2203</v>
      </c>
      <c r="B79" s="87">
        <v>4781</v>
      </c>
      <c r="C79" s="87">
        <v>3290</v>
      </c>
      <c r="D79" s="87">
        <v>1010</v>
      </c>
      <c r="E79" s="87">
        <v>328</v>
      </c>
      <c r="F79" s="87">
        <v>142</v>
      </c>
      <c r="G79" s="87">
        <v>11</v>
      </c>
      <c r="H79" s="87">
        <v>67550</v>
      </c>
      <c r="I79" s="87">
        <v>32751</v>
      </c>
      <c r="J79" s="87">
        <v>15005</v>
      </c>
      <c r="K79" s="87">
        <v>5929</v>
      </c>
      <c r="L79" s="87">
        <v>9454</v>
      </c>
      <c r="M79" s="87">
        <v>4410</v>
      </c>
    </row>
    <row r="80" ht="25.5" spans="1:13">
      <c r="A80" s="83" t="s">
        <v>2204</v>
      </c>
      <c r="B80" s="87">
        <v>2466</v>
      </c>
      <c r="C80" s="87">
        <v>1651</v>
      </c>
      <c r="D80" s="87">
        <v>552</v>
      </c>
      <c r="E80" s="87">
        <v>191</v>
      </c>
      <c r="F80" s="87">
        <v>70</v>
      </c>
      <c r="G80" s="87">
        <v>2</v>
      </c>
      <c r="H80" s="87">
        <v>30637</v>
      </c>
      <c r="I80" s="87">
        <v>13707</v>
      </c>
      <c r="J80" s="87">
        <v>7954</v>
      </c>
      <c r="K80" s="87">
        <v>3564</v>
      </c>
      <c r="L80" s="87">
        <v>4439</v>
      </c>
      <c r="M80" s="87">
        <v>973</v>
      </c>
    </row>
    <row r="81" ht="25.5" spans="1:13">
      <c r="A81" s="83" t="s">
        <v>2205</v>
      </c>
      <c r="B81" s="87">
        <v>1745</v>
      </c>
      <c r="C81" s="87">
        <v>1288</v>
      </c>
      <c r="D81" s="87">
        <v>321</v>
      </c>
      <c r="E81" s="87">
        <v>84</v>
      </c>
      <c r="F81" s="87">
        <v>46</v>
      </c>
      <c r="G81" s="87">
        <v>5</v>
      </c>
      <c r="H81" s="87">
        <v>26115</v>
      </c>
      <c r="I81" s="87">
        <v>14937</v>
      </c>
      <c r="J81" s="87">
        <v>4864</v>
      </c>
      <c r="K81" s="87">
        <v>1284</v>
      </c>
      <c r="L81" s="87">
        <v>2830</v>
      </c>
      <c r="M81" s="87">
        <v>2199</v>
      </c>
    </row>
    <row r="82" ht="51" spans="1:13">
      <c r="A82" s="83" t="s">
        <v>2206</v>
      </c>
      <c r="B82" s="87">
        <v>349</v>
      </c>
      <c r="C82" s="87">
        <v>183</v>
      </c>
      <c r="D82" s="87">
        <v>98</v>
      </c>
      <c r="E82" s="87">
        <v>42</v>
      </c>
      <c r="F82" s="87">
        <v>23</v>
      </c>
      <c r="G82" s="87">
        <v>3</v>
      </c>
      <c r="H82" s="87">
        <v>8873</v>
      </c>
      <c r="I82" s="87">
        <v>2885</v>
      </c>
      <c r="J82" s="87">
        <v>1805</v>
      </c>
      <c r="K82" s="87">
        <v>975</v>
      </c>
      <c r="L82" s="87">
        <v>2015</v>
      </c>
      <c r="M82" s="87">
        <v>1193</v>
      </c>
    </row>
    <row r="83" ht="25.5" spans="1:13">
      <c r="A83" s="83" t="s">
        <v>2207</v>
      </c>
      <c r="B83" s="87">
        <v>221</v>
      </c>
      <c r="C83" s="87">
        <v>169</v>
      </c>
      <c r="D83" s="87">
        <v>38</v>
      </c>
      <c r="E83" s="87" t="s">
        <v>2144</v>
      </c>
      <c r="F83" s="87" t="s">
        <v>2144</v>
      </c>
      <c r="G83" s="87" t="s">
        <v>2144</v>
      </c>
      <c r="H83" s="87">
        <v>1925</v>
      </c>
      <c r="I83" s="87">
        <v>1221</v>
      </c>
      <c r="J83" s="87">
        <v>382</v>
      </c>
      <c r="K83" s="87" t="s">
        <v>2144</v>
      </c>
      <c r="L83" s="87" t="s">
        <v>2144</v>
      </c>
      <c r="M83" s="87" t="s">
        <v>2144</v>
      </c>
    </row>
    <row r="84" ht="25.5" spans="1:13">
      <c r="A84" s="85" t="s">
        <v>2208</v>
      </c>
      <c r="B84" s="87">
        <v>776</v>
      </c>
      <c r="C84" s="87">
        <v>546</v>
      </c>
      <c r="D84" s="87">
        <v>148</v>
      </c>
      <c r="E84" s="87">
        <v>46</v>
      </c>
      <c r="F84" s="87">
        <v>35</v>
      </c>
      <c r="G84" s="87">
        <v>2</v>
      </c>
      <c r="H84" s="87">
        <v>19543</v>
      </c>
      <c r="I84" s="87">
        <v>7058</v>
      </c>
      <c r="J84" s="87">
        <v>5201</v>
      </c>
      <c r="K84" s="87">
        <v>2210</v>
      </c>
      <c r="L84" s="87">
        <v>4081</v>
      </c>
      <c r="M84" s="87">
        <v>993</v>
      </c>
    </row>
    <row r="85" spans="1:13">
      <c r="A85" s="83" t="s">
        <v>2209</v>
      </c>
      <c r="B85" s="87">
        <v>33</v>
      </c>
      <c r="C85" s="87">
        <v>21</v>
      </c>
      <c r="D85" s="87" t="s">
        <v>2144</v>
      </c>
      <c r="E85" s="87" t="s">
        <v>2144</v>
      </c>
      <c r="F85" s="87">
        <v>1</v>
      </c>
      <c r="G85" s="87">
        <v>1</v>
      </c>
      <c r="H85" s="87">
        <v>1573</v>
      </c>
      <c r="I85" s="87">
        <v>323</v>
      </c>
      <c r="J85" s="87" t="s">
        <v>2144</v>
      </c>
      <c r="K85" s="87" t="s">
        <v>2144</v>
      </c>
      <c r="L85" s="87">
        <v>469</v>
      </c>
      <c r="M85" s="87">
        <v>496</v>
      </c>
    </row>
    <row r="86" spans="1:13">
      <c r="A86" s="83" t="s">
        <v>86</v>
      </c>
      <c r="B86" s="87">
        <v>185</v>
      </c>
      <c r="C86" s="87">
        <v>112</v>
      </c>
      <c r="D86" s="87">
        <v>48</v>
      </c>
      <c r="E86" s="87">
        <v>10</v>
      </c>
      <c r="F86" s="87">
        <v>14</v>
      </c>
      <c r="G86" s="87">
        <v>1</v>
      </c>
      <c r="H86" s="87">
        <v>5539</v>
      </c>
      <c r="I86" s="87">
        <v>1530</v>
      </c>
      <c r="J86" s="87">
        <v>1682</v>
      </c>
      <c r="K86" s="87">
        <v>655</v>
      </c>
      <c r="L86" s="87">
        <v>1473</v>
      </c>
      <c r="M86" s="87">
        <v>199</v>
      </c>
    </row>
    <row r="87" spans="1:13">
      <c r="A87" s="83" t="s">
        <v>2210</v>
      </c>
      <c r="B87" s="87">
        <v>558</v>
      </c>
      <c r="C87" s="87">
        <v>413</v>
      </c>
      <c r="D87" s="87">
        <v>90</v>
      </c>
      <c r="E87" s="87">
        <v>35</v>
      </c>
      <c r="F87" s="87">
        <v>20</v>
      </c>
      <c r="G87" s="87" t="s">
        <v>2144</v>
      </c>
      <c r="H87" s="87">
        <v>12431</v>
      </c>
      <c r="I87" s="87">
        <v>5205</v>
      </c>
      <c r="J87" s="87">
        <v>3336</v>
      </c>
      <c r="K87" s="87">
        <v>1454</v>
      </c>
      <c r="L87" s="87">
        <v>2139</v>
      </c>
      <c r="M87" s="87" t="s">
        <v>2144</v>
      </c>
    </row>
    <row r="88" ht="114.75" spans="1:13">
      <c r="A88" s="84" t="s">
        <v>2211</v>
      </c>
      <c r="B88" s="89" t="s">
        <v>2135</v>
      </c>
      <c r="C88" s="89" t="s">
        <v>2135</v>
      </c>
      <c r="D88" s="89" t="s">
        <v>2135</v>
      </c>
      <c r="E88" s="89" t="s">
        <v>2135</v>
      </c>
      <c r="F88" s="89" t="s">
        <v>2135</v>
      </c>
      <c r="G88" s="89" t="s">
        <v>2135</v>
      </c>
      <c r="H88" s="89" t="s">
        <v>2135</v>
      </c>
      <c r="I88" s="89" t="s">
        <v>2135</v>
      </c>
      <c r="J88" s="89" t="s">
        <v>2135</v>
      </c>
      <c r="K88" s="89" t="s">
        <v>2135</v>
      </c>
      <c r="L88" s="89" t="s">
        <v>2135</v>
      </c>
      <c r="M88" s="89" t="s">
        <v>2135</v>
      </c>
    </row>
    <row r="89" ht="25.5" spans="1:13">
      <c r="A89" s="80" t="s">
        <v>2212</v>
      </c>
      <c r="B89" s="87">
        <v>4715</v>
      </c>
      <c r="C89" s="87">
        <v>3223</v>
      </c>
      <c r="D89" s="87">
        <v>992</v>
      </c>
      <c r="E89" s="87">
        <v>329</v>
      </c>
      <c r="F89" s="87">
        <v>159</v>
      </c>
      <c r="G89" s="87">
        <v>12</v>
      </c>
      <c r="H89" s="87">
        <v>73702</v>
      </c>
      <c r="I89" s="87">
        <v>31061</v>
      </c>
      <c r="J89" s="87">
        <v>17556</v>
      </c>
      <c r="K89" s="87">
        <v>7461</v>
      </c>
      <c r="L89" s="87">
        <v>12524</v>
      </c>
      <c r="M89" s="87">
        <v>5099</v>
      </c>
    </row>
    <row r="90" ht="38.25" spans="1:13">
      <c r="A90" s="85" t="s">
        <v>2213</v>
      </c>
      <c r="B90" s="87">
        <v>724</v>
      </c>
      <c r="C90" s="87">
        <v>537</v>
      </c>
      <c r="D90" s="87">
        <v>137</v>
      </c>
      <c r="E90" s="87">
        <v>38</v>
      </c>
      <c r="F90" s="87">
        <v>12</v>
      </c>
      <c r="G90" s="87" t="s">
        <v>2144</v>
      </c>
      <c r="H90" s="87">
        <v>11309</v>
      </c>
      <c r="I90" s="87">
        <v>7944</v>
      </c>
      <c r="J90" s="87">
        <v>2193</v>
      </c>
      <c r="K90" s="87">
        <v>507</v>
      </c>
      <c r="L90" s="87">
        <v>612</v>
      </c>
      <c r="M90" s="87" t="s">
        <v>2144</v>
      </c>
    </row>
    <row r="91" ht="38.25" spans="1:13">
      <c r="A91" s="85" t="s">
        <v>2214</v>
      </c>
      <c r="B91" s="87">
        <v>54</v>
      </c>
      <c r="C91" s="87">
        <v>41</v>
      </c>
      <c r="D91" s="87">
        <v>8</v>
      </c>
      <c r="E91" s="87" t="s">
        <v>2144</v>
      </c>
      <c r="F91" s="87" t="s">
        <v>2144</v>
      </c>
      <c r="G91" s="87" t="s">
        <v>2144</v>
      </c>
      <c r="H91" s="87">
        <v>1250</v>
      </c>
      <c r="I91" s="87">
        <v>438</v>
      </c>
      <c r="J91" s="87">
        <v>176</v>
      </c>
      <c r="K91" s="87" t="s">
        <v>2144</v>
      </c>
      <c r="L91" s="87" t="s">
        <v>2144</v>
      </c>
      <c r="M91" s="87" t="s">
        <v>2144</v>
      </c>
    </row>
    <row r="92" spans="1:13">
      <c r="A92" s="80" t="s">
        <v>2215</v>
      </c>
      <c r="B92" s="87">
        <v>64</v>
      </c>
      <c r="C92" s="87">
        <v>35</v>
      </c>
      <c r="D92" s="87" t="s">
        <v>2144</v>
      </c>
      <c r="E92" s="87" t="s">
        <v>2144</v>
      </c>
      <c r="F92" s="87" t="s">
        <v>2144</v>
      </c>
      <c r="G92" s="87" t="s">
        <v>2144</v>
      </c>
      <c r="H92" s="87">
        <v>832</v>
      </c>
      <c r="I92" s="87">
        <v>366</v>
      </c>
      <c r="J92" s="87" t="s">
        <v>2144</v>
      </c>
      <c r="K92" s="87" t="s">
        <v>2144</v>
      </c>
      <c r="L92" s="87" t="s">
        <v>2144</v>
      </c>
      <c r="M92" s="87" t="s">
        <v>2144</v>
      </c>
    </row>
    <row r="93" ht="102" spans="1:13">
      <c r="A93" s="84" t="s">
        <v>2405</v>
      </c>
      <c r="B93" s="89" t="s">
        <v>2135</v>
      </c>
      <c r="C93" s="89" t="s">
        <v>2135</v>
      </c>
      <c r="D93" s="89" t="s">
        <v>2135</v>
      </c>
      <c r="E93" s="89" t="s">
        <v>2135</v>
      </c>
      <c r="F93" s="89" t="s">
        <v>2135</v>
      </c>
      <c r="G93" s="89" t="s">
        <v>2135</v>
      </c>
      <c r="H93" s="89" t="s">
        <v>2135</v>
      </c>
      <c r="I93" s="89" t="s">
        <v>2135</v>
      </c>
      <c r="J93" s="89" t="s">
        <v>2135</v>
      </c>
      <c r="K93" s="89" t="s">
        <v>2135</v>
      </c>
      <c r="L93" s="89" t="s">
        <v>2135</v>
      </c>
      <c r="M93" s="89" t="s">
        <v>2135</v>
      </c>
    </row>
    <row r="94" ht="25.5" spans="1:13">
      <c r="A94" s="80" t="s">
        <v>2212</v>
      </c>
      <c r="B94" s="87">
        <v>4876</v>
      </c>
      <c r="C94" s="87">
        <v>3347</v>
      </c>
      <c r="D94" s="87">
        <v>1013</v>
      </c>
      <c r="E94" s="87">
        <v>343</v>
      </c>
      <c r="F94" s="87">
        <v>161</v>
      </c>
      <c r="G94" s="87">
        <v>12</v>
      </c>
      <c r="H94" s="87">
        <v>76271</v>
      </c>
      <c r="I94" s="87">
        <v>32776</v>
      </c>
      <c r="J94" s="87">
        <v>18070</v>
      </c>
      <c r="K94" s="87">
        <v>7744</v>
      </c>
      <c r="L94" s="87">
        <v>12529</v>
      </c>
      <c r="M94" s="87">
        <v>5151</v>
      </c>
    </row>
    <row r="95" ht="38.25" spans="1:13">
      <c r="A95" s="85" t="s">
        <v>2213</v>
      </c>
      <c r="B95" s="87">
        <v>540</v>
      </c>
      <c r="C95" s="87">
        <v>394</v>
      </c>
      <c r="D95" s="87">
        <v>114</v>
      </c>
      <c r="E95" s="87">
        <v>22</v>
      </c>
      <c r="F95" s="87">
        <v>10</v>
      </c>
      <c r="G95" s="87" t="s">
        <v>2144</v>
      </c>
      <c r="H95" s="87">
        <v>8256</v>
      </c>
      <c r="I95" s="87">
        <v>5688</v>
      </c>
      <c r="J95" s="87">
        <v>1655</v>
      </c>
      <c r="K95" s="87">
        <v>250</v>
      </c>
      <c r="L95" s="87">
        <v>610</v>
      </c>
      <c r="M95" s="87" t="s">
        <v>2144</v>
      </c>
    </row>
    <row r="96" ht="38.25" spans="1:13">
      <c r="A96" s="85" t="s">
        <v>2214</v>
      </c>
      <c r="B96" s="87">
        <v>35</v>
      </c>
      <c r="C96" s="87">
        <v>26</v>
      </c>
      <c r="D96" s="87" t="s">
        <v>2144</v>
      </c>
      <c r="E96" s="87" t="s">
        <v>2144</v>
      </c>
      <c r="F96" s="87" t="s">
        <v>2144</v>
      </c>
      <c r="G96" s="87" t="s">
        <v>2144</v>
      </c>
      <c r="H96" s="87">
        <v>880</v>
      </c>
      <c r="I96" s="87">
        <v>378</v>
      </c>
      <c r="J96" s="87" t="s">
        <v>2144</v>
      </c>
      <c r="K96" s="87" t="s">
        <v>2144</v>
      </c>
      <c r="L96" s="87" t="s">
        <v>2144</v>
      </c>
      <c r="M96" s="87" t="s">
        <v>2144</v>
      </c>
    </row>
    <row r="97" spans="1:13">
      <c r="A97" s="80" t="s">
        <v>2215</v>
      </c>
      <c r="B97" s="87">
        <v>106</v>
      </c>
      <c r="C97" s="87">
        <v>70</v>
      </c>
      <c r="D97" s="87">
        <v>26</v>
      </c>
      <c r="E97" s="87" t="s">
        <v>2144</v>
      </c>
      <c r="F97" s="87" t="s">
        <v>2144</v>
      </c>
      <c r="G97" s="87" t="s">
        <v>2144</v>
      </c>
      <c r="H97" s="87">
        <v>1686</v>
      </c>
      <c r="I97" s="87">
        <v>967</v>
      </c>
      <c r="J97" s="87">
        <v>360</v>
      </c>
      <c r="K97" s="87" t="s">
        <v>2144</v>
      </c>
      <c r="L97" s="87" t="s">
        <v>2144</v>
      </c>
      <c r="M97" s="87" t="s">
        <v>2144</v>
      </c>
    </row>
    <row r="98" ht="51" spans="1:13">
      <c r="A98" s="84" t="s">
        <v>2217</v>
      </c>
      <c r="B98" s="89" t="s">
        <v>2135</v>
      </c>
      <c r="C98" s="89" t="s">
        <v>2135</v>
      </c>
      <c r="D98" s="89" t="s">
        <v>2135</v>
      </c>
      <c r="E98" s="89" t="s">
        <v>2135</v>
      </c>
      <c r="F98" s="89" t="s">
        <v>2135</v>
      </c>
      <c r="G98" s="89" t="s">
        <v>2135</v>
      </c>
      <c r="H98" s="89" t="s">
        <v>2135</v>
      </c>
      <c r="I98" s="89" t="s">
        <v>2135</v>
      </c>
      <c r="J98" s="89" t="s">
        <v>2135</v>
      </c>
      <c r="K98" s="89" t="s">
        <v>2135</v>
      </c>
      <c r="L98" s="89" t="s">
        <v>2135</v>
      </c>
      <c r="M98" s="89" t="s">
        <v>2135</v>
      </c>
    </row>
    <row r="99" spans="1:13">
      <c r="A99" s="80" t="s">
        <v>2176</v>
      </c>
      <c r="B99" s="87">
        <v>4205</v>
      </c>
      <c r="C99" s="87">
        <v>2997</v>
      </c>
      <c r="D99" s="87">
        <v>833</v>
      </c>
      <c r="E99" s="87">
        <v>259</v>
      </c>
      <c r="F99" s="87">
        <v>112</v>
      </c>
      <c r="G99" s="87">
        <v>4</v>
      </c>
      <c r="H99" s="87">
        <v>54994</v>
      </c>
      <c r="I99" s="87">
        <v>25686</v>
      </c>
      <c r="J99" s="87">
        <v>14210</v>
      </c>
      <c r="K99" s="87">
        <v>5591</v>
      </c>
      <c r="L99" s="87">
        <v>7895</v>
      </c>
      <c r="M99" s="87">
        <v>1613</v>
      </c>
    </row>
    <row r="100" spans="1:13">
      <c r="A100" s="85" t="s">
        <v>2218</v>
      </c>
      <c r="B100" s="87">
        <v>862</v>
      </c>
      <c r="C100" s="87">
        <v>510</v>
      </c>
      <c r="D100" s="87">
        <v>224</v>
      </c>
      <c r="E100" s="87">
        <v>87</v>
      </c>
      <c r="F100" s="87">
        <v>39</v>
      </c>
      <c r="G100" s="87">
        <v>3</v>
      </c>
      <c r="H100" s="87">
        <v>17756</v>
      </c>
      <c r="I100" s="87">
        <v>7605</v>
      </c>
      <c r="J100" s="87">
        <v>3755</v>
      </c>
      <c r="K100" s="87">
        <v>1810</v>
      </c>
      <c r="L100" s="87">
        <v>3323</v>
      </c>
      <c r="M100" s="87">
        <v>1263</v>
      </c>
    </row>
    <row r="101" spans="1:13">
      <c r="A101" s="85" t="s">
        <v>2219</v>
      </c>
      <c r="B101" s="87">
        <v>147</v>
      </c>
      <c r="C101" s="87">
        <v>87</v>
      </c>
      <c r="D101" s="87">
        <v>38</v>
      </c>
      <c r="E101" s="87">
        <v>10</v>
      </c>
      <c r="F101" s="87">
        <v>10</v>
      </c>
      <c r="G101" s="87">
        <v>1</v>
      </c>
      <c r="H101" s="87">
        <v>4425</v>
      </c>
      <c r="I101" s="87">
        <v>2016</v>
      </c>
      <c r="J101" s="87">
        <v>891</v>
      </c>
      <c r="K101" s="87">
        <v>254</v>
      </c>
      <c r="L101" s="87">
        <v>746</v>
      </c>
      <c r="M101" s="87">
        <v>518</v>
      </c>
    </row>
    <row r="102" spans="1:13">
      <c r="A102" s="80" t="s">
        <v>2220</v>
      </c>
      <c r="B102" s="87">
        <v>68</v>
      </c>
      <c r="C102" s="87">
        <v>39</v>
      </c>
      <c r="D102" s="87">
        <v>16</v>
      </c>
      <c r="E102" s="87" t="s">
        <v>2144</v>
      </c>
      <c r="F102" s="87">
        <v>6</v>
      </c>
      <c r="G102" s="87">
        <v>2</v>
      </c>
      <c r="H102" s="87">
        <v>3704</v>
      </c>
      <c r="I102" s="87">
        <v>1851</v>
      </c>
      <c r="J102" s="87">
        <v>467</v>
      </c>
      <c r="K102" s="87" t="s">
        <v>2144</v>
      </c>
      <c r="L102" s="87">
        <v>532</v>
      </c>
      <c r="M102" s="87">
        <v>638</v>
      </c>
    </row>
    <row r="103" ht="25.5" spans="1:13">
      <c r="A103" s="85" t="s">
        <v>2221</v>
      </c>
      <c r="B103" s="87">
        <v>27</v>
      </c>
      <c r="C103" s="87">
        <v>17</v>
      </c>
      <c r="D103" s="87">
        <v>2</v>
      </c>
      <c r="E103" s="87" t="s">
        <v>2144</v>
      </c>
      <c r="F103" s="87">
        <v>4</v>
      </c>
      <c r="G103" s="87">
        <v>3</v>
      </c>
      <c r="H103" s="87">
        <v>3821</v>
      </c>
      <c r="I103" s="87">
        <v>1183</v>
      </c>
      <c r="J103" s="87">
        <v>439</v>
      </c>
      <c r="K103" s="87" t="s">
        <v>2144</v>
      </c>
      <c r="L103" s="87">
        <v>720</v>
      </c>
      <c r="M103" s="87">
        <v>1327</v>
      </c>
    </row>
    <row r="104" ht="38.25" spans="1:13">
      <c r="A104" s="85" t="s">
        <v>2222</v>
      </c>
      <c r="B104" s="81">
        <v>248</v>
      </c>
      <c r="C104" s="81">
        <v>186</v>
      </c>
      <c r="D104" s="81">
        <v>45</v>
      </c>
      <c r="E104" s="81" t="s">
        <v>2144</v>
      </c>
      <c r="F104" s="81" t="s">
        <v>2144</v>
      </c>
      <c r="G104" s="81" t="s">
        <v>2144</v>
      </c>
      <c r="H104" s="81">
        <v>2393</v>
      </c>
      <c r="I104" s="81">
        <v>1470</v>
      </c>
      <c r="J104" s="81">
        <v>444</v>
      </c>
      <c r="K104" s="81" t="s">
        <v>2144</v>
      </c>
      <c r="L104" s="81" t="s">
        <v>2144</v>
      </c>
      <c r="M104" s="81" t="s">
        <v>2144</v>
      </c>
    </row>
    <row r="105" ht="51" spans="1:13">
      <c r="A105" s="84" t="s">
        <v>2223</v>
      </c>
      <c r="B105" s="81" t="s">
        <v>2135</v>
      </c>
      <c r="C105" s="81" t="s">
        <v>2135</v>
      </c>
      <c r="D105" s="81" t="s">
        <v>2135</v>
      </c>
      <c r="E105" s="81" t="s">
        <v>2135</v>
      </c>
      <c r="F105" s="81" t="s">
        <v>2135</v>
      </c>
      <c r="G105" s="81" t="s">
        <v>2135</v>
      </c>
      <c r="H105" s="81" t="s">
        <v>2135</v>
      </c>
      <c r="I105" s="81" t="s">
        <v>2135</v>
      </c>
      <c r="J105" s="81" t="s">
        <v>2135</v>
      </c>
      <c r="K105" s="81" t="s">
        <v>2135</v>
      </c>
      <c r="L105" s="81" t="s">
        <v>2135</v>
      </c>
      <c r="M105" s="81" t="s">
        <v>2135</v>
      </c>
    </row>
    <row r="106" ht="51" spans="1:13">
      <c r="A106" s="80" t="s">
        <v>2224</v>
      </c>
      <c r="B106" s="81">
        <v>3683</v>
      </c>
      <c r="C106" s="81">
        <v>2470</v>
      </c>
      <c r="D106" s="81">
        <v>817</v>
      </c>
      <c r="E106" s="81">
        <v>272</v>
      </c>
      <c r="F106" s="81">
        <v>116</v>
      </c>
      <c r="G106" s="81">
        <v>8</v>
      </c>
      <c r="H106" s="81">
        <v>52275</v>
      </c>
      <c r="I106" s="81">
        <v>24692</v>
      </c>
      <c r="J106" s="81">
        <v>13112</v>
      </c>
      <c r="K106" s="81">
        <v>4929</v>
      </c>
      <c r="L106" s="81">
        <v>6580</v>
      </c>
      <c r="M106" s="81">
        <v>2961</v>
      </c>
    </row>
    <row r="107" ht="38.25" spans="1:13">
      <c r="A107" s="85" t="s">
        <v>2225</v>
      </c>
      <c r="B107" s="81">
        <v>237</v>
      </c>
      <c r="C107" s="81">
        <v>196</v>
      </c>
      <c r="D107" s="81">
        <v>31</v>
      </c>
      <c r="E107" s="81">
        <v>8</v>
      </c>
      <c r="F107" s="81" t="s">
        <v>2144</v>
      </c>
      <c r="G107" s="81" t="s">
        <v>2234</v>
      </c>
      <c r="H107" s="81">
        <v>4616</v>
      </c>
      <c r="I107" s="81">
        <v>2284</v>
      </c>
      <c r="J107" s="81">
        <v>1374</v>
      </c>
      <c r="K107" s="81">
        <v>553</v>
      </c>
      <c r="L107" s="81" t="s">
        <v>2144</v>
      </c>
      <c r="M107" s="81" t="s">
        <v>2234</v>
      </c>
    </row>
    <row r="108" ht="25.5" spans="1:13">
      <c r="A108" s="85" t="s">
        <v>2226</v>
      </c>
      <c r="B108" s="81">
        <v>84</v>
      </c>
      <c r="C108" s="81">
        <v>25</v>
      </c>
      <c r="D108" s="81">
        <v>18</v>
      </c>
      <c r="E108" s="81">
        <v>17</v>
      </c>
      <c r="F108" s="81">
        <v>23</v>
      </c>
      <c r="G108" s="81" t="s">
        <v>2144</v>
      </c>
      <c r="H108" s="81">
        <v>4068</v>
      </c>
      <c r="I108" s="81">
        <v>359</v>
      </c>
      <c r="J108" s="81">
        <v>640</v>
      </c>
      <c r="K108" s="81">
        <v>653</v>
      </c>
      <c r="L108" s="81">
        <v>2125</v>
      </c>
      <c r="M108" s="81" t="s">
        <v>2144</v>
      </c>
    </row>
    <row r="109" ht="25.5" spans="1:13">
      <c r="A109" s="80" t="s">
        <v>2227</v>
      </c>
      <c r="B109" s="81">
        <v>154</v>
      </c>
      <c r="C109" s="81">
        <v>82</v>
      </c>
      <c r="D109" s="81">
        <v>53</v>
      </c>
      <c r="E109" s="81">
        <v>12</v>
      </c>
      <c r="F109" s="81">
        <v>6</v>
      </c>
      <c r="G109" s="81">
        <v>1</v>
      </c>
      <c r="H109" s="81">
        <v>3456</v>
      </c>
      <c r="I109" s="81">
        <v>830</v>
      </c>
      <c r="J109" s="81">
        <v>745</v>
      </c>
      <c r="K109" s="81">
        <v>347</v>
      </c>
      <c r="L109" s="81">
        <v>809</v>
      </c>
      <c r="M109" s="81">
        <v>725</v>
      </c>
    </row>
    <row r="110" ht="25.5" spans="1:13">
      <c r="A110" s="85" t="s">
        <v>2228</v>
      </c>
      <c r="B110" s="81">
        <v>258</v>
      </c>
      <c r="C110" s="81">
        <v>208</v>
      </c>
      <c r="D110" s="81">
        <v>40</v>
      </c>
      <c r="E110" s="81" t="s">
        <v>2144</v>
      </c>
      <c r="F110" s="81" t="s">
        <v>2144</v>
      </c>
      <c r="G110" s="81" t="s">
        <v>2144</v>
      </c>
      <c r="H110" s="81">
        <v>5159</v>
      </c>
      <c r="I110" s="81">
        <v>4061</v>
      </c>
      <c r="J110" s="81">
        <v>889</v>
      </c>
      <c r="K110" s="81" t="s">
        <v>2144</v>
      </c>
      <c r="L110" s="81" t="s">
        <v>2144</v>
      </c>
      <c r="M110" s="81" t="s">
        <v>2144</v>
      </c>
    </row>
    <row r="111" ht="25.5" spans="1:13">
      <c r="A111" s="85" t="s">
        <v>2229</v>
      </c>
      <c r="B111" s="81">
        <v>314</v>
      </c>
      <c r="C111" s="81">
        <v>288</v>
      </c>
      <c r="D111" s="81">
        <v>20</v>
      </c>
      <c r="E111" s="81" t="s">
        <v>2144</v>
      </c>
      <c r="F111" s="81" t="s">
        <v>2144</v>
      </c>
      <c r="G111" s="81" t="s">
        <v>2234</v>
      </c>
      <c r="H111" s="81">
        <v>3212</v>
      </c>
      <c r="I111" s="81">
        <v>2468</v>
      </c>
      <c r="J111" s="81">
        <v>404</v>
      </c>
      <c r="K111" s="81" t="s">
        <v>2144</v>
      </c>
      <c r="L111" s="81" t="s">
        <v>2144</v>
      </c>
      <c r="M111" s="81" t="s">
        <v>2234</v>
      </c>
    </row>
    <row r="112" ht="38.25" spans="1:13">
      <c r="A112" s="80" t="s">
        <v>2230</v>
      </c>
      <c r="B112" s="81">
        <v>197</v>
      </c>
      <c r="C112" s="81">
        <v>119</v>
      </c>
      <c r="D112" s="81">
        <v>61</v>
      </c>
      <c r="E112" s="81">
        <v>13</v>
      </c>
      <c r="F112" s="81" t="s">
        <v>2144</v>
      </c>
      <c r="G112" s="81" t="s">
        <v>2144</v>
      </c>
      <c r="H112" s="81">
        <v>1932</v>
      </c>
      <c r="I112" s="81">
        <v>749</v>
      </c>
      <c r="J112" s="81">
        <v>831</v>
      </c>
      <c r="K112" s="81">
        <v>239</v>
      </c>
      <c r="L112" s="81" t="s">
        <v>2144</v>
      </c>
      <c r="M112" s="81" t="s">
        <v>2144</v>
      </c>
    </row>
    <row r="113" ht="38.25" spans="1:13">
      <c r="A113" s="85" t="s">
        <v>2231</v>
      </c>
      <c r="B113" s="81">
        <v>52</v>
      </c>
      <c r="C113" s="81">
        <v>28</v>
      </c>
      <c r="D113" s="81">
        <v>11</v>
      </c>
      <c r="E113" s="81">
        <v>5</v>
      </c>
      <c r="F113" s="81">
        <v>8</v>
      </c>
      <c r="G113" s="81">
        <v>1</v>
      </c>
      <c r="H113" s="81">
        <v>3362</v>
      </c>
      <c r="I113" s="81">
        <v>319</v>
      </c>
      <c r="J113" s="81" t="s">
        <v>2144</v>
      </c>
      <c r="K113" s="81">
        <v>341</v>
      </c>
      <c r="L113" s="81">
        <v>1727</v>
      </c>
      <c r="M113" s="81">
        <v>556</v>
      </c>
    </row>
    <row r="114" ht="38.25" spans="1:13">
      <c r="A114" s="85" t="s">
        <v>2232</v>
      </c>
      <c r="B114" s="81">
        <v>65</v>
      </c>
      <c r="C114" s="81">
        <v>36</v>
      </c>
      <c r="D114" s="81">
        <v>24</v>
      </c>
      <c r="E114" s="81" t="s">
        <v>2144</v>
      </c>
      <c r="F114" s="81" t="s">
        <v>2144</v>
      </c>
      <c r="G114" s="81" t="s">
        <v>2144</v>
      </c>
      <c r="H114" s="81">
        <v>1295</v>
      </c>
      <c r="I114" s="81">
        <v>210</v>
      </c>
      <c r="J114" s="81">
        <v>334</v>
      </c>
      <c r="K114" s="81" t="s">
        <v>2144</v>
      </c>
      <c r="L114" s="81" t="s">
        <v>2144</v>
      </c>
      <c r="M114" s="81" t="s">
        <v>2144</v>
      </c>
    </row>
    <row r="115" ht="38.25" spans="1:13">
      <c r="A115" s="80" t="s">
        <v>2233</v>
      </c>
      <c r="B115" s="81">
        <v>35</v>
      </c>
      <c r="C115" s="81">
        <v>27</v>
      </c>
      <c r="D115" s="81" t="s">
        <v>2144</v>
      </c>
      <c r="E115" s="81" t="s">
        <v>2144</v>
      </c>
      <c r="F115" s="81" t="s">
        <v>2144</v>
      </c>
      <c r="G115" s="81" t="s">
        <v>2144</v>
      </c>
      <c r="H115" s="81">
        <v>554</v>
      </c>
      <c r="I115" s="81">
        <v>275</v>
      </c>
      <c r="J115" s="81" t="s">
        <v>2144</v>
      </c>
      <c r="K115" s="81" t="s">
        <v>2144</v>
      </c>
      <c r="L115" s="81" t="s">
        <v>2144</v>
      </c>
      <c r="M115" s="81" t="s">
        <v>2144</v>
      </c>
    </row>
    <row r="116" ht="38.25" spans="1:13">
      <c r="A116" s="85" t="s">
        <v>2235</v>
      </c>
      <c r="B116" s="81">
        <v>104</v>
      </c>
      <c r="C116" s="81">
        <v>71</v>
      </c>
      <c r="D116" s="81">
        <v>23</v>
      </c>
      <c r="E116" s="81" t="s">
        <v>2144</v>
      </c>
      <c r="F116" s="81">
        <v>3</v>
      </c>
      <c r="G116" s="81" t="s">
        <v>2144</v>
      </c>
      <c r="H116" s="81">
        <v>2107</v>
      </c>
      <c r="I116" s="81">
        <v>523</v>
      </c>
      <c r="J116" s="81">
        <v>461</v>
      </c>
      <c r="K116" s="81" t="s">
        <v>2144</v>
      </c>
      <c r="L116" s="81">
        <v>476</v>
      </c>
      <c r="M116" s="81" t="s">
        <v>2144</v>
      </c>
    </row>
    <row r="117" spans="1:13">
      <c r="A117" s="85" t="s">
        <v>2215</v>
      </c>
      <c r="B117" s="81">
        <v>371</v>
      </c>
      <c r="C117" s="81">
        <v>287</v>
      </c>
      <c r="D117" s="81">
        <v>58</v>
      </c>
      <c r="E117" s="81">
        <v>19</v>
      </c>
      <c r="F117" s="81">
        <v>8</v>
      </c>
      <c r="G117" s="81" t="s">
        <v>2144</v>
      </c>
      <c r="H117" s="81">
        <v>5057</v>
      </c>
      <c r="I117" s="81">
        <v>3040</v>
      </c>
      <c r="J117" s="81">
        <v>893</v>
      </c>
      <c r="K117" s="81">
        <v>360</v>
      </c>
      <c r="L117" s="81">
        <v>682</v>
      </c>
      <c r="M117" s="81" t="s">
        <v>2144</v>
      </c>
    </row>
    <row r="118" ht="63.75" spans="1:13">
      <c r="A118" s="84" t="s">
        <v>2236</v>
      </c>
      <c r="B118" s="89" t="s">
        <v>2135</v>
      </c>
      <c r="C118" s="89" t="s">
        <v>2135</v>
      </c>
      <c r="D118" s="89" t="s">
        <v>2135</v>
      </c>
      <c r="E118" s="89" t="s">
        <v>2135</v>
      </c>
      <c r="F118" s="89" t="s">
        <v>2135</v>
      </c>
      <c r="G118" s="89" t="s">
        <v>2135</v>
      </c>
      <c r="H118" s="89" t="s">
        <v>2135</v>
      </c>
      <c r="I118" s="89" t="s">
        <v>2135</v>
      </c>
      <c r="J118" s="89" t="s">
        <v>2135</v>
      </c>
      <c r="K118" s="89" t="s">
        <v>2135</v>
      </c>
      <c r="L118" s="89" t="s">
        <v>2135</v>
      </c>
      <c r="M118" s="89" t="s">
        <v>2135</v>
      </c>
    </row>
    <row r="119" ht="38.25" spans="1:13">
      <c r="A119" s="80" t="s">
        <v>2237</v>
      </c>
      <c r="B119" s="87">
        <v>2312</v>
      </c>
      <c r="C119" s="87">
        <v>1438</v>
      </c>
      <c r="D119" s="87">
        <v>542</v>
      </c>
      <c r="E119" s="87">
        <v>211</v>
      </c>
      <c r="F119" s="87">
        <v>117</v>
      </c>
      <c r="G119" s="87">
        <v>5</v>
      </c>
      <c r="H119" s="87">
        <v>40463</v>
      </c>
      <c r="I119" s="87">
        <v>15139</v>
      </c>
      <c r="J119" s="87">
        <v>9534</v>
      </c>
      <c r="K119" s="87">
        <v>5280</v>
      </c>
      <c r="L119" s="87">
        <v>8553</v>
      </c>
      <c r="M119" s="87">
        <v>1957</v>
      </c>
    </row>
    <row r="120" ht="38.25" spans="1:13">
      <c r="A120" s="85" t="s">
        <v>2238</v>
      </c>
      <c r="B120" s="87">
        <v>1121</v>
      </c>
      <c r="C120" s="87">
        <v>812</v>
      </c>
      <c r="D120" s="87">
        <v>244</v>
      </c>
      <c r="E120" s="87">
        <v>39</v>
      </c>
      <c r="F120" s="87">
        <v>24</v>
      </c>
      <c r="G120" s="87">
        <v>3</v>
      </c>
      <c r="H120" s="87">
        <v>20726</v>
      </c>
      <c r="I120" s="87">
        <v>10766</v>
      </c>
      <c r="J120" s="87">
        <v>5215</v>
      </c>
      <c r="K120" s="87">
        <v>1280</v>
      </c>
      <c r="L120" s="87">
        <v>2263</v>
      </c>
      <c r="M120" s="87">
        <v>1202</v>
      </c>
    </row>
    <row r="121" ht="25.5" spans="1:13">
      <c r="A121" s="85" t="s">
        <v>2239</v>
      </c>
      <c r="B121" s="87">
        <v>210</v>
      </c>
      <c r="C121" s="87">
        <v>148</v>
      </c>
      <c r="D121" s="87">
        <v>40</v>
      </c>
      <c r="E121" s="87">
        <v>9</v>
      </c>
      <c r="F121" s="87">
        <v>10</v>
      </c>
      <c r="G121" s="87">
        <v>3</v>
      </c>
      <c r="H121" s="87">
        <v>8693</v>
      </c>
      <c r="I121" s="87">
        <v>3781</v>
      </c>
      <c r="J121" s="87">
        <v>1753</v>
      </c>
      <c r="K121" s="87">
        <v>423</v>
      </c>
      <c r="L121" s="87">
        <v>1563</v>
      </c>
      <c r="M121" s="87">
        <v>1173</v>
      </c>
    </row>
    <row r="122" ht="25.5" spans="1:13">
      <c r="A122" s="80" t="s">
        <v>2240</v>
      </c>
      <c r="B122" s="87">
        <v>905</v>
      </c>
      <c r="C122" s="87">
        <v>570</v>
      </c>
      <c r="D122" s="87">
        <v>215</v>
      </c>
      <c r="E122" s="87">
        <v>97</v>
      </c>
      <c r="F122" s="87">
        <v>22</v>
      </c>
      <c r="G122" s="87" t="s">
        <v>2144</v>
      </c>
      <c r="H122" s="87">
        <v>5750</v>
      </c>
      <c r="I122" s="87">
        <v>2938</v>
      </c>
      <c r="J122" s="87">
        <v>1610</v>
      </c>
      <c r="K122" s="87">
        <v>708</v>
      </c>
      <c r="L122" s="87">
        <v>400</v>
      </c>
      <c r="M122" s="87" t="s">
        <v>2144</v>
      </c>
    </row>
    <row r="123" ht="25.5" spans="1:13">
      <c r="A123" s="85" t="s">
        <v>2241</v>
      </c>
      <c r="B123" s="87">
        <v>933</v>
      </c>
      <c r="C123" s="87">
        <v>824</v>
      </c>
      <c r="D123" s="87">
        <v>98</v>
      </c>
      <c r="E123" s="87" t="s">
        <v>2144</v>
      </c>
      <c r="F123" s="87" t="s">
        <v>2144</v>
      </c>
      <c r="G123" s="87" t="s">
        <v>2144</v>
      </c>
      <c r="H123" s="87">
        <v>8673</v>
      </c>
      <c r="I123" s="87">
        <v>6511</v>
      </c>
      <c r="J123" s="87">
        <v>1696</v>
      </c>
      <c r="K123" s="87" t="s">
        <v>2144</v>
      </c>
      <c r="L123" s="87" t="s">
        <v>2144</v>
      </c>
      <c r="M123" s="87" t="s">
        <v>2144</v>
      </c>
    </row>
    <row r="124" ht="25.5" spans="1:13">
      <c r="A124" s="85" t="s">
        <v>2242</v>
      </c>
      <c r="B124" s="81">
        <v>17</v>
      </c>
      <c r="C124" s="81" t="s">
        <v>2144</v>
      </c>
      <c r="D124" s="81" t="s">
        <v>2144</v>
      </c>
      <c r="E124" s="81" t="s">
        <v>2144</v>
      </c>
      <c r="F124" s="81">
        <v>2</v>
      </c>
      <c r="G124" s="81">
        <v>1</v>
      </c>
      <c r="H124" s="81">
        <v>1340</v>
      </c>
      <c r="I124" s="81" t="s">
        <v>2144</v>
      </c>
      <c r="J124" s="81" t="s">
        <v>2144</v>
      </c>
      <c r="K124" s="81" t="s">
        <v>2144</v>
      </c>
      <c r="L124" s="81">
        <v>396</v>
      </c>
      <c r="M124" s="81">
        <v>590</v>
      </c>
    </row>
    <row r="125" spans="1:13">
      <c r="A125" s="85" t="s">
        <v>2215</v>
      </c>
      <c r="B125" s="81">
        <v>37</v>
      </c>
      <c r="C125" s="81">
        <v>26</v>
      </c>
      <c r="D125" s="81" t="s">
        <v>2144</v>
      </c>
      <c r="E125" s="81" t="s">
        <v>2144</v>
      </c>
      <c r="F125" s="81" t="s">
        <v>2144</v>
      </c>
      <c r="G125" s="81" t="s">
        <v>2144</v>
      </c>
      <c r="H125" s="81">
        <v>856</v>
      </c>
      <c r="I125" s="81">
        <v>353</v>
      </c>
      <c r="J125" s="81" t="s">
        <v>2144</v>
      </c>
      <c r="K125" s="81" t="s">
        <v>2144</v>
      </c>
      <c r="L125" s="81" t="s">
        <v>2144</v>
      </c>
      <c r="M125" s="81" t="s">
        <v>2144</v>
      </c>
    </row>
    <row r="126" ht="25.5" spans="1:13">
      <c r="A126" s="85" t="s">
        <v>2243</v>
      </c>
      <c r="B126" s="81">
        <v>21</v>
      </c>
      <c r="C126" s="81" t="s">
        <v>2144</v>
      </c>
      <c r="D126" s="81" t="s">
        <v>2144</v>
      </c>
      <c r="E126" s="81" t="s">
        <v>2144</v>
      </c>
      <c r="F126" s="81" t="s">
        <v>2144</v>
      </c>
      <c r="G126" s="81" t="s">
        <v>2144</v>
      </c>
      <c r="H126" s="81">
        <v>592</v>
      </c>
      <c r="I126" s="81" t="s">
        <v>2144</v>
      </c>
      <c r="J126" s="81" t="s">
        <v>2144</v>
      </c>
      <c r="K126" s="81" t="s">
        <v>2144</v>
      </c>
      <c r="L126" s="81" t="s">
        <v>2144</v>
      </c>
      <c r="M126" s="81" t="s">
        <v>2144</v>
      </c>
    </row>
    <row r="127" ht="38.25" spans="1:13">
      <c r="A127" s="84" t="s">
        <v>2244</v>
      </c>
      <c r="B127" s="89" t="s">
        <v>2135</v>
      </c>
      <c r="C127" s="89" t="s">
        <v>2135</v>
      </c>
      <c r="D127" s="89" t="s">
        <v>2135</v>
      </c>
      <c r="E127" s="89" t="s">
        <v>2135</v>
      </c>
      <c r="F127" s="89" t="s">
        <v>2135</v>
      </c>
      <c r="G127" s="89" t="s">
        <v>2135</v>
      </c>
      <c r="H127" s="89" t="s">
        <v>2135</v>
      </c>
      <c r="I127" s="89" t="s">
        <v>2135</v>
      </c>
      <c r="J127" s="89" t="s">
        <v>2135</v>
      </c>
      <c r="K127" s="89" t="s">
        <v>2135</v>
      </c>
      <c r="L127" s="89" t="s">
        <v>2135</v>
      </c>
      <c r="M127" s="89" t="s">
        <v>2135</v>
      </c>
    </row>
    <row r="128" ht="25.5" spans="1:13">
      <c r="A128" s="85" t="s">
        <v>2245</v>
      </c>
      <c r="B128" s="87">
        <v>1672</v>
      </c>
      <c r="C128" s="87">
        <v>1377</v>
      </c>
      <c r="D128" s="87">
        <v>249</v>
      </c>
      <c r="E128" s="87">
        <v>36</v>
      </c>
      <c r="F128" s="87">
        <v>10</v>
      </c>
      <c r="G128" s="87" t="s">
        <v>2144</v>
      </c>
      <c r="H128" s="87">
        <v>15916</v>
      </c>
      <c r="I128" s="87">
        <v>11145</v>
      </c>
      <c r="J128" s="87">
        <v>3198</v>
      </c>
      <c r="K128" s="87">
        <v>560</v>
      </c>
      <c r="L128" s="87">
        <v>757</v>
      </c>
      <c r="M128" s="87" t="s">
        <v>2144</v>
      </c>
    </row>
    <row r="129" ht="25.5" spans="1:13">
      <c r="A129" s="80" t="s">
        <v>2246</v>
      </c>
      <c r="B129" s="87">
        <v>911</v>
      </c>
      <c r="C129" s="87">
        <v>516</v>
      </c>
      <c r="D129" s="87">
        <v>235</v>
      </c>
      <c r="E129" s="87">
        <v>103</v>
      </c>
      <c r="F129" s="87">
        <v>51</v>
      </c>
      <c r="G129" s="87">
        <v>5</v>
      </c>
      <c r="H129" s="87">
        <v>25817</v>
      </c>
      <c r="I129" s="87">
        <v>9289</v>
      </c>
      <c r="J129" s="87">
        <v>6314</v>
      </c>
      <c r="K129" s="87">
        <v>3137</v>
      </c>
      <c r="L129" s="87">
        <v>4914</v>
      </c>
      <c r="M129" s="87">
        <v>2163</v>
      </c>
    </row>
    <row r="130" spans="1:13">
      <c r="A130" s="80" t="s">
        <v>2247</v>
      </c>
      <c r="B130" s="87">
        <v>836</v>
      </c>
      <c r="C130" s="87">
        <v>576</v>
      </c>
      <c r="D130" s="87">
        <v>159</v>
      </c>
      <c r="E130" s="87">
        <v>47</v>
      </c>
      <c r="F130" s="87">
        <v>49</v>
      </c>
      <c r="G130" s="87">
        <v>5</v>
      </c>
      <c r="H130" s="87">
        <v>21835</v>
      </c>
      <c r="I130" s="87">
        <v>8821</v>
      </c>
      <c r="J130" s="87">
        <v>4922</v>
      </c>
      <c r="K130" s="87">
        <v>1783</v>
      </c>
      <c r="L130" s="87">
        <v>4230</v>
      </c>
      <c r="M130" s="87">
        <v>2078</v>
      </c>
    </row>
    <row r="131" ht="38.25" spans="1:13">
      <c r="A131" s="85" t="s">
        <v>2248</v>
      </c>
      <c r="B131" s="87">
        <v>406</v>
      </c>
      <c r="C131" s="87">
        <v>261</v>
      </c>
      <c r="D131" s="87">
        <v>92</v>
      </c>
      <c r="E131" s="87">
        <v>33</v>
      </c>
      <c r="F131" s="87">
        <v>20</v>
      </c>
      <c r="G131" s="87" t="s">
        <v>2144</v>
      </c>
      <c r="H131" s="87">
        <v>4306</v>
      </c>
      <c r="I131" s="87">
        <v>1361</v>
      </c>
      <c r="J131" s="87">
        <v>1140</v>
      </c>
      <c r="K131" s="87">
        <v>479</v>
      </c>
      <c r="L131" s="87">
        <v>1284</v>
      </c>
      <c r="M131" s="87" t="s">
        <v>2144</v>
      </c>
    </row>
    <row r="132" ht="51" spans="1:13">
      <c r="A132" s="85" t="s">
        <v>2249</v>
      </c>
      <c r="B132" s="87">
        <v>157</v>
      </c>
      <c r="C132" s="87">
        <v>122</v>
      </c>
      <c r="D132" s="87">
        <v>21</v>
      </c>
      <c r="E132" s="87" t="s">
        <v>2144</v>
      </c>
      <c r="F132" s="87" t="s">
        <v>2144</v>
      </c>
      <c r="G132" s="87" t="s">
        <v>2234</v>
      </c>
      <c r="H132" s="87">
        <v>1139</v>
      </c>
      <c r="I132" s="87">
        <v>742</v>
      </c>
      <c r="J132" s="87">
        <v>216</v>
      </c>
      <c r="K132" s="87" t="s">
        <v>2144</v>
      </c>
      <c r="L132" s="87" t="s">
        <v>2144</v>
      </c>
      <c r="M132" s="87" t="s">
        <v>2234</v>
      </c>
    </row>
    <row r="133" ht="63.75" spans="1:13">
      <c r="A133" s="85" t="s">
        <v>2250</v>
      </c>
      <c r="B133" s="81">
        <v>1483</v>
      </c>
      <c r="C133" s="81">
        <v>931</v>
      </c>
      <c r="D133" s="81">
        <v>381</v>
      </c>
      <c r="E133" s="81">
        <v>134</v>
      </c>
      <c r="F133" s="81">
        <v>36</v>
      </c>
      <c r="G133" s="81">
        <v>1</v>
      </c>
      <c r="H133" s="81">
        <v>15104</v>
      </c>
      <c r="I133" s="81">
        <v>7404</v>
      </c>
      <c r="J133" s="81">
        <v>3882</v>
      </c>
      <c r="K133" s="81">
        <v>1888</v>
      </c>
      <c r="L133" s="81">
        <v>1386</v>
      </c>
      <c r="M133" s="81">
        <v>544</v>
      </c>
    </row>
    <row r="134" spans="1:13">
      <c r="A134" s="85" t="s">
        <v>2251</v>
      </c>
      <c r="B134" s="81">
        <v>51</v>
      </c>
      <c r="C134" s="81">
        <v>34</v>
      </c>
      <c r="D134" s="81" t="s">
        <v>2144</v>
      </c>
      <c r="E134" s="81" t="s">
        <v>2144</v>
      </c>
      <c r="F134" s="81">
        <v>5</v>
      </c>
      <c r="G134" s="81">
        <v>1</v>
      </c>
      <c r="H134" s="81">
        <v>1642</v>
      </c>
      <c r="I134" s="81">
        <v>530</v>
      </c>
      <c r="J134" s="81" t="s">
        <v>2144</v>
      </c>
      <c r="K134" s="81" t="s">
        <v>2144</v>
      </c>
      <c r="L134" s="81">
        <v>461</v>
      </c>
      <c r="M134" s="81">
        <v>278</v>
      </c>
    </row>
    <row r="135" spans="1:13">
      <c r="A135" s="85" t="s">
        <v>2215</v>
      </c>
      <c r="B135" s="81">
        <v>24</v>
      </c>
      <c r="C135" s="81" t="s">
        <v>2144</v>
      </c>
      <c r="D135" s="81" t="s">
        <v>2144</v>
      </c>
      <c r="E135" s="81" t="s">
        <v>2144</v>
      </c>
      <c r="F135" s="81" t="s">
        <v>2144</v>
      </c>
      <c r="G135" s="81" t="s">
        <v>2144</v>
      </c>
      <c r="H135" s="81">
        <v>678</v>
      </c>
      <c r="I135" s="81" t="s">
        <v>2144</v>
      </c>
      <c r="J135" s="81" t="s">
        <v>2144</v>
      </c>
      <c r="K135" s="81" t="s">
        <v>2144</v>
      </c>
      <c r="L135" s="81" t="s">
        <v>2144</v>
      </c>
      <c r="M135" s="81" t="s">
        <v>2144</v>
      </c>
    </row>
    <row r="136" ht="25.5" spans="1:13">
      <c r="A136" s="85" t="s">
        <v>2243</v>
      </c>
      <c r="B136" s="81">
        <v>18</v>
      </c>
      <c r="C136" s="81" t="s">
        <v>2144</v>
      </c>
      <c r="D136" s="81" t="s">
        <v>2144</v>
      </c>
      <c r="E136" s="81" t="s">
        <v>2144</v>
      </c>
      <c r="F136" s="81" t="s">
        <v>2144</v>
      </c>
      <c r="G136" s="81" t="s">
        <v>2144</v>
      </c>
      <c r="H136" s="81">
        <v>657</v>
      </c>
      <c r="I136" s="81" t="s">
        <v>2144</v>
      </c>
      <c r="J136" s="81" t="s">
        <v>2144</v>
      </c>
      <c r="K136" s="81" t="s">
        <v>2144</v>
      </c>
      <c r="L136" s="81" t="s">
        <v>2144</v>
      </c>
      <c r="M136" s="81" t="s">
        <v>2144</v>
      </c>
    </row>
    <row r="137" ht="38.25" spans="1:13">
      <c r="A137" s="84" t="s">
        <v>2252</v>
      </c>
      <c r="B137" s="89" t="s">
        <v>2135</v>
      </c>
      <c r="C137" s="89" t="s">
        <v>2135</v>
      </c>
      <c r="D137" s="89" t="s">
        <v>2135</v>
      </c>
      <c r="E137" s="89" t="s">
        <v>2135</v>
      </c>
      <c r="F137" s="89" t="s">
        <v>2135</v>
      </c>
      <c r="G137" s="89" t="s">
        <v>2135</v>
      </c>
      <c r="H137" s="89" t="s">
        <v>2135</v>
      </c>
      <c r="I137" s="89" t="s">
        <v>2135</v>
      </c>
      <c r="J137" s="89" t="s">
        <v>2135</v>
      </c>
      <c r="K137" s="89" t="s">
        <v>2135</v>
      </c>
      <c r="L137" s="89" t="s">
        <v>2135</v>
      </c>
      <c r="M137" s="89" t="s">
        <v>2135</v>
      </c>
    </row>
    <row r="138" spans="1:13">
      <c r="A138" s="80" t="s">
        <v>2253</v>
      </c>
      <c r="B138" s="87" t="s">
        <v>2135</v>
      </c>
      <c r="C138" s="87" t="s">
        <v>2135</v>
      </c>
      <c r="D138" s="87" t="s">
        <v>2135</v>
      </c>
      <c r="E138" s="87" t="s">
        <v>2135</v>
      </c>
      <c r="F138" s="87" t="s">
        <v>2135</v>
      </c>
      <c r="G138" s="87" t="s">
        <v>2135</v>
      </c>
      <c r="H138" s="87" t="s">
        <v>2135</v>
      </c>
      <c r="I138" s="87" t="s">
        <v>2135</v>
      </c>
      <c r="J138" s="87" t="s">
        <v>2135</v>
      </c>
      <c r="K138" s="87" t="s">
        <v>2135</v>
      </c>
      <c r="L138" s="87" t="s">
        <v>2135</v>
      </c>
      <c r="M138" s="87" t="s">
        <v>2135</v>
      </c>
    </row>
    <row r="139" spans="1:13">
      <c r="A139" s="83" t="s">
        <v>2254</v>
      </c>
      <c r="B139" s="87">
        <v>1960</v>
      </c>
      <c r="C139" s="87">
        <v>1298</v>
      </c>
      <c r="D139" s="87">
        <v>415</v>
      </c>
      <c r="E139" s="87">
        <v>137</v>
      </c>
      <c r="F139" s="87">
        <v>99</v>
      </c>
      <c r="G139" s="87">
        <v>11</v>
      </c>
      <c r="H139" s="87">
        <v>49623</v>
      </c>
      <c r="I139" s="87">
        <v>18851</v>
      </c>
      <c r="J139" s="87">
        <v>11361</v>
      </c>
      <c r="K139" s="87">
        <v>4942</v>
      </c>
      <c r="L139" s="87">
        <v>9767</v>
      </c>
      <c r="M139" s="87">
        <v>4702</v>
      </c>
    </row>
    <row r="140" ht="25.5" spans="1:13">
      <c r="A140" s="83" t="s">
        <v>2255</v>
      </c>
      <c r="B140" s="87">
        <v>2148</v>
      </c>
      <c r="C140" s="87">
        <v>1653</v>
      </c>
      <c r="D140" s="87">
        <v>383</v>
      </c>
      <c r="E140" s="87">
        <v>83</v>
      </c>
      <c r="F140" s="87">
        <v>28</v>
      </c>
      <c r="G140" s="87" t="s">
        <v>2144</v>
      </c>
      <c r="H140" s="87">
        <v>23853</v>
      </c>
      <c r="I140" s="87">
        <v>14813</v>
      </c>
      <c r="J140" s="87">
        <v>5271</v>
      </c>
      <c r="K140" s="87">
        <v>1295</v>
      </c>
      <c r="L140" s="87">
        <v>2000</v>
      </c>
      <c r="M140" s="87" t="s">
        <v>2144</v>
      </c>
    </row>
    <row r="141" ht="25.5" spans="1:13">
      <c r="A141" s="83" t="s">
        <v>2256</v>
      </c>
      <c r="B141" s="87">
        <v>1449</v>
      </c>
      <c r="C141" s="87">
        <v>885</v>
      </c>
      <c r="D141" s="87">
        <v>359</v>
      </c>
      <c r="E141" s="87">
        <v>154</v>
      </c>
      <c r="F141" s="87">
        <v>50</v>
      </c>
      <c r="G141" s="87" t="s">
        <v>2144</v>
      </c>
      <c r="H141" s="87">
        <v>13617</v>
      </c>
      <c r="I141" s="87">
        <v>6145</v>
      </c>
      <c r="J141" s="87">
        <v>3574</v>
      </c>
      <c r="K141" s="87">
        <v>1903</v>
      </c>
      <c r="L141" s="87">
        <v>1767</v>
      </c>
      <c r="M141" s="87" t="s">
        <v>2144</v>
      </c>
    </row>
    <row r="142" spans="1:13">
      <c r="A142" s="85" t="s">
        <v>2257</v>
      </c>
      <c r="B142" s="87">
        <v>740</v>
      </c>
      <c r="C142" s="87">
        <v>505</v>
      </c>
      <c r="D142" s="87">
        <v>154</v>
      </c>
      <c r="E142" s="87">
        <v>48</v>
      </c>
      <c r="F142" s="87">
        <v>29</v>
      </c>
      <c r="G142" s="87">
        <v>4</v>
      </c>
      <c r="H142" s="87">
        <v>19630</v>
      </c>
      <c r="I142" s="87">
        <v>8205</v>
      </c>
      <c r="J142" s="87">
        <v>4406</v>
      </c>
      <c r="K142" s="87">
        <v>1560</v>
      </c>
      <c r="L142" s="87">
        <v>3563</v>
      </c>
      <c r="M142" s="87">
        <v>1897</v>
      </c>
    </row>
    <row r="143" ht="127.5" spans="1:13">
      <c r="A143" s="84" t="s">
        <v>2258</v>
      </c>
      <c r="B143" s="89" t="s">
        <v>2135</v>
      </c>
      <c r="C143" s="89" t="s">
        <v>2135</v>
      </c>
      <c r="D143" s="89" t="s">
        <v>2135</v>
      </c>
      <c r="E143" s="89" t="s">
        <v>2135</v>
      </c>
      <c r="F143" s="89" t="s">
        <v>2135</v>
      </c>
      <c r="G143" s="89" t="s">
        <v>2135</v>
      </c>
      <c r="H143" s="89" t="s">
        <v>2135</v>
      </c>
      <c r="I143" s="89" t="s">
        <v>2135</v>
      </c>
      <c r="J143" s="89" t="s">
        <v>2135</v>
      </c>
      <c r="K143" s="89" t="s">
        <v>2135</v>
      </c>
      <c r="L143" s="89" t="s">
        <v>2135</v>
      </c>
      <c r="M143" s="89" t="s">
        <v>2135</v>
      </c>
    </row>
    <row r="144" ht="38.25" spans="1:13">
      <c r="A144" s="80" t="s">
        <v>2259</v>
      </c>
      <c r="B144" s="87">
        <v>2094</v>
      </c>
      <c r="C144" s="87">
        <v>1250</v>
      </c>
      <c r="D144" s="87">
        <v>552</v>
      </c>
      <c r="E144" s="87">
        <v>195</v>
      </c>
      <c r="F144" s="87">
        <v>88</v>
      </c>
      <c r="G144" s="87">
        <v>9</v>
      </c>
      <c r="H144" s="87">
        <v>42216</v>
      </c>
      <c r="I144" s="87">
        <v>15663</v>
      </c>
      <c r="J144" s="87">
        <v>10408</v>
      </c>
      <c r="K144" s="87">
        <v>4547</v>
      </c>
      <c r="L144" s="87">
        <v>7555</v>
      </c>
      <c r="M144" s="87">
        <v>4043</v>
      </c>
    </row>
    <row r="145" ht="25.5" spans="1:13">
      <c r="A145" s="83" t="s">
        <v>2260</v>
      </c>
      <c r="B145" s="87">
        <v>444</v>
      </c>
      <c r="C145" s="87">
        <v>241</v>
      </c>
      <c r="D145" s="87">
        <v>145</v>
      </c>
      <c r="E145" s="87">
        <v>34</v>
      </c>
      <c r="F145" s="87">
        <v>23</v>
      </c>
      <c r="G145" s="87">
        <v>1</v>
      </c>
      <c r="H145" s="87">
        <v>13022</v>
      </c>
      <c r="I145" s="87">
        <v>4081</v>
      </c>
      <c r="J145" s="87">
        <v>3879</v>
      </c>
      <c r="K145" s="87">
        <v>1423</v>
      </c>
      <c r="L145" s="87">
        <v>2755</v>
      </c>
      <c r="M145" s="87">
        <v>885</v>
      </c>
    </row>
    <row r="146" ht="38.25" spans="1:13">
      <c r="A146" s="83" t="s">
        <v>2261</v>
      </c>
      <c r="B146" s="87">
        <v>71</v>
      </c>
      <c r="C146" s="87">
        <v>43</v>
      </c>
      <c r="D146" s="87">
        <v>20</v>
      </c>
      <c r="E146" s="87" t="s">
        <v>2144</v>
      </c>
      <c r="F146" s="87">
        <v>1</v>
      </c>
      <c r="G146" s="87">
        <v>1</v>
      </c>
      <c r="H146" s="87">
        <v>1753</v>
      </c>
      <c r="I146" s="87">
        <v>589</v>
      </c>
      <c r="J146" s="87">
        <v>512</v>
      </c>
      <c r="K146" s="87" t="s">
        <v>2144</v>
      </c>
      <c r="L146" s="87">
        <v>303</v>
      </c>
      <c r="M146" s="87">
        <v>212</v>
      </c>
    </row>
    <row r="147" ht="38.25" spans="1:13">
      <c r="A147" s="83" t="s">
        <v>2262</v>
      </c>
      <c r="B147" s="87">
        <v>987</v>
      </c>
      <c r="C147" s="87">
        <v>574</v>
      </c>
      <c r="D147" s="87">
        <v>267</v>
      </c>
      <c r="E147" s="87">
        <v>100</v>
      </c>
      <c r="F147" s="87">
        <v>42</v>
      </c>
      <c r="G147" s="87">
        <v>5</v>
      </c>
      <c r="H147" s="87">
        <v>20917</v>
      </c>
      <c r="I147" s="87">
        <v>6744</v>
      </c>
      <c r="J147" s="87">
        <v>5453</v>
      </c>
      <c r="K147" s="87">
        <v>2494</v>
      </c>
      <c r="L147" s="87">
        <v>3900</v>
      </c>
      <c r="M147" s="87">
        <v>2325</v>
      </c>
    </row>
    <row r="148" ht="51" spans="1:13">
      <c r="A148" s="83" t="s">
        <v>2263</v>
      </c>
      <c r="B148" s="81">
        <v>194</v>
      </c>
      <c r="C148" s="81">
        <v>111</v>
      </c>
      <c r="D148" s="81">
        <v>48</v>
      </c>
      <c r="E148" s="81">
        <v>28</v>
      </c>
      <c r="F148" s="81">
        <v>7</v>
      </c>
      <c r="G148" s="81">
        <v>1</v>
      </c>
      <c r="H148" s="81">
        <v>4230</v>
      </c>
      <c r="I148" s="81">
        <v>1196</v>
      </c>
      <c r="J148" s="81">
        <v>1285</v>
      </c>
      <c r="K148" s="81">
        <v>617</v>
      </c>
      <c r="L148" s="81">
        <v>684</v>
      </c>
      <c r="M148" s="81">
        <v>448</v>
      </c>
    </row>
    <row r="149" ht="51" spans="1:13">
      <c r="A149" s="83" t="s">
        <v>2264</v>
      </c>
      <c r="B149" s="81">
        <v>889</v>
      </c>
      <c r="C149" s="81">
        <v>506</v>
      </c>
      <c r="D149" s="81">
        <v>245</v>
      </c>
      <c r="E149" s="81">
        <v>86</v>
      </c>
      <c r="F149" s="81">
        <v>48</v>
      </c>
      <c r="G149" s="81">
        <v>5</v>
      </c>
      <c r="H149" s="81">
        <v>21340</v>
      </c>
      <c r="I149" s="81">
        <v>6684</v>
      </c>
      <c r="J149" s="81">
        <v>4805</v>
      </c>
      <c r="K149" s="81">
        <v>2416</v>
      </c>
      <c r="L149" s="81">
        <v>4831</v>
      </c>
      <c r="M149" s="81">
        <v>2605</v>
      </c>
    </row>
    <row r="150" ht="38.25" spans="1:13">
      <c r="A150" s="83" t="s">
        <v>2265</v>
      </c>
      <c r="B150" s="81">
        <v>560</v>
      </c>
      <c r="C150" s="81">
        <v>271</v>
      </c>
      <c r="D150" s="81">
        <v>162</v>
      </c>
      <c r="E150" s="81">
        <v>88</v>
      </c>
      <c r="F150" s="81">
        <v>37</v>
      </c>
      <c r="G150" s="81">
        <v>3</v>
      </c>
      <c r="H150" s="81">
        <v>12265</v>
      </c>
      <c r="I150" s="81">
        <v>3516</v>
      </c>
      <c r="J150" s="81">
        <v>2927</v>
      </c>
      <c r="K150" s="81">
        <v>1554</v>
      </c>
      <c r="L150" s="81">
        <v>2823</v>
      </c>
      <c r="M150" s="81">
        <v>1444</v>
      </c>
    </row>
    <row r="151" ht="38.25" spans="1:13">
      <c r="A151" s="83" t="s">
        <v>2266</v>
      </c>
      <c r="B151" s="81">
        <v>1101</v>
      </c>
      <c r="C151" s="81">
        <v>594</v>
      </c>
      <c r="D151" s="81">
        <v>322</v>
      </c>
      <c r="E151" s="81">
        <v>118</v>
      </c>
      <c r="F151" s="81">
        <v>60</v>
      </c>
      <c r="G151" s="81">
        <v>6</v>
      </c>
      <c r="H151" s="81">
        <v>26779</v>
      </c>
      <c r="I151" s="81">
        <v>8828</v>
      </c>
      <c r="J151" s="81">
        <v>6588</v>
      </c>
      <c r="K151" s="81">
        <v>2933</v>
      </c>
      <c r="L151" s="81">
        <v>5258</v>
      </c>
      <c r="M151" s="81">
        <v>3173</v>
      </c>
    </row>
    <row r="152" ht="25.5" spans="1:13">
      <c r="A152" s="83" t="s">
        <v>2267</v>
      </c>
      <c r="B152" s="81">
        <v>982</v>
      </c>
      <c r="C152" s="81">
        <v>530</v>
      </c>
      <c r="D152" s="81">
        <v>282</v>
      </c>
      <c r="E152" s="81">
        <v>112</v>
      </c>
      <c r="F152" s="81">
        <v>52</v>
      </c>
      <c r="G152" s="81">
        <v>6</v>
      </c>
      <c r="H152" s="81">
        <v>25503</v>
      </c>
      <c r="I152" s="81">
        <v>8495</v>
      </c>
      <c r="J152" s="81">
        <v>5544</v>
      </c>
      <c r="K152" s="81">
        <v>2885</v>
      </c>
      <c r="L152" s="81">
        <v>5359</v>
      </c>
      <c r="M152" s="81">
        <v>3219</v>
      </c>
    </row>
    <row r="153" ht="25.5" spans="1:13">
      <c r="A153" s="83" t="s">
        <v>2268</v>
      </c>
      <c r="B153" s="81">
        <v>747</v>
      </c>
      <c r="C153" s="81">
        <v>392</v>
      </c>
      <c r="D153" s="81">
        <v>222</v>
      </c>
      <c r="E153" s="81">
        <v>86</v>
      </c>
      <c r="F153" s="81">
        <v>43</v>
      </c>
      <c r="G153" s="81">
        <v>4</v>
      </c>
      <c r="H153" s="81">
        <v>16160</v>
      </c>
      <c r="I153" s="81">
        <v>5230</v>
      </c>
      <c r="J153" s="81">
        <v>3764</v>
      </c>
      <c r="K153" s="81">
        <v>1741</v>
      </c>
      <c r="L153" s="81">
        <v>3553</v>
      </c>
      <c r="M153" s="81">
        <v>1872</v>
      </c>
    </row>
    <row r="154" ht="38.25" spans="1:13">
      <c r="A154" s="83" t="s">
        <v>2269</v>
      </c>
      <c r="B154" s="81">
        <v>644</v>
      </c>
      <c r="C154" s="81">
        <v>329</v>
      </c>
      <c r="D154" s="81">
        <v>197</v>
      </c>
      <c r="E154" s="81">
        <v>77</v>
      </c>
      <c r="F154" s="81">
        <v>38</v>
      </c>
      <c r="G154" s="81">
        <v>4</v>
      </c>
      <c r="H154" s="81">
        <v>13828</v>
      </c>
      <c r="I154" s="81">
        <v>4059</v>
      </c>
      <c r="J154" s="81">
        <v>3336</v>
      </c>
      <c r="K154" s="81">
        <v>1585</v>
      </c>
      <c r="L154" s="81">
        <v>2862</v>
      </c>
      <c r="M154" s="81">
        <v>1987</v>
      </c>
    </row>
    <row r="155" ht="25.5" spans="1:13">
      <c r="A155" s="83" t="s">
        <v>2270</v>
      </c>
      <c r="B155" s="81">
        <v>382</v>
      </c>
      <c r="C155" s="81">
        <v>188</v>
      </c>
      <c r="D155" s="81">
        <v>110</v>
      </c>
      <c r="E155" s="81">
        <v>60</v>
      </c>
      <c r="F155" s="81">
        <v>22</v>
      </c>
      <c r="G155" s="81">
        <v>1</v>
      </c>
      <c r="H155" s="81">
        <v>7607</v>
      </c>
      <c r="I155" s="81">
        <v>2404</v>
      </c>
      <c r="J155" s="81">
        <v>1840</v>
      </c>
      <c r="K155" s="81">
        <v>996</v>
      </c>
      <c r="L155" s="81">
        <v>1620</v>
      </c>
      <c r="M155" s="81">
        <v>748</v>
      </c>
    </row>
    <row r="156" ht="51" spans="1:13">
      <c r="A156" s="83" t="s">
        <v>2271</v>
      </c>
      <c r="B156" s="81">
        <v>616</v>
      </c>
      <c r="C156" s="81">
        <v>289</v>
      </c>
      <c r="D156" s="81">
        <v>198</v>
      </c>
      <c r="E156" s="81">
        <v>78</v>
      </c>
      <c r="F156" s="81">
        <v>45</v>
      </c>
      <c r="G156" s="81">
        <v>6</v>
      </c>
      <c r="H156" s="81">
        <v>17196</v>
      </c>
      <c r="I156" s="81">
        <v>4263</v>
      </c>
      <c r="J156" s="81">
        <v>4022</v>
      </c>
      <c r="K156" s="81">
        <v>2060</v>
      </c>
      <c r="L156" s="81">
        <v>4297</v>
      </c>
      <c r="M156" s="81">
        <v>2554</v>
      </c>
    </row>
    <row r="157" ht="25.5" spans="1:13">
      <c r="A157" s="83" t="s">
        <v>2272</v>
      </c>
      <c r="B157" s="81">
        <v>152</v>
      </c>
      <c r="C157" s="81">
        <v>65</v>
      </c>
      <c r="D157" s="81">
        <v>47</v>
      </c>
      <c r="E157" s="81">
        <v>30</v>
      </c>
      <c r="F157" s="81">
        <v>8</v>
      </c>
      <c r="G157" s="81">
        <v>1</v>
      </c>
      <c r="H157" s="81">
        <v>3913</v>
      </c>
      <c r="I157" s="81">
        <v>1041</v>
      </c>
      <c r="J157" s="81">
        <v>966</v>
      </c>
      <c r="K157" s="81">
        <v>525</v>
      </c>
      <c r="L157" s="81">
        <v>809</v>
      </c>
      <c r="M157" s="81">
        <v>573</v>
      </c>
    </row>
    <row r="158" spans="1:13">
      <c r="A158" s="83" t="s">
        <v>2215</v>
      </c>
      <c r="B158" s="81">
        <v>39</v>
      </c>
      <c r="C158" s="81" t="s">
        <v>2144</v>
      </c>
      <c r="D158" s="81" t="s">
        <v>2144</v>
      </c>
      <c r="E158" s="81" t="s">
        <v>2144</v>
      </c>
      <c r="F158" s="81" t="s">
        <v>2144</v>
      </c>
      <c r="G158" s="81" t="s">
        <v>2144</v>
      </c>
      <c r="H158" s="81">
        <v>848</v>
      </c>
      <c r="I158" s="81" t="s">
        <v>2144</v>
      </c>
      <c r="J158" s="81" t="s">
        <v>2144</v>
      </c>
      <c r="K158" s="81" t="s">
        <v>2144</v>
      </c>
      <c r="L158" s="81" t="s">
        <v>2144</v>
      </c>
      <c r="M158" s="81" t="s">
        <v>2144</v>
      </c>
    </row>
    <row r="159" ht="38.25" spans="1:13">
      <c r="A159" s="85" t="s">
        <v>2273</v>
      </c>
      <c r="B159" s="81">
        <v>3160</v>
      </c>
      <c r="C159" s="81">
        <v>2351</v>
      </c>
      <c r="D159" s="81">
        <v>564</v>
      </c>
      <c r="E159" s="81">
        <v>164</v>
      </c>
      <c r="F159" s="81">
        <v>78</v>
      </c>
      <c r="G159" s="81">
        <v>4</v>
      </c>
      <c r="H159" s="81">
        <v>39154</v>
      </c>
      <c r="I159" s="81">
        <v>21225</v>
      </c>
      <c r="J159" s="81">
        <v>8661</v>
      </c>
      <c r="K159" s="81">
        <v>2926</v>
      </c>
      <c r="L159" s="81">
        <v>5109</v>
      </c>
      <c r="M159" s="81">
        <v>1233</v>
      </c>
    </row>
    <row r="160" ht="51" spans="1:13">
      <c r="A160" s="85" t="s">
        <v>2274</v>
      </c>
      <c r="B160" s="81">
        <v>303</v>
      </c>
      <c r="C160" s="81">
        <v>235</v>
      </c>
      <c r="D160" s="81">
        <v>41</v>
      </c>
      <c r="E160" s="81">
        <v>15</v>
      </c>
      <c r="F160" s="81">
        <v>11</v>
      </c>
      <c r="G160" s="81" t="s">
        <v>2144</v>
      </c>
      <c r="H160" s="81">
        <v>5723</v>
      </c>
      <c r="I160" s="81">
        <v>2921</v>
      </c>
      <c r="J160" s="81">
        <v>1137</v>
      </c>
      <c r="K160" s="81">
        <v>667</v>
      </c>
      <c r="L160" s="81">
        <v>871</v>
      </c>
      <c r="M160" s="81" t="s">
        <v>2144</v>
      </c>
    </row>
    <row r="161" ht="76.5" spans="1:13">
      <c r="A161" s="84" t="s">
        <v>2406</v>
      </c>
      <c r="B161" s="89" t="s">
        <v>2135</v>
      </c>
      <c r="C161" s="89" t="s">
        <v>2135</v>
      </c>
      <c r="D161" s="89" t="s">
        <v>2135</v>
      </c>
      <c r="E161" s="89" t="s">
        <v>2135</v>
      </c>
      <c r="F161" s="89" t="s">
        <v>2135</v>
      </c>
      <c r="G161" s="89" t="s">
        <v>2135</v>
      </c>
      <c r="H161" s="89" t="s">
        <v>2135</v>
      </c>
      <c r="I161" s="89" t="s">
        <v>2135</v>
      </c>
      <c r="J161" s="89" t="s">
        <v>2135</v>
      </c>
      <c r="K161" s="89" t="s">
        <v>2135</v>
      </c>
      <c r="L161" s="89" t="s">
        <v>2135</v>
      </c>
      <c r="M161" s="89" t="s">
        <v>2135</v>
      </c>
    </row>
    <row r="162" spans="1:13">
      <c r="A162" s="80" t="s">
        <v>2276</v>
      </c>
      <c r="B162" s="87">
        <v>5234</v>
      </c>
      <c r="C162" s="87">
        <v>3555</v>
      </c>
      <c r="D162" s="87">
        <v>1128</v>
      </c>
      <c r="E162" s="87">
        <v>365</v>
      </c>
      <c r="F162" s="87">
        <v>175</v>
      </c>
      <c r="G162" s="87">
        <v>12</v>
      </c>
      <c r="H162" s="87">
        <v>84869</v>
      </c>
      <c r="I162" s="87">
        <v>38053</v>
      </c>
      <c r="J162" s="87">
        <v>19928</v>
      </c>
      <c r="K162" s="87">
        <v>8102</v>
      </c>
      <c r="L162" s="87">
        <v>13417</v>
      </c>
      <c r="M162" s="87">
        <v>5368</v>
      </c>
    </row>
    <row r="163" ht="25.5" spans="1:13">
      <c r="A163" s="85" t="s">
        <v>2277</v>
      </c>
      <c r="B163" s="87">
        <v>2933</v>
      </c>
      <c r="C163" s="87">
        <v>1832</v>
      </c>
      <c r="D163" s="87">
        <v>723</v>
      </c>
      <c r="E163" s="87">
        <v>245</v>
      </c>
      <c r="F163" s="87">
        <v>124</v>
      </c>
      <c r="G163" s="87">
        <v>8</v>
      </c>
      <c r="H163" s="87">
        <v>58725</v>
      </c>
      <c r="I163" s="87">
        <v>24497</v>
      </c>
      <c r="J163" s="87">
        <v>14665</v>
      </c>
      <c r="K163" s="87">
        <v>6084</v>
      </c>
      <c r="L163" s="87">
        <v>9764</v>
      </c>
      <c r="M163" s="87">
        <v>3715</v>
      </c>
    </row>
    <row r="164" spans="1:13">
      <c r="A164" s="85" t="s">
        <v>2278</v>
      </c>
      <c r="B164" s="87">
        <v>467</v>
      </c>
      <c r="C164" s="87">
        <v>256</v>
      </c>
      <c r="D164" s="87">
        <v>105</v>
      </c>
      <c r="E164" s="87">
        <v>58</v>
      </c>
      <c r="F164" s="87">
        <v>38</v>
      </c>
      <c r="G164" s="87">
        <v>9</v>
      </c>
      <c r="H164" s="87">
        <v>20200</v>
      </c>
      <c r="I164" s="87">
        <v>4139</v>
      </c>
      <c r="J164" s="87">
        <v>3375</v>
      </c>
      <c r="K164" s="87">
        <v>2091</v>
      </c>
      <c r="L164" s="87">
        <v>6246</v>
      </c>
      <c r="M164" s="87">
        <v>4349</v>
      </c>
    </row>
    <row r="165" ht="25.5" spans="1:13">
      <c r="A165" s="80" t="s">
        <v>2279</v>
      </c>
      <c r="B165" s="87">
        <v>48</v>
      </c>
      <c r="C165" s="87" t="s">
        <v>2144</v>
      </c>
      <c r="D165" s="87">
        <v>11</v>
      </c>
      <c r="E165" s="87">
        <v>10</v>
      </c>
      <c r="F165" s="87">
        <v>18</v>
      </c>
      <c r="G165" s="87">
        <v>3</v>
      </c>
      <c r="H165" s="87">
        <v>5964</v>
      </c>
      <c r="I165" s="87" t="s">
        <v>2144</v>
      </c>
      <c r="J165" s="87" t="s">
        <v>2144</v>
      </c>
      <c r="K165" s="87">
        <v>544</v>
      </c>
      <c r="L165" s="87">
        <v>2830</v>
      </c>
      <c r="M165" s="87">
        <v>1900</v>
      </c>
    </row>
    <row r="166" ht="38.25" spans="1:13">
      <c r="A166" s="85" t="s">
        <v>2280</v>
      </c>
      <c r="B166" s="87">
        <v>54</v>
      </c>
      <c r="C166" s="87">
        <v>17</v>
      </c>
      <c r="D166" s="87">
        <v>13</v>
      </c>
      <c r="E166" s="87">
        <v>8</v>
      </c>
      <c r="F166" s="87">
        <v>15</v>
      </c>
      <c r="G166" s="87">
        <v>1</v>
      </c>
      <c r="H166" s="87">
        <v>4608</v>
      </c>
      <c r="I166" s="87">
        <v>219</v>
      </c>
      <c r="J166" s="87">
        <v>578</v>
      </c>
      <c r="K166" s="87">
        <v>404</v>
      </c>
      <c r="L166" s="87">
        <v>2523</v>
      </c>
      <c r="M166" s="87">
        <v>883</v>
      </c>
    </row>
    <row r="167" spans="1:13">
      <c r="A167" s="85" t="s">
        <v>2281</v>
      </c>
      <c r="B167" s="81">
        <v>510</v>
      </c>
      <c r="C167" s="81">
        <v>351</v>
      </c>
      <c r="D167" s="81">
        <v>110</v>
      </c>
      <c r="E167" s="81">
        <v>38</v>
      </c>
      <c r="F167" s="81">
        <v>11</v>
      </c>
      <c r="G167" s="81" t="s">
        <v>2144</v>
      </c>
      <c r="H167" s="81">
        <v>7706</v>
      </c>
      <c r="I167" s="81">
        <v>3938</v>
      </c>
      <c r="J167" s="81">
        <v>2000</v>
      </c>
      <c r="K167" s="81">
        <v>642</v>
      </c>
      <c r="L167" s="81">
        <v>801</v>
      </c>
      <c r="M167" s="81" t="s">
        <v>2144</v>
      </c>
    </row>
    <row r="168" spans="1:13">
      <c r="A168" s="85" t="s">
        <v>2215</v>
      </c>
      <c r="B168" s="81">
        <v>172</v>
      </c>
      <c r="C168" s="81">
        <v>96</v>
      </c>
      <c r="D168" s="81">
        <v>46</v>
      </c>
      <c r="E168" s="81">
        <v>25</v>
      </c>
      <c r="F168" s="81">
        <v>4</v>
      </c>
      <c r="G168" s="81" t="s">
        <v>2144</v>
      </c>
      <c r="H168" s="81">
        <v>3826</v>
      </c>
      <c r="I168" s="81">
        <v>1364</v>
      </c>
      <c r="J168" s="81">
        <v>1217</v>
      </c>
      <c r="K168" s="81">
        <v>463</v>
      </c>
      <c r="L168" s="81">
        <v>600</v>
      </c>
      <c r="M168" s="81" t="s">
        <v>2144</v>
      </c>
    </row>
    <row r="169" ht="76.5" spans="1:13">
      <c r="A169" s="84" t="s">
        <v>2287</v>
      </c>
      <c r="B169" s="89" t="s">
        <v>2135</v>
      </c>
      <c r="C169" s="89" t="s">
        <v>2135</v>
      </c>
      <c r="D169" s="89" t="s">
        <v>2135</v>
      </c>
      <c r="E169" s="89" t="s">
        <v>2135</v>
      </c>
      <c r="F169" s="89" t="s">
        <v>2135</v>
      </c>
      <c r="G169" s="89" t="s">
        <v>2135</v>
      </c>
      <c r="H169" s="89" t="s">
        <v>2135</v>
      </c>
      <c r="I169" s="89" t="s">
        <v>2135</v>
      </c>
      <c r="J169" s="89" t="s">
        <v>2135</v>
      </c>
      <c r="K169" s="89" t="s">
        <v>2135</v>
      </c>
      <c r="L169" s="89" t="s">
        <v>2135</v>
      </c>
      <c r="M169" s="89" t="s">
        <v>2135</v>
      </c>
    </row>
    <row r="170" ht="38.25" spans="1:13">
      <c r="A170" s="80" t="s">
        <v>2288</v>
      </c>
      <c r="B170" s="87">
        <v>4722</v>
      </c>
      <c r="C170" s="87">
        <v>3113</v>
      </c>
      <c r="D170" s="87">
        <v>1072</v>
      </c>
      <c r="E170" s="87">
        <v>355</v>
      </c>
      <c r="F170" s="87">
        <v>170</v>
      </c>
      <c r="G170" s="87">
        <v>12</v>
      </c>
      <c r="H170" s="87">
        <v>80078</v>
      </c>
      <c r="I170" s="87">
        <v>34513</v>
      </c>
      <c r="J170" s="87">
        <v>19411</v>
      </c>
      <c r="K170" s="87">
        <v>7896</v>
      </c>
      <c r="L170" s="87">
        <v>12992</v>
      </c>
      <c r="M170" s="87">
        <v>5265</v>
      </c>
    </row>
    <row r="171" ht="38.25" spans="1:13">
      <c r="A171" s="85" t="s">
        <v>2289</v>
      </c>
      <c r="B171" s="87">
        <v>4461</v>
      </c>
      <c r="C171" s="87">
        <v>2954</v>
      </c>
      <c r="D171" s="87">
        <v>994</v>
      </c>
      <c r="E171" s="87">
        <v>338</v>
      </c>
      <c r="F171" s="87">
        <v>163</v>
      </c>
      <c r="G171" s="87">
        <v>12</v>
      </c>
      <c r="H171" s="87">
        <v>79294</v>
      </c>
      <c r="I171" s="87">
        <v>34156</v>
      </c>
      <c r="J171" s="87">
        <v>19012</v>
      </c>
      <c r="K171" s="87">
        <v>7734</v>
      </c>
      <c r="L171" s="87">
        <v>13036</v>
      </c>
      <c r="M171" s="87">
        <v>5356</v>
      </c>
    </row>
    <row r="172" ht="38.25" spans="1:13">
      <c r="A172" s="85" t="s">
        <v>2290</v>
      </c>
      <c r="B172" s="87">
        <v>4423</v>
      </c>
      <c r="C172" s="87">
        <v>2862</v>
      </c>
      <c r="D172" s="87">
        <v>1039</v>
      </c>
      <c r="E172" s="87">
        <v>344</v>
      </c>
      <c r="F172" s="87">
        <v>166</v>
      </c>
      <c r="G172" s="87">
        <v>12</v>
      </c>
      <c r="H172" s="87">
        <v>79015</v>
      </c>
      <c r="I172" s="87">
        <v>33591</v>
      </c>
      <c r="J172" s="87">
        <v>19088</v>
      </c>
      <c r="K172" s="87">
        <v>7932</v>
      </c>
      <c r="L172" s="87">
        <v>13141</v>
      </c>
      <c r="M172" s="87">
        <v>5264</v>
      </c>
    </row>
    <row r="173" ht="38.25" spans="1:13">
      <c r="A173" s="80" t="s">
        <v>2291</v>
      </c>
      <c r="B173" s="87">
        <v>1589</v>
      </c>
      <c r="C173" s="87">
        <v>977</v>
      </c>
      <c r="D173" s="87">
        <v>385</v>
      </c>
      <c r="E173" s="87">
        <v>137</v>
      </c>
      <c r="F173" s="87">
        <v>82</v>
      </c>
      <c r="G173" s="87">
        <v>8</v>
      </c>
      <c r="H173" s="87">
        <v>38546</v>
      </c>
      <c r="I173" s="87">
        <v>13994</v>
      </c>
      <c r="J173" s="87">
        <v>9154</v>
      </c>
      <c r="K173" s="87">
        <v>3816</v>
      </c>
      <c r="L173" s="87">
        <v>7519</v>
      </c>
      <c r="M173" s="87">
        <v>4064</v>
      </c>
    </row>
    <row r="174" ht="51" spans="1:13">
      <c r="A174" s="85" t="s">
        <v>2292</v>
      </c>
      <c r="B174" s="81">
        <v>259</v>
      </c>
      <c r="C174" s="81">
        <v>168</v>
      </c>
      <c r="D174" s="81">
        <v>64</v>
      </c>
      <c r="E174" s="81">
        <v>19</v>
      </c>
      <c r="F174" s="81">
        <v>7</v>
      </c>
      <c r="G174" s="81" t="s">
        <v>2144</v>
      </c>
      <c r="H174" s="81">
        <v>5078</v>
      </c>
      <c r="I174" s="81">
        <v>2825</v>
      </c>
      <c r="J174" s="81">
        <v>1409</v>
      </c>
      <c r="K174" s="81">
        <v>433</v>
      </c>
      <c r="L174" s="81">
        <v>298</v>
      </c>
      <c r="M174" s="81" t="s">
        <v>2144</v>
      </c>
    </row>
    <row r="175" ht="63.75" spans="1:13">
      <c r="A175" s="85" t="s">
        <v>2293</v>
      </c>
      <c r="B175" s="81">
        <v>410</v>
      </c>
      <c r="C175" s="81">
        <v>216</v>
      </c>
      <c r="D175" s="81">
        <v>100</v>
      </c>
      <c r="E175" s="81">
        <v>45</v>
      </c>
      <c r="F175" s="81">
        <v>40</v>
      </c>
      <c r="G175" s="81">
        <v>9</v>
      </c>
      <c r="H175" s="81">
        <v>25642</v>
      </c>
      <c r="I175" s="81">
        <v>6187</v>
      </c>
      <c r="J175" s="81">
        <v>5134</v>
      </c>
      <c r="K175" s="81">
        <v>2584</v>
      </c>
      <c r="L175" s="81">
        <v>7344</v>
      </c>
      <c r="M175" s="81">
        <v>4393</v>
      </c>
    </row>
    <row r="176" ht="38.25" spans="1:13">
      <c r="A176" s="84" t="s">
        <v>2294</v>
      </c>
      <c r="B176" s="89" t="s">
        <v>2135</v>
      </c>
      <c r="C176" s="89" t="s">
        <v>2135</v>
      </c>
      <c r="D176" s="89" t="s">
        <v>2135</v>
      </c>
      <c r="E176" s="89" t="s">
        <v>2135</v>
      </c>
      <c r="F176" s="89" t="s">
        <v>2135</v>
      </c>
      <c r="G176" s="89" t="s">
        <v>2135</v>
      </c>
      <c r="H176" s="89" t="s">
        <v>2135</v>
      </c>
      <c r="I176" s="89" t="s">
        <v>2135</v>
      </c>
      <c r="J176" s="89" t="s">
        <v>2135</v>
      </c>
      <c r="K176" s="89" t="s">
        <v>2135</v>
      </c>
      <c r="L176" s="89" t="s">
        <v>2135</v>
      </c>
      <c r="M176" s="89" t="s">
        <v>2135</v>
      </c>
    </row>
    <row r="177" ht="25.5" spans="1:13">
      <c r="A177" s="80" t="s">
        <v>2295</v>
      </c>
      <c r="B177" s="87">
        <v>835</v>
      </c>
      <c r="C177" s="87">
        <v>723</v>
      </c>
      <c r="D177" s="87">
        <v>86</v>
      </c>
      <c r="E177" s="87" t="s">
        <v>2144</v>
      </c>
      <c r="F177" s="87">
        <v>6</v>
      </c>
      <c r="G177" s="87" t="s">
        <v>2144</v>
      </c>
      <c r="H177" s="87">
        <v>7015</v>
      </c>
      <c r="I177" s="87">
        <v>5296</v>
      </c>
      <c r="J177" s="87">
        <v>795</v>
      </c>
      <c r="K177" s="87" t="s">
        <v>2144</v>
      </c>
      <c r="L177" s="87">
        <v>543</v>
      </c>
      <c r="M177" s="87" t="s">
        <v>2144</v>
      </c>
    </row>
    <row r="178" spans="1:13">
      <c r="A178" s="85" t="s">
        <v>2296</v>
      </c>
      <c r="B178" s="87">
        <v>697</v>
      </c>
      <c r="C178" s="87">
        <v>489</v>
      </c>
      <c r="D178" s="87">
        <v>151</v>
      </c>
      <c r="E178" s="87">
        <v>42</v>
      </c>
      <c r="F178" s="87">
        <v>15</v>
      </c>
      <c r="G178" s="87" t="s">
        <v>2144</v>
      </c>
      <c r="H178" s="87">
        <v>10130</v>
      </c>
      <c r="I178" s="87">
        <v>5882</v>
      </c>
      <c r="J178" s="87">
        <v>2788</v>
      </c>
      <c r="K178" s="87">
        <v>583</v>
      </c>
      <c r="L178" s="87">
        <v>690</v>
      </c>
      <c r="M178" s="87" t="s">
        <v>2144</v>
      </c>
    </row>
    <row r="179" spans="1:13">
      <c r="A179" s="85" t="s">
        <v>2297</v>
      </c>
      <c r="B179" s="87">
        <v>727</v>
      </c>
      <c r="C179" s="87">
        <v>418</v>
      </c>
      <c r="D179" s="87">
        <v>170</v>
      </c>
      <c r="E179" s="87">
        <v>93</v>
      </c>
      <c r="F179" s="87">
        <v>42</v>
      </c>
      <c r="G179" s="87">
        <v>4</v>
      </c>
      <c r="H179" s="87">
        <v>14650</v>
      </c>
      <c r="I179" s="87">
        <v>5845</v>
      </c>
      <c r="J179" s="87">
        <v>2862</v>
      </c>
      <c r="K179" s="87">
        <v>1500</v>
      </c>
      <c r="L179" s="87">
        <v>2606</v>
      </c>
      <c r="M179" s="87">
        <v>1836</v>
      </c>
    </row>
    <row r="180" spans="1:13">
      <c r="A180" s="143" t="s">
        <v>2298</v>
      </c>
      <c r="B180" s="87">
        <v>3298</v>
      </c>
      <c r="C180" s="87">
        <v>2206</v>
      </c>
      <c r="D180" s="87">
        <v>750</v>
      </c>
      <c r="E180" s="87">
        <v>220</v>
      </c>
      <c r="F180" s="87">
        <v>114</v>
      </c>
      <c r="G180" s="87">
        <v>8</v>
      </c>
      <c r="H180" s="87">
        <v>55298</v>
      </c>
      <c r="I180" s="87">
        <v>22786</v>
      </c>
      <c r="J180" s="87">
        <v>13761</v>
      </c>
      <c r="K180" s="87">
        <v>5812</v>
      </c>
      <c r="L180" s="87">
        <v>9697</v>
      </c>
      <c r="M180" s="87">
        <v>3242</v>
      </c>
    </row>
    <row r="181" ht="38.25" spans="1:13">
      <c r="A181" s="84" t="s">
        <v>2299</v>
      </c>
      <c r="B181" s="89" t="s">
        <v>2135</v>
      </c>
      <c r="C181" s="89" t="s">
        <v>2135</v>
      </c>
      <c r="D181" s="89" t="s">
        <v>2135</v>
      </c>
      <c r="E181" s="89" t="s">
        <v>2135</v>
      </c>
      <c r="F181" s="89" t="s">
        <v>2135</v>
      </c>
      <c r="G181" s="89" t="s">
        <v>2135</v>
      </c>
      <c r="H181" s="89" t="s">
        <v>2135</v>
      </c>
      <c r="I181" s="89" t="s">
        <v>2135</v>
      </c>
      <c r="J181" s="89" t="s">
        <v>2135</v>
      </c>
      <c r="K181" s="89" t="s">
        <v>2135</v>
      </c>
      <c r="L181" s="89" t="s">
        <v>2135</v>
      </c>
      <c r="M181" s="89" t="s">
        <v>2135</v>
      </c>
    </row>
    <row r="182" ht="25.5" spans="1:13">
      <c r="A182" s="80" t="s">
        <v>2300</v>
      </c>
      <c r="B182" s="87">
        <v>1096</v>
      </c>
      <c r="C182" s="87">
        <v>882</v>
      </c>
      <c r="D182" s="87">
        <v>164</v>
      </c>
      <c r="E182" s="87">
        <v>36</v>
      </c>
      <c r="F182" s="87">
        <v>14</v>
      </c>
      <c r="G182" s="87" t="s">
        <v>2144</v>
      </c>
      <c r="H182" s="87">
        <v>7799</v>
      </c>
      <c r="I182" s="87">
        <v>5653</v>
      </c>
      <c r="J182" s="87">
        <v>1194</v>
      </c>
      <c r="K182" s="87">
        <v>405</v>
      </c>
      <c r="L182" s="87">
        <v>499</v>
      </c>
      <c r="M182" s="87" t="s">
        <v>2144</v>
      </c>
    </row>
    <row r="183" spans="1:13">
      <c r="A183" s="85" t="s">
        <v>2296</v>
      </c>
      <c r="B183" s="87">
        <v>1173</v>
      </c>
      <c r="C183" s="87">
        <v>782</v>
      </c>
      <c r="D183" s="87">
        <v>275</v>
      </c>
      <c r="E183" s="87">
        <v>85</v>
      </c>
      <c r="F183" s="87">
        <v>30</v>
      </c>
      <c r="G183" s="87" t="s">
        <v>2144</v>
      </c>
      <c r="H183" s="87">
        <v>18891</v>
      </c>
      <c r="I183" s="87">
        <v>10371</v>
      </c>
      <c r="J183" s="87">
        <v>5511</v>
      </c>
      <c r="K183" s="87">
        <v>1378</v>
      </c>
      <c r="L183" s="87">
        <v>1426</v>
      </c>
      <c r="M183" s="87" t="s">
        <v>2144</v>
      </c>
    </row>
    <row r="184" spans="1:13">
      <c r="A184" s="85" t="s">
        <v>2297</v>
      </c>
      <c r="B184" s="87">
        <v>897</v>
      </c>
      <c r="C184" s="87">
        <v>482</v>
      </c>
      <c r="D184" s="87">
        <v>227</v>
      </c>
      <c r="E184" s="87">
        <v>121</v>
      </c>
      <c r="F184" s="87">
        <v>61</v>
      </c>
      <c r="G184" s="87">
        <v>6</v>
      </c>
      <c r="H184" s="87">
        <v>22728</v>
      </c>
      <c r="I184" s="87">
        <v>7750</v>
      </c>
      <c r="J184" s="87">
        <v>4834</v>
      </c>
      <c r="K184" s="87">
        <v>2590</v>
      </c>
      <c r="L184" s="87">
        <v>4713</v>
      </c>
      <c r="M184" s="87">
        <v>2840</v>
      </c>
    </row>
    <row r="185" spans="1:13">
      <c r="A185" s="143" t="s">
        <v>2298</v>
      </c>
      <c r="B185" s="87">
        <v>2391</v>
      </c>
      <c r="C185" s="87">
        <v>1690</v>
      </c>
      <c r="D185" s="87">
        <v>492</v>
      </c>
      <c r="E185" s="87">
        <v>132</v>
      </c>
      <c r="F185" s="87">
        <v>72</v>
      </c>
      <c r="G185" s="87">
        <v>5</v>
      </c>
      <c r="H185" s="87">
        <v>37676</v>
      </c>
      <c r="I185" s="87">
        <v>16035</v>
      </c>
      <c r="J185" s="87">
        <v>8666</v>
      </c>
      <c r="K185" s="87">
        <v>3766</v>
      </c>
      <c r="L185" s="87">
        <v>6896</v>
      </c>
      <c r="M185" s="87">
        <v>2313</v>
      </c>
    </row>
    <row r="186" ht="38.25" spans="1:13">
      <c r="A186" s="84" t="s">
        <v>2301</v>
      </c>
      <c r="B186" s="89" t="s">
        <v>2135</v>
      </c>
      <c r="C186" s="89" t="s">
        <v>2135</v>
      </c>
      <c r="D186" s="89" t="s">
        <v>2135</v>
      </c>
      <c r="E186" s="89" t="s">
        <v>2135</v>
      </c>
      <c r="F186" s="89" t="s">
        <v>2135</v>
      </c>
      <c r="G186" s="89" t="s">
        <v>2135</v>
      </c>
      <c r="H186" s="89" t="s">
        <v>2135</v>
      </c>
      <c r="I186" s="89" t="s">
        <v>2135</v>
      </c>
      <c r="J186" s="89" t="s">
        <v>2135</v>
      </c>
      <c r="K186" s="89" t="s">
        <v>2135</v>
      </c>
      <c r="L186" s="89" t="s">
        <v>2135</v>
      </c>
      <c r="M186" s="89" t="s">
        <v>2135</v>
      </c>
    </row>
    <row r="187" spans="1:13">
      <c r="A187" s="80" t="s">
        <v>2302</v>
      </c>
      <c r="B187" s="87">
        <v>70</v>
      </c>
      <c r="C187" s="87">
        <v>64</v>
      </c>
      <c r="D187" s="87" t="s">
        <v>2144</v>
      </c>
      <c r="E187" s="87" t="s">
        <v>2144</v>
      </c>
      <c r="F187" s="87" t="s">
        <v>2144</v>
      </c>
      <c r="G187" s="87" t="s">
        <v>2234</v>
      </c>
      <c r="H187" s="87">
        <v>322</v>
      </c>
      <c r="I187" s="87">
        <v>288</v>
      </c>
      <c r="J187" s="87" t="s">
        <v>2144</v>
      </c>
      <c r="K187" s="87" t="s">
        <v>2144</v>
      </c>
      <c r="L187" s="87" t="s">
        <v>2144</v>
      </c>
      <c r="M187" s="87" t="s">
        <v>2234</v>
      </c>
    </row>
    <row r="188" spans="1:13">
      <c r="A188" s="85" t="s">
        <v>2296</v>
      </c>
      <c r="B188" s="87">
        <v>1099</v>
      </c>
      <c r="C188" s="87">
        <v>647</v>
      </c>
      <c r="D188" s="87">
        <v>301</v>
      </c>
      <c r="E188" s="87">
        <v>110</v>
      </c>
      <c r="F188" s="87">
        <v>41</v>
      </c>
      <c r="G188" s="87" t="s">
        <v>2144</v>
      </c>
      <c r="H188" s="87">
        <v>12628</v>
      </c>
      <c r="I188" s="87">
        <v>5680</v>
      </c>
      <c r="J188" s="87">
        <v>3641</v>
      </c>
      <c r="K188" s="87">
        <v>1600</v>
      </c>
      <c r="L188" s="87">
        <v>1571</v>
      </c>
      <c r="M188" s="87" t="s">
        <v>2144</v>
      </c>
    </row>
    <row r="189" spans="1:13">
      <c r="A189" s="85" t="s">
        <v>2297</v>
      </c>
      <c r="B189" s="87">
        <v>1666</v>
      </c>
      <c r="C189" s="87">
        <v>1042</v>
      </c>
      <c r="D189" s="87">
        <v>399</v>
      </c>
      <c r="E189" s="87">
        <v>144</v>
      </c>
      <c r="F189" s="87">
        <v>74</v>
      </c>
      <c r="G189" s="87">
        <v>7</v>
      </c>
      <c r="H189" s="87">
        <v>34814</v>
      </c>
      <c r="I189" s="87">
        <v>14604</v>
      </c>
      <c r="J189" s="87">
        <v>7751</v>
      </c>
      <c r="K189" s="87">
        <v>3465</v>
      </c>
      <c r="L189" s="87">
        <v>6414</v>
      </c>
      <c r="M189" s="87">
        <v>2579</v>
      </c>
    </row>
    <row r="190" spans="1:13">
      <c r="A190" s="143" t="s">
        <v>2298</v>
      </c>
      <c r="B190" s="87">
        <v>2222</v>
      </c>
      <c r="C190" s="87">
        <v>1675</v>
      </c>
      <c r="D190" s="87">
        <v>386</v>
      </c>
      <c r="E190" s="87">
        <v>99</v>
      </c>
      <c r="F190" s="87">
        <v>56</v>
      </c>
      <c r="G190" s="87">
        <v>5</v>
      </c>
      <c r="H190" s="87">
        <v>35726</v>
      </c>
      <c r="I190" s="87">
        <v>16711</v>
      </c>
      <c r="J190" s="87">
        <v>8271</v>
      </c>
      <c r="K190" s="87">
        <v>2918</v>
      </c>
      <c r="L190" s="87">
        <v>5181</v>
      </c>
      <c r="M190" s="87">
        <v>2644</v>
      </c>
    </row>
    <row r="191" ht="63.75" spans="1:13">
      <c r="A191" s="143" t="s">
        <v>2407</v>
      </c>
      <c r="B191" s="87">
        <v>501</v>
      </c>
      <c r="C191" s="87">
        <v>408</v>
      </c>
      <c r="D191" s="87">
        <v>68</v>
      </c>
      <c r="E191" s="87" t="s">
        <v>2144</v>
      </c>
      <c r="F191" s="87" t="s">
        <v>2144</v>
      </c>
      <c r="G191" s="87" t="s">
        <v>2144</v>
      </c>
      <c r="H191" s="87">
        <v>3603</v>
      </c>
      <c r="I191" s="87">
        <v>2526</v>
      </c>
      <c r="J191" s="87">
        <v>537</v>
      </c>
      <c r="K191" s="87" t="s">
        <v>2144</v>
      </c>
      <c r="L191" s="87" t="s">
        <v>2144</v>
      </c>
      <c r="M191" s="87" t="s">
        <v>2144</v>
      </c>
    </row>
    <row r="192" ht="38.25" spans="1:13">
      <c r="A192" s="84" t="s">
        <v>2304</v>
      </c>
      <c r="B192" s="89" t="s">
        <v>2135</v>
      </c>
      <c r="C192" s="89" t="s">
        <v>2135</v>
      </c>
      <c r="D192" s="89" t="s">
        <v>2135</v>
      </c>
      <c r="E192" s="89" t="s">
        <v>2135</v>
      </c>
      <c r="F192" s="89" t="s">
        <v>2135</v>
      </c>
      <c r="G192" s="89" t="s">
        <v>2135</v>
      </c>
      <c r="H192" s="89" t="s">
        <v>2135</v>
      </c>
      <c r="I192" s="89" t="s">
        <v>2135</v>
      </c>
      <c r="J192" s="89" t="s">
        <v>2135</v>
      </c>
      <c r="K192" s="89" t="s">
        <v>2135</v>
      </c>
      <c r="L192" s="89" t="s">
        <v>2135</v>
      </c>
      <c r="M192" s="89" t="s">
        <v>2135</v>
      </c>
    </row>
    <row r="193" spans="1:13">
      <c r="A193" s="80" t="s">
        <v>2302</v>
      </c>
      <c r="B193" s="87">
        <v>2489</v>
      </c>
      <c r="C193" s="87">
        <v>1794</v>
      </c>
      <c r="D193" s="87">
        <v>512</v>
      </c>
      <c r="E193" s="87">
        <v>145</v>
      </c>
      <c r="F193" s="87">
        <v>37</v>
      </c>
      <c r="G193" s="87">
        <v>1</v>
      </c>
      <c r="H193" s="87">
        <v>24746</v>
      </c>
      <c r="I193" s="87">
        <v>14152</v>
      </c>
      <c r="J193" s="87">
        <v>6327</v>
      </c>
      <c r="K193" s="87">
        <v>2230</v>
      </c>
      <c r="L193" s="87">
        <v>1788</v>
      </c>
      <c r="M193" s="87">
        <v>249</v>
      </c>
    </row>
    <row r="194" spans="1:13">
      <c r="A194" s="85" t="s">
        <v>2296</v>
      </c>
      <c r="B194" s="87">
        <v>2441</v>
      </c>
      <c r="C194" s="87">
        <v>1545</v>
      </c>
      <c r="D194" s="87">
        <v>565</v>
      </c>
      <c r="E194" s="87">
        <v>201</v>
      </c>
      <c r="F194" s="87">
        <v>121</v>
      </c>
      <c r="G194" s="87">
        <v>9</v>
      </c>
      <c r="H194" s="87">
        <v>50753</v>
      </c>
      <c r="I194" s="87">
        <v>20673</v>
      </c>
      <c r="J194" s="87">
        <v>12052</v>
      </c>
      <c r="K194" s="87">
        <v>5255</v>
      </c>
      <c r="L194" s="87">
        <v>9034</v>
      </c>
      <c r="M194" s="87">
        <v>3740</v>
      </c>
    </row>
    <row r="195" spans="1:13">
      <c r="A195" s="85" t="s">
        <v>2305</v>
      </c>
      <c r="B195" s="87">
        <v>202</v>
      </c>
      <c r="C195" s="87">
        <v>131</v>
      </c>
      <c r="D195" s="87">
        <v>41</v>
      </c>
      <c r="E195" s="87">
        <v>15</v>
      </c>
      <c r="F195" s="87">
        <v>13</v>
      </c>
      <c r="G195" s="87">
        <v>2</v>
      </c>
      <c r="H195" s="87">
        <v>6926</v>
      </c>
      <c r="I195" s="87">
        <v>1848</v>
      </c>
      <c r="J195" s="87">
        <v>1234</v>
      </c>
      <c r="K195" s="87">
        <v>518</v>
      </c>
      <c r="L195" s="87">
        <v>2118</v>
      </c>
      <c r="M195" s="87">
        <v>1208</v>
      </c>
    </row>
    <row r="196" ht="63.75" spans="1:13">
      <c r="A196" s="143" t="s">
        <v>2306</v>
      </c>
      <c r="B196" s="87">
        <v>102</v>
      </c>
      <c r="C196" s="87">
        <v>85</v>
      </c>
      <c r="D196" s="87">
        <v>10</v>
      </c>
      <c r="E196" s="87" t="s">
        <v>2144</v>
      </c>
      <c r="F196" s="87">
        <v>3</v>
      </c>
      <c r="G196" s="87" t="s">
        <v>2408</v>
      </c>
      <c r="H196" s="87">
        <v>2443</v>
      </c>
      <c r="I196" s="87">
        <v>1380</v>
      </c>
      <c r="J196" s="87">
        <v>316</v>
      </c>
      <c r="K196" s="87" t="s">
        <v>2144</v>
      </c>
      <c r="L196" s="87">
        <v>477</v>
      </c>
      <c r="M196" s="87">
        <v>171</v>
      </c>
    </row>
    <row r="197" ht="25.5" spans="1:13">
      <c r="A197" s="143" t="s">
        <v>2307</v>
      </c>
      <c r="B197" s="87">
        <v>323</v>
      </c>
      <c r="C197" s="87">
        <v>282</v>
      </c>
      <c r="D197" s="87">
        <v>30</v>
      </c>
      <c r="E197" s="87" t="s">
        <v>2144</v>
      </c>
      <c r="F197" s="87" t="s">
        <v>2144</v>
      </c>
      <c r="G197" s="87" t="s">
        <v>2144</v>
      </c>
      <c r="H197" s="87">
        <v>2225</v>
      </c>
      <c r="I197" s="87">
        <v>1756</v>
      </c>
      <c r="J197" s="87">
        <v>278</v>
      </c>
      <c r="K197" s="87" t="s">
        <v>2144</v>
      </c>
      <c r="L197" s="87" t="s">
        <v>2144</v>
      </c>
      <c r="M197" s="87" t="s">
        <v>2144</v>
      </c>
    </row>
    <row r="198" ht="89.25" spans="1:13">
      <c r="A198" s="84" t="s">
        <v>2308</v>
      </c>
      <c r="B198" s="89" t="s">
        <v>2135</v>
      </c>
      <c r="C198" s="89" t="s">
        <v>2135</v>
      </c>
      <c r="D198" s="89" t="s">
        <v>2135</v>
      </c>
      <c r="E198" s="89" t="s">
        <v>2135</v>
      </c>
      <c r="F198" s="89" t="s">
        <v>2135</v>
      </c>
      <c r="G198" s="89" t="s">
        <v>2135</v>
      </c>
      <c r="H198" s="89" t="s">
        <v>2135</v>
      </c>
      <c r="I198" s="89" t="s">
        <v>2135</v>
      </c>
      <c r="J198" s="89" t="s">
        <v>2135</v>
      </c>
      <c r="K198" s="89" t="s">
        <v>2135</v>
      </c>
      <c r="L198" s="89" t="s">
        <v>2135</v>
      </c>
      <c r="M198" s="89" t="s">
        <v>2135</v>
      </c>
    </row>
    <row r="199" ht="25.5" spans="1:13">
      <c r="A199" s="80" t="s">
        <v>2309</v>
      </c>
      <c r="B199" s="87">
        <v>628</v>
      </c>
      <c r="C199" s="87">
        <v>415</v>
      </c>
      <c r="D199" s="87">
        <v>146</v>
      </c>
      <c r="E199" s="87">
        <v>37</v>
      </c>
      <c r="F199" s="87">
        <v>28</v>
      </c>
      <c r="G199" s="87">
        <v>3</v>
      </c>
      <c r="H199" s="87">
        <v>11846</v>
      </c>
      <c r="I199" s="87">
        <v>4642</v>
      </c>
      <c r="J199" s="87">
        <v>2844</v>
      </c>
      <c r="K199" s="87">
        <v>1229</v>
      </c>
      <c r="L199" s="87">
        <v>2089</v>
      </c>
      <c r="M199" s="87">
        <v>1041</v>
      </c>
    </row>
    <row r="200" spans="1:13">
      <c r="A200" s="85" t="s">
        <v>2310</v>
      </c>
      <c r="B200" s="81">
        <v>755</v>
      </c>
      <c r="C200" s="81">
        <v>471</v>
      </c>
      <c r="D200" s="81">
        <v>203</v>
      </c>
      <c r="E200" s="81">
        <v>61</v>
      </c>
      <c r="F200" s="81">
        <v>21</v>
      </c>
      <c r="G200" s="81" t="s">
        <v>2144</v>
      </c>
      <c r="H200" s="81">
        <v>8654</v>
      </c>
      <c r="I200" s="81">
        <v>4356</v>
      </c>
      <c r="J200" s="81">
        <v>2518</v>
      </c>
      <c r="K200" s="81">
        <v>857</v>
      </c>
      <c r="L200" s="81">
        <v>826</v>
      </c>
      <c r="M200" s="81" t="s">
        <v>2144</v>
      </c>
    </row>
    <row r="201" ht="38.25" spans="1:13">
      <c r="A201" s="85" t="s">
        <v>2311</v>
      </c>
      <c r="B201" s="81">
        <v>1247</v>
      </c>
      <c r="C201" s="81">
        <v>818</v>
      </c>
      <c r="D201" s="81">
        <v>274</v>
      </c>
      <c r="E201" s="81">
        <v>106</v>
      </c>
      <c r="F201" s="81">
        <v>46</v>
      </c>
      <c r="G201" s="81">
        <v>3</v>
      </c>
      <c r="H201" s="81">
        <v>20766</v>
      </c>
      <c r="I201" s="81">
        <v>8857</v>
      </c>
      <c r="J201" s="81">
        <v>4987</v>
      </c>
      <c r="K201" s="81">
        <v>2150</v>
      </c>
      <c r="L201" s="81">
        <v>3398</v>
      </c>
      <c r="M201" s="81">
        <v>1374</v>
      </c>
    </row>
    <row r="202" ht="25.5" spans="1:13">
      <c r="A202" s="85" t="s">
        <v>2279</v>
      </c>
      <c r="B202" s="81">
        <v>48</v>
      </c>
      <c r="C202" s="81" t="s">
        <v>2144</v>
      </c>
      <c r="D202" s="81">
        <v>11</v>
      </c>
      <c r="E202" s="81">
        <v>10</v>
      </c>
      <c r="F202" s="81">
        <v>18</v>
      </c>
      <c r="G202" s="81">
        <v>3</v>
      </c>
      <c r="H202" s="81">
        <v>5925</v>
      </c>
      <c r="I202" s="81" t="s">
        <v>2144</v>
      </c>
      <c r="J202" s="81" t="s">
        <v>2144</v>
      </c>
      <c r="K202" s="81">
        <v>544</v>
      </c>
      <c r="L202" s="81">
        <v>2791</v>
      </c>
      <c r="M202" s="81">
        <v>1900</v>
      </c>
    </row>
    <row r="203" spans="1:13">
      <c r="A203" s="85" t="s">
        <v>2312</v>
      </c>
      <c r="B203" s="81">
        <v>544</v>
      </c>
      <c r="C203" s="81">
        <v>184</v>
      </c>
      <c r="D203" s="81">
        <v>164</v>
      </c>
      <c r="E203" s="81">
        <v>119</v>
      </c>
      <c r="F203" s="81">
        <v>71</v>
      </c>
      <c r="G203" s="81">
        <v>6</v>
      </c>
      <c r="H203" s="81">
        <v>22443</v>
      </c>
      <c r="I203" s="81">
        <v>4257</v>
      </c>
      <c r="J203" s="81">
        <v>5762</v>
      </c>
      <c r="K203" s="81">
        <v>3667</v>
      </c>
      <c r="L203" s="81">
        <v>6521</v>
      </c>
      <c r="M203" s="81">
        <v>2236</v>
      </c>
    </row>
    <row r="204" ht="38.25" spans="1:13">
      <c r="A204" s="85" t="s">
        <v>2313</v>
      </c>
      <c r="B204" s="81">
        <v>2802</v>
      </c>
      <c r="C204" s="81">
        <v>1904</v>
      </c>
      <c r="D204" s="81">
        <v>655</v>
      </c>
      <c r="E204" s="81">
        <v>168</v>
      </c>
      <c r="F204" s="81">
        <v>71</v>
      </c>
      <c r="G204" s="81">
        <v>4</v>
      </c>
      <c r="H204" s="81">
        <v>49188</v>
      </c>
      <c r="I204" s="81">
        <v>24999</v>
      </c>
      <c r="J204" s="81">
        <v>13422</v>
      </c>
      <c r="K204" s="81">
        <v>3918</v>
      </c>
      <c r="L204" s="81">
        <v>5180</v>
      </c>
      <c r="M204" s="81">
        <v>1669</v>
      </c>
    </row>
    <row r="205" spans="1:13">
      <c r="A205" s="85" t="s">
        <v>2215</v>
      </c>
      <c r="B205" s="81">
        <v>62</v>
      </c>
      <c r="C205" s="81">
        <v>42</v>
      </c>
      <c r="D205" s="81">
        <v>14</v>
      </c>
      <c r="E205" s="81" t="s">
        <v>2144</v>
      </c>
      <c r="F205" s="81" t="s">
        <v>2144</v>
      </c>
      <c r="G205" s="81" t="s">
        <v>2144</v>
      </c>
      <c r="H205" s="81">
        <v>1574</v>
      </c>
      <c r="I205" s="81">
        <v>1127</v>
      </c>
      <c r="J205" s="81">
        <v>297</v>
      </c>
      <c r="K205" s="81" t="s">
        <v>2144</v>
      </c>
      <c r="L205" s="81" t="s">
        <v>2144</v>
      </c>
      <c r="M205" s="81" t="s">
        <v>2144</v>
      </c>
    </row>
    <row r="206" ht="89.25" spans="1:13">
      <c r="A206" s="84" t="s">
        <v>2409</v>
      </c>
      <c r="B206" s="89" t="s">
        <v>2135</v>
      </c>
      <c r="C206" s="89" t="s">
        <v>2135</v>
      </c>
      <c r="D206" s="89" t="s">
        <v>2135</v>
      </c>
      <c r="E206" s="89" t="s">
        <v>2135</v>
      </c>
      <c r="F206" s="89" t="s">
        <v>2135</v>
      </c>
      <c r="G206" s="89" t="s">
        <v>2135</v>
      </c>
      <c r="H206" s="89" t="s">
        <v>2135</v>
      </c>
      <c r="I206" s="89" t="s">
        <v>2135</v>
      </c>
      <c r="J206" s="89" t="s">
        <v>2135</v>
      </c>
      <c r="K206" s="89" t="s">
        <v>2135</v>
      </c>
      <c r="L206" s="89" t="s">
        <v>2135</v>
      </c>
      <c r="M206" s="89" t="s">
        <v>2135</v>
      </c>
    </row>
    <row r="207" ht="63.75" spans="1:13">
      <c r="A207" s="80" t="s">
        <v>2410</v>
      </c>
      <c r="B207" s="87">
        <v>1546</v>
      </c>
      <c r="C207" s="87">
        <v>1027</v>
      </c>
      <c r="D207" s="87">
        <v>370</v>
      </c>
      <c r="E207" s="87">
        <v>120</v>
      </c>
      <c r="F207" s="87">
        <v>29</v>
      </c>
      <c r="G207" s="87" t="s">
        <v>2144</v>
      </c>
      <c r="H207" s="87">
        <v>14765</v>
      </c>
      <c r="I207" s="87">
        <v>8638</v>
      </c>
      <c r="J207" s="87">
        <v>4035</v>
      </c>
      <c r="K207" s="87">
        <v>1185</v>
      </c>
      <c r="L207" s="87">
        <v>816</v>
      </c>
      <c r="M207" s="87" t="s">
        <v>2144</v>
      </c>
    </row>
    <row r="208" ht="25.5" spans="1:13">
      <c r="A208" s="80" t="s">
        <v>2309</v>
      </c>
      <c r="B208" s="87">
        <v>692</v>
      </c>
      <c r="C208" s="87">
        <v>465</v>
      </c>
      <c r="D208" s="87">
        <v>162</v>
      </c>
      <c r="E208" s="87">
        <v>35</v>
      </c>
      <c r="F208" s="87">
        <v>29</v>
      </c>
      <c r="G208" s="87">
        <v>2</v>
      </c>
      <c r="H208" s="87">
        <v>12538</v>
      </c>
      <c r="I208" s="87">
        <v>5319</v>
      </c>
      <c r="J208" s="87">
        <v>3056</v>
      </c>
      <c r="K208" s="87">
        <v>1155</v>
      </c>
      <c r="L208" s="87">
        <v>2029</v>
      </c>
      <c r="M208" s="87">
        <v>979</v>
      </c>
    </row>
    <row r="209" ht="51" spans="1:13">
      <c r="A209" s="85" t="s">
        <v>2316</v>
      </c>
      <c r="B209" s="81">
        <v>709</v>
      </c>
      <c r="C209" s="81">
        <v>394</v>
      </c>
      <c r="D209" s="81">
        <v>163</v>
      </c>
      <c r="E209" s="81">
        <v>105</v>
      </c>
      <c r="F209" s="81">
        <v>44</v>
      </c>
      <c r="G209" s="81">
        <v>3</v>
      </c>
      <c r="H209" s="81">
        <v>12420</v>
      </c>
      <c r="I209" s="81">
        <v>3436</v>
      </c>
      <c r="J209" s="81">
        <v>3034</v>
      </c>
      <c r="K209" s="81">
        <v>1960</v>
      </c>
      <c r="L209" s="81">
        <v>2851</v>
      </c>
      <c r="M209" s="81">
        <v>1138</v>
      </c>
    </row>
    <row r="210" ht="38.25" spans="1:13">
      <c r="A210" s="85" t="s">
        <v>2280</v>
      </c>
      <c r="B210" s="81">
        <v>54</v>
      </c>
      <c r="C210" s="81">
        <v>17</v>
      </c>
      <c r="D210" s="81">
        <v>13</v>
      </c>
      <c r="E210" s="81">
        <v>8</v>
      </c>
      <c r="F210" s="81">
        <v>15</v>
      </c>
      <c r="G210" s="81">
        <v>1</v>
      </c>
      <c r="H210" s="81">
        <v>4608</v>
      </c>
      <c r="I210" s="81">
        <v>219</v>
      </c>
      <c r="J210" s="81">
        <v>578</v>
      </c>
      <c r="K210" s="81">
        <v>404</v>
      </c>
      <c r="L210" s="81">
        <v>2523</v>
      </c>
      <c r="M210" s="81">
        <v>883</v>
      </c>
    </row>
    <row r="211" ht="25.5" spans="1:13">
      <c r="A211" s="85" t="s">
        <v>2317</v>
      </c>
      <c r="B211" s="81">
        <v>163</v>
      </c>
      <c r="C211" s="81">
        <v>48</v>
      </c>
      <c r="D211" s="81">
        <v>40</v>
      </c>
      <c r="E211" s="81">
        <v>27</v>
      </c>
      <c r="F211" s="81">
        <v>39</v>
      </c>
      <c r="G211" s="81">
        <v>8</v>
      </c>
      <c r="H211" s="81">
        <v>17041</v>
      </c>
      <c r="I211" s="81">
        <v>2072</v>
      </c>
      <c r="J211" s="81">
        <v>3075</v>
      </c>
      <c r="K211" s="81">
        <v>2116</v>
      </c>
      <c r="L211" s="81">
        <v>5873</v>
      </c>
      <c r="M211" s="81">
        <v>3905</v>
      </c>
    </row>
    <row r="212" ht="51" spans="1:13">
      <c r="A212" s="85" t="s">
        <v>2318</v>
      </c>
      <c r="B212" s="81">
        <v>1909</v>
      </c>
      <c r="C212" s="81">
        <v>1301</v>
      </c>
      <c r="D212" s="81">
        <v>419</v>
      </c>
      <c r="E212" s="81">
        <v>115</v>
      </c>
      <c r="F212" s="81">
        <v>69</v>
      </c>
      <c r="G212" s="81">
        <v>6</v>
      </c>
      <c r="H212" s="81">
        <v>45153</v>
      </c>
      <c r="I212" s="81">
        <v>21523</v>
      </c>
      <c r="J212" s="81">
        <v>11281</v>
      </c>
      <c r="K212" s="81">
        <v>3795</v>
      </c>
      <c r="L212" s="81">
        <v>6087</v>
      </c>
      <c r="M212" s="81">
        <v>2466</v>
      </c>
    </row>
    <row r="213" ht="25.5" spans="1:13">
      <c r="A213" s="85" t="s">
        <v>2319</v>
      </c>
      <c r="B213" s="81">
        <v>109</v>
      </c>
      <c r="C213" s="81">
        <v>89</v>
      </c>
      <c r="D213" s="81">
        <v>13</v>
      </c>
      <c r="E213" s="81" t="s">
        <v>2144</v>
      </c>
      <c r="F213" s="81" t="s">
        <v>2144</v>
      </c>
      <c r="G213" s="81" t="s">
        <v>2144</v>
      </c>
      <c r="H213" s="81">
        <v>1918</v>
      </c>
      <c r="I213" s="81">
        <v>1161</v>
      </c>
      <c r="J213" s="81">
        <v>357</v>
      </c>
      <c r="K213" s="81" t="s">
        <v>2144</v>
      </c>
      <c r="L213" s="81" t="s">
        <v>2144</v>
      </c>
      <c r="M213" s="81" t="s">
        <v>2144</v>
      </c>
    </row>
    <row r="214" spans="1:13">
      <c r="A214" s="85" t="s">
        <v>2215</v>
      </c>
      <c r="B214" s="81" t="s">
        <v>2144</v>
      </c>
      <c r="C214" s="81" t="s">
        <v>2144</v>
      </c>
      <c r="D214" s="81" t="s">
        <v>2144</v>
      </c>
      <c r="E214" s="81" t="s">
        <v>2144</v>
      </c>
      <c r="F214" s="81" t="s">
        <v>2144</v>
      </c>
      <c r="G214" s="81" t="s">
        <v>2144</v>
      </c>
      <c r="H214" s="81">
        <v>328</v>
      </c>
      <c r="I214" s="81" t="s">
        <v>2144</v>
      </c>
      <c r="J214" s="81" t="s">
        <v>2144</v>
      </c>
      <c r="K214" s="81" t="s">
        <v>2144</v>
      </c>
      <c r="L214" s="81" t="s">
        <v>2144</v>
      </c>
      <c r="M214" s="81" t="s">
        <v>2144</v>
      </c>
    </row>
    <row r="215" ht="51" spans="1:13">
      <c r="A215" s="84" t="s">
        <v>2323</v>
      </c>
      <c r="B215" s="89" t="s">
        <v>2135</v>
      </c>
      <c r="C215" s="89" t="s">
        <v>2135</v>
      </c>
      <c r="D215" s="89" t="s">
        <v>2135</v>
      </c>
      <c r="E215" s="89" t="s">
        <v>2135</v>
      </c>
      <c r="F215" s="89" t="s">
        <v>2135</v>
      </c>
      <c r="G215" s="89" t="s">
        <v>2135</v>
      </c>
      <c r="H215" s="89" t="s">
        <v>2135</v>
      </c>
      <c r="I215" s="89" t="s">
        <v>2135</v>
      </c>
      <c r="J215" s="89" t="s">
        <v>2135</v>
      </c>
      <c r="K215" s="89" t="s">
        <v>2135</v>
      </c>
      <c r="L215" s="89" t="s">
        <v>2135</v>
      </c>
      <c r="M215" s="89" t="s">
        <v>2135</v>
      </c>
    </row>
    <row r="216" ht="25.5" spans="1:13">
      <c r="A216" s="80" t="s">
        <v>2324</v>
      </c>
      <c r="B216" s="87">
        <v>3348</v>
      </c>
      <c r="C216" s="87">
        <v>2179</v>
      </c>
      <c r="D216" s="87">
        <v>786</v>
      </c>
      <c r="E216" s="87">
        <v>259</v>
      </c>
      <c r="F216" s="87">
        <v>118</v>
      </c>
      <c r="G216" s="87">
        <v>6</v>
      </c>
      <c r="H216" s="87">
        <v>47534</v>
      </c>
      <c r="I216" s="87">
        <v>20177</v>
      </c>
      <c r="J216" s="87">
        <v>11762</v>
      </c>
      <c r="K216" s="87">
        <v>5148</v>
      </c>
      <c r="L216" s="87">
        <v>7998</v>
      </c>
      <c r="M216" s="87">
        <v>2450</v>
      </c>
    </row>
    <row r="217" ht="25.5" spans="1:13">
      <c r="A217" s="80" t="s">
        <v>2325</v>
      </c>
      <c r="B217" s="87">
        <v>690</v>
      </c>
      <c r="C217" s="87">
        <v>451</v>
      </c>
      <c r="D217" s="87">
        <v>156</v>
      </c>
      <c r="E217" s="87">
        <v>58</v>
      </c>
      <c r="F217" s="87">
        <v>23</v>
      </c>
      <c r="G217" s="87">
        <v>2</v>
      </c>
      <c r="H217" s="87">
        <v>12688</v>
      </c>
      <c r="I217" s="87">
        <v>6094</v>
      </c>
      <c r="J217" s="87">
        <v>3133</v>
      </c>
      <c r="K217" s="87">
        <v>1181</v>
      </c>
      <c r="L217" s="87">
        <v>1646</v>
      </c>
      <c r="M217" s="87">
        <v>635</v>
      </c>
    </row>
    <row r="218" ht="76.5" spans="1:13">
      <c r="A218" s="85" t="s">
        <v>2411</v>
      </c>
      <c r="B218" s="87">
        <v>385</v>
      </c>
      <c r="C218" s="87">
        <v>231</v>
      </c>
      <c r="D218" s="87">
        <v>97</v>
      </c>
      <c r="E218" s="87">
        <v>26</v>
      </c>
      <c r="F218" s="87">
        <v>26</v>
      </c>
      <c r="G218" s="87">
        <v>5</v>
      </c>
      <c r="H218" s="87">
        <v>18793</v>
      </c>
      <c r="I218" s="87">
        <v>7321</v>
      </c>
      <c r="J218" s="87">
        <v>4194</v>
      </c>
      <c r="K218" s="87">
        <v>1602</v>
      </c>
      <c r="L218" s="87">
        <v>3497</v>
      </c>
      <c r="M218" s="87">
        <v>2179</v>
      </c>
    </row>
    <row r="219" ht="89.25" spans="1:13">
      <c r="A219" s="84" t="s">
        <v>2327</v>
      </c>
      <c r="B219" s="89" t="s">
        <v>2135</v>
      </c>
      <c r="C219" s="89" t="s">
        <v>2135</v>
      </c>
      <c r="D219" s="89" t="s">
        <v>2135</v>
      </c>
      <c r="E219" s="89" t="s">
        <v>2135</v>
      </c>
      <c r="F219" s="89" t="s">
        <v>2135</v>
      </c>
      <c r="G219" s="89" t="s">
        <v>2135</v>
      </c>
      <c r="H219" s="89" t="s">
        <v>2135</v>
      </c>
      <c r="I219" s="89" t="s">
        <v>2135</v>
      </c>
      <c r="J219" s="89" t="s">
        <v>2135</v>
      </c>
      <c r="K219" s="89" t="s">
        <v>2135</v>
      </c>
      <c r="L219" s="89" t="s">
        <v>2135</v>
      </c>
      <c r="M219" s="89" t="s">
        <v>2135</v>
      </c>
    </row>
    <row r="220" ht="25.5" spans="1:13">
      <c r="A220" s="80" t="s">
        <v>2328</v>
      </c>
      <c r="B220" s="87">
        <v>1826</v>
      </c>
      <c r="C220" s="87">
        <v>1071</v>
      </c>
      <c r="D220" s="87">
        <v>474</v>
      </c>
      <c r="E220" s="87">
        <v>171</v>
      </c>
      <c r="F220" s="87">
        <v>104</v>
      </c>
      <c r="G220" s="87">
        <v>7</v>
      </c>
      <c r="H220" s="87">
        <v>38406</v>
      </c>
      <c r="I220" s="87">
        <v>13966</v>
      </c>
      <c r="J220" s="87">
        <v>9208</v>
      </c>
      <c r="K220" s="87">
        <v>3886</v>
      </c>
      <c r="L220" s="87">
        <v>7842</v>
      </c>
      <c r="M220" s="87">
        <v>3504</v>
      </c>
    </row>
    <row r="221" ht="38.25" spans="1:13">
      <c r="A221" s="80" t="s">
        <v>2329</v>
      </c>
      <c r="B221" s="87">
        <v>4649</v>
      </c>
      <c r="C221" s="87">
        <v>3120</v>
      </c>
      <c r="D221" s="87">
        <v>1022</v>
      </c>
      <c r="E221" s="87">
        <v>329</v>
      </c>
      <c r="F221" s="87">
        <v>166</v>
      </c>
      <c r="G221" s="87">
        <v>12</v>
      </c>
      <c r="H221" s="87">
        <v>80081</v>
      </c>
      <c r="I221" s="87">
        <v>34818</v>
      </c>
      <c r="J221" s="87">
        <v>19068</v>
      </c>
      <c r="K221" s="87">
        <v>7767</v>
      </c>
      <c r="L221" s="87">
        <v>13083</v>
      </c>
      <c r="M221" s="87">
        <v>5344</v>
      </c>
    </row>
    <row r="222" ht="38.25" spans="1:13">
      <c r="A222" s="85" t="s">
        <v>2330</v>
      </c>
      <c r="B222" s="87">
        <v>2302</v>
      </c>
      <c r="C222" s="87">
        <v>1372</v>
      </c>
      <c r="D222" s="87">
        <v>577</v>
      </c>
      <c r="E222" s="87">
        <v>210</v>
      </c>
      <c r="F222" s="87">
        <v>132</v>
      </c>
      <c r="G222" s="87">
        <v>12</v>
      </c>
      <c r="H222" s="87">
        <v>53816</v>
      </c>
      <c r="I222" s="87">
        <v>18664</v>
      </c>
      <c r="J222" s="87">
        <v>12629</v>
      </c>
      <c r="K222" s="87">
        <v>5761</v>
      </c>
      <c r="L222" s="87">
        <v>11610</v>
      </c>
      <c r="M222" s="87">
        <v>5152</v>
      </c>
    </row>
    <row r="223" ht="38.25" spans="1:13">
      <c r="A223" s="80" t="s">
        <v>2412</v>
      </c>
      <c r="B223" s="87">
        <v>525</v>
      </c>
      <c r="C223" s="87">
        <v>326</v>
      </c>
      <c r="D223" s="87">
        <v>130</v>
      </c>
      <c r="E223" s="87">
        <v>37</v>
      </c>
      <c r="F223" s="87">
        <v>28</v>
      </c>
      <c r="G223" s="87">
        <v>5</v>
      </c>
      <c r="H223" s="87">
        <v>23396</v>
      </c>
      <c r="I223" s="87">
        <v>8474</v>
      </c>
      <c r="J223" s="87">
        <v>5326</v>
      </c>
      <c r="K223" s="87">
        <v>2239</v>
      </c>
      <c r="L223" s="87">
        <v>4469</v>
      </c>
      <c r="M223" s="87">
        <v>2888</v>
      </c>
    </row>
    <row r="224" spans="1:13">
      <c r="A224" s="80" t="s">
        <v>2332</v>
      </c>
      <c r="B224" s="87">
        <v>905</v>
      </c>
      <c r="C224" s="87">
        <v>506</v>
      </c>
      <c r="D224" s="87">
        <v>245</v>
      </c>
      <c r="E224" s="87">
        <v>85</v>
      </c>
      <c r="F224" s="87">
        <v>62</v>
      </c>
      <c r="G224" s="87">
        <v>7</v>
      </c>
      <c r="H224" s="87">
        <v>28059</v>
      </c>
      <c r="I224" s="87">
        <v>9952</v>
      </c>
      <c r="J224" s="87">
        <v>5781</v>
      </c>
      <c r="K224" s="87">
        <v>2789</v>
      </c>
      <c r="L224" s="87">
        <v>6053</v>
      </c>
      <c r="M224" s="87">
        <v>3484</v>
      </c>
    </row>
    <row r="225" spans="1:13">
      <c r="A225" s="85" t="s">
        <v>2333</v>
      </c>
      <c r="B225" s="87">
        <v>473</v>
      </c>
      <c r="C225" s="87">
        <v>261</v>
      </c>
      <c r="D225" s="87">
        <v>113</v>
      </c>
      <c r="E225" s="87">
        <v>48</v>
      </c>
      <c r="F225" s="87">
        <v>45</v>
      </c>
      <c r="G225" s="87">
        <v>7</v>
      </c>
      <c r="H225" s="87">
        <v>22071</v>
      </c>
      <c r="I225" s="87">
        <v>6930</v>
      </c>
      <c r="J225" s="87">
        <v>3905</v>
      </c>
      <c r="K225" s="87">
        <v>1950</v>
      </c>
      <c r="L225" s="87">
        <v>5642</v>
      </c>
      <c r="M225" s="87">
        <v>3645</v>
      </c>
    </row>
    <row r="226" spans="1:13">
      <c r="A226" s="85" t="s">
        <v>2215</v>
      </c>
      <c r="B226" s="87">
        <v>10</v>
      </c>
      <c r="C226" s="87" t="s">
        <v>2144</v>
      </c>
      <c r="D226" s="87" t="s">
        <v>2144</v>
      </c>
      <c r="E226" s="87" t="s">
        <v>2144</v>
      </c>
      <c r="F226" s="87" t="s">
        <v>2144</v>
      </c>
      <c r="G226" s="87" t="s">
        <v>2144</v>
      </c>
      <c r="H226" s="87">
        <v>446</v>
      </c>
      <c r="I226" s="87" t="s">
        <v>2144</v>
      </c>
      <c r="J226" s="87" t="s">
        <v>2144</v>
      </c>
      <c r="K226" s="87" t="s">
        <v>2144</v>
      </c>
      <c r="L226" s="87" t="s">
        <v>2144</v>
      </c>
      <c r="M226" s="87" t="s">
        <v>2144</v>
      </c>
    </row>
    <row r="227" ht="102" spans="1:13">
      <c r="A227" s="84" t="s">
        <v>2334</v>
      </c>
      <c r="B227" s="89" t="s">
        <v>2135</v>
      </c>
      <c r="C227" s="89" t="s">
        <v>2135</v>
      </c>
      <c r="D227" s="89" t="s">
        <v>2135</v>
      </c>
      <c r="E227" s="89" t="s">
        <v>2135</v>
      </c>
      <c r="F227" s="89" t="s">
        <v>2135</v>
      </c>
      <c r="G227" s="89" t="s">
        <v>2135</v>
      </c>
      <c r="H227" s="89" t="s">
        <v>2135</v>
      </c>
      <c r="I227" s="89" t="s">
        <v>2135</v>
      </c>
      <c r="J227" s="89" t="s">
        <v>2135</v>
      </c>
      <c r="K227" s="89" t="s">
        <v>2135</v>
      </c>
      <c r="L227" s="89" t="s">
        <v>2135</v>
      </c>
      <c r="M227" s="89" t="s">
        <v>2135</v>
      </c>
    </row>
    <row r="228" ht="38.25" spans="1:13">
      <c r="A228" s="80" t="s">
        <v>2335</v>
      </c>
      <c r="B228" s="87">
        <v>3984</v>
      </c>
      <c r="C228" s="87">
        <v>2602</v>
      </c>
      <c r="D228" s="87">
        <v>915</v>
      </c>
      <c r="E228" s="87">
        <v>301</v>
      </c>
      <c r="F228" s="87">
        <v>154</v>
      </c>
      <c r="G228" s="87">
        <v>12</v>
      </c>
      <c r="H228" s="87">
        <v>73645</v>
      </c>
      <c r="I228" s="87">
        <v>31001</v>
      </c>
      <c r="J228" s="87">
        <v>17915</v>
      </c>
      <c r="K228" s="87">
        <v>7152</v>
      </c>
      <c r="L228" s="87">
        <v>12368</v>
      </c>
      <c r="M228" s="87">
        <v>5209</v>
      </c>
    </row>
    <row r="229" ht="25.5" spans="1:13">
      <c r="A229" s="83" t="s">
        <v>2336</v>
      </c>
      <c r="B229" s="87">
        <v>811</v>
      </c>
      <c r="C229" s="87">
        <v>553</v>
      </c>
      <c r="D229" s="87">
        <v>151</v>
      </c>
      <c r="E229" s="87">
        <v>59</v>
      </c>
      <c r="F229" s="87">
        <v>43</v>
      </c>
      <c r="G229" s="87">
        <v>6</v>
      </c>
      <c r="H229" s="87">
        <v>28361</v>
      </c>
      <c r="I229" s="87">
        <v>10649</v>
      </c>
      <c r="J229" s="87">
        <v>6100</v>
      </c>
      <c r="K229" s="87">
        <v>2393</v>
      </c>
      <c r="L229" s="87">
        <v>5897</v>
      </c>
      <c r="M229" s="87">
        <v>3322</v>
      </c>
    </row>
    <row r="230" ht="25.5" spans="1:13">
      <c r="A230" s="83" t="s">
        <v>2337</v>
      </c>
      <c r="B230" s="87">
        <v>915</v>
      </c>
      <c r="C230" s="87">
        <v>605</v>
      </c>
      <c r="D230" s="87">
        <v>182</v>
      </c>
      <c r="E230" s="87">
        <v>77</v>
      </c>
      <c r="F230" s="87">
        <v>44</v>
      </c>
      <c r="G230" s="87">
        <v>7</v>
      </c>
      <c r="H230" s="87">
        <v>28719</v>
      </c>
      <c r="I230" s="87">
        <v>10961</v>
      </c>
      <c r="J230" s="87">
        <v>5918</v>
      </c>
      <c r="K230" s="87">
        <v>2625</v>
      </c>
      <c r="L230" s="87">
        <v>5730</v>
      </c>
      <c r="M230" s="87">
        <v>3485</v>
      </c>
    </row>
    <row r="231" ht="38.25" spans="1:13">
      <c r="A231" s="83" t="s">
        <v>2338</v>
      </c>
      <c r="B231" s="87">
        <v>78</v>
      </c>
      <c r="C231" s="87">
        <v>50</v>
      </c>
      <c r="D231" s="87">
        <v>20</v>
      </c>
      <c r="E231" s="87" t="s">
        <v>2144</v>
      </c>
      <c r="F231" s="87">
        <v>4</v>
      </c>
      <c r="G231" s="87" t="s">
        <v>2408</v>
      </c>
      <c r="H231" s="87">
        <v>4171</v>
      </c>
      <c r="I231" s="87">
        <v>1931</v>
      </c>
      <c r="J231" s="87">
        <v>942</v>
      </c>
      <c r="K231" s="87" t="s">
        <v>2144</v>
      </c>
      <c r="L231" s="87">
        <v>751</v>
      </c>
      <c r="M231" s="87">
        <v>348</v>
      </c>
    </row>
    <row r="232" ht="38.25" spans="1:13">
      <c r="A232" s="83" t="s">
        <v>2339</v>
      </c>
      <c r="B232" s="87">
        <v>846</v>
      </c>
      <c r="C232" s="87">
        <v>541</v>
      </c>
      <c r="D232" s="87">
        <v>183</v>
      </c>
      <c r="E232" s="87">
        <v>60</v>
      </c>
      <c r="F232" s="87">
        <v>54</v>
      </c>
      <c r="G232" s="87">
        <v>7</v>
      </c>
      <c r="H232" s="87">
        <v>32734</v>
      </c>
      <c r="I232" s="87">
        <v>11581</v>
      </c>
      <c r="J232" s="87">
        <v>6986</v>
      </c>
      <c r="K232" s="87">
        <v>2980</v>
      </c>
      <c r="L232" s="87">
        <v>7380</v>
      </c>
      <c r="M232" s="87">
        <v>3807</v>
      </c>
    </row>
    <row r="233" ht="51" spans="1:13">
      <c r="A233" s="83" t="s">
        <v>2340</v>
      </c>
      <c r="B233" s="87">
        <v>3388</v>
      </c>
      <c r="C233" s="87">
        <v>2176</v>
      </c>
      <c r="D233" s="87">
        <v>800</v>
      </c>
      <c r="E233" s="87">
        <v>267</v>
      </c>
      <c r="F233" s="87">
        <v>135</v>
      </c>
      <c r="G233" s="87">
        <v>10</v>
      </c>
      <c r="H233" s="87">
        <v>62381</v>
      </c>
      <c r="I233" s="87">
        <v>25926</v>
      </c>
      <c r="J233" s="87">
        <v>15363</v>
      </c>
      <c r="K233" s="87">
        <v>6139</v>
      </c>
      <c r="L233" s="87">
        <v>10708</v>
      </c>
      <c r="M233" s="87">
        <v>4245</v>
      </c>
    </row>
    <row r="234" ht="25.5" spans="1:13">
      <c r="A234" s="83" t="s">
        <v>2341</v>
      </c>
      <c r="B234" s="87">
        <v>960</v>
      </c>
      <c r="C234" s="87">
        <v>563</v>
      </c>
      <c r="D234" s="87">
        <v>235</v>
      </c>
      <c r="E234" s="87">
        <v>78</v>
      </c>
      <c r="F234" s="87">
        <v>75</v>
      </c>
      <c r="G234" s="87">
        <v>10</v>
      </c>
      <c r="H234" s="87">
        <v>43936</v>
      </c>
      <c r="I234" s="87">
        <v>15933</v>
      </c>
      <c r="J234" s="87">
        <v>9519</v>
      </c>
      <c r="K234" s="87">
        <v>4288</v>
      </c>
      <c r="L234" s="87">
        <v>9715</v>
      </c>
      <c r="M234" s="87">
        <v>4481</v>
      </c>
    </row>
    <row r="235" ht="38.25" spans="1:13">
      <c r="A235" s="85" t="s">
        <v>2342</v>
      </c>
      <c r="B235" s="81">
        <v>1573</v>
      </c>
      <c r="C235" s="81">
        <v>1234</v>
      </c>
      <c r="D235" s="81">
        <v>242</v>
      </c>
      <c r="E235" s="81">
        <v>73</v>
      </c>
      <c r="F235" s="81">
        <v>23</v>
      </c>
      <c r="G235" s="81" t="s">
        <v>2144</v>
      </c>
      <c r="H235" s="81">
        <v>13448</v>
      </c>
      <c r="I235" s="81">
        <v>8809</v>
      </c>
      <c r="J235" s="81">
        <v>2290</v>
      </c>
      <c r="K235" s="81">
        <v>988</v>
      </c>
      <c r="L235" s="81">
        <v>1167</v>
      </c>
      <c r="M235" s="81" t="s">
        <v>2144</v>
      </c>
    </row>
    <row r="236" ht="165.75" spans="1:13">
      <c r="A236" s="84" t="s">
        <v>2413</v>
      </c>
      <c r="B236" s="78" t="s">
        <v>2135</v>
      </c>
      <c r="C236" s="78" t="s">
        <v>2135</v>
      </c>
      <c r="D236" s="78" t="s">
        <v>2135</v>
      </c>
      <c r="E236" s="78" t="s">
        <v>2135</v>
      </c>
      <c r="F236" s="78" t="s">
        <v>2135</v>
      </c>
      <c r="G236" s="78" t="s">
        <v>2135</v>
      </c>
      <c r="H236" s="78" t="s">
        <v>2135</v>
      </c>
      <c r="I236" s="78" t="s">
        <v>2135</v>
      </c>
      <c r="J236" s="78" t="s">
        <v>2135</v>
      </c>
      <c r="K236" s="78" t="s">
        <v>2135</v>
      </c>
      <c r="L236" s="78" t="s">
        <v>2135</v>
      </c>
      <c r="M236" s="78" t="s">
        <v>2135</v>
      </c>
    </row>
    <row r="237" ht="51" spans="1:13">
      <c r="A237" s="80" t="s">
        <v>2365</v>
      </c>
      <c r="B237" s="87">
        <v>153</v>
      </c>
      <c r="C237" s="87">
        <v>99</v>
      </c>
      <c r="D237" s="87">
        <v>34</v>
      </c>
      <c r="E237" s="87">
        <v>10</v>
      </c>
      <c r="F237" s="87">
        <v>8</v>
      </c>
      <c r="G237" s="87">
        <v>2</v>
      </c>
      <c r="H237" s="87">
        <v>9884</v>
      </c>
      <c r="I237" s="87">
        <v>2655</v>
      </c>
      <c r="J237" s="87">
        <v>2051</v>
      </c>
      <c r="K237" s="87">
        <v>1080</v>
      </c>
      <c r="L237" s="87">
        <v>2379</v>
      </c>
      <c r="M237" s="87">
        <v>1719</v>
      </c>
    </row>
    <row r="238" ht="38.25" spans="1:13">
      <c r="A238" s="85" t="s">
        <v>2366</v>
      </c>
      <c r="B238" s="87">
        <v>173</v>
      </c>
      <c r="C238" s="87">
        <v>123</v>
      </c>
      <c r="D238" s="87">
        <v>33</v>
      </c>
      <c r="E238" s="87">
        <v>4</v>
      </c>
      <c r="F238" s="87">
        <v>9</v>
      </c>
      <c r="G238" s="87">
        <v>4</v>
      </c>
      <c r="H238" s="87">
        <v>9787</v>
      </c>
      <c r="I238" s="87">
        <v>4502</v>
      </c>
      <c r="J238" s="87">
        <v>1133</v>
      </c>
      <c r="K238" s="87">
        <v>308</v>
      </c>
      <c r="L238" s="87">
        <v>1803</v>
      </c>
      <c r="M238" s="87">
        <v>2041</v>
      </c>
    </row>
    <row r="239" ht="38.25" spans="1:13">
      <c r="A239" s="85" t="s">
        <v>2367</v>
      </c>
      <c r="B239" s="87">
        <v>130</v>
      </c>
      <c r="C239" s="87">
        <v>56</v>
      </c>
      <c r="D239" s="87">
        <v>35</v>
      </c>
      <c r="E239" s="87">
        <v>14</v>
      </c>
      <c r="F239" s="87">
        <v>22</v>
      </c>
      <c r="G239" s="87">
        <v>3</v>
      </c>
      <c r="H239" s="87">
        <v>15222</v>
      </c>
      <c r="I239" s="87">
        <v>3435</v>
      </c>
      <c r="J239" s="87">
        <v>3686</v>
      </c>
      <c r="K239" s="87">
        <v>1563</v>
      </c>
      <c r="L239" s="87">
        <v>4054</v>
      </c>
      <c r="M239" s="87">
        <v>2483</v>
      </c>
    </row>
    <row r="240" ht="63.75" spans="1:13">
      <c r="A240" s="85" t="s">
        <v>2368</v>
      </c>
      <c r="B240" s="87">
        <v>282</v>
      </c>
      <c r="C240" s="87">
        <v>149</v>
      </c>
      <c r="D240" s="87">
        <v>75</v>
      </c>
      <c r="E240" s="87">
        <v>31</v>
      </c>
      <c r="F240" s="87">
        <v>24</v>
      </c>
      <c r="G240" s="87">
        <v>3</v>
      </c>
      <c r="H240" s="87">
        <v>16150</v>
      </c>
      <c r="I240" s="87">
        <v>4853</v>
      </c>
      <c r="J240" s="87">
        <v>3907</v>
      </c>
      <c r="K240" s="87">
        <v>1638</v>
      </c>
      <c r="L240" s="87">
        <v>3890</v>
      </c>
      <c r="M240" s="87">
        <v>1862</v>
      </c>
    </row>
    <row r="241" ht="38.25" spans="1:13">
      <c r="A241" s="85" t="s">
        <v>2369</v>
      </c>
      <c r="B241" s="87">
        <v>736</v>
      </c>
      <c r="C241" s="87">
        <v>401</v>
      </c>
      <c r="D241" s="87">
        <v>214</v>
      </c>
      <c r="E241" s="87">
        <v>76</v>
      </c>
      <c r="F241" s="87">
        <v>41</v>
      </c>
      <c r="G241" s="87">
        <v>3</v>
      </c>
      <c r="H241" s="87">
        <v>14054</v>
      </c>
      <c r="I241" s="87">
        <v>4414</v>
      </c>
      <c r="J241" s="87">
        <v>3629</v>
      </c>
      <c r="K241" s="87">
        <v>1621</v>
      </c>
      <c r="L241" s="87">
        <v>2942</v>
      </c>
      <c r="M241" s="87">
        <v>1448</v>
      </c>
    </row>
    <row r="242" ht="114.75" spans="1:13">
      <c r="A242" s="84" t="s">
        <v>2414</v>
      </c>
      <c r="B242" s="89" t="s">
        <v>2135</v>
      </c>
      <c r="C242" s="89" t="s">
        <v>2135</v>
      </c>
      <c r="D242" s="89" t="s">
        <v>2135</v>
      </c>
      <c r="E242" s="89" t="s">
        <v>2135</v>
      </c>
      <c r="F242" s="89" t="s">
        <v>2135</v>
      </c>
      <c r="G242" s="89" t="s">
        <v>2135</v>
      </c>
      <c r="H242" s="89" t="s">
        <v>2135</v>
      </c>
      <c r="I242" s="89" t="s">
        <v>2135</v>
      </c>
      <c r="J242" s="89" t="s">
        <v>2135</v>
      </c>
      <c r="K242" s="89" t="s">
        <v>2135</v>
      </c>
      <c r="L242" s="89" t="s">
        <v>2135</v>
      </c>
      <c r="M242" s="89" t="s">
        <v>2135</v>
      </c>
    </row>
    <row r="243" ht="25.5" spans="1:13">
      <c r="A243" s="80" t="s">
        <v>2379</v>
      </c>
      <c r="B243" s="87">
        <v>3012</v>
      </c>
      <c r="C243" s="87">
        <v>1914</v>
      </c>
      <c r="D243" s="87">
        <v>720</v>
      </c>
      <c r="E243" s="87">
        <v>250</v>
      </c>
      <c r="F243" s="87">
        <v>119</v>
      </c>
      <c r="G243" s="87">
        <v>9</v>
      </c>
      <c r="H243" s="87">
        <v>60362</v>
      </c>
      <c r="I243" s="87">
        <v>25811</v>
      </c>
      <c r="J243" s="87">
        <v>14300</v>
      </c>
      <c r="K243" s="87">
        <v>6199</v>
      </c>
      <c r="L243" s="87">
        <v>10016</v>
      </c>
      <c r="M243" s="87">
        <v>4036</v>
      </c>
    </row>
    <row r="244" ht="38.25" spans="1:13">
      <c r="A244" s="80" t="s">
        <v>2380</v>
      </c>
      <c r="B244" s="87">
        <v>1875</v>
      </c>
      <c r="C244" s="87">
        <v>1284</v>
      </c>
      <c r="D244" s="87">
        <v>400</v>
      </c>
      <c r="E244" s="87">
        <v>116</v>
      </c>
      <c r="F244" s="87">
        <v>67</v>
      </c>
      <c r="G244" s="87">
        <v>8</v>
      </c>
      <c r="H244" s="87">
        <v>45025</v>
      </c>
      <c r="I244" s="87">
        <v>19777</v>
      </c>
      <c r="J244" s="87">
        <v>10137</v>
      </c>
      <c r="K244" s="87">
        <v>4063</v>
      </c>
      <c r="L244" s="87">
        <v>7385</v>
      </c>
      <c r="M244" s="87">
        <v>3663</v>
      </c>
    </row>
    <row r="245" ht="38.25" spans="1:13">
      <c r="A245" s="80" t="s">
        <v>2381</v>
      </c>
      <c r="B245" s="87">
        <v>549</v>
      </c>
      <c r="C245" s="87">
        <v>344</v>
      </c>
      <c r="D245" s="87">
        <v>144</v>
      </c>
      <c r="E245" s="87">
        <v>32</v>
      </c>
      <c r="F245" s="87">
        <v>26</v>
      </c>
      <c r="G245" s="87">
        <v>4</v>
      </c>
      <c r="H245" s="87">
        <v>15908</v>
      </c>
      <c r="I245" s="87">
        <v>5890</v>
      </c>
      <c r="J245" s="87">
        <v>3716</v>
      </c>
      <c r="K245" s="87">
        <v>1461</v>
      </c>
      <c r="L245" s="87">
        <v>2919</v>
      </c>
      <c r="M245" s="87">
        <v>1922</v>
      </c>
    </row>
    <row r="246" ht="51" spans="1:13">
      <c r="A246" s="85" t="s">
        <v>2382</v>
      </c>
      <c r="B246" s="87">
        <v>1867</v>
      </c>
      <c r="C246" s="87">
        <v>1283</v>
      </c>
      <c r="D246" s="87">
        <v>419</v>
      </c>
      <c r="E246" s="87">
        <v>113</v>
      </c>
      <c r="F246" s="87">
        <v>49</v>
      </c>
      <c r="G246" s="87">
        <v>4</v>
      </c>
      <c r="H246" s="87">
        <v>32188</v>
      </c>
      <c r="I246" s="87">
        <v>16607</v>
      </c>
      <c r="J246" s="87">
        <v>7423</v>
      </c>
      <c r="K246" s="87">
        <v>2367</v>
      </c>
      <c r="L246" s="87">
        <v>3976</v>
      </c>
      <c r="M246" s="87">
        <v>1815</v>
      </c>
    </row>
    <row r="247" ht="25.5" spans="1:13">
      <c r="A247" s="85" t="s">
        <v>2383</v>
      </c>
      <c r="B247" s="87">
        <v>591</v>
      </c>
      <c r="C247" s="87">
        <v>338</v>
      </c>
      <c r="D247" s="87">
        <v>175</v>
      </c>
      <c r="E247" s="87">
        <v>42</v>
      </c>
      <c r="F247" s="87">
        <v>33</v>
      </c>
      <c r="G247" s="87">
        <v>3</v>
      </c>
      <c r="H247" s="87">
        <v>22261</v>
      </c>
      <c r="I247" s="87">
        <v>8545</v>
      </c>
      <c r="J247" s="87">
        <v>5864</v>
      </c>
      <c r="K247" s="87">
        <v>1980</v>
      </c>
      <c r="L247" s="87">
        <v>4066</v>
      </c>
      <c r="M247" s="87">
        <v>1805</v>
      </c>
    </row>
    <row r="248" ht="25.5" spans="1:13">
      <c r="A248" s="85" t="s">
        <v>2384</v>
      </c>
      <c r="B248" s="87">
        <v>918</v>
      </c>
      <c r="C248" s="87">
        <v>598</v>
      </c>
      <c r="D248" s="87">
        <v>211</v>
      </c>
      <c r="E248" s="87">
        <v>59</v>
      </c>
      <c r="F248" s="87">
        <v>43</v>
      </c>
      <c r="G248" s="87">
        <v>7</v>
      </c>
      <c r="H248" s="87">
        <v>30263</v>
      </c>
      <c r="I248" s="87">
        <v>12166</v>
      </c>
      <c r="J248" s="87">
        <v>6418</v>
      </c>
      <c r="K248" s="87">
        <v>2568</v>
      </c>
      <c r="L248" s="87">
        <v>5639</v>
      </c>
      <c r="M248" s="87">
        <v>3473</v>
      </c>
    </row>
    <row r="249" ht="25.5" spans="1:13">
      <c r="A249" s="80" t="s">
        <v>2385</v>
      </c>
      <c r="B249" s="87">
        <v>813</v>
      </c>
      <c r="C249" s="87">
        <v>467</v>
      </c>
      <c r="D249" s="87">
        <v>185</v>
      </c>
      <c r="E249" s="87">
        <v>84</v>
      </c>
      <c r="F249" s="87">
        <v>67</v>
      </c>
      <c r="G249" s="87">
        <v>9</v>
      </c>
      <c r="H249" s="87">
        <v>35871</v>
      </c>
      <c r="I249" s="87">
        <v>11946</v>
      </c>
      <c r="J249" s="87">
        <v>7593</v>
      </c>
      <c r="K249" s="87">
        <v>3829</v>
      </c>
      <c r="L249" s="87">
        <v>8000</v>
      </c>
      <c r="M249" s="87">
        <v>4502</v>
      </c>
    </row>
    <row r="250" ht="38.25" spans="1:13">
      <c r="A250" s="80" t="s">
        <v>2386</v>
      </c>
      <c r="B250" s="87">
        <v>349</v>
      </c>
      <c r="C250" s="87">
        <v>199</v>
      </c>
      <c r="D250" s="87">
        <v>84</v>
      </c>
      <c r="E250" s="87">
        <v>34</v>
      </c>
      <c r="F250" s="87">
        <v>28</v>
      </c>
      <c r="G250" s="87">
        <v>4</v>
      </c>
      <c r="H250" s="87">
        <v>14534</v>
      </c>
      <c r="I250" s="87">
        <v>5358</v>
      </c>
      <c r="J250" s="87">
        <v>2657</v>
      </c>
      <c r="K250" s="87">
        <v>1381</v>
      </c>
      <c r="L250" s="87">
        <v>3136</v>
      </c>
      <c r="M250" s="87">
        <v>2002</v>
      </c>
    </row>
    <row r="251" ht="25.5" spans="1:13">
      <c r="A251" s="85" t="s">
        <v>2387</v>
      </c>
      <c r="B251" s="87">
        <v>125</v>
      </c>
      <c r="C251" s="87">
        <v>79</v>
      </c>
      <c r="D251" s="87">
        <v>23</v>
      </c>
      <c r="E251" s="87">
        <v>15</v>
      </c>
      <c r="F251" s="87">
        <v>6</v>
      </c>
      <c r="G251" s="87">
        <v>1</v>
      </c>
      <c r="H251" s="87">
        <v>6114</v>
      </c>
      <c r="I251" s="87">
        <v>2552</v>
      </c>
      <c r="J251" s="87">
        <v>1041</v>
      </c>
      <c r="K251" s="87">
        <v>547</v>
      </c>
      <c r="L251" s="87">
        <v>1221</v>
      </c>
      <c r="M251" s="87">
        <v>754</v>
      </c>
    </row>
    <row r="252" ht="38.25" spans="1:13">
      <c r="A252" s="85" t="s">
        <v>2388</v>
      </c>
      <c r="B252" s="87">
        <v>176</v>
      </c>
      <c r="C252" s="87">
        <v>120</v>
      </c>
      <c r="D252" s="87">
        <v>42</v>
      </c>
      <c r="E252" s="87" t="s">
        <v>2144</v>
      </c>
      <c r="F252" s="87">
        <v>3</v>
      </c>
      <c r="G252" s="87">
        <v>1</v>
      </c>
      <c r="H252" s="87">
        <v>4738</v>
      </c>
      <c r="I252" s="87">
        <v>2723</v>
      </c>
      <c r="J252" s="87">
        <v>1069</v>
      </c>
      <c r="K252" s="87" t="s">
        <v>2144</v>
      </c>
      <c r="L252" s="87">
        <v>468</v>
      </c>
      <c r="M252" s="87">
        <v>274</v>
      </c>
    </row>
    <row r="253" ht="66.75" spans="1:13">
      <c r="A253" s="85" t="s">
        <v>2415</v>
      </c>
      <c r="B253" s="87">
        <v>208</v>
      </c>
      <c r="C253" s="87">
        <v>148</v>
      </c>
      <c r="D253" s="87">
        <v>38</v>
      </c>
      <c r="E253" s="87">
        <v>8</v>
      </c>
      <c r="F253" s="87">
        <v>12</v>
      </c>
      <c r="G253" s="87">
        <v>3</v>
      </c>
      <c r="H253" s="87">
        <v>12068</v>
      </c>
      <c r="I253" s="87">
        <v>5368</v>
      </c>
      <c r="J253" s="87">
        <v>2428</v>
      </c>
      <c r="K253" s="87">
        <v>602</v>
      </c>
      <c r="L253" s="87">
        <v>2276</v>
      </c>
      <c r="M253" s="87">
        <v>1394</v>
      </c>
    </row>
  </sheetData>
  <mergeCells count="3">
    <mergeCell ref="A2:M2"/>
    <mergeCell ref="B3:G3"/>
    <mergeCell ref="H3:M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9"/>
  <sheetViews>
    <sheetView workbookViewId="0">
      <selection activeCell="B61" sqref="B61"/>
    </sheetView>
  </sheetViews>
  <sheetFormatPr defaultColWidth="9" defaultRowHeight="13.85"/>
  <sheetData>
    <row r="1" spans="1:7">
      <c r="A1" s="61" t="s">
        <v>2416</v>
      </c>
      <c r="F1" s="62"/>
      <c r="G1" s="63"/>
    </row>
    <row r="2" ht="15.75" spans="1:10">
      <c r="A2" s="64" t="s">
        <v>2417</v>
      </c>
      <c r="B2" s="65"/>
      <c r="C2" s="65"/>
      <c r="D2" s="65"/>
      <c r="E2" s="65"/>
      <c r="F2" s="65"/>
      <c r="G2" s="65"/>
      <c r="H2" s="66"/>
      <c r="I2" s="66"/>
      <c r="J2" s="66"/>
    </row>
    <row r="3" ht="15.75" spans="1:10">
      <c r="A3" s="64"/>
      <c r="B3" s="67" t="s">
        <v>2418</v>
      </c>
      <c r="C3" s="67"/>
      <c r="D3" s="67"/>
      <c r="E3" s="67"/>
      <c r="F3" s="67"/>
      <c r="G3" s="67"/>
      <c r="H3" s="68" t="s">
        <v>2419</v>
      </c>
      <c r="I3" s="86"/>
      <c r="J3" s="86"/>
    </row>
    <row r="4" ht="15.75" spans="1:10">
      <c r="A4" s="64"/>
      <c r="B4" s="69" t="s">
        <v>2420</v>
      </c>
      <c r="C4" s="69" t="s">
        <v>2421</v>
      </c>
      <c r="D4" s="69" t="s">
        <v>2422</v>
      </c>
      <c r="E4" s="67" t="s">
        <v>2423</v>
      </c>
      <c r="F4" s="70"/>
      <c r="G4" s="70"/>
      <c r="H4" s="69" t="s">
        <v>2424</v>
      </c>
      <c r="I4" s="69" t="s">
        <v>2425</v>
      </c>
      <c r="J4" s="69" t="s">
        <v>2426</v>
      </c>
    </row>
    <row r="5" ht="39" spans="1:10">
      <c r="A5" s="71"/>
      <c r="B5" s="72"/>
      <c r="C5" s="73"/>
      <c r="D5" s="73"/>
      <c r="E5" s="73" t="s">
        <v>2427</v>
      </c>
      <c r="F5" s="73" t="s">
        <v>2428</v>
      </c>
      <c r="G5" s="73" t="s">
        <v>2429</v>
      </c>
      <c r="H5" s="73"/>
      <c r="I5" s="73"/>
      <c r="J5" s="73"/>
    </row>
    <row r="6" ht="26.25" spans="1:10">
      <c r="A6" s="74" t="s">
        <v>2133</v>
      </c>
      <c r="B6" s="75">
        <v>1253</v>
      </c>
      <c r="C6" s="76">
        <v>80</v>
      </c>
      <c r="D6" s="76">
        <v>79</v>
      </c>
      <c r="E6" s="76">
        <v>18.9</v>
      </c>
      <c r="F6" s="76">
        <v>45.9</v>
      </c>
      <c r="G6" s="76">
        <v>89</v>
      </c>
      <c r="H6" s="76">
        <v>26.8</v>
      </c>
      <c r="I6" s="76">
        <v>1.71</v>
      </c>
      <c r="J6" s="76">
        <v>21.41</v>
      </c>
    </row>
    <row r="7" ht="51" spans="1:10">
      <c r="A7" s="77" t="s">
        <v>2134</v>
      </c>
      <c r="B7" s="78" t="s">
        <v>2135</v>
      </c>
      <c r="C7" s="79" t="s">
        <v>2135</v>
      </c>
      <c r="D7" s="79" t="s">
        <v>2135</v>
      </c>
      <c r="E7" s="79" t="s">
        <v>2135</v>
      </c>
      <c r="F7" s="79" t="s">
        <v>2135</v>
      </c>
      <c r="G7" s="79" t="s">
        <v>2135</v>
      </c>
      <c r="H7" s="79" t="s">
        <v>2135</v>
      </c>
      <c r="I7" s="79" t="s">
        <v>2135</v>
      </c>
      <c r="J7" s="79" t="s">
        <v>2135</v>
      </c>
    </row>
    <row r="8" ht="25.5" spans="1:10">
      <c r="A8" s="80" t="s">
        <v>2136</v>
      </c>
      <c r="B8" s="81">
        <v>260</v>
      </c>
      <c r="C8" s="82">
        <v>89.9</v>
      </c>
      <c r="D8" s="82">
        <v>70.6</v>
      </c>
      <c r="E8" s="82">
        <v>17.6</v>
      </c>
      <c r="F8" s="82">
        <v>46.4</v>
      </c>
      <c r="G8" s="82">
        <v>100</v>
      </c>
      <c r="H8" s="82">
        <v>5.9</v>
      </c>
      <c r="I8" s="82">
        <v>2.03</v>
      </c>
      <c r="J8" s="82">
        <v>22.62</v>
      </c>
    </row>
    <row r="9" ht="25.5" spans="1:10">
      <c r="A9" s="80" t="s">
        <v>2137</v>
      </c>
      <c r="B9" s="81">
        <v>526</v>
      </c>
      <c r="C9" s="82">
        <v>72.6</v>
      </c>
      <c r="D9" s="82">
        <v>70</v>
      </c>
      <c r="E9" s="82">
        <v>18.3</v>
      </c>
      <c r="F9" s="82">
        <v>40.1</v>
      </c>
      <c r="G9" s="82">
        <v>74.3</v>
      </c>
      <c r="H9" s="82">
        <v>11.6</v>
      </c>
      <c r="I9" s="82">
        <v>1.6</v>
      </c>
      <c r="J9" s="82">
        <v>22.02</v>
      </c>
    </row>
    <row r="10" ht="25.5" spans="1:10">
      <c r="A10" s="80" t="s">
        <v>2138</v>
      </c>
      <c r="B10" s="81">
        <v>992</v>
      </c>
      <c r="C10" s="82">
        <v>62.1</v>
      </c>
      <c r="D10" s="82">
        <v>61.8</v>
      </c>
      <c r="E10" s="82">
        <v>18.7</v>
      </c>
      <c r="F10" s="82">
        <v>43.8</v>
      </c>
      <c r="G10" s="82">
        <v>81.5</v>
      </c>
      <c r="H10" s="82">
        <v>22.5</v>
      </c>
      <c r="I10" s="82">
        <v>1.41</v>
      </c>
      <c r="J10" s="82">
        <v>22.73</v>
      </c>
    </row>
    <row r="11" ht="25.5" spans="1:10">
      <c r="A11" s="80" t="s">
        <v>2139</v>
      </c>
      <c r="B11" s="81">
        <v>2478</v>
      </c>
      <c r="C11" s="82">
        <v>69</v>
      </c>
      <c r="D11" s="82">
        <v>72.6</v>
      </c>
      <c r="E11" s="82">
        <v>24.6</v>
      </c>
      <c r="F11" s="82">
        <v>48.8</v>
      </c>
      <c r="G11" s="82">
        <v>88.8</v>
      </c>
      <c r="H11" s="82">
        <v>52.1</v>
      </c>
      <c r="I11" s="82">
        <v>1.45</v>
      </c>
      <c r="J11" s="82">
        <v>21.03</v>
      </c>
    </row>
    <row r="12" ht="25.5" spans="1:10">
      <c r="A12" s="80" t="s">
        <v>2140</v>
      </c>
      <c r="B12" s="81">
        <v>5359</v>
      </c>
      <c r="C12" s="82">
        <v>76.7</v>
      </c>
      <c r="D12" s="82">
        <v>86.5</v>
      </c>
      <c r="E12" s="82">
        <v>33.7</v>
      </c>
      <c r="F12" s="82">
        <v>58.2</v>
      </c>
      <c r="G12" s="82">
        <v>93.4</v>
      </c>
      <c r="H12" s="82">
        <v>113.1</v>
      </c>
      <c r="I12" s="82">
        <v>1.62</v>
      </c>
      <c r="J12" s="82">
        <v>21.1</v>
      </c>
    </row>
    <row r="13" ht="25.5" spans="1:10">
      <c r="A13" s="80" t="s">
        <v>2141</v>
      </c>
      <c r="B13" s="81">
        <v>11497</v>
      </c>
      <c r="C13" s="82">
        <v>83.4</v>
      </c>
      <c r="D13" s="82">
        <v>91.5</v>
      </c>
      <c r="E13" s="82">
        <v>39</v>
      </c>
      <c r="F13" s="82">
        <v>66.2</v>
      </c>
      <c r="G13" s="82">
        <v>101.1</v>
      </c>
      <c r="H13" s="82">
        <v>243.4</v>
      </c>
      <c r="I13" s="82">
        <v>1.76</v>
      </c>
      <c r="J13" s="82">
        <v>21.17</v>
      </c>
    </row>
    <row r="14" ht="25.5" spans="1:10">
      <c r="A14" s="80" t="s">
        <v>2142</v>
      </c>
      <c r="B14" s="81">
        <v>27198</v>
      </c>
      <c r="C14" s="82">
        <v>95.7</v>
      </c>
      <c r="D14" s="82">
        <v>99.1</v>
      </c>
      <c r="E14" s="82">
        <v>47.4</v>
      </c>
      <c r="F14" s="82">
        <v>77.1</v>
      </c>
      <c r="G14" s="82">
        <v>114.8</v>
      </c>
      <c r="H14" s="82">
        <v>553.4</v>
      </c>
      <c r="I14" s="82">
        <v>1.95</v>
      </c>
      <c r="J14" s="82">
        <v>20.35</v>
      </c>
    </row>
    <row r="15" ht="25.5" spans="1:10">
      <c r="A15" s="80" t="s">
        <v>2143</v>
      </c>
      <c r="B15" s="81">
        <v>95959</v>
      </c>
      <c r="C15" s="82">
        <v>108.4</v>
      </c>
      <c r="D15" s="82">
        <v>83.4</v>
      </c>
      <c r="E15" s="82">
        <v>42.9</v>
      </c>
      <c r="F15" s="82">
        <v>71.2</v>
      </c>
      <c r="G15" s="82">
        <v>124.3</v>
      </c>
      <c r="H15" s="82">
        <v>1996.3</v>
      </c>
      <c r="I15" s="82">
        <v>2.26</v>
      </c>
      <c r="J15" s="82">
        <v>20.8</v>
      </c>
    </row>
    <row r="16" ht="38.25" spans="1:10">
      <c r="A16" s="77" t="s">
        <v>2145</v>
      </c>
      <c r="B16" s="78" t="s">
        <v>2135</v>
      </c>
      <c r="C16" s="79" t="s">
        <v>2135</v>
      </c>
      <c r="D16" s="79" t="s">
        <v>2135</v>
      </c>
      <c r="E16" s="79" t="s">
        <v>2135</v>
      </c>
      <c r="F16" s="79" t="s">
        <v>2135</v>
      </c>
      <c r="G16" s="79" t="s">
        <v>2135</v>
      </c>
      <c r="H16" s="79" t="s">
        <v>2135</v>
      </c>
      <c r="I16" s="79" t="s">
        <v>2135</v>
      </c>
      <c r="J16" s="79" t="s">
        <v>2135</v>
      </c>
    </row>
    <row r="17" spans="1:10">
      <c r="A17" s="80" t="s">
        <v>2146</v>
      </c>
      <c r="B17" s="81">
        <v>2166</v>
      </c>
      <c r="C17" s="82">
        <v>68.8</v>
      </c>
      <c r="D17" s="82">
        <v>77.3</v>
      </c>
      <c r="E17" s="82">
        <v>31.1</v>
      </c>
      <c r="F17" s="82">
        <v>50.8</v>
      </c>
      <c r="G17" s="82">
        <v>81.1</v>
      </c>
      <c r="H17" s="82">
        <v>43.3</v>
      </c>
      <c r="I17" s="82">
        <v>1.37</v>
      </c>
      <c r="J17" s="82">
        <v>19.98</v>
      </c>
    </row>
    <row r="18" spans="1:10">
      <c r="A18" s="80" t="s">
        <v>2147</v>
      </c>
      <c r="B18" s="81">
        <v>1483</v>
      </c>
      <c r="C18" s="82">
        <v>209.5</v>
      </c>
      <c r="D18" s="82">
        <v>223.6</v>
      </c>
      <c r="E18" s="82">
        <v>128.1</v>
      </c>
      <c r="F18" s="82">
        <v>222.8</v>
      </c>
      <c r="G18" s="82">
        <v>321.6</v>
      </c>
      <c r="H18" s="82">
        <v>34.9</v>
      </c>
      <c r="I18" s="82">
        <v>4.93</v>
      </c>
      <c r="J18" s="82">
        <v>23.52</v>
      </c>
    </row>
    <row r="19" ht="25.5" spans="1:10">
      <c r="A19" s="80" t="s">
        <v>2148</v>
      </c>
      <c r="B19" s="81">
        <v>1355</v>
      </c>
      <c r="C19" s="82">
        <v>282.7</v>
      </c>
      <c r="D19" s="82">
        <v>149.9</v>
      </c>
      <c r="E19" s="82">
        <v>94.4</v>
      </c>
      <c r="F19" s="82">
        <v>241.1</v>
      </c>
      <c r="G19" s="82">
        <v>449</v>
      </c>
      <c r="H19" s="82">
        <v>26.2</v>
      </c>
      <c r="I19" s="82">
        <v>5.47</v>
      </c>
      <c r="J19" s="82">
        <v>19.36</v>
      </c>
    </row>
    <row r="20" ht="25.5" spans="1:10">
      <c r="A20" s="80" t="s">
        <v>2149</v>
      </c>
      <c r="B20" s="81">
        <v>4578</v>
      </c>
      <c r="C20" s="82">
        <v>172.7</v>
      </c>
      <c r="D20" s="82">
        <v>94.2</v>
      </c>
      <c r="E20" s="82">
        <v>42.4</v>
      </c>
      <c r="F20" s="82">
        <v>63.2</v>
      </c>
      <c r="G20" s="82">
        <v>90.9</v>
      </c>
      <c r="H20" s="82">
        <v>83.4</v>
      </c>
      <c r="I20" s="82">
        <v>3.15</v>
      </c>
      <c r="J20" s="82">
        <v>18.22</v>
      </c>
    </row>
    <row r="21" spans="1:10">
      <c r="A21" s="83" t="s">
        <v>2150</v>
      </c>
      <c r="B21" s="81">
        <v>57281</v>
      </c>
      <c r="C21" s="82">
        <v>231.1</v>
      </c>
      <c r="D21" s="82">
        <v>128.2</v>
      </c>
      <c r="E21" s="82">
        <v>163.8</v>
      </c>
      <c r="F21" s="82">
        <v>205.7</v>
      </c>
      <c r="G21" s="82">
        <v>272.6</v>
      </c>
      <c r="H21" s="82">
        <v>978.6</v>
      </c>
      <c r="I21" s="82">
        <v>3.95</v>
      </c>
      <c r="J21" s="82">
        <v>17.08</v>
      </c>
    </row>
    <row r="22" spans="1:10">
      <c r="A22" s="83" t="s">
        <v>2151</v>
      </c>
      <c r="B22" s="81">
        <v>1147</v>
      </c>
      <c r="C22" s="82">
        <v>94.8</v>
      </c>
      <c r="D22" s="82">
        <v>50.7</v>
      </c>
      <c r="E22" s="82">
        <v>33.5</v>
      </c>
      <c r="F22" s="82">
        <v>61.7</v>
      </c>
      <c r="G22" s="82">
        <v>82.1</v>
      </c>
      <c r="H22" s="82">
        <v>25.1</v>
      </c>
      <c r="I22" s="82">
        <v>2.08</v>
      </c>
      <c r="J22" s="82">
        <v>21.91</v>
      </c>
    </row>
    <row r="23" spans="1:10">
      <c r="A23" s="80" t="s">
        <v>2152</v>
      </c>
      <c r="B23" s="81">
        <v>3574</v>
      </c>
      <c r="C23" s="82">
        <v>96.9</v>
      </c>
      <c r="D23" s="82">
        <v>184.1</v>
      </c>
      <c r="E23" s="82">
        <v>48.1</v>
      </c>
      <c r="F23" s="82">
        <v>69.1</v>
      </c>
      <c r="G23" s="82">
        <v>119.1</v>
      </c>
      <c r="H23" s="82">
        <v>69.6</v>
      </c>
      <c r="I23" s="82">
        <v>1.89</v>
      </c>
      <c r="J23" s="82">
        <v>19.48</v>
      </c>
    </row>
    <row r="24" spans="1:10">
      <c r="A24" s="80" t="s">
        <v>2153</v>
      </c>
      <c r="B24" s="81">
        <v>1673</v>
      </c>
      <c r="C24" s="82">
        <v>88.9</v>
      </c>
      <c r="D24" s="82">
        <v>110.5</v>
      </c>
      <c r="E24" s="82">
        <v>33.4</v>
      </c>
      <c r="F24" s="82">
        <v>63.6</v>
      </c>
      <c r="G24" s="82">
        <v>107.6</v>
      </c>
      <c r="H24" s="82">
        <v>37.7</v>
      </c>
      <c r="I24" s="82">
        <v>2</v>
      </c>
      <c r="J24" s="82">
        <v>22.53</v>
      </c>
    </row>
    <row r="25" ht="38.25" spans="1:10">
      <c r="A25" s="83" t="s">
        <v>2154</v>
      </c>
      <c r="B25" s="81">
        <v>830</v>
      </c>
      <c r="C25" s="82">
        <v>66.9</v>
      </c>
      <c r="D25" s="82">
        <v>90.4</v>
      </c>
      <c r="E25" s="82">
        <v>25.6</v>
      </c>
      <c r="F25" s="82">
        <v>52.2</v>
      </c>
      <c r="G25" s="82">
        <v>88.3</v>
      </c>
      <c r="H25" s="82">
        <v>20.5</v>
      </c>
      <c r="I25" s="82">
        <v>1.65</v>
      </c>
      <c r="J25" s="82">
        <v>24.69</v>
      </c>
    </row>
    <row r="26" ht="38.25" spans="1:10">
      <c r="A26" s="83" t="s">
        <v>2155</v>
      </c>
      <c r="B26" s="81">
        <v>3924</v>
      </c>
      <c r="C26" s="82">
        <v>109.3</v>
      </c>
      <c r="D26" s="82">
        <v>126.4</v>
      </c>
      <c r="E26" s="82">
        <v>59</v>
      </c>
      <c r="F26" s="82">
        <v>100.8</v>
      </c>
      <c r="G26" s="82">
        <v>177.3</v>
      </c>
      <c r="H26" s="82">
        <v>83.6</v>
      </c>
      <c r="I26" s="82">
        <v>2.33</v>
      </c>
      <c r="J26" s="82">
        <v>21.31</v>
      </c>
    </row>
    <row r="27" spans="1:10">
      <c r="A27" s="80" t="s">
        <v>2156</v>
      </c>
      <c r="B27" s="81">
        <v>1226</v>
      </c>
      <c r="C27" s="82">
        <v>77.8</v>
      </c>
      <c r="D27" s="82">
        <v>36.8</v>
      </c>
      <c r="E27" s="82">
        <v>32.6</v>
      </c>
      <c r="F27" s="82">
        <v>52.7</v>
      </c>
      <c r="G27" s="82">
        <v>80.2</v>
      </c>
      <c r="H27" s="82">
        <v>30.4</v>
      </c>
      <c r="I27" s="82">
        <v>1.93</v>
      </c>
      <c r="J27" s="82">
        <v>24.8</v>
      </c>
    </row>
    <row r="28" ht="25.5" spans="1:10">
      <c r="A28" s="80" t="s">
        <v>2157</v>
      </c>
      <c r="B28" s="81">
        <v>1363</v>
      </c>
      <c r="C28" s="82">
        <v>86.3</v>
      </c>
      <c r="D28" s="82">
        <v>154.4</v>
      </c>
      <c r="E28" s="82">
        <v>22.2</v>
      </c>
      <c r="F28" s="82">
        <v>49.3</v>
      </c>
      <c r="G28" s="82">
        <v>82.5</v>
      </c>
      <c r="H28" s="82">
        <v>29</v>
      </c>
      <c r="I28" s="82">
        <v>1.84</v>
      </c>
      <c r="J28" s="82">
        <v>21.29</v>
      </c>
    </row>
    <row r="29" ht="38.25" spans="1:10">
      <c r="A29" s="80" t="s">
        <v>2158</v>
      </c>
      <c r="B29" s="81">
        <v>1583</v>
      </c>
      <c r="C29" s="82">
        <v>92.2</v>
      </c>
      <c r="D29" s="82">
        <v>71.6</v>
      </c>
      <c r="E29" s="82">
        <v>32.9</v>
      </c>
      <c r="F29" s="82">
        <v>62.1</v>
      </c>
      <c r="G29" s="82">
        <v>107.7</v>
      </c>
      <c r="H29" s="82">
        <v>33</v>
      </c>
      <c r="I29" s="82">
        <v>1.92</v>
      </c>
      <c r="J29" s="82">
        <v>20.84</v>
      </c>
    </row>
    <row r="30" ht="25.5" spans="1:10">
      <c r="A30" s="80" t="s">
        <v>2159</v>
      </c>
      <c r="B30" s="81">
        <v>421</v>
      </c>
      <c r="C30" s="82">
        <v>38</v>
      </c>
      <c r="D30" s="82">
        <v>89.3</v>
      </c>
      <c r="E30" s="82">
        <v>12.5</v>
      </c>
      <c r="F30" s="82">
        <v>25.1</v>
      </c>
      <c r="G30" s="82">
        <v>49.8</v>
      </c>
      <c r="H30" s="82">
        <v>8.1</v>
      </c>
      <c r="I30" s="82">
        <v>0.73</v>
      </c>
      <c r="J30" s="82">
        <v>19.26</v>
      </c>
    </row>
    <row r="31" spans="1:10">
      <c r="A31" s="80" t="s">
        <v>2160</v>
      </c>
      <c r="B31" s="81">
        <v>440</v>
      </c>
      <c r="C31" s="82">
        <v>58.7</v>
      </c>
      <c r="D31" s="82">
        <v>67.5</v>
      </c>
      <c r="E31" s="82">
        <v>18.5</v>
      </c>
      <c r="F31" s="82">
        <v>42.2</v>
      </c>
      <c r="G31" s="82">
        <v>83.7</v>
      </c>
      <c r="H31" s="82">
        <v>9.1</v>
      </c>
      <c r="I31" s="82">
        <v>1.21</v>
      </c>
      <c r="J31" s="82">
        <v>20.65</v>
      </c>
    </row>
    <row r="32" ht="38.25" spans="1:10">
      <c r="A32" s="80" t="s">
        <v>2161</v>
      </c>
      <c r="B32" s="81">
        <v>539</v>
      </c>
      <c r="C32" s="82">
        <v>32.8</v>
      </c>
      <c r="D32" s="82">
        <v>67.4</v>
      </c>
      <c r="E32" s="82">
        <v>2.5</v>
      </c>
      <c r="F32" s="82">
        <v>13.8</v>
      </c>
      <c r="G32" s="82">
        <v>35.6</v>
      </c>
      <c r="H32" s="82">
        <v>12.2</v>
      </c>
      <c r="I32" s="82">
        <v>0.74</v>
      </c>
      <c r="J32" s="82">
        <v>22.61</v>
      </c>
    </row>
    <row r="33" spans="1:10">
      <c r="A33" s="80" t="s">
        <v>2162</v>
      </c>
      <c r="B33" s="81">
        <v>2293</v>
      </c>
      <c r="C33" s="82">
        <v>142.9</v>
      </c>
      <c r="D33" s="82">
        <v>177.6</v>
      </c>
      <c r="E33" s="82">
        <v>16.5</v>
      </c>
      <c r="F33" s="82">
        <v>44.1</v>
      </c>
      <c r="G33" s="82">
        <v>126.5</v>
      </c>
      <c r="H33" s="82">
        <v>47.8</v>
      </c>
      <c r="I33" s="82">
        <v>2.98</v>
      </c>
      <c r="J33" s="82">
        <v>20.83</v>
      </c>
    </row>
    <row r="34" spans="1:10">
      <c r="A34" s="80" t="s">
        <v>2163</v>
      </c>
      <c r="B34" s="81">
        <v>140</v>
      </c>
      <c r="C34" s="82">
        <v>12.7</v>
      </c>
      <c r="D34" s="82">
        <v>176</v>
      </c>
      <c r="E34" s="82">
        <v>0</v>
      </c>
      <c r="F34" s="82">
        <v>0</v>
      </c>
      <c r="G34" s="82">
        <v>6.4</v>
      </c>
      <c r="H34" s="82">
        <v>3.3</v>
      </c>
      <c r="I34" s="82">
        <v>0.3</v>
      </c>
      <c r="J34" s="82">
        <v>23.46</v>
      </c>
    </row>
    <row r="35" ht="38.25" spans="1:10">
      <c r="A35" s="84" t="s">
        <v>2164</v>
      </c>
      <c r="B35" s="78" t="s">
        <v>2135</v>
      </c>
      <c r="C35" s="79" t="s">
        <v>2135</v>
      </c>
      <c r="D35" s="79" t="s">
        <v>2135</v>
      </c>
      <c r="E35" s="79" t="s">
        <v>2135</v>
      </c>
      <c r="F35" s="79" t="s">
        <v>2135</v>
      </c>
      <c r="G35" s="79" t="s">
        <v>2135</v>
      </c>
      <c r="H35" s="79" t="s">
        <v>2135</v>
      </c>
      <c r="I35" s="79" t="s">
        <v>2135</v>
      </c>
      <c r="J35" s="79" t="s">
        <v>2135</v>
      </c>
    </row>
    <row r="36" ht="25.5" spans="1:10">
      <c r="A36" s="80" t="s">
        <v>2165</v>
      </c>
      <c r="B36" s="81">
        <v>658</v>
      </c>
      <c r="C36" s="82">
        <v>59.8</v>
      </c>
      <c r="D36" s="82">
        <v>72</v>
      </c>
      <c r="E36" s="82">
        <v>16.4</v>
      </c>
      <c r="F36" s="82">
        <v>39</v>
      </c>
      <c r="G36" s="82">
        <v>81.8</v>
      </c>
      <c r="H36" s="82">
        <v>14.4</v>
      </c>
      <c r="I36" s="82">
        <v>1.3</v>
      </c>
      <c r="J36" s="82">
        <v>21.81</v>
      </c>
    </row>
    <row r="37" ht="25.5" spans="1:10">
      <c r="A37" s="80" t="s">
        <v>2166</v>
      </c>
      <c r="B37" s="81">
        <v>857</v>
      </c>
      <c r="C37" s="82">
        <v>69.4</v>
      </c>
      <c r="D37" s="82">
        <v>69.7</v>
      </c>
      <c r="E37" s="82">
        <v>16.8</v>
      </c>
      <c r="F37" s="82">
        <v>46</v>
      </c>
      <c r="G37" s="82">
        <v>84</v>
      </c>
      <c r="H37" s="82">
        <v>19.9</v>
      </c>
      <c r="I37" s="82">
        <v>1.61</v>
      </c>
      <c r="J37" s="82">
        <v>23.19</v>
      </c>
    </row>
    <row r="38" ht="25.5" spans="1:10">
      <c r="A38" s="80" t="s">
        <v>2167</v>
      </c>
      <c r="B38" s="81">
        <v>896</v>
      </c>
      <c r="C38" s="82">
        <v>72.7</v>
      </c>
      <c r="D38" s="82">
        <v>81.8</v>
      </c>
      <c r="E38" s="82">
        <v>20.2</v>
      </c>
      <c r="F38" s="82">
        <v>44.1</v>
      </c>
      <c r="G38" s="82">
        <v>85.9</v>
      </c>
      <c r="H38" s="82">
        <v>18.4</v>
      </c>
      <c r="I38" s="82">
        <v>1.49</v>
      </c>
      <c r="J38" s="82">
        <v>20.52</v>
      </c>
    </row>
    <row r="39" ht="25.5" spans="1:10">
      <c r="A39" s="80" t="s">
        <v>2168</v>
      </c>
      <c r="B39" s="81">
        <v>1412</v>
      </c>
      <c r="C39" s="82">
        <v>87</v>
      </c>
      <c r="D39" s="82">
        <v>91.5</v>
      </c>
      <c r="E39" s="82">
        <v>28.4</v>
      </c>
      <c r="F39" s="82">
        <v>53.8</v>
      </c>
      <c r="G39" s="82">
        <v>107</v>
      </c>
      <c r="H39" s="82">
        <v>28.8</v>
      </c>
      <c r="I39" s="82">
        <v>1.77</v>
      </c>
      <c r="J39" s="82">
        <v>20.39</v>
      </c>
    </row>
    <row r="40" ht="25.5" spans="1:10">
      <c r="A40" s="80" t="s">
        <v>2169</v>
      </c>
      <c r="B40" s="81">
        <v>1479</v>
      </c>
      <c r="C40" s="82">
        <v>93.3</v>
      </c>
      <c r="D40" s="82">
        <v>80.7</v>
      </c>
      <c r="E40" s="82">
        <v>18.8</v>
      </c>
      <c r="F40" s="82">
        <v>52.5</v>
      </c>
      <c r="G40" s="82">
        <v>104</v>
      </c>
      <c r="H40" s="82">
        <v>30.1</v>
      </c>
      <c r="I40" s="82">
        <v>1.9</v>
      </c>
      <c r="J40" s="82">
        <v>20.36</v>
      </c>
    </row>
    <row r="41" ht="25.5" spans="1:10">
      <c r="A41" s="80" t="s">
        <v>2170</v>
      </c>
      <c r="B41" s="81">
        <v>1272</v>
      </c>
      <c r="C41" s="82">
        <v>76.4</v>
      </c>
      <c r="D41" s="82">
        <v>66.6</v>
      </c>
      <c r="E41" s="82">
        <v>17.6</v>
      </c>
      <c r="F41" s="82">
        <v>44.3</v>
      </c>
      <c r="G41" s="82">
        <v>82.5</v>
      </c>
      <c r="H41" s="82">
        <v>28.6</v>
      </c>
      <c r="I41" s="82">
        <v>1.72</v>
      </c>
      <c r="J41" s="82">
        <v>22.49</v>
      </c>
    </row>
    <row r="42" ht="25.5" spans="1:10">
      <c r="A42" s="80" t="s">
        <v>2171</v>
      </c>
      <c r="B42" s="81">
        <v>1304</v>
      </c>
      <c r="C42" s="82">
        <v>79.8</v>
      </c>
      <c r="D42" s="82">
        <v>82</v>
      </c>
      <c r="E42" s="82">
        <v>16.8</v>
      </c>
      <c r="F42" s="82">
        <v>45</v>
      </c>
      <c r="G42" s="82">
        <v>87.2</v>
      </c>
      <c r="H42" s="82">
        <v>28.1</v>
      </c>
      <c r="I42" s="82">
        <v>1.72</v>
      </c>
      <c r="J42" s="82">
        <v>21.56</v>
      </c>
    </row>
    <row r="43" ht="25.5" spans="1:10">
      <c r="A43" s="80" t="s">
        <v>2172</v>
      </c>
      <c r="B43" s="81">
        <v>1542</v>
      </c>
      <c r="C43" s="82">
        <v>80.2</v>
      </c>
      <c r="D43" s="82">
        <v>77.5</v>
      </c>
      <c r="E43" s="82">
        <v>22.6</v>
      </c>
      <c r="F43" s="82">
        <v>48.1</v>
      </c>
      <c r="G43" s="82">
        <v>100.3</v>
      </c>
      <c r="H43" s="82">
        <v>33.6</v>
      </c>
      <c r="I43" s="82">
        <v>1.75</v>
      </c>
      <c r="J43" s="82">
        <v>21.77</v>
      </c>
    </row>
    <row r="44" ht="25.5" spans="1:10">
      <c r="A44" s="80" t="s">
        <v>2173</v>
      </c>
      <c r="B44" s="81">
        <v>1522</v>
      </c>
      <c r="C44" s="82">
        <v>80.9</v>
      </c>
      <c r="D44" s="82">
        <v>88.1</v>
      </c>
      <c r="E44" s="82">
        <v>18.6</v>
      </c>
      <c r="F44" s="82">
        <v>48.3</v>
      </c>
      <c r="G44" s="82">
        <v>82.1</v>
      </c>
      <c r="H44" s="82">
        <v>32.6</v>
      </c>
      <c r="I44" s="82">
        <v>1.73</v>
      </c>
      <c r="J44" s="82">
        <v>21.42</v>
      </c>
    </row>
    <row r="45" ht="25.5" spans="1:10">
      <c r="A45" s="80" t="s">
        <v>2174</v>
      </c>
      <c r="B45" s="81">
        <v>1598</v>
      </c>
      <c r="C45" s="82">
        <v>84.5</v>
      </c>
      <c r="D45" s="82">
        <v>87.1</v>
      </c>
      <c r="E45" s="82">
        <v>16.9</v>
      </c>
      <c r="F45" s="82">
        <v>35.8</v>
      </c>
      <c r="G45" s="82">
        <v>79.8</v>
      </c>
      <c r="H45" s="82">
        <v>34.1</v>
      </c>
      <c r="I45" s="82">
        <v>1.8</v>
      </c>
      <c r="J45" s="82">
        <v>21.33</v>
      </c>
    </row>
    <row r="46" ht="51" spans="1:10">
      <c r="A46" s="84" t="s">
        <v>2430</v>
      </c>
      <c r="B46" s="78" t="s">
        <v>2135</v>
      </c>
      <c r="C46" s="79" t="s">
        <v>2135</v>
      </c>
      <c r="D46" s="79" t="s">
        <v>2135</v>
      </c>
      <c r="E46" s="79" t="s">
        <v>2135</v>
      </c>
      <c r="F46" s="79" t="s">
        <v>2135</v>
      </c>
      <c r="G46" s="79" t="s">
        <v>2135</v>
      </c>
      <c r="H46" s="79" t="s">
        <v>2135</v>
      </c>
      <c r="I46" s="79" t="s">
        <v>2135</v>
      </c>
      <c r="J46" s="79" t="s">
        <v>2135</v>
      </c>
    </row>
    <row r="47" spans="1:10">
      <c r="A47" s="80" t="s">
        <v>2120</v>
      </c>
      <c r="B47" s="81">
        <v>1812</v>
      </c>
      <c r="C47" s="82">
        <v>93.9</v>
      </c>
      <c r="D47" s="82">
        <v>82.1</v>
      </c>
      <c r="E47" s="82">
        <v>24.7</v>
      </c>
      <c r="F47" s="82">
        <v>54.8</v>
      </c>
      <c r="G47" s="82">
        <v>104.6</v>
      </c>
      <c r="H47" s="82">
        <v>43.3</v>
      </c>
      <c r="I47" s="82">
        <v>2.25</v>
      </c>
      <c r="J47" s="82">
        <v>23.93</v>
      </c>
    </row>
    <row r="48" ht="25.5" spans="1:10">
      <c r="A48" s="83" t="s">
        <v>2431</v>
      </c>
      <c r="B48" s="81">
        <v>1219</v>
      </c>
      <c r="C48" s="82">
        <v>85.5</v>
      </c>
      <c r="D48" s="82">
        <v>88.3</v>
      </c>
      <c r="E48" s="82">
        <v>18.3</v>
      </c>
      <c r="F48" s="82">
        <v>43.7</v>
      </c>
      <c r="G48" s="82">
        <v>92.4</v>
      </c>
      <c r="H48" s="82">
        <v>30.9</v>
      </c>
      <c r="I48" s="82">
        <v>2.17</v>
      </c>
      <c r="J48" s="82">
        <v>25.34</v>
      </c>
    </row>
    <row r="49" ht="25.5" spans="1:10">
      <c r="A49" s="83" t="s">
        <v>2126</v>
      </c>
      <c r="B49" s="81">
        <v>2167</v>
      </c>
      <c r="C49" s="82">
        <v>97.2</v>
      </c>
      <c r="D49" s="82">
        <v>80.2</v>
      </c>
      <c r="E49" s="82">
        <v>30.9</v>
      </c>
      <c r="F49" s="82">
        <v>61.5</v>
      </c>
      <c r="G49" s="82">
        <v>119.6</v>
      </c>
      <c r="H49" s="82">
        <v>50.8</v>
      </c>
      <c r="I49" s="82">
        <v>2.28</v>
      </c>
      <c r="J49" s="82">
        <v>23.45</v>
      </c>
    </row>
    <row r="50" spans="1:10">
      <c r="A50" s="80" t="s">
        <v>2121</v>
      </c>
      <c r="B50" s="81">
        <v>1265</v>
      </c>
      <c r="C50" s="82">
        <v>82.8</v>
      </c>
      <c r="D50" s="82">
        <v>90.7</v>
      </c>
      <c r="E50" s="82">
        <v>23.5</v>
      </c>
      <c r="F50" s="82">
        <v>50.8</v>
      </c>
      <c r="G50" s="82">
        <v>93.7</v>
      </c>
      <c r="H50" s="82">
        <v>22.1</v>
      </c>
      <c r="I50" s="82">
        <v>1.45</v>
      </c>
      <c r="J50" s="82">
        <v>17.49</v>
      </c>
    </row>
    <row r="51" ht="25.5" spans="1:10">
      <c r="A51" s="83" t="s">
        <v>2127</v>
      </c>
      <c r="B51" s="81">
        <v>1538</v>
      </c>
      <c r="C51" s="82">
        <v>88.7</v>
      </c>
      <c r="D51" s="82">
        <v>94.8</v>
      </c>
      <c r="E51" s="82">
        <v>32.3</v>
      </c>
      <c r="F51" s="82">
        <v>61.7</v>
      </c>
      <c r="G51" s="82">
        <v>109.2</v>
      </c>
      <c r="H51" s="82">
        <v>26.8</v>
      </c>
      <c r="I51" s="82">
        <v>1.55</v>
      </c>
      <c r="J51" s="82">
        <v>17.44</v>
      </c>
    </row>
    <row r="52" ht="38.25" spans="1:10">
      <c r="A52" s="83" t="s">
        <v>2128</v>
      </c>
      <c r="B52" s="81">
        <v>866</v>
      </c>
      <c r="C52" s="82">
        <v>70.4</v>
      </c>
      <c r="D52" s="82">
        <v>81.6</v>
      </c>
      <c r="E52" s="82">
        <v>11.9</v>
      </c>
      <c r="F52" s="82">
        <v>35.1</v>
      </c>
      <c r="G52" s="82">
        <v>70</v>
      </c>
      <c r="H52" s="82">
        <v>15.3</v>
      </c>
      <c r="I52" s="82">
        <v>1.24</v>
      </c>
      <c r="J52" s="82">
        <v>17.62</v>
      </c>
    </row>
    <row r="53" spans="1:10">
      <c r="A53" s="80" t="s">
        <v>2122</v>
      </c>
      <c r="B53" s="81">
        <v>1142</v>
      </c>
      <c r="C53" s="82">
        <v>74.9</v>
      </c>
      <c r="D53" s="82">
        <v>78.6</v>
      </c>
      <c r="E53" s="82">
        <v>17</v>
      </c>
      <c r="F53" s="82">
        <v>43.6</v>
      </c>
      <c r="G53" s="82">
        <v>85.7</v>
      </c>
      <c r="H53" s="82">
        <v>24.4</v>
      </c>
      <c r="I53" s="82">
        <v>1.6</v>
      </c>
      <c r="J53" s="82">
        <v>21.35</v>
      </c>
    </row>
    <row r="54" ht="25.5" spans="1:10">
      <c r="A54" s="83" t="s">
        <v>2432</v>
      </c>
      <c r="B54" s="81">
        <v>1244</v>
      </c>
      <c r="C54" s="82">
        <v>75.5</v>
      </c>
      <c r="D54" s="82">
        <v>75</v>
      </c>
      <c r="E54" s="82">
        <v>18.4</v>
      </c>
      <c r="F54" s="82">
        <v>43.2</v>
      </c>
      <c r="G54" s="82">
        <v>94.2</v>
      </c>
      <c r="H54" s="82">
        <v>28.7</v>
      </c>
      <c r="I54" s="82">
        <v>1.74</v>
      </c>
      <c r="J54" s="82">
        <v>23.03</v>
      </c>
    </row>
    <row r="55" ht="25.5" spans="1:10">
      <c r="A55" s="83" t="s">
        <v>2130</v>
      </c>
      <c r="B55" s="81">
        <v>999</v>
      </c>
      <c r="C55" s="82">
        <v>75.3</v>
      </c>
      <c r="D55" s="82">
        <v>86</v>
      </c>
      <c r="E55" s="82">
        <v>21.2</v>
      </c>
      <c r="F55" s="82">
        <v>51</v>
      </c>
      <c r="G55" s="82">
        <v>82.5</v>
      </c>
      <c r="H55" s="82">
        <v>20.2</v>
      </c>
      <c r="I55" s="82">
        <v>1.52</v>
      </c>
      <c r="J55" s="82">
        <v>20.26</v>
      </c>
    </row>
    <row r="56" ht="38.25" spans="1:10">
      <c r="A56" s="83" t="s">
        <v>2131</v>
      </c>
      <c r="B56" s="81">
        <v>1068</v>
      </c>
      <c r="C56" s="82">
        <v>73.6</v>
      </c>
      <c r="D56" s="82">
        <v>81.7</v>
      </c>
      <c r="E56" s="82">
        <v>12.5</v>
      </c>
      <c r="F56" s="82">
        <v>39.2</v>
      </c>
      <c r="G56" s="82">
        <v>80.2</v>
      </c>
      <c r="H56" s="82">
        <v>20.4</v>
      </c>
      <c r="I56" s="82">
        <v>1.41</v>
      </c>
      <c r="J56" s="82">
        <v>19.09</v>
      </c>
    </row>
    <row r="57" spans="1:10">
      <c r="A57" s="80" t="s">
        <v>2123</v>
      </c>
      <c r="B57" s="81">
        <v>1082</v>
      </c>
      <c r="C57" s="82">
        <v>74.7</v>
      </c>
      <c r="D57" s="82">
        <v>67</v>
      </c>
      <c r="E57" s="82">
        <v>17.5</v>
      </c>
      <c r="F57" s="82">
        <v>41.9</v>
      </c>
      <c r="G57" s="82">
        <v>79.6</v>
      </c>
      <c r="H57" s="82">
        <v>25.2</v>
      </c>
      <c r="I57" s="82">
        <v>1.74</v>
      </c>
      <c r="J57" s="82">
        <v>23.31</v>
      </c>
    </row>
    <row r="58" spans="1:10">
      <c r="A58" s="83" t="s">
        <v>2433</v>
      </c>
      <c r="B58" s="81">
        <v>1233</v>
      </c>
      <c r="C58" s="82">
        <v>83.8</v>
      </c>
      <c r="D58" s="82">
        <v>90.7</v>
      </c>
      <c r="E58" s="82">
        <v>20.4</v>
      </c>
      <c r="F58" s="82">
        <v>56.7</v>
      </c>
      <c r="G58" s="82">
        <v>90.6</v>
      </c>
      <c r="H58" s="82">
        <v>22.7</v>
      </c>
      <c r="I58" s="82">
        <v>1.54</v>
      </c>
      <c r="J58" s="82">
        <v>18.43</v>
      </c>
    </row>
    <row r="59" spans="1:10">
      <c r="A59" s="83" t="s">
        <v>2076</v>
      </c>
      <c r="B59" s="81">
        <v>1027</v>
      </c>
      <c r="C59" s="82">
        <v>71.3</v>
      </c>
      <c r="D59" s="82">
        <v>60.1</v>
      </c>
      <c r="E59" s="82">
        <v>16.8</v>
      </c>
      <c r="F59" s="82">
        <v>37</v>
      </c>
      <c r="G59" s="82">
        <v>75.6</v>
      </c>
      <c r="H59" s="82">
        <v>26.1</v>
      </c>
      <c r="I59" s="82">
        <v>1.82</v>
      </c>
      <c r="J59" s="82">
        <v>25.45</v>
      </c>
    </row>
    <row r="60" ht="28.5" spans="1:10">
      <c r="A60" s="84" t="s">
        <v>2401</v>
      </c>
      <c r="B60" s="78" t="s">
        <v>2135</v>
      </c>
      <c r="C60" s="79" t="s">
        <v>2135</v>
      </c>
      <c r="D60" s="79" t="s">
        <v>2135</v>
      </c>
      <c r="E60" s="79" t="s">
        <v>2135</v>
      </c>
      <c r="F60" s="79" t="s">
        <v>2135</v>
      </c>
      <c r="G60" s="79" t="s">
        <v>2135</v>
      </c>
      <c r="H60" s="79" t="s">
        <v>2135</v>
      </c>
      <c r="I60" s="79" t="s">
        <v>2135</v>
      </c>
      <c r="J60" s="79" t="s">
        <v>2135</v>
      </c>
    </row>
    <row r="61" ht="25.5" spans="1:10">
      <c r="A61" s="80" t="s">
        <v>2402</v>
      </c>
      <c r="B61" s="81">
        <v>1352</v>
      </c>
      <c r="C61" s="82">
        <v>86.1</v>
      </c>
      <c r="D61" s="82">
        <v>89.3</v>
      </c>
      <c r="E61" s="82">
        <v>22.6</v>
      </c>
      <c r="F61" s="82">
        <v>54</v>
      </c>
      <c r="G61" s="82">
        <v>98.7</v>
      </c>
      <c r="H61" s="82">
        <v>25.9</v>
      </c>
      <c r="I61" s="82">
        <v>1.65</v>
      </c>
      <c r="J61" s="82">
        <v>19.15</v>
      </c>
    </row>
    <row r="62" ht="25.5" spans="1:10">
      <c r="A62" s="85" t="s">
        <v>2403</v>
      </c>
      <c r="B62" s="81">
        <v>1302</v>
      </c>
      <c r="C62" s="82">
        <v>81.4</v>
      </c>
      <c r="D62" s="82">
        <v>79.1</v>
      </c>
      <c r="E62" s="82">
        <v>21.5</v>
      </c>
      <c r="F62" s="82">
        <v>45.6</v>
      </c>
      <c r="G62" s="82">
        <v>90.3</v>
      </c>
      <c r="H62" s="82">
        <v>28.4</v>
      </c>
      <c r="I62" s="82">
        <v>1.77</v>
      </c>
      <c r="J62" s="82">
        <v>21.78</v>
      </c>
    </row>
    <row r="63" ht="38.25" spans="1:10">
      <c r="A63" s="85" t="s">
        <v>2404</v>
      </c>
      <c r="B63" s="81">
        <v>960</v>
      </c>
      <c r="C63" s="82">
        <v>66.8</v>
      </c>
      <c r="D63" s="82">
        <v>61.6</v>
      </c>
      <c r="E63" s="82">
        <v>15</v>
      </c>
      <c r="F63" s="82">
        <v>31.6</v>
      </c>
      <c r="G63" s="82">
        <v>68.2</v>
      </c>
      <c r="H63" s="82">
        <v>24.5</v>
      </c>
      <c r="I63" s="82">
        <v>1.7</v>
      </c>
      <c r="J63" s="82">
        <v>25.48</v>
      </c>
    </row>
    <row r="64" ht="25.5" spans="1:10">
      <c r="A64" s="80" t="s">
        <v>350</v>
      </c>
      <c r="B64" s="81">
        <v>1185</v>
      </c>
      <c r="C64" s="82">
        <v>73.8</v>
      </c>
      <c r="D64" s="82">
        <v>75.5</v>
      </c>
      <c r="E64" s="82">
        <v>16.7</v>
      </c>
      <c r="F64" s="82">
        <v>44.4</v>
      </c>
      <c r="G64" s="82">
        <v>86.6</v>
      </c>
      <c r="H64" s="82">
        <v>27.4</v>
      </c>
      <c r="I64" s="82">
        <v>1.71</v>
      </c>
      <c r="J64" s="82">
        <v>23.11</v>
      </c>
    </row>
    <row r="65" spans="1:10">
      <c r="A65" s="85" t="s">
        <v>72</v>
      </c>
      <c r="B65" s="81">
        <v>1337</v>
      </c>
      <c r="C65" s="82">
        <v>80.2</v>
      </c>
      <c r="D65" s="82">
        <v>62.7</v>
      </c>
      <c r="E65" s="82">
        <v>21.2</v>
      </c>
      <c r="F65" s="82">
        <v>44.1</v>
      </c>
      <c r="G65" s="82">
        <v>92.1</v>
      </c>
      <c r="H65" s="82">
        <v>31.8</v>
      </c>
      <c r="I65" s="82">
        <v>1.91</v>
      </c>
      <c r="J65" s="82">
        <v>23.78</v>
      </c>
    </row>
    <row r="66" ht="25.5" spans="1:10">
      <c r="A66" s="84" t="s">
        <v>2175</v>
      </c>
      <c r="B66" s="78" t="s">
        <v>2135</v>
      </c>
      <c r="C66" s="79" t="s">
        <v>2135</v>
      </c>
      <c r="D66" s="79" t="s">
        <v>2135</v>
      </c>
      <c r="E66" s="79" t="s">
        <v>2135</v>
      </c>
      <c r="F66" s="79" t="s">
        <v>2135</v>
      </c>
      <c r="G66" s="79" t="s">
        <v>2135</v>
      </c>
      <c r="H66" s="79" t="s">
        <v>2135</v>
      </c>
      <c r="I66" s="79" t="s">
        <v>2135</v>
      </c>
      <c r="J66" s="79" t="s">
        <v>2135</v>
      </c>
    </row>
    <row r="67" spans="1:10">
      <c r="A67" s="80" t="s">
        <v>2176</v>
      </c>
      <c r="B67" s="81">
        <v>738</v>
      </c>
      <c r="C67" s="82">
        <v>71.1</v>
      </c>
      <c r="D67" s="82">
        <v>80.8</v>
      </c>
      <c r="E67" s="82">
        <v>16.4</v>
      </c>
      <c r="F67" s="82">
        <v>42.2</v>
      </c>
      <c r="G67" s="82">
        <v>88.7</v>
      </c>
      <c r="H67" s="82">
        <v>16.3</v>
      </c>
      <c r="I67" s="82">
        <v>1.57</v>
      </c>
      <c r="J67" s="82">
        <v>22.05</v>
      </c>
    </row>
    <row r="68" spans="1:10">
      <c r="A68" s="85" t="s">
        <v>2177</v>
      </c>
      <c r="B68" s="81">
        <v>1261</v>
      </c>
      <c r="C68" s="82">
        <v>72.3</v>
      </c>
      <c r="D68" s="82">
        <v>74</v>
      </c>
      <c r="E68" s="82">
        <v>23.2</v>
      </c>
      <c r="F68" s="82">
        <v>49.6</v>
      </c>
      <c r="G68" s="82">
        <v>85.5</v>
      </c>
      <c r="H68" s="82">
        <v>26.8</v>
      </c>
      <c r="I68" s="82">
        <v>1.54</v>
      </c>
      <c r="J68" s="82">
        <v>21.27</v>
      </c>
    </row>
    <row r="69" spans="1:10">
      <c r="A69" s="85" t="s">
        <v>2178</v>
      </c>
      <c r="B69" s="81">
        <v>1787</v>
      </c>
      <c r="C69" s="82">
        <v>82.1</v>
      </c>
      <c r="D69" s="82">
        <v>85.4</v>
      </c>
      <c r="E69" s="82">
        <v>32.5</v>
      </c>
      <c r="F69" s="82">
        <v>56.4</v>
      </c>
      <c r="G69" s="82">
        <v>96</v>
      </c>
      <c r="H69" s="82">
        <v>37.6</v>
      </c>
      <c r="I69" s="82">
        <v>1.73</v>
      </c>
      <c r="J69" s="82">
        <v>21.03</v>
      </c>
    </row>
    <row r="70" ht="25.5" spans="1:10">
      <c r="A70" s="80" t="s">
        <v>2179</v>
      </c>
      <c r="B70" s="81">
        <v>8102</v>
      </c>
      <c r="C70" s="82">
        <v>105.8</v>
      </c>
      <c r="D70" s="82">
        <v>88.1</v>
      </c>
      <c r="E70" s="82">
        <v>42.4</v>
      </c>
      <c r="F70" s="82">
        <v>66.8</v>
      </c>
      <c r="G70" s="82">
        <v>102.4</v>
      </c>
      <c r="H70" s="82">
        <v>160.2</v>
      </c>
      <c r="I70" s="82">
        <v>2.09</v>
      </c>
      <c r="J70" s="82">
        <v>19.77</v>
      </c>
    </row>
    <row r="71" ht="25.5" spans="1:10">
      <c r="A71" s="85" t="s">
        <v>2180</v>
      </c>
      <c r="B71" s="81">
        <v>45392</v>
      </c>
      <c r="C71" s="82">
        <v>105.8</v>
      </c>
      <c r="D71" s="82">
        <v>61.2</v>
      </c>
      <c r="E71" s="82">
        <v>58.3</v>
      </c>
      <c r="F71" s="82">
        <v>82</v>
      </c>
      <c r="G71" s="82">
        <v>116.1</v>
      </c>
      <c r="H71" s="82">
        <v>1048.2</v>
      </c>
      <c r="I71" s="82">
        <v>2.44</v>
      </c>
      <c r="J71" s="82">
        <v>23.09</v>
      </c>
    </row>
    <row r="72" ht="89.25" spans="1:10">
      <c r="A72" s="84" t="s">
        <v>2181</v>
      </c>
      <c r="B72" s="78" t="s">
        <v>2135</v>
      </c>
      <c r="C72" s="79" t="s">
        <v>2135</v>
      </c>
      <c r="D72" s="79" t="s">
        <v>2135</v>
      </c>
      <c r="E72" s="79" t="s">
        <v>2135</v>
      </c>
      <c r="F72" s="79" t="s">
        <v>2135</v>
      </c>
      <c r="G72" s="79" t="s">
        <v>2135</v>
      </c>
      <c r="H72" s="79" t="s">
        <v>2135</v>
      </c>
      <c r="I72" s="79" t="s">
        <v>2135</v>
      </c>
      <c r="J72" s="79" t="s">
        <v>2135</v>
      </c>
    </row>
    <row r="73" ht="25.5" spans="1:10">
      <c r="A73" s="80" t="s">
        <v>2182</v>
      </c>
      <c r="B73" s="81">
        <v>7855</v>
      </c>
      <c r="C73" s="82">
        <v>99.1</v>
      </c>
      <c r="D73" s="82">
        <v>79.6</v>
      </c>
      <c r="E73" s="82">
        <v>43.7</v>
      </c>
      <c r="F73" s="82">
        <v>69.9</v>
      </c>
      <c r="G73" s="82">
        <v>106.3</v>
      </c>
      <c r="H73" s="82">
        <v>163</v>
      </c>
      <c r="I73" s="82">
        <v>2.06</v>
      </c>
      <c r="J73" s="82">
        <v>20.76</v>
      </c>
    </row>
    <row r="74" ht="25.5" spans="1:10">
      <c r="A74" s="85" t="s">
        <v>2183</v>
      </c>
      <c r="B74" s="81" t="s">
        <v>2135</v>
      </c>
      <c r="C74" s="82" t="s">
        <v>2135</v>
      </c>
      <c r="D74" s="82" t="s">
        <v>2135</v>
      </c>
      <c r="E74" s="82" t="s">
        <v>2135</v>
      </c>
      <c r="F74" s="82" t="s">
        <v>2135</v>
      </c>
      <c r="G74" s="82" t="s">
        <v>2135</v>
      </c>
      <c r="H74" s="82" t="s">
        <v>2135</v>
      </c>
      <c r="I74" s="82" t="s">
        <v>2135</v>
      </c>
      <c r="J74" s="82" t="s">
        <v>2135</v>
      </c>
    </row>
    <row r="75" spans="1:10">
      <c r="A75" s="83" t="s">
        <v>2176</v>
      </c>
      <c r="B75" s="81">
        <v>3253</v>
      </c>
      <c r="C75" s="82">
        <v>79.2</v>
      </c>
      <c r="D75" s="82">
        <v>77.9</v>
      </c>
      <c r="E75" s="82">
        <v>40.5</v>
      </c>
      <c r="F75" s="82">
        <v>65.7</v>
      </c>
      <c r="G75" s="82">
        <v>99.2</v>
      </c>
      <c r="H75" s="82">
        <v>65.7</v>
      </c>
      <c r="I75" s="82">
        <v>1.6</v>
      </c>
      <c r="J75" s="82">
        <v>20.21</v>
      </c>
    </row>
    <row r="76" ht="25.5" spans="1:10">
      <c r="A76" s="83" t="s">
        <v>2184</v>
      </c>
      <c r="B76" s="81">
        <v>10565</v>
      </c>
      <c r="C76" s="82">
        <v>96.9</v>
      </c>
      <c r="D76" s="82">
        <v>80.2</v>
      </c>
      <c r="E76" s="82">
        <v>51.5</v>
      </c>
      <c r="F76" s="82">
        <v>75.8</v>
      </c>
      <c r="G76" s="82">
        <v>115.7</v>
      </c>
      <c r="H76" s="82">
        <v>222.1</v>
      </c>
      <c r="I76" s="82">
        <v>2.04</v>
      </c>
      <c r="J76" s="82">
        <v>21.02</v>
      </c>
    </row>
    <row r="77" ht="25.5" spans="1:10">
      <c r="A77" s="83" t="s">
        <v>2185</v>
      </c>
      <c r="B77" s="81">
        <v>65801</v>
      </c>
      <c r="C77" s="82">
        <v>129.8</v>
      </c>
      <c r="D77" s="82">
        <v>80.5</v>
      </c>
      <c r="E77" s="82">
        <v>67.5</v>
      </c>
      <c r="F77" s="82">
        <v>96.9</v>
      </c>
      <c r="G77" s="82">
        <v>166.2</v>
      </c>
      <c r="H77" s="82">
        <v>1375.4</v>
      </c>
      <c r="I77" s="82">
        <v>2.71</v>
      </c>
      <c r="J77" s="82">
        <v>20.9</v>
      </c>
    </row>
    <row r="78" ht="25.5" spans="1:10">
      <c r="A78" s="85" t="s">
        <v>2186</v>
      </c>
      <c r="B78" s="81">
        <v>38936</v>
      </c>
      <c r="C78" s="82">
        <v>103.1</v>
      </c>
      <c r="D78" s="82">
        <v>78.2</v>
      </c>
      <c r="E78" s="82">
        <v>65.7</v>
      </c>
      <c r="F78" s="82">
        <v>66.8</v>
      </c>
      <c r="G78" s="82">
        <v>115.4</v>
      </c>
      <c r="H78" s="82">
        <v>838.2</v>
      </c>
      <c r="I78" s="82">
        <v>2.22</v>
      </c>
      <c r="J78" s="82">
        <v>21.53</v>
      </c>
    </row>
    <row r="79" ht="63.75" spans="1:10">
      <c r="A79" s="84" t="s">
        <v>2187</v>
      </c>
      <c r="B79" s="78" t="s">
        <v>2135</v>
      </c>
      <c r="C79" s="79" t="s">
        <v>2135</v>
      </c>
      <c r="D79" s="79" t="s">
        <v>2135</v>
      </c>
      <c r="E79" s="79" t="s">
        <v>2135</v>
      </c>
      <c r="F79" s="79" t="s">
        <v>2135</v>
      </c>
      <c r="G79" s="79" t="s">
        <v>2135</v>
      </c>
      <c r="H79" s="79" t="s">
        <v>2135</v>
      </c>
      <c r="I79" s="79" t="s">
        <v>2135</v>
      </c>
      <c r="J79" s="79" t="s">
        <v>2135</v>
      </c>
    </row>
    <row r="80" ht="25.5" spans="1:10">
      <c r="A80" s="80" t="s">
        <v>2188</v>
      </c>
      <c r="B80" s="87">
        <v>261</v>
      </c>
      <c r="C80" s="88">
        <v>42.6</v>
      </c>
      <c r="D80" s="88">
        <v>149.3</v>
      </c>
      <c r="E80" s="88">
        <v>8.6</v>
      </c>
      <c r="F80" s="88">
        <v>32.1</v>
      </c>
      <c r="G80" s="88">
        <v>71.7</v>
      </c>
      <c r="H80" s="88">
        <v>5.8</v>
      </c>
      <c r="I80" s="88">
        <v>0.95</v>
      </c>
      <c r="J80" s="88">
        <v>22.33</v>
      </c>
    </row>
    <row r="81" spans="1:10">
      <c r="A81" s="85" t="s">
        <v>2189</v>
      </c>
      <c r="B81" s="87">
        <v>551</v>
      </c>
      <c r="C81" s="88">
        <v>66.6</v>
      </c>
      <c r="D81" s="88">
        <v>85.2</v>
      </c>
      <c r="E81" s="88">
        <v>26.3</v>
      </c>
      <c r="F81" s="88">
        <v>48.7</v>
      </c>
      <c r="G81" s="88">
        <v>94.1</v>
      </c>
      <c r="H81" s="88">
        <v>12.6</v>
      </c>
      <c r="I81" s="88">
        <v>1.52</v>
      </c>
      <c r="J81" s="88">
        <v>22.8</v>
      </c>
    </row>
    <row r="82" spans="1:10">
      <c r="A82" s="85" t="s">
        <v>2190</v>
      </c>
      <c r="B82" s="87">
        <v>1056</v>
      </c>
      <c r="C82" s="88">
        <v>80.3</v>
      </c>
      <c r="D82" s="88">
        <v>81.5</v>
      </c>
      <c r="E82" s="88">
        <v>36.4</v>
      </c>
      <c r="F82" s="88">
        <v>63.3</v>
      </c>
      <c r="G82" s="88">
        <v>119</v>
      </c>
      <c r="H82" s="88">
        <v>22.4</v>
      </c>
      <c r="I82" s="88">
        <v>1.7</v>
      </c>
      <c r="J82" s="88">
        <v>21.18</v>
      </c>
    </row>
    <row r="83" spans="1:10">
      <c r="A83" s="80" t="s">
        <v>2191</v>
      </c>
      <c r="B83" s="87">
        <v>2316</v>
      </c>
      <c r="C83" s="88">
        <v>81.8</v>
      </c>
      <c r="D83" s="88">
        <v>79.8</v>
      </c>
      <c r="E83" s="88">
        <v>37.3</v>
      </c>
      <c r="F83" s="88">
        <v>63</v>
      </c>
      <c r="G83" s="88">
        <v>113.2</v>
      </c>
      <c r="H83" s="88">
        <v>49.6</v>
      </c>
      <c r="I83" s="88">
        <v>1.75</v>
      </c>
      <c r="J83" s="88">
        <v>21.39</v>
      </c>
    </row>
    <row r="84" spans="1:10">
      <c r="A84" s="85" t="s">
        <v>2192</v>
      </c>
      <c r="B84" s="87">
        <v>5594</v>
      </c>
      <c r="C84" s="88">
        <v>85.3</v>
      </c>
      <c r="D84" s="88">
        <v>85.6</v>
      </c>
      <c r="E84" s="88">
        <v>48.1</v>
      </c>
      <c r="F84" s="88">
        <v>69.9</v>
      </c>
      <c r="G84" s="88">
        <v>112.2</v>
      </c>
      <c r="H84" s="88">
        <v>116.7</v>
      </c>
      <c r="I84" s="88">
        <v>1.78</v>
      </c>
      <c r="J84" s="88">
        <v>20.85</v>
      </c>
    </row>
    <row r="85" spans="1:10">
      <c r="A85" s="85" t="s">
        <v>2193</v>
      </c>
      <c r="B85" s="87">
        <v>11330</v>
      </c>
      <c r="C85" s="88">
        <v>96.7</v>
      </c>
      <c r="D85" s="88">
        <v>79.2</v>
      </c>
      <c r="E85" s="88">
        <v>57.9</v>
      </c>
      <c r="F85" s="88">
        <v>89</v>
      </c>
      <c r="G85" s="88">
        <v>127</v>
      </c>
      <c r="H85" s="88">
        <v>232.8</v>
      </c>
      <c r="I85" s="88">
        <v>1.99</v>
      </c>
      <c r="J85" s="88">
        <v>20.54</v>
      </c>
    </row>
    <row r="86" ht="25.5" spans="1:10">
      <c r="A86" s="85" t="s">
        <v>2194</v>
      </c>
      <c r="B86" s="87">
        <v>38827</v>
      </c>
      <c r="C86" s="88">
        <v>122</v>
      </c>
      <c r="D86" s="88">
        <v>57.7</v>
      </c>
      <c r="E86" s="88">
        <v>62.3</v>
      </c>
      <c r="F86" s="88">
        <v>86.4</v>
      </c>
      <c r="G86" s="88">
        <v>151</v>
      </c>
      <c r="H86" s="88">
        <v>836.8</v>
      </c>
      <c r="I86" s="88">
        <v>2.63</v>
      </c>
      <c r="J86" s="88">
        <v>21.55</v>
      </c>
    </row>
    <row r="87" ht="38.25" spans="1:10">
      <c r="A87" s="84" t="s">
        <v>2195</v>
      </c>
      <c r="B87" s="89" t="s">
        <v>2135</v>
      </c>
      <c r="C87" s="90" t="s">
        <v>2135</v>
      </c>
      <c r="D87" s="90" t="s">
        <v>2135</v>
      </c>
      <c r="E87" s="90" t="s">
        <v>2135</v>
      </c>
      <c r="F87" s="90" t="s">
        <v>2135</v>
      </c>
      <c r="G87" s="90" t="s">
        <v>2135</v>
      </c>
      <c r="H87" s="90" t="s">
        <v>2135</v>
      </c>
      <c r="I87" s="90" t="s">
        <v>2135</v>
      </c>
      <c r="J87" s="90" t="s">
        <v>2135</v>
      </c>
    </row>
    <row r="88" ht="25.5" spans="1:10">
      <c r="A88" s="80" t="s">
        <v>2196</v>
      </c>
      <c r="B88" s="87">
        <v>199</v>
      </c>
      <c r="C88" s="88">
        <v>27.8</v>
      </c>
      <c r="D88" s="88">
        <v>69.5</v>
      </c>
      <c r="E88" s="88">
        <v>2.4</v>
      </c>
      <c r="F88" s="88">
        <v>16.8</v>
      </c>
      <c r="G88" s="88">
        <v>42.4</v>
      </c>
      <c r="H88" s="88">
        <v>4.2</v>
      </c>
      <c r="I88" s="88">
        <v>0.58</v>
      </c>
      <c r="J88" s="88">
        <v>20.97</v>
      </c>
    </row>
    <row r="89" spans="1:10">
      <c r="A89" s="85" t="s">
        <v>2197</v>
      </c>
      <c r="B89" s="87">
        <v>618</v>
      </c>
      <c r="C89" s="88">
        <v>52.6</v>
      </c>
      <c r="D89" s="88">
        <v>47.4</v>
      </c>
      <c r="E89" s="88">
        <v>22.5</v>
      </c>
      <c r="F89" s="88">
        <v>42.9</v>
      </c>
      <c r="G89" s="88">
        <v>69</v>
      </c>
      <c r="H89" s="88">
        <v>14.2</v>
      </c>
      <c r="I89" s="88">
        <v>1.21</v>
      </c>
      <c r="J89" s="88">
        <v>23.05</v>
      </c>
    </row>
    <row r="90" spans="1:10">
      <c r="A90" s="85" t="s">
        <v>2198</v>
      </c>
      <c r="B90" s="87">
        <v>1011</v>
      </c>
      <c r="C90" s="88">
        <v>61.3</v>
      </c>
      <c r="D90" s="88">
        <v>50.6</v>
      </c>
      <c r="E90" s="88">
        <v>25</v>
      </c>
      <c r="F90" s="88">
        <v>48.1</v>
      </c>
      <c r="G90" s="88">
        <v>83.2</v>
      </c>
      <c r="H90" s="88">
        <v>23.3</v>
      </c>
      <c r="I90" s="88">
        <v>1.41</v>
      </c>
      <c r="J90" s="88">
        <v>22.99</v>
      </c>
    </row>
    <row r="91" spans="1:10">
      <c r="A91" s="80" t="s">
        <v>2199</v>
      </c>
      <c r="B91" s="87">
        <v>1792</v>
      </c>
      <c r="C91" s="88">
        <v>86.3</v>
      </c>
      <c r="D91" s="88">
        <v>82.1</v>
      </c>
      <c r="E91" s="88">
        <v>35.5</v>
      </c>
      <c r="F91" s="88">
        <v>72.4</v>
      </c>
      <c r="G91" s="88">
        <v>143.7</v>
      </c>
      <c r="H91" s="88">
        <v>39.4</v>
      </c>
      <c r="I91" s="88">
        <v>1.9</v>
      </c>
      <c r="J91" s="88">
        <v>21.95</v>
      </c>
    </row>
    <row r="92" spans="1:10">
      <c r="A92" s="85" t="s">
        <v>2200</v>
      </c>
      <c r="B92" s="87">
        <v>2294</v>
      </c>
      <c r="C92" s="88">
        <v>116.9</v>
      </c>
      <c r="D92" s="88">
        <v>135.8</v>
      </c>
      <c r="E92" s="88">
        <v>59</v>
      </c>
      <c r="F92" s="88">
        <v>124.7</v>
      </c>
      <c r="G92" s="88">
        <v>265.2</v>
      </c>
      <c r="H92" s="88">
        <v>47.8</v>
      </c>
      <c r="I92" s="88">
        <v>2.43</v>
      </c>
      <c r="J92" s="88">
        <v>20.83</v>
      </c>
    </row>
    <row r="93" ht="38.25" spans="1:10">
      <c r="A93" s="85" t="s">
        <v>2201</v>
      </c>
      <c r="B93" s="81">
        <v>3783</v>
      </c>
      <c r="C93" s="82">
        <v>126.2</v>
      </c>
      <c r="D93" s="82">
        <v>122.7</v>
      </c>
      <c r="E93" s="82">
        <v>18.6</v>
      </c>
      <c r="F93" s="82">
        <v>62.7</v>
      </c>
      <c r="G93" s="82">
        <v>138.5</v>
      </c>
      <c r="H93" s="82">
        <v>75.1</v>
      </c>
      <c r="I93" s="82">
        <v>2.51</v>
      </c>
      <c r="J93" s="82">
        <v>19.86</v>
      </c>
    </row>
    <row r="94" ht="51" spans="1:10">
      <c r="A94" s="84" t="s">
        <v>2202</v>
      </c>
      <c r="B94" s="89" t="s">
        <v>2135</v>
      </c>
      <c r="C94" s="90" t="s">
        <v>2135</v>
      </c>
      <c r="D94" s="90" t="s">
        <v>2135</v>
      </c>
      <c r="E94" s="90" t="s">
        <v>2135</v>
      </c>
      <c r="F94" s="90" t="s">
        <v>2135</v>
      </c>
      <c r="G94" s="90" t="s">
        <v>2135</v>
      </c>
      <c r="H94" s="90" t="s">
        <v>2135</v>
      </c>
      <c r="I94" s="90" t="s">
        <v>2135</v>
      </c>
      <c r="J94" s="90" t="s">
        <v>2135</v>
      </c>
    </row>
    <row r="95" ht="38.25" spans="1:10">
      <c r="A95" s="80" t="s">
        <v>2203</v>
      </c>
      <c r="B95" s="87">
        <v>1124</v>
      </c>
      <c r="C95" s="88">
        <v>79.6</v>
      </c>
      <c r="D95" s="88">
        <v>78.5</v>
      </c>
      <c r="E95" s="88">
        <v>17.4</v>
      </c>
      <c r="F95" s="88">
        <v>44.5</v>
      </c>
      <c r="G95" s="88">
        <v>89.3</v>
      </c>
      <c r="H95" s="88">
        <v>24.4</v>
      </c>
      <c r="I95" s="88">
        <v>1.73</v>
      </c>
      <c r="J95" s="88">
        <v>21.7</v>
      </c>
    </row>
    <row r="96" ht="25.5" spans="1:10">
      <c r="A96" s="83" t="s">
        <v>2204</v>
      </c>
      <c r="B96" s="87">
        <v>1060</v>
      </c>
      <c r="C96" s="88">
        <v>85.4</v>
      </c>
      <c r="D96" s="88">
        <v>101.1</v>
      </c>
      <c r="E96" s="88">
        <v>19.8</v>
      </c>
      <c r="F96" s="88">
        <v>45</v>
      </c>
      <c r="G96" s="88">
        <v>93.7</v>
      </c>
      <c r="H96" s="88">
        <v>21.6</v>
      </c>
      <c r="I96" s="88">
        <v>1.74</v>
      </c>
      <c r="J96" s="88">
        <v>20.37</v>
      </c>
    </row>
    <row r="97" ht="25.5" spans="1:10">
      <c r="A97" s="83" t="s">
        <v>2205</v>
      </c>
      <c r="B97" s="87">
        <v>1170</v>
      </c>
      <c r="C97" s="88">
        <v>78.2</v>
      </c>
      <c r="D97" s="88">
        <v>63.7</v>
      </c>
      <c r="E97" s="88">
        <v>22.3</v>
      </c>
      <c r="F97" s="88">
        <v>51.3</v>
      </c>
      <c r="G97" s="88">
        <v>102.2</v>
      </c>
      <c r="H97" s="88">
        <v>27.2</v>
      </c>
      <c r="I97" s="88">
        <v>1.82</v>
      </c>
      <c r="J97" s="88">
        <v>23.25</v>
      </c>
    </row>
    <row r="98" ht="51" spans="1:10">
      <c r="A98" s="83" t="s">
        <v>2206</v>
      </c>
      <c r="B98" s="87">
        <v>2032</v>
      </c>
      <c r="C98" s="88">
        <v>79.9</v>
      </c>
      <c r="D98" s="88">
        <v>66.9</v>
      </c>
      <c r="E98" s="88">
        <v>21.3</v>
      </c>
      <c r="F98" s="88">
        <v>42.6</v>
      </c>
      <c r="G98" s="88">
        <v>75.8</v>
      </c>
      <c r="H98" s="88">
        <v>44.9</v>
      </c>
      <c r="I98" s="88">
        <v>1.77</v>
      </c>
      <c r="J98" s="88">
        <v>22.11</v>
      </c>
    </row>
    <row r="99" ht="25.5" spans="1:10">
      <c r="A99" s="83" t="s">
        <v>2207</v>
      </c>
      <c r="B99" s="87">
        <v>47</v>
      </c>
      <c r="C99" s="88">
        <v>5.4</v>
      </c>
      <c r="D99" s="88" t="s">
        <v>2135</v>
      </c>
      <c r="E99" s="88">
        <v>0</v>
      </c>
      <c r="F99" s="88">
        <v>0</v>
      </c>
      <c r="G99" s="88">
        <v>2.8</v>
      </c>
      <c r="H99" s="88">
        <v>1.1</v>
      </c>
      <c r="I99" s="88">
        <v>0.12</v>
      </c>
      <c r="J99" s="88">
        <v>22.65</v>
      </c>
    </row>
    <row r="100" ht="25.5" spans="1:10">
      <c r="A100" s="85" t="s">
        <v>2208</v>
      </c>
      <c r="B100" s="87">
        <v>2046</v>
      </c>
      <c r="C100" s="88">
        <v>81.2</v>
      </c>
      <c r="D100" s="88">
        <v>80.7</v>
      </c>
      <c r="E100" s="88">
        <v>28.2</v>
      </c>
      <c r="F100" s="88">
        <v>53.4</v>
      </c>
      <c r="G100" s="88">
        <v>87.6</v>
      </c>
      <c r="H100" s="88">
        <v>41.8</v>
      </c>
      <c r="I100" s="88">
        <v>1.66</v>
      </c>
      <c r="J100" s="88">
        <v>20.41</v>
      </c>
    </row>
    <row r="101" spans="1:10">
      <c r="A101" s="83" t="s">
        <v>2209</v>
      </c>
      <c r="B101" s="87">
        <v>4164</v>
      </c>
      <c r="C101" s="88">
        <v>87.3</v>
      </c>
      <c r="D101" s="88">
        <v>64.3</v>
      </c>
      <c r="E101" s="88">
        <v>32.7</v>
      </c>
      <c r="F101" s="88">
        <v>58.3</v>
      </c>
      <c r="G101" s="88">
        <v>67.5</v>
      </c>
      <c r="H101" s="88">
        <v>94</v>
      </c>
      <c r="I101" s="88">
        <v>1.97</v>
      </c>
      <c r="J101" s="88">
        <v>22.56</v>
      </c>
    </row>
    <row r="102" spans="1:10">
      <c r="A102" s="83" t="s">
        <v>86</v>
      </c>
      <c r="B102" s="87">
        <v>3001</v>
      </c>
      <c r="C102" s="88">
        <v>100.1</v>
      </c>
      <c r="D102" s="88">
        <v>99.4</v>
      </c>
      <c r="E102" s="88">
        <v>35</v>
      </c>
      <c r="F102" s="88">
        <v>58.2</v>
      </c>
      <c r="G102" s="88">
        <v>88.8</v>
      </c>
      <c r="H102" s="88">
        <v>57.6</v>
      </c>
      <c r="I102" s="88">
        <v>1.92</v>
      </c>
      <c r="J102" s="88">
        <v>19.2</v>
      </c>
    </row>
    <row r="103" spans="1:10">
      <c r="A103" s="83" t="s">
        <v>2210</v>
      </c>
      <c r="B103" s="87">
        <v>1605</v>
      </c>
      <c r="C103" s="88">
        <v>72.1</v>
      </c>
      <c r="D103" s="88">
        <v>74.9</v>
      </c>
      <c r="E103" s="88">
        <v>26.2</v>
      </c>
      <c r="F103" s="88">
        <v>52.3</v>
      </c>
      <c r="G103" s="88">
        <v>86.2</v>
      </c>
      <c r="H103" s="88">
        <v>33.4</v>
      </c>
      <c r="I103" s="88">
        <v>1.5</v>
      </c>
      <c r="J103" s="88">
        <v>20.83</v>
      </c>
    </row>
    <row r="104" ht="114.75" spans="1:10">
      <c r="A104" s="84" t="s">
        <v>2211</v>
      </c>
      <c r="B104" s="89" t="s">
        <v>2135</v>
      </c>
      <c r="C104" s="90" t="s">
        <v>2135</v>
      </c>
      <c r="D104" s="90" t="s">
        <v>2135</v>
      </c>
      <c r="E104" s="90" t="s">
        <v>2135</v>
      </c>
      <c r="F104" s="90" t="s">
        <v>2135</v>
      </c>
      <c r="G104" s="90" t="s">
        <v>2135</v>
      </c>
      <c r="H104" s="90" t="s">
        <v>2135</v>
      </c>
      <c r="I104" s="90" t="s">
        <v>2135</v>
      </c>
      <c r="J104" s="90" t="s">
        <v>2135</v>
      </c>
    </row>
    <row r="105" ht="25.5" spans="1:10">
      <c r="A105" s="80" t="s">
        <v>2212</v>
      </c>
      <c r="B105" s="87">
        <v>1232</v>
      </c>
      <c r="C105" s="88">
        <v>78.8</v>
      </c>
      <c r="D105" s="88">
        <v>78</v>
      </c>
      <c r="E105" s="88">
        <v>18.2</v>
      </c>
      <c r="F105" s="88">
        <v>44.4</v>
      </c>
      <c r="G105" s="88">
        <v>84.7</v>
      </c>
      <c r="H105" s="88">
        <v>26.1</v>
      </c>
      <c r="I105" s="88">
        <v>1.67</v>
      </c>
      <c r="J105" s="88">
        <v>21.21</v>
      </c>
    </row>
    <row r="106" ht="38.25" spans="1:10">
      <c r="A106" s="85" t="s">
        <v>2213</v>
      </c>
      <c r="B106" s="87">
        <v>1359</v>
      </c>
      <c r="C106" s="88">
        <v>87</v>
      </c>
      <c r="D106" s="88">
        <v>88.4</v>
      </c>
      <c r="E106" s="88">
        <v>26.2</v>
      </c>
      <c r="F106" s="88">
        <v>59.3</v>
      </c>
      <c r="G106" s="88">
        <v>123.4</v>
      </c>
      <c r="H106" s="88">
        <v>30.3</v>
      </c>
      <c r="I106" s="88">
        <v>1.94</v>
      </c>
      <c r="J106" s="88">
        <v>22.3</v>
      </c>
    </row>
    <row r="107" ht="38.25" spans="1:10">
      <c r="A107" s="85" t="s">
        <v>2214</v>
      </c>
      <c r="B107" s="87">
        <v>1773</v>
      </c>
      <c r="C107" s="88">
        <v>77</v>
      </c>
      <c r="D107" s="88">
        <v>54.8</v>
      </c>
      <c r="E107" s="88">
        <v>16.3</v>
      </c>
      <c r="F107" s="88">
        <v>42.6</v>
      </c>
      <c r="G107" s="88">
        <v>88.7</v>
      </c>
      <c r="H107" s="88">
        <v>41</v>
      </c>
      <c r="I107" s="88">
        <v>1.78</v>
      </c>
      <c r="J107" s="88">
        <v>23.15</v>
      </c>
    </row>
    <row r="108" spans="1:10">
      <c r="A108" s="80" t="s">
        <v>2215</v>
      </c>
      <c r="B108" s="87">
        <v>1172</v>
      </c>
      <c r="C108" s="88">
        <v>90.6</v>
      </c>
      <c r="D108" s="88">
        <v>87.3</v>
      </c>
      <c r="E108" s="88">
        <v>32.9</v>
      </c>
      <c r="F108" s="88">
        <v>68.3</v>
      </c>
      <c r="G108" s="88">
        <v>107</v>
      </c>
      <c r="H108" s="88">
        <v>26.6</v>
      </c>
      <c r="I108" s="88">
        <v>2.06</v>
      </c>
      <c r="J108" s="88">
        <v>22.74</v>
      </c>
    </row>
    <row r="109" ht="102" spans="1:10">
      <c r="A109" s="84" t="s">
        <v>2216</v>
      </c>
      <c r="B109" s="89" t="s">
        <v>2135</v>
      </c>
      <c r="C109" s="90" t="s">
        <v>2135</v>
      </c>
      <c r="D109" s="90" t="s">
        <v>2135</v>
      </c>
      <c r="E109" s="90" t="s">
        <v>2135</v>
      </c>
      <c r="F109" s="90" t="s">
        <v>2135</v>
      </c>
      <c r="G109" s="90" t="s">
        <v>2135</v>
      </c>
      <c r="H109" s="90" t="s">
        <v>2135</v>
      </c>
      <c r="I109" s="90" t="s">
        <v>2135</v>
      </c>
      <c r="J109" s="90" t="s">
        <v>2135</v>
      </c>
    </row>
    <row r="110" ht="25.5" spans="1:10">
      <c r="A110" s="80" t="s">
        <v>2212</v>
      </c>
      <c r="B110" s="87">
        <v>1227</v>
      </c>
      <c r="C110" s="88">
        <v>78.5</v>
      </c>
      <c r="D110" s="88">
        <v>77.9</v>
      </c>
      <c r="E110" s="88">
        <v>18.3</v>
      </c>
      <c r="F110" s="88">
        <v>44.4</v>
      </c>
      <c r="G110" s="88">
        <v>85.3</v>
      </c>
      <c r="H110" s="88">
        <v>26.1</v>
      </c>
      <c r="I110" s="88">
        <v>1.67</v>
      </c>
      <c r="J110" s="88">
        <v>21.27</v>
      </c>
    </row>
    <row r="111" ht="38.25" spans="1:10">
      <c r="A111" s="85" t="s">
        <v>2213</v>
      </c>
      <c r="B111" s="87">
        <v>1419</v>
      </c>
      <c r="C111" s="88">
        <v>92.8</v>
      </c>
      <c r="D111" s="88">
        <v>88.9</v>
      </c>
      <c r="E111" s="88">
        <v>26</v>
      </c>
      <c r="F111" s="88">
        <v>61.6</v>
      </c>
      <c r="G111" s="88">
        <v>135.2</v>
      </c>
      <c r="H111" s="88">
        <v>31.3</v>
      </c>
      <c r="I111" s="88">
        <v>2.05</v>
      </c>
      <c r="J111" s="88">
        <v>22.05</v>
      </c>
    </row>
    <row r="112" ht="38.25" spans="1:10">
      <c r="A112" s="85" t="s">
        <v>2214</v>
      </c>
      <c r="B112" s="87">
        <v>1755</v>
      </c>
      <c r="C112" s="88">
        <v>68.8</v>
      </c>
      <c r="D112" s="88">
        <v>63.5</v>
      </c>
      <c r="E112" s="88">
        <v>35.3</v>
      </c>
      <c r="F112" s="88">
        <v>64.1</v>
      </c>
      <c r="G112" s="88">
        <v>115.1</v>
      </c>
      <c r="H112" s="88">
        <v>43.4</v>
      </c>
      <c r="I112" s="88">
        <v>1.7</v>
      </c>
      <c r="J112" s="88">
        <v>24.73</v>
      </c>
    </row>
    <row r="113" spans="1:10">
      <c r="A113" s="80" t="s">
        <v>2215</v>
      </c>
      <c r="B113" s="87">
        <v>1437</v>
      </c>
      <c r="C113" s="88">
        <v>90.6</v>
      </c>
      <c r="D113" s="88">
        <v>85.8</v>
      </c>
      <c r="E113" s="88">
        <v>32.9</v>
      </c>
      <c r="F113" s="88">
        <v>67.8</v>
      </c>
      <c r="G113" s="88">
        <v>104.5</v>
      </c>
      <c r="H113" s="88">
        <v>31.6</v>
      </c>
      <c r="I113" s="88">
        <v>1.99</v>
      </c>
      <c r="J113" s="88">
        <v>22</v>
      </c>
    </row>
    <row r="114" ht="51" spans="1:10">
      <c r="A114" s="84" t="s">
        <v>2217</v>
      </c>
      <c r="B114" s="89" t="s">
        <v>2135</v>
      </c>
      <c r="C114" s="90" t="s">
        <v>2135</v>
      </c>
      <c r="D114" s="90" t="s">
        <v>2135</v>
      </c>
      <c r="E114" s="90" t="s">
        <v>2135</v>
      </c>
      <c r="F114" s="90" t="s">
        <v>2135</v>
      </c>
      <c r="G114" s="90" t="s">
        <v>2135</v>
      </c>
      <c r="H114" s="90" t="s">
        <v>2135</v>
      </c>
      <c r="I114" s="90" t="s">
        <v>2135</v>
      </c>
      <c r="J114" s="90" t="s">
        <v>2135</v>
      </c>
    </row>
    <row r="115" spans="1:10">
      <c r="A115" s="80" t="s">
        <v>2176</v>
      </c>
      <c r="B115" s="87">
        <v>1067</v>
      </c>
      <c r="C115" s="88">
        <v>81.6</v>
      </c>
      <c r="D115" s="88">
        <v>86.1</v>
      </c>
      <c r="E115" s="88">
        <v>21</v>
      </c>
      <c r="F115" s="88">
        <v>48.8</v>
      </c>
      <c r="G115" s="88">
        <v>93</v>
      </c>
      <c r="H115" s="88">
        <v>22.2</v>
      </c>
      <c r="I115" s="88">
        <v>1.7</v>
      </c>
      <c r="J115" s="88">
        <v>20.84</v>
      </c>
    </row>
    <row r="116" spans="1:10">
      <c r="A116" s="85" t="s">
        <v>2218</v>
      </c>
      <c r="B116" s="87">
        <v>1624</v>
      </c>
      <c r="C116" s="88">
        <v>78.9</v>
      </c>
      <c r="D116" s="88">
        <v>74</v>
      </c>
      <c r="E116" s="88">
        <v>26.8</v>
      </c>
      <c r="F116" s="88">
        <v>49.3</v>
      </c>
      <c r="G116" s="88">
        <v>90.7</v>
      </c>
      <c r="H116" s="88">
        <v>35.4</v>
      </c>
      <c r="I116" s="88">
        <v>1.72</v>
      </c>
      <c r="J116" s="88">
        <v>21.81</v>
      </c>
    </row>
    <row r="117" spans="1:10">
      <c r="A117" s="85" t="s">
        <v>2219</v>
      </c>
      <c r="B117" s="87">
        <v>2475</v>
      </c>
      <c r="C117" s="88">
        <v>82.2</v>
      </c>
      <c r="D117" s="88">
        <v>61.7</v>
      </c>
      <c r="E117" s="88">
        <v>23.9</v>
      </c>
      <c r="F117" s="88">
        <v>48.5</v>
      </c>
      <c r="G117" s="88">
        <v>88.7</v>
      </c>
      <c r="H117" s="88">
        <v>56</v>
      </c>
      <c r="I117" s="88">
        <v>1.86</v>
      </c>
      <c r="J117" s="88">
        <v>22.64</v>
      </c>
    </row>
    <row r="118" spans="1:10">
      <c r="A118" s="80" t="s">
        <v>2220</v>
      </c>
      <c r="B118" s="87">
        <v>5251</v>
      </c>
      <c r="C118" s="88">
        <v>95.9</v>
      </c>
      <c r="D118" s="88">
        <v>67.3</v>
      </c>
      <c r="E118" s="88">
        <v>34.7</v>
      </c>
      <c r="F118" s="88">
        <v>68.8</v>
      </c>
      <c r="G118" s="88">
        <v>102.5</v>
      </c>
      <c r="H118" s="88">
        <v>119.5</v>
      </c>
      <c r="I118" s="88">
        <v>2.18</v>
      </c>
      <c r="J118" s="88">
        <v>22.76</v>
      </c>
    </row>
    <row r="119" ht="25.5" spans="1:10">
      <c r="A119" s="85" t="s">
        <v>2221</v>
      </c>
      <c r="B119" s="87">
        <v>12786</v>
      </c>
      <c r="C119" s="88">
        <v>90.7</v>
      </c>
      <c r="D119" s="88">
        <v>57.5</v>
      </c>
      <c r="E119" s="88">
        <v>0</v>
      </c>
      <c r="F119" s="88">
        <v>50.1</v>
      </c>
      <c r="G119" s="88">
        <v>86</v>
      </c>
      <c r="H119" s="88">
        <v>312.9</v>
      </c>
      <c r="I119" s="88">
        <v>2.22</v>
      </c>
      <c r="J119" s="88">
        <v>24.47</v>
      </c>
    </row>
    <row r="120" ht="38.25" spans="1:10">
      <c r="A120" s="85" t="s">
        <v>2222</v>
      </c>
      <c r="B120" s="81">
        <v>52</v>
      </c>
      <c r="C120" s="82">
        <v>5.4</v>
      </c>
      <c r="D120" s="82" t="s">
        <v>2135</v>
      </c>
      <c r="E120" s="82">
        <v>0</v>
      </c>
      <c r="F120" s="82">
        <v>0</v>
      </c>
      <c r="G120" s="82">
        <v>1.3</v>
      </c>
      <c r="H120" s="82">
        <v>1.1</v>
      </c>
      <c r="I120" s="82">
        <v>0.11</v>
      </c>
      <c r="J120" s="82">
        <v>20.68</v>
      </c>
    </row>
    <row r="121" ht="63.75" spans="1:10">
      <c r="A121" s="84" t="s">
        <v>2236</v>
      </c>
      <c r="B121" s="89" t="s">
        <v>2135</v>
      </c>
      <c r="C121" s="90" t="s">
        <v>2135</v>
      </c>
      <c r="D121" s="90" t="s">
        <v>2135</v>
      </c>
      <c r="E121" s="90" t="s">
        <v>2135</v>
      </c>
      <c r="F121" s="90" t="s">
        <v>2135</v>
      </c>
      <c r="G121" s="90" t="s">
        <v>2135</v>
      </c>
      <c r="H121" s="90" t="s">
        <v>2135</v>
      </c>
      <c r="I121" s="90" t="s">
        <v>2135</v>
      </c>
      <c r="J121" s="90" t="s">
        <v>2135</v>
      </c>
    </row>
    <row r="122" ht="38.25" spans="1:10">
      <c r="A122" s="80" t="s">
        <v>2237</v>
      </c>
      <c r="B122" s="87">
        <v>1495</v>
      </c>
      <c r="C122" s="88">
        <v>85.4</v>
      </c>
      <c r="D122" s="88">
        <v>83</v>
      </c>
      <c r="E122" s="88">
        <v>24.3</v>
      </c>
      <c r="F122" s="88">
        <v>55.2</v>
      </c>
      <c r="G122" s="88">
        <v>103.9</v>
      </c>
      <c r="H122" s="88">
        <v>31.3</v>
      </c>
      <c r="I122" s="88">
        <v>1.79</v>
      </c>
      <c r="J122" s="88">
        <v>20.91</v>
      </c>
    </row>
    <row r="123" ht="38.25" spans="1:10">
      <c r="A123" s="85" t="s">
        <v>2238</v>
      </c>
      <c r="B123" s="87">
        <v>1533</v>
      </c>
      <c r="C123" s="88">
        <v>83</v>
      </c>
      <c r="D123" s="88">
        <v>85.2</v>
      </c>
      <c r="E123" s="88">
        <v>23.6</v>
      </c>
      <c r="F123" s="88">
        <v>50.8</v>
      </c>
      <c r="G123" s="88">
        <v>101.4</v>
      </c>
      <c r="H123" s="88">
        <v>33.7</v>
      </c>
      <c r="I123" s="88">
        <v>1.82</v>
      </c>
      <c r="J123" s="88">
        <v>21.97</v>
      </c>
    </row>
    <row r="124" ht="25.5" spans="1:10">
      <c r="A124" s="85" t="s">
        <v>2239</v>
      </c>
      <c r="B124" s="87">
        <v>3165</v>
      </c>
      <c r="C124" s="88">
        <v>76.4</v>
      </c>
      <c r="D124" s="88">
        <v>70.1</v>
      </c>
      <c r="E124" s="88">
        <v>15.8</v>
      </c>
      <c r="F124" s="88">
        <v>37.5</v>
      </c>
      <c r="G124" s="88">
        <v>83.4</v>
      </c>
      <c r="H124" s="88">
        <v>66.7</v>
      </c>
      <c r="I124" s="88">
        <v>1.61</v>
      </c>
      <c r="J124" s="88">
        <v>21.08</v>
      </c>
    </row>
    <row r="125" ht="25.5" spans="1:10">
      <c r="A125" s="80" t="s">
        <v>2240</v>
      </c>
      <c r="B125" s="87">
        <v>442</v>
      </c>
      <c r="C125" s="88">
        <v>69.6</v>
      </c>
      <c r="D125" s="88">
        <v>66.5</v>
      </c>
      <c r="E125" s="88">
        <v>17</v>
      </c>
      <c r="F125" s="88">
        <v>43.1</v>
      </c>
      <c r="G125" s="88">
        <v>79.5</v>
      </c>
      <c r="H125" s="88">
        <v>10.4</v>
      </c>
      <c r="I125" s="88">
        <v>1.63</v>
      </c>
      <c r="J125" s="88">
        <v>23.47</v>
      </c>
    </row>
    <row r="126" ht="25.5" spans="1:10">
      <c r="A126" s="85" t="s">
        <v>2241</v>
      </c>
      <c r="B126" s="87">
        <v>458</v>
      </c>
      <c r="C126" s="88">
        <v>49.3</v>
      </c>
      <c r="D126" s="88">
        <v>73.7</v>
      </c>
      <c r="E126" s="88">
        <v>5.9</v>
      </c>
      <c r="F126" s="88">
        <v>25.5</v>
      </c>
      <c r="G126" s="88">
        <v>58.4</v>
      </c>
      <c r="H126" s="88">
        <v>9.9</v>
      </c>
      <c r="I126" s="88">
        <v>1.06</v>
      </c>
      <c r="J126" s="88">
        <v>21.51</v>
      </c>
    </row>
    <row r="127" ht="25.5" spans="1:10">
      <c r="A127" s="85" t="s">
        <v>2242</v>
      </c>
      <c r="B127" s="81">
        <v>9982</v>
      </c>
      <c r="C127" s="82">
        <v>127</v>
      </c>
      <c r="D127" s="82">
        <v>64.2</v>
      </c>
      <c r="E127" s="82">
        <v>55.6</v>
      </c>
      <c r="F127" s="82">
        <v>147.9</v>
      </c>
      <c r="G127" s="82">
        <v>668</v>
      </c>
      <c r="H127" s="82">
        <v>213.2</v>
      </c>
      <c r="I127" s="82">
        <v>2.71</v>
      </c>
      <c r="J127" s="82">
        <v>21.36</v>
      </c>
    </row>
    <row r="128" spans="1:10">
      <c r="A128" s="85" t="s">
        <v>2215</v>
      </c>
      <c r="B128" s="81">
        <v>2131</v>
      </c>
      <c r="C128" s="82">
        <v>92.7</v>
      </c>
      <c r="D128" s="82">
        <v>94</v>
      </c>
      <c r="E128" s="82">
        <v>18.4</v>
      </c>
      <c r="F128" s="82">
        <v>45.1</v>
      </c>
      <c r="G128" s="82">
        <v>94.4</v>
      </c>
      <c r="H128" s="82">
        <v>48.7</v>
      </c>
      <c r="I128" s="82">
        <v>2.12</v>
      </c>
      <c r="J128" s="82">
        <v>22.85</v>
      </c>
    </row>
    <row r="129" ht="25.5" spans="1:10">
      <c r="A129" s="85" t="s">
        <v>2243</v>
      </c>
      <c r="B129" s="81">
        <v>2101</v>
      </c>
      <c r="C129" s="82">
        <v>76.1</v>
      </c>
      <c r="D129" s="82" t="s">
        <v>2144</v>
      </c>
      <c r="E129" s="82">
        <v>24.6</v>
      </c>
      <c r="F129" s="82">
        <v>66.3</v>
      </c>
      <c r="G129" s="82">
        <v>96.4</v>
      </c>
      <c r="H129" s="82">
        <v>45</v>
      </c>
      <c r="I129" s="82">
        <v>1.63</v>
      </c>
      <c r="J129" s="82">
        <v>21.41</v>
      </c>
    </row>
    <row r="130" ht="38.25" spans="1:10">
      <c r="A130" s="84" t="s">
        <v>2244</v>
      </c>
      <c r="B130" s="89" t="s">
        <v>2135</v>
      </c>
      <c r="C130" s="90" t="s">
        <v>2135</v>
      </c>
      <c r="D130" s="90" t="s">
        <v>2135</v>
      </c>
      <c r="E130" s="90" t="s">
        <v>2135</v>
      </c>
      <c r="F130" s="90" t="s">
        <v>2135</v>
      </c>
      <c r="G130" s="90" t="s">
        <v>2135</v>
      </c>
      <c r="H130" s="90" t="s">
        <v>2135</v>
      </c>
      <c r="I130" s="90" t="s">
        <v>2135</v>
      </c>
      <c r="J130" s="90" t="s">
        <v>2135</v>
      </c>
    </row>
    <row r="131" ht="25.5" spans="1:10">
      <c r="A131" s="85" t="s">
        <v>2245</v>
      </c>
      <c r="B131" s="87">
        <v>517</v>
      </c>
      <c r="C131" s="88">
        <v>54.3</v>
      </c>
      <c r="D131" s="88">
        <v>72</v>
      </c>
      <c r="E131" s="88">
        <v>8.8</v>
      </c>
      <c r="F131" s="88">
        <v>31.4</v>
      </c>
      <c r="G131" s="88">
        <v>67.6</v>
      </c>
      <c r="H131" s="88">
        <v>11.6</v>
      </c>
      <c r="I131" s="88">
        <v>1.22</v>
      </c>
      <c r="J131" s="88">
        <v>22.41</v>
      </c>
    </row>
    <row r="132" ht="25.5" spans="1:10">
      <c r="A132" s="80" t="s">
        <v>2246</v>
      </c>
      <c r="B132" s="81">
        <v>2681</v>
      </c>
      <c r="C132" s="82">
        <v>94.6</v>
      </c>
      <c r="D132" s="82">
        <v>88.6</v>
      </c>
      <c r="E132" s="82">
        <v>29.8</v>
      </c>
      <c r="F132" s="82">
        <v>64.4</v>
      </c>
      <c r="G132" s="82">
        <v>118.4</v>
      </c>
      <c r="H132" s="82">
        <v>54.9</v>
      </c>
      <c r="I132" s="82">
        <v>1.94</v>
      </c>
      <c r="J132" s="82">
        <v>20.47</v>
      </c>
    </row>
    <row r="133" spans="1:10">
      <c r="A133" s="80" t="s">
        <v>2247</v>
      </c>
      <c r="B133" s="87">
        <v>2228</v>
      </c>
      <c r="C133" s="88">
        <v>85.3</v>
      </c>
      <c r="D133" s="88">
        <v>77.3</v>
      </c>
      <c r="E133" s="88">
        <v>25.8</v>
      </c>
      <c r="F133" s="88">
        <v>51</v>
      </c>
      <c r="G133" s="88">
        <v>97</v>
      </c>
      <c r="H133" s="88">
        <v>47.8</v>
      </c>
      <c r="I133" s="88">
        <v>1.83</v>
      </c>
      <c r="J133" s="88">
        <v>21.47</v>
      </c>
    </row>
    <row r="134" ht="38.25" spans="1:10">
      <c r="A134" s="85" t="s">
        <v>2248</v>
      </c>
      <c r="B134" s="87">
        <v>913</v>
      </c>
      <c r="C134" s="88">
        <v>86.2</v>
      </c>
      <c r="D134" s="88">
        <v>87.8</v>
      </c>
      <c r="E134" s="88">
        <v>22</v>
      </c>
      <c r="F134" s="88">
        <v>52</v>
      </c>
      <c r="G134" s="88">
        <v>114.4</v>
      </c>
      <c r="H134" s="88">
        <v>20</v>
      </c>
      <c r="I134" s="88">
        <v>1.89</v>
      </c>
      <c r="J134" s="88">
        <v>21.91</v>
      </c>
    </row>
    <row r="135" ht="51" spans="1:10">
      <c r="A135" s="85" t="s">
        <v>2249</v>
      </c>
      <c r="B135" s="87">
        <v>591</v>
      </c>
      <c r="C135" s="88">
        <v>81.2</v>
      </c>
      <c r="D135" s="88">
        <v>92.6</v>
      </c>
      <c r="E135" s="88">
        <v>16.6</v>
      </c>
      <c r="F135" s="88">
        <v>54</v>
      </c>
      <c r="G135" s="88">
        <v>126.1</v>
      </c>
      <c r="H135" s="88">
        <v>12</v>
      </c>
      <c r="I135" s="88">
        <v>1.66</v>
      </c>
      <c r="J135" s="88">
        <v>20.38</v>
      </c>
    </row>
    <row r="136" ht="63.75" spans="1:10">
      <c r="A136" s="85" t="s">
        <v>2250</v>
      </c>
      <c r="B136" s="87">
        <v>745</v>
      </c>
      <c r="C136" s="88">
        <v>73.2</v>
      </c>
      <c r="D136" s="88">
        <v>67.8</v>
      </c>
      <c r="E136" s="88">
        <v>22.3</v>
      </c>
      <c r="F136" s="88">
        <v>46.9</v>
      </c>
      <c r="G136" s="88">
        <v>89.3</v>
      </c>
      <c r="H136" s="88">
        <v>16.4</v>
      </c>
      <c r="I136" s="88">
        <v>1.61</v>
      </c>
      <c r="J136" s="88">
        <v>22.05</v>
      </c>
    </row>
    <row r="137" spans="1:10">
      <c r="A137" s="85" t="s">
        <v>2251</v>
      </c>
      <c r="B137" s="81">
        <v>2597</v>
      </c>
      <c r="C137" s="82">
        <v>80.7</v>
      </c>
      <c r="D137" s="82">
        <v>63.8</v>
      </c>
      <c r="E137" s="82">
        <v>29.5</v>
      </c>
      <c r="F137" s="82">
        <v>57.6</v>
      </c>
      <c r="G137" s="82">
        <v>112.8</v>
      </c>
      <c r="H137" s="82">
        <v>64.2</v>
      </c>
      <c r="I137" s="82">
        <v>2</v>
      </c>
      <c r="J137" s="82">
        <v>24.73</v>
      </c>
    </row>
    <row r="138" spans="1:10">
      <c r="A138" s="85" t="s">
        <v>2215</v>
      </c>
      <c r="B138" s="81">
        <v>2447</v>
      </c>
      <c r="C138" s="82">
        <v>85.6</v>
      </c>
      <c r="D138" s="82">
        <v>102.3</v>
      </c>
      <c r="E138" s="82">
        <v>20.8</v>
      </c>
      <c r="F138" s="82">
        <v>46.6</v>
      </c>
      <c r="G138" s="82">
        <v>90.5</v>
      </c>
      <c r="H138" s="82">
        <v>53.1</v>
      </c>
      <c r="I138" s="82">
        <v>1.86</v>
      </c>
      <c r="J138" s="82">
        <v>21.7</v>
      </c>
    </row>
    <row r="139" ht="25.5" spans="1:10">
      <c r="A139" s="85" t="s">
        <v>2243</v>
      </c>
      <c r="B139" s="81">
        <v>1957</v>
      </c>
      <c r="C139" s="82">
        <v>53.7</v>
      </c>
      <c r="D139" s="82">
        <v>105.9</v>
      </c>
      <c r="E139" s="82">
        <v>15</v>
      </c>
      <c r="F139" s="82">
        <v>42.4</v>
      </c>
      <c r="G139" s="82">
        <v>69.6</v>
      </c>
      <c r="H139" s="82">
        <v>43.6</v>
      </c>
      <c r="I139" s="82">
        <v>1.2</v>
      </c>
      <c r="J139" s="82">
        <v>22.28</v>
      </c>
    </row>
    <row r="140" ht="38.25" spans="1:10">
      <c r="A140" s="84" t="s">
        <v>2252</v>
      </c>
      <c r="B140" s="89" t="s">
        <v>2135</v>
      </c>
      <c r="C140" s="90" t="s">
        <v>2135</v>
      </c>
      <c r="D140" s="90" t="s">
        <v>2135</v>
      </c>
      <c r="E140" s="90" t="s">
        <v>2135</v>
      </c>
      <c r="F140" s="90" t="s">
        <v>2135</v>
      </c>
      <c r="G140" s="90" t="s">
        <v>2135</v>
      </c>
      <c r="H140" s="90" t="s">
        <v>2135</v>
      </c>
      <c r="I140" s="90" t="s">
        <v>2135</v>
      </c>
      <c r="J140" s="90" t="s">
        <v>2135</v>
      </c>
    </row>
    <row r="141" spans="1:10">
      <c r="A141" s="80" t="s">
        <v>2253</v>
      </c>
      <c r="B141" s="87" t="s">
        <v>2135</v>
      </c>
      <c r="C141" s="88" t="s">
        <v>2135</v>
      </c>
      <c r="D141" s="88" t="s">
        <v>2135</v>
      </c>
      <c r="E141" s="88" t="s">
        <v>2135</v>
      </c>
      <c r="F141" s="88" t="s">
        <v>2135</v>
      </c>
      <c r="G141" s="88" t="s">
        <v>2135</v>
      </c>
      <c r="H141" s="88" t="s">
        <v>2135</v>
      </c>
      <c r="I141" s="88" t="s">
        <v>2135</v>
      </c>
      <c r="J141" s="88" t="s">
        <v>2135</v>
      </c>
    </row>
    <row r="142" spans="1:10">
      <c r="A142" s="83" t="s">
        <v>2254</v>
      </c>
      <c r="B142" s="87">
        <v>2283</v>
      </c>
      <c r="C142" s="88">
        <v>90.2</v>
      </c>
      <c r="D142" s="88">
        <v>78.3</v>
      </c>
      <c r="E142" s="88">
        <v>25.8</v>
      </c>
      <c r="F142" s="88">
        <v>57.4</v>
      </c>
      <c r="G142" s="88">
        <v>115.7</v>
      </c>
      <c r="H142" s="88">
        <v>48.3</v>
      </c>
      <c r="I142" s="88">
        <v>1.91</v>
      </c>
      <c r="J142" s="88">
        <v>21.14</v>
      </c>
    </row>
    <row r="143" ht="25.5" spans="1:10">
      <c r="A143" s="83" t="s">
        <v>2255</v>
      </c>
      <c r="B143" s="87">
        <v>743</v>
      </c>
      <c r="C143" s="88">
        <v>66.9</v>
      </c>
      <c r="D143" s="88">
        <v>81.7</v>
      </c>
      <c r="E143" s="88">
        <v>14.5</v>
      </c>
      <c r="F143" s="88">
        <v>38.4</v>
      </c>
      <c r="G143" s="88">
        <v>80.2</v>
      </c>
      <c r="H143" s="88">
        <v>16.4</v>
      </c>
      <c r="I143" s="88">
        <v>1.48</v>
      </c>
      <c r="J143" s="88">
        <v>22.08</v>
      </c>
    </row>
    <row r="144" ht="25.5" spans="1:10">
      <c r="A144" s="83" t="s">
        <v>2256</v>
      </c>
      <c r="B144" s="87">
        <v>615</v>
      </c>
      <c r="C144" s="88">
        <v>65.4</v>
      </c>
      <c r="D144" s="88">
        <v>77.5</v>
      </c>
      <c r="E144" s="88">
        <v>19.6</v>
      </c>
      <c r="F144" s="88">
        <v>43.6</v>
      </c>
      <c r="G144" s="88">
        <v>77</v>
      </c>
      <c r="H144" s="88">
        <v>13.2</v>
      </c>
      <c r="I144" s="88">
        <v>1.41</v>
      </c>
      <c r="J144" s="88">
        <v>21.51</v>
      </c>
    </row>
    <row r="145" spans="1:10">
      <c r="A145" s="85" t="s">
        <v>2257</v>
      </c>
      <c r="B145" s="87">
        <v>2482</v>
      </c>
      <c r="C145" s="88">
        <v>93.6</v>
      </c>
      <c r="D145" s="88">
        <v>84.9</v>
      </c>
      <c r="E145" s="88">
        <v>25.5</v>
      </c>
      <c r="F145" s="88">
        <v>57.5</v>
      </c>
      <c r="G145" s="88">
        <v>114.9</v>
      </c>
      <c r="H145" s="88">
        <v>52.2</v>
      </c>
      <c r="I145" s="88">
        <v>1.97</v>
      </c>
      <c r="J145" s="88">
        <v>21.03</v>
      </c>
    </row>
    <row r="146" ht="127.5" spans="1:10">
      <c r="A146" s="84" t="s">
        <v>2258</v>
      </c>
      <c r="B146" s="89" t="s">
        <v>2135</v>
      </c>
      <c r="C146" s="90" t="s">
        <v>2135</v>
      </c>
      <c r="D146" s="90" t="s">
        <v>2135</v>
      </c>
      <c r="E146" s="90" t="s">
        <v>2135</v>
      </c>
      <c r="F146" s="90" t="s">
        <v>2135</v>
      </c>
      <c r="G146" s="90" t="s">
        <v>2135</v>
      </c>
      <c r="H146" s="90" t="s">
        <v>2135</v>
      </c>
      <c r="I146" s="90" t="s">
        <v>2135</v>
      </c>
      <c r="J146" s="90" t="s">
        <v>2135</v>
      </c>
    </row>
    <row r="147" ht="38.25" spans="1:10">
      <c r="A147" s="80" t="s">
        <v>2259</v>
      </c>
      <c r="B147" s="87">
        <v>1796</v>
      </c>
      <c r="C147" s="88">
        <v>89.1</v>
      </c>
      <c r="D147" s="88">
        <v>81</v>
      </c>
      <c r="E147" s="88">
        <v>27.7</v>
      </c>
      <c r="F147" s="88">
        <v>55.8</v>
      </c>
      <c r="G147" s="88">
        <v>100.1</v>
      </c>
      <c r="H147" s="88">
        <v>37.8</v>
      </c>
      <c r="I147" s="88">
        <v>1.87</v>
      </c>
      <c r="J147" s="88">
        <v>21.04</v>
      </c>
    </row>
    <row r="148" ht="25.5" spans="1:10">
      <c r="A148" s="83" t="s">
        <v>2260</v>
      </c>
      <c r="B148" s="87">
        <v>2908</v>
      </c>
      <c r="C148" s="88">
        <v>99.2</v>
      </c>
      <c r="D148" s="88">
        <v>103.6</v>
      </c>
      <c r="E148" s="88">
        <v>30.7</v>
      </c>
      <c r="F148" s="88">
        <v>57.3</v>
      </c>
      <c r="G148" s="88">
        <v>99.7</v>
      </c>
      <c r="H148" s="88">
        <v>55.9</v>
      </c>
      <c r="I148" s="88">
        <v>1.91</v>
      </c>
      <c r="J148" s="88">
        <v>19.22</v>
      </c>
    </row>
    <row r="149" ht="38.25" spans="1:10">
      <c r="A149" s="83" t="s">
        <v>2261</v>
      </c>
      <c r="B149" s="87">
        <v>3165</v>
      </c>
      <c r="C149" s="88">
        <v>128.7</v>
      </c>
      <c r="D149" s="88">
        <v>87.8</v>
      </c>
      <c r="E149" s="88">
        <v>18.3</v>
      </c>
      <c r="F149" s="88">
        <v>69.1</v>
      </c>
      <c r="G149" s="88">
        <v>143.4</v>
      </c>
      <c r="H149" s="88">
        <v>66</v>
      </c>
      <c r="I149" s="88">
        <v>2.69</v>
      </c>
      <c r="J149" s="88">
        <v>20.86</v>
      </c>
    </row>
    <row r="150" ht="38.25" spans="1:10">
      <c r="A150" s="83" t="s">
        <v>2262</v>
      </c>
      <c r="B150" s="87">
        <v>2013</v>
      </c>
      <c r="C150" s="88">
        <v>95</v>
      </c>
      <c r="D150" s="88">
        <v>86.8</v>
      </c>
      <c r="E150" s="88">
        <v>29.1</v>
      </c>
      <c r="F150" s="88">
        <v>54.7</v>
      </c>
      <c r="G150" s="88">
        <v>96.4</v>
      </c>
      <c r="H150" s="88">
        <v>41.4</v>
      </c>
      <c r="I150" s="88">
        <v>1.95</v>
      </c>
      <c r="J150" s="88">
        <v>20.55</v>
      </c>
    </row>
    <row r="151" ht="51" spans="1:10">
      <c r="A151" s="83" t="s">
        <v>2263</v>
      </c>
      <c r="B151" s="81">
        <v>2052</v>
      </c>
      <c r="C151" s="82">
        <v>94.2</v>
      </c>
      <c r="D151" s="82">
        <v>87.5</v>
      </c>
      <c r="E151" s="82">
        <v>21.3</v>
      </c>
      <c r="F151" s="82">
        <v>50.1</v>
      </c>
      <c r="G151" s="82">
        <v>93.6</v>
      </c>
      <c r="H151" s="82">
        <v>41.9</v>
      </c>
      <c r="I151" s="82">
        <v>1.93</v>
      </c>
      <c r="J151" s="82">
        <v>20.43</v>
      </c>
    </row>
    <row r="152" ht="51" spans="1:10">
      <c r="A152" s="83" t="s">
        <v>2264</v>
      </c>
      <c r="B152" s="81">
        <v>2312</v>
      </c>
      <c r="C152" s="82">
        <v>96.4</v>
      </c>
      <c r="D152" s="82">
        <v>74.4</v>
      </c>
      <c r="E152" s="82">
        <v>29.7</v>
      </c>
      <c r="F152" s="82">
        <v>57.2</v>
      </c>
      <c r="G152" s="82">
        <v>98.1</v>
      </c>
      <c r="H152" s="82">
        <v>48.7</v>
      </c>
      <c r="I152" s="82">
        <v>2.03</v>
      </c>
      <c r="J152" s="82">
        <v>21.08</v>
      </c>
    </row>
    <row r="153" ht="38.25" spans="1:10">
      <c r="A153" s="83" t="s">
        <v>2265</v>
      </c>
      <c r="B153" s="81">
        <v>1947</v>
      </c>
      <c r="C153" s="82">
        <v>88.9</v>
      </c>
      <c r="D153" s="82">
        <v>77.2</v>
      </c>
      <c r="E153" s="82">
        <v>28.6</v>
      </c>
      <c r="F153" s="82">
        <v>56.1</v>
      </c>
      <c r="G153" s="82">
        <v>100.2</v>
      </c>
      <c r="H153" s="82">
        <v>40.4</v>
      </c>
      <c r="I153" s="82">
        <v>1.85</v>
      </c>
      <c r="J153" s="82">
        <v>20.77</v>
      </c>
    </row>
    <row r="154" ht="38.25" spans="1:10">
      <c r="A154" s="83" t="s">
        <v>2266</v>
      </c>
      <c r="B154" s="81">
        <v>2312</v>
      </c>
      <c r="C154" s="82">
        <v>95</v>
      </c>
      <c r="D154" s="82">
        <v>84.4</v>
      </c>
      <c r="E154" s="82">
        <v>30.6</v>
      </c>
      <c r="F154" s="82">
        <v>56.8</v>
      </c>
      <c r="G154" s="82">
        <v>103.5</v>
      </c>
      <c r="H154" s="82">
        <v>48.4</v>
      </c>
      <c r="I154" s="82">
        <v>1.99</v>
      </c>
      <c r="J154" s="82">
        <v>20.95</v>
      </c>
    </row>
    <row r="155" ht="25.5" spans="1:10">
      <c r="A155" s="83" t="s">
        <v>2267</v>
      </c>
      <c r="B155" s="81">
        <v>2484</v>
      </c>
      <c r="C155" s="82">
        <v>95.7</v>
      </c>
      <c r="D155" s="82">
        <v>86.3</v>
      </c>
      <c r="E155" s="82">
        <v>32.1</v>
      </c>
      <c r="F155" s="82">
        <v>58.9</v>
      </c>
      <c r="G155" s="82">
        <v>112.3</v>
      </c>
      <c r="H155" s="82">
        <v>50.9</v>
      </c>
      <c r="I155" s="82">
        <v>1.96</v>
      </c>
      <c r="J155" s="82">
        <v>20.51</v>
      </c>
    </row>
    <row r="156" ht="25.5" spans="1:10">
      <c r="A156" s="83" t="s">
        <v>2268</v>
      </c>
      <c r="B156" s="81">
        <v>2152</v>
      </c>
      <c r="C156" s="82">
        <v>99.5</v>
      </c>
      <c r="D156" s="82">
        <v>90.7</v>
      </c>
      <c r="E156" s="82">
        <v>28.5</v>
      </c>
      <c r="F156" s="82">
        <v>54.9</v>
      </c>
      <c r="G156" s="82">
        <v>106.7</v>
      </c>
      <c r="H156" s="82">
        <v>44.3</v>
      </c>
      <c r="I156" s="82">
        <v>2.05</v>
      </c>
      <c r="J156" s="82">
        <v>20.58</v>
      </c>
    </row>
    <row r="157" ht="38.25" spans="1:10">
      <c r="A157" s="83" t="s">
        <v>2269</v>
      </c>
      <c r="B157" s="81">
        <v>2169</v>
      </c>
      <c r="C157" s="82">
        <v>101</v>
      </c>
      <c r="D157" s="82">
        <v>86.9</v>
      </c>
      <c r="E157" s="82">
        <v>30.6</v>
      </c>
      <c r="F157" s="82">
        <v>57.3</v>
      </c>
      <c r="G157" s="82">
        <v>111.3</v>
      </c>
      <c r="H157" s="82">
        <v>44.3</v>
      </c>
      <c r="I157" s="82">
        <v>2.06</v>
      </c>
      <c r="J157" s="82">
        <v>20.44</v>
      </c>
    </row>
    <row r="158" ht="25.5" spans="1:10">
      <c r="A158" s="83" t="s">
        <v>2270</v>
      </c>
      <c r="B158" s="81">
        <v>2019</v>
      </c>
      <c r="C158" s="82">
        <v>101.4</v>
      </c>
      <c r="D158" s="82">
        <v>92</v>
      </c>
      <c r="E158" s="82">
        <v>27.6</v>
      </c>
      <c r="F158" s="82">
        <v>56</v>
      </c>
      <c r="G158" s="82">
        <v>98.1</v>
      </c>
      <c r="H158" s="82">
        <v>39.9</v>
      </c>
      <c r="I158" s="82">
        <v>2</v>
      </c>
      <c r="J158" s="82">
        <v>19.76</v>
      </c>
    </row>
    <row r="159" ht="51" spans="1:10">
      <c r="A159" s="83" t="s">
        <v>2271</v>
      </c>
      <c r="B159" s="81">
        <v>2737</v>
      </c>
      <c r="C159" s="82">
        <v>98</v>
      </c>
      <c r="D159" s="82">
        <v>84</v>
      </c>
      <c r="E159" s="82">
        <v>31.9</v>
      </c>
      <c r="F159" s="82">
        <v>58.7</v>
      </c>
      <c r="G159" s="82">
        <v>109.8</v>
      </c>
      <c r="H159" s="82">
        <v>56.9</v>
      </c>
      <c r="I159" s="82">
        <v>2.04</v>
      </c>
      <c r="J159" s="82">
        <v>20.79</v>
      </c>
    </row>
    <row r="160" ht="25.5" spans="1:10">
      <c r="A160" s="83" t="s">
        <v>2272</v>
      </c>
      <c r="B160" s="81">
        <v>2798</v>
      </c>
      <c r="C160" s="82">
        <v>108.4</v>
      </c>
      <c r="D160" s="82">
        <v>113.9</v>
      </c>
      <c r="E160" s="82">
        <v>32.1</v>
      </c>
      <c r="F160" s="82">
        <v>53.2</v>
      </c>
      <c r="G160" s="82">
        <v>92.8</v>
      </c>
      <c r="H160" s="82">
        <v>54.5</v>
      </c>
      <c r="I160" s="82">
        <v>2.11</v>
      </c>
      <c r="J160" s="82">
        <v>19.47</v>
      </c>
    </row>
    <row r="161" spans="1:10">
      <c r="A161" s="83" t="s">
        <v>2215</v>
      </c>
      <c r="B161" s="81">
        <v>1771</v>
      </c>
      <c r="C161" s="82">
        <v>81.7</v>
      </c>
      <c r="D161" s="82">
        <v>68.5</v>
      </c>
      <c r="E161" s="82">
        <v>35.1</v>
      </c>
      <c r="F161" s="82">
        <v>62.4</v>
      </c>
      <c r="G161" s="82">
        <v>137.6</v>
      </c>
      <c r="H161" s="82">
        <v>43.5</v>
      </c>
      <c r="I161" s="82">
        <v>2.01</v>
      </c>
      <c r="J161" s="82">
        <v>24.56</v>
      </c>
    </row>
    <row r="162" ht="38.25" spans="1:10">
      <c r="A162" s="85" t="s">
        <v>2273</v>
      </c>
      <c r="B162" s="81">
        <v>860</v>
      </c>
      <c r="C162" s="82">
        <v>69.4</v>
      </c>
      <c r="D162" s="82">
        <v>75.1</v>
      </c>
      <c r="E162" s="82">
        <v>14.8</v>
      </c>
      <c r="F162" s="82">
        <v>39.6</v>
      </c>
      <c r="G162" s="82">
        <v>81.2</v>
      </c>
      <c r="H162" s="82">
        <v>18.9</v>
      </c>
      <c r="I162" s="82">
        <v>1.52</v>
      </c>
      <c r="J162" s="82">
        <v>21.93</v>
      </c>
    </row>
    <row r="163" ht="51" spans="1:10">
      <c r="A163" s="85" t="s">
        <v>2274</v>
      </c>
      <c r="B163" s="81">
        <v>1598</v>
      </c>
      <c r="C163" s="82">
        <v>84.5</v>
      </c>
      <c r="D163" s="82">
        <v>87.1</v>
      </c>
      <c r="E163" s="82">
        <v>16.9</v>
      </c>
      <c r="F163" s="82">
        <v>35.8</v>
      </c>
      <c r="G163" s="82">
        <v>79.8</v>
      </c>
      <c r="H163" s="82">
        <v>34.1</v>
      </c>
      <c r="I163" s="82">
        <v>1.8</v>
      </c>
      <c r="J163" s="82">
        <v>21.33</v>
      </c>
    </row>
    <row r="164" ht="76.5" spans="1:10">
      <c r="A164" s="84" t="s">
        <v>2275</v>
      </c>
      <c r="B164" s="89" t="s">
        <v>2135</v>
      </c>
      <c r="C164" s="90" t="s">
        <v>2135</v>
      </c>
      <c r="D164" s="90" t="s">
        <v>2135</v>
      </c>
      <c r="E164" s="90" t="s">
        <v>2135</v>
      </c>
      <c r="F164" s="90" t="s">
        <v>2135</v>
      </c>
      <c r="G164" s="90" t="s">
        <v>2135</v>
      </c>
      <c r="H164" s="90" t="s">
        <v>2135</v>
      </c>
      <c r="I164" s="90" t="s">
        <v>2135</v>
      </c>
      <c r="J164" s="90" t="s">
        <v>2135</v>
      </c>
    </row>
    <row r="165" spans="1:10">
      <c r="A165" s="80" t="s">
        <v>2276</v>
      </c>
      <c r="B165" s="87">
        <v>1330</v>
      </c>
      <c r="C165" s="88">
        <v>82</v>
      </c>
      <c r="D165" s="88">
        <v>79</v>
      </c>
      <c r="E165" s="88">
        <v>23</v>
      </c>
      <c r="F165" s="88">
        <v>50</v>
      </c>
      <c r="G165" s="88">
        <v>93.7</v>
      </c>
      <c r="H165" s="88">
        <v>28.5</v>
      </c>
      <c r="I165" s="88">
        <v>1.76</v>
      </c>
      <c r="J165" s="88">
        <v>21.41</v>
      </c>
    </row>
    <row r="166" ht="25.5" spans="1:10">
      <c r="A166" s="85" t="s">
        <v>2277</v>
      </c>
      <c r="B166" s="87">
        <v>1890</v>
      </c>
      <c r="C166" s="88">
        <v>94.4</v>
      </c>
      <c r="D166" s="88">
        <v>88.9</v>
      </c>
      <c r="E166" s="88">
        <v>37.5</v>
      </c>
      <c r="F166" s="88">
        <v>65.8</v>
      </c>
      <c r="G166" s="88">
        <v>122.3</v>
      </c>
      <c r="H166" s="88">
        <v>37.4</v>
      </c>
      <c r="I166" s="88">
        <v>1.87</v>
      </c>
      <c r="J166" s="88">
        <v>19.78</v>
      </c>
    </row>
    <row r="167" spans="1:10">
      <c r="A167" s="85" t="s">
        <v>2278</v>
      </c>
      <c r="B167" s="87">
        <v>4780</v>
      </c>
      <c r="C167" s="88">
        <v>110.5</v>
      </c>
      <c r="D167" s="88">
        <v>87.1</v>
      </c>
      <c r="E167" s="88">
        <v>35.6</v>
      </c>
      <c r="F167" s="88">
        <v>69.2</v>
      </c>
      <c r="G167" s="88">
        <v>124.3</v>
      </c>
      <c r="H167" s="88">
        <v>101.5</v>
      </c>
      <c r="I167" s="88">
        <v>2.34</v>
      </c>
      <c r="J167" s="88">
        <v>21.22</v>
      </c>
    </row>
    <row r="168" ht="25.5" spans="1:10">
      <c r="A168" s="80" t="s">
        <v>2279</v>
      </c>
      <c r="B168" s="87">
        <v>16919</v>
      </c>
      <c r="C168" s="88">
        <v>135.5</v>
      </c>
      <c r="D168" s="88">
        <v>98.2</v>
      </c>
      <c r="E168" s="88">
        <v>74</v>
      </c>
      <c r="F168" s="88">
        <v>113.2</v>
      </c>
      <c r="G168" s="88">
        <v>162.8</v>
      </c>
      <c r="H168" s="88">
        <v>362.8</v>
      </c>
      <c r="I168" s="88">
        <v>2.91</v>
      </c>
      <c r="J168" s="88">
        <v>21.44</v>
      </c>
    </row>
    <row r="169" ht="38.25" spans="1:10">
      <c r="A169" s="85" t="s">
        <v>2280</v>
      </c>
      <c r="B169" s="87">
        <v>12331</v>
      </c>
      <c r="C169" s="88">
        <v>144.4</v>
      </c>
      <c r="D169" s="88">
        <v>115.9</v>
      </c>
      <c r="E169" s="88">
        <v>48.2</v>
      </c>
      <c r="F169" s="88">
        <v>70.9</v>
      </c>
      <c r="G169" s="88">
        <v>138.8</v>
      </c>
      <c r="H169" s="88">
        <v>235.8</v>
      </c>
      <c r="I169" s="88">
        <v>2.76</v>
      </c>
      <c r="J169" s="88">
        <v>19.12</v>
      </c>
    </row>
    <row r="170" spans="1:10">
      <c r="A170" s="85" t="s">
        <v>2281</v>
      </c>
      <c r="B170" s="81">
        <v>1143</v>
      </c>
      <c r="C170" s="82">
        <v>75.7</v>
      </c>
      <c r="D170" s="82">
        <v>98.8</v>
      </c>
      <c r="E170" s="82">
        <v>11.6</v>
      </c>
      <c r="F170" s="82">
        <v>28.3</v>
      </c>
      <c r="G170" s="82">
        <v>62.6</v>
      </c>
      <c r="H170" s="82">
        <v>25.8</v>
      </c>
      <c r="I170" s="82">
        <v>1.71</v>
      </c>
      <c r="J170" s="82">
        <v>22.6</v>
      </c>
    </row>
    <row r="171" spans="1:10">
      <c r="A171" s="85" t="s">
        <v>2215</v>
      </c>
      <c r="B171" s="81">
        <v>1750</v>
      </c>
      <c r="C171" s="82">
        <v>78.7</v>
      </c>
      <c r="D171" s="82">
        <v>79.6</v>
      </c>
      <c r="E171" s="82">
        <v>20.4</v>
      </c>
      <c r="F171" s="82">
        <v>37.5</v>
      </c>
      <c r="G171" s="82">
        <v>72.7</v>
      </c>
      <c r="H171" s="82">
        <v>37.5</v>
      </c>
      <c r="I171" s="82">
        <v>1.69</v>
      </c>
      <c r="J171" s="82">
        <v>21.42</v>
      </c>
    </row>
    <row r="172" ht="102" spans="1:10">
      <c r="A172" s="84" t="s">
        <v>2282</v>
      </c>
      <c r="B172" s="89" t="s">
        <v>2135</v>
      </c>
      <c r="C172" s="90" t="s">
        <v>2135</v>
      </c>
      <c r="D172" s="90" t="s">
        <v>2135</v>
      </c>
      <c r="E172" s="90" t="s">
        <v>2135</v>
      </c>
      <c r="F172" s="90" t="s">
        <v>2135</v>
      </c>
      <c r="G172" s="90" t="s">
        <v>2135</v>
      </c>
      <c r="H172" s="90" t="s">
        <v>2135</v>
      </c>
      <c r="I172" s="90" t="s">
        <v>2135</v>
      </c>
      <c r="J172" s="90" t="s">
        <v>2135</v>
      </c>
    </row>
    <row r="173" spans="1:10">
      <c r="A173" s="80" t="s">
        <v>2276</v>
      </c>
      <c r="B173" s="87">
        <v>1364</v>
      </c>
      <c r="C173" s="88">
        <v>79.5</v>
      </c>
      <c r="D173" s="88">
        <v>72.4</v>
      </c>
      <c r="E173" s="88">
        <v>25</v>
      </c>
      <c r="F173" s="88">
        <v>50.1</v>
      </c>
      <c r="G173" s="88">
        <v>93.6</v>
      </c>
      <c r="H173" s="88">
        <v>30.2</v>
      </c>
      <c r="I173" s="88">
        <v>1.76</v>
      </c>
      <c r="J173" s="88">
        <v>22.15</v>
      </c>
    </row>
    <row r="174" ht="25.5" spans="1:10">
      <c r="A174" s="85" t="s">
        <v>2277</v>
      </c>
      <c r="B174" s="87">
        <v>1702</v>
      </c>
      <c r="C174" s="88">
        <v>89.8</v>
      </c>
      <c r="D174" s="88">
        <v>85.9</v>
      </c>
      <c r="E174" s="88">
        <v>36.5</v>
      </c>
      <c r="F174" s="88">
        <v>64.1</v>
      </c>
      <c r="G174" s="88">
        <v>112.7</v>
      </c>
      <c r="H174" s="88">
        <v>32.9</v>
      </c>
      <c r="I174" s="88">
        <v>1.74</v>
      </c>
      <c r="J174" s="88">
        <v>19.33</v>
      </c>
    </row>
    <row r="175" spans="1:10">
      <c r="A175" s="85" t="s">
        <v>2278</v>
      </c>
      <c r="B175" s="87">
        <v>1333</v>
      </c>
      <c r="C175" s="88">
        <v>82.7</v>
      </c>
      <c r="D175" s="88">
        <v>86.5</v>
      </c>
      <c r="E175" s="88">
        <v>30.6</v>
      </c>
      <c r="F175" s="88">
        <v>54.6</v>
      </c>
      <c r="G175" s="88">
        <v>97.9</v>
      </c>
      <c r="H175" s="88">
        <v>31.4</v>
      </c>
      <c r="I175" s="88">
        <v>1.95</v>
      </c>
      <c r="J175" s="88">
        <v>23.54</v>
      </c>
    </row>
    <row r="176" ht="25.5" spans="1:10">
      <c r="A176" s="80" t="s">
        <v>2279</v>
      </c>
      <c r="B176" s="87">
        <v>16859</v>
      </c>
      <c r="C176" s="88">
        <v>135.7</v>
      </c>
      <c r="D176" s="88">
        <v>98.5</v>
      </c>
      <c r="E176" s="88">
        <v>74</v>
      </c>
      <c r="F176" s="88">
        <v>113.2</v>
      </c>
      <c r="G176" s="88">
        <v>162.8</v>
      </c>
      <c r="H176" s="88">
        <v>361.4</v>
      </c>
      <c r="I176" s="88">
        <v>2.91</v>
      </c>
      <c r="J176" s="88">
        <v>21.44</v>
      </c>
    </row>
    <row r="177" spans="1:10">
      <c r="A177" s="85" t="s">
        <v>2281</v>
      </c>
      <c r="B177" s="81">
        <v>443</v>
      </c>
      <c r="C177" s="82">
        <v>49.3</v>
      </c>
      <c r="D177" s="82">
        <v>60.3</v>
      </c>
      <c r="E177" s="82">
        <v>8.8</v>
      </c>
      <c r="F177" s="82">
        <v>19.4</v>
      </c>
      <c r="G177" s="82">
        <v>39.6</v>
      </c>
      <c r="H177" s="82">
        <v>10.5</v>
      </c>
      <c r="I177" s="82">
        <v>1.18</v>
      </c>
      <c r="J177" s="82">
        <v>23.82</v>
      </c>
    </row>
    <row r="178" spans="1:10">
      <c r="A178" s="85" t="s">
        <v>2215</v>
      </c>
      <c r="B178" s="81">
        <v>481</v>
      </c>
      <c r="C178" s="82">
        <v>48</v>
      </c>
      <c r="D178" s="82">
        <v>64.7</v>
      </c>
      <c r="E178" s="82">
        <v>16.7</v>
      </c>
      <c r="F178" s="82">
        <v>31.2</v>
      </c>
      <c r="G178" s="82">
        <v>52.9</v>
      </c>
      <c r="H178" s="82">
        <v>11.5</v>
      </c>
      <c r="I178" s="82">
        <v>1.15</v>
      </c>
      <c r="J178" s="82">
        <v>24</v>
      </c>
    </row>
    <row r="179" ht="63.75" spans="1:10">
      <c r="A179" s="84" t="s">
        <v>2283</v>
      </c>
      <c r="B179" s="89" t="s">
        <v>2135</v>
      </c>
      <c r="C179" s="90" t="s">
        <v>2135</v>
      </c>
      <c r="D179" s="90" t="s">
        <v>2135</v>
      </c>
      <c r="E179" s="90" t="s">
        <v>2135</v>
      </c>
      <c r="F179" s="90" t="s">
        <v>2135</v>
      </c>
      <c r="G179" s="90" t="s">
        <v>2135</v>
      </c>
      <c r="H179" s="90" t="s">
        <v>2135</v>
      </c>
      <c r="I179" s="90" t="s">
        <v>2135</v>
      </c>
      <c r="J179" s="90" t="s">
        <v>2135</v>
      </c>
    </row>
    <row r="180" spans="1:10">
      <c r="A180" s="80" t="s">
        <v>2276</v>
      </c>
      <c r="B180" s="87">
        <v>1014</v>
      </c>
      <c r="C180" s="88">
        <v>70.4</v>
      </c>
      <c r="D180" s="88">
        <v>63.7</v>
      </c>
      <c r="E180" s="88">
        <v>21.9</v>
      </c>
      <c r="F180" s="88">
        <v>44.6</v>
      </c>
      <c r="G180" s="88">
        <v>84.1</v>
      </c>
      <c r="H180" s="88">
        <v>24.7</v>
      </c>
      <c r="I180" s="88">
        <v>1.72</v>
      </c>
      <c r="J180" s="88">
        <v>24.39</v>
      </c>
    </row>
    <row r="181" ht="25.5" spans="1:10">
      <c r="A181" s="85" t="s">
        <v>2277</v>
      </c>
      <c r="B181" s="87">
        <v>1667</v>
      </c>
      <c r="C181" s="88">
        <v>90.1</v>
      </c>
      <c r="D181" s="88">
        <v>86.7</v>
      </c>
      <c r="E181" s="88">
        <v>36.8</v>
      </c>
      <c r="F181" s="88">
        <v>63.7</v>
      </c>
      <c r="G181" s="88">
        <v>112.7</v>
      </c>
      <c r="H181" s="88">
        <v>32</v>
      </c>
      <c r="I181" s="88">
        <v>1.73</v>
      </c>
      <c r="J181" s="88">
        <v>19.19</v>
      </c>
    </row>
    <row r="182" spans="1:10">
      <c r="A182" s="85" t="s">
        <v>2278</v>
      </c>
      <c r="B182" s="87">
        <v>912</v>
      </c>
      <c r="C182" s="88">
        <v>73.7</v>
      </c>
      <c r="D182" s="88">
        <v>93.6</v>
      </c>
      <c r="E182" s="88">
        <v>33.6</v>
      </c>
      <c r="F182" s="88">
        <v>60.2</v>
      </c>
      <c r="G182" s="88">
        <v>116</v>
      </c>
      <c r="H182" s="88">
        <v>24.5</v>
      </c>
      <c r="I182" s="88">
        <v>1.98</v>
      </c>
      <c r="J182" s="88">
        <v>26.82</v>
      </c>
    </row>
    <row r="183" ht="25.5" spans="1:10">
      <c r="A183" s="80" t="s">
        <v>2279</v>
      </c>
      <c r="B183" s="87">
        <v>16834</v>
      </c>
      <c r="C183" s="88">
        <v>137</v>
      </c>
      <c r="D183" s="88">
        <v>98.7</v>
      </c>
      <c r="E183" s="88">
        <v>74</v>
      </c>
      <c r="F183" s="88">
        <v>113.6</v>
      </c>
      <c r="G183" s="88">
        <v>163.2</v>
      </c>
      <c r="H183" s="88">
        <v>361.4</v>
      </c>
      <c r="I183" s="88">
        <v>2.94</v>
      </c>
      <c r="J183" s="88">
        <v>21.47</v>
      </c>
    </row>
    <row r="184" spans="1:10">
      <c r="A184" s="85" t="s">
        <v>2281</v>
      </c>
      <c r="B184" s="81">
        <v>241</v>
      </c>
      <c r="C184" s="82">
        <v>32.3</v>
      </c>
      <c r="D184" s="82">
        <v>42.8</v>
      </c>
      <c r="E184" s="82">
        <v>8.1</v>
      </c>
      <c r="F184" s="82">
        <v>15.8</v>
      </c>
      <c r="G184" s="82">
        <v>33</v>
      </c>
      <c r="H184" s="82">
        <v>6.4</v>
      </c>
      <c r="I184" s="82">
        <v>0.85</v>
      </c>
      <c r="J184" s="82">
        <v>26.44</v>
      </c>
    </row>
    <row r="185" spans="1:10">
      <c r="A185" s="85" t="s">
        <v>2215</v>
      </c>
      <c r="B185" s="81">
        <v>310</v>
      </c>
      <c r="C185" s="82">
        <v>34.8</v>
      </c>
      <c r="D185" s="82">
        <v>40.7</v>
      </c>
      <c r="E185" s="82">
        <v>8.1</v>
      </c>
      <c r="F185" s="82">
        <v>22.5</v>
      </c>
      <c r="G185" s="82">
        <v>43.6</v>
      </c>
      <c r="H185" s="82">
        <v>8.7</v>
      </c>
      <c r="I185" s="82">
        <v>0.97</v>
      </c>
      <c r="J185" s="82">
        <v>28.02</v>
      </c>
    </row>
    <row r="186" ht="89.25" spans="1:10">
      <c r="A186" s="84" t="s">
        <v>2284</v>
      </c>
      <c r="B186" s="89" t="s">
        <v>2135</v>
      </c>
      <c r="C186" s="90" t="s">
        <v>2135</v>
      </c>
      <c r="D186" s="90" t="s">
        <v>2135</v>
      </c>
      <c r="E186" s="90" t="s">
        <v>2135</v>
      </c>
      <c r="F186" s="90" t="s">
        <v>2135</v>
      </c>
      <c r="G186" s="90" t="s">
        <v>2135</v>
      </c>
      <c r="H186" s="90" t="s">
        <v>2135</v>
      </c>
      <c r="I186" s="90" t="s">
        <v>2135</v>
      </c>
      <c r="J186" s="90" t="s">
        <v>2135</v>
      </c>
    </row>
    <row r="187" spans="1:10">
      <c r="A187" s="80" t="s">
        <v>2276</v>
      </c>
      <c r="B187" s="87">
        <v>1433</v>
      </c>
      <c r="C187" s="88">
        <v>83.1</v>
      </c>
      <c r="D187" s="88">
        <v>76.8</v>
      </c>
      <c r="E187" s="88">
        <v>28.2</v>
      </c>
      <c r="F187" s="88">
        <v>55.3</v>
      </c>
      <c r="G187" s="88">
        <v>100.8</v>
      </c>
      <c r="H187" s="88">
        <v>30.9</v>
      </c>
      <c r="I187" s="88">
        <v>1.79</v>
      </c>
      <c r="J187" s="88">
        <v>21.56</v>
      </c>
    </row>
    <row r="188" ht="25.5" spans="1:10">
      <c r="A188" s="85" t="s">
        <v>2277</v>
      </c>
      <c r="B188" s="87">
        <v>8190</v>
      </c>
      <c r="C188" s="88">
        <v>133.2</v>
      </c>
      <c r="D188" s="88">
        <v>93</v>
      </c>
      <c r="E188" s="88">
        <v>51.3</v>
      </c>
      <c r="F188" s="88">
        <v>66.3</v>
      </c>
      <c r="G188" s="88">
        <v>72.2</v>
      </c>
      <c r="H188" s="88">
        <v>136.7</v>
      </c>
      <c r="I188" s="88">
        <v>2.22</v>
      </c>
      <c r="J188" s="88">
        <v>16.69</v>
      </c>
    </row>
    <row r="189" ht="38.25" spans="1:10">
      <c r="A189" s="85" t="s">
        <v>2280</v>
      </c>
      <c r="B189" s="87">
        <v>12331</v>
      </c>
      <c r="C189" s="88">
        <v>144.4</v>
      </c>
      <c r="D189" s="88">
        <v>115.9</v>
      </c>
      <c r="E189" s="88">
        <v>48.2</v>
      </c>
      <c r="F189" s="88">
        <v>70.9</v>
      </c>
      <c r="G189" s="88">
        <v>138.8</v>
      </c>
      <c r="H189" s="88">
        <v>235.8</v>
      </c>
      <c r="I189" s="88">
        <v>2.76</v>
      </c>
      <c r="J189" s="88">
        <v>19.12</v>
      </c>
    </row>
    <row r="190" ht="102" spans="1:10">
      <c r="A190" s="84" t="s">
        <v>2285</v>
      </c>
      <c r="B190" s="89" t="s">
        <v>2135</v>
      </c>
      <c r="C190" s="90" t="s">
        <v>2135</v>
      </c>
      <c r="D190" s="90" t="s">
        <v>2135</v>
      </c>
      <c r="E190" s="90" t="s">
        <v>2135</v>
      </c>
      <c r="F190" s="90" t="s">
        <v>2135</v>
      </c>
      <c r="G190" s="90" t="s">
        <v>2135</v>
      </c>
      <c r="H190" s="90" t="s">
        <v>2135</v>
      </c>
      <c r="I190" s="90" t="s">
        <v>2135</v>
      </c>
      <c r="J190" s="90" t="s">
        <v>2135</v>
      </c>
    </row>
    <row r="191" spans="1:10">
      <c r="A191" s="80" t="s">
        <v>2276</v>
      </c>
      <c r="B191" s="87">
        <v>1167</v>
      </c>
      <c r="C191" s="88">
        <v>72.5</v>
      </c>
      <c r="D191" s="88">
        <v>66.3</v>
      </c>
      <c r="E191" s="88">
        <v>24.1</v>
      </c>
      <c r="F191" s="88">
        <v>47.9</v>
      </c>
      <c r="G191" s="88">
        <v>87.5</v>
      </c>
      <c r="H191" s="88">
        <v>27.2</v>
      </c>
      <c r="I191" s="88">
        <v>1.69</v>
      </c>
      <c r="J191" s="88">
        <v>23.35</v>
      </c>
    </row>
    <row r="192" ht="25.5" spans="1:10">
      <c r="A192" s="85" t="s">
        <v>2277</v>
      </c>
      <c r="B192" s="87">
        <v>2292</v>
      </c>
      <c r="C192" s="88">
        <v>101.9</v>
      </c>
      <c r="D192" s="88">
        <v>96.1</v>
      </c>
      <c r="E192" s="88">
        <v>43.3</v>
      </c>
      <c r="F192" s="88">
        <v>72.9</v>
      </c>
      <c r="G192" s="88">
        <v>147.3</v>
      </c>
      <c r="H192" s="88">
        <v>44.1</v>
      </c>
      <c r="I192" s="88">
        <v>1.96</v>
      </c>
      <c r="J192" s="88">
        <v>19.24</v>
      </c>
    </row>
    <row r="193" spans="1:10">
      <c r="A193" s="85" t="s">
        <v>2278</v>
      </c>
      <c r="B193" s="87">
        <v>2247</v>
      </c>
      <c r="C193" s="88">
        <v>91.1</v>
      </c>
      <c r="D193" s="88">
        <v>107</v>
      </c>
      <c r="E193" s="88">
        <v>42.4</v>
      </c>
      <c r="F193" s="88">
        <v>64</v>
      </c>
      <c r="G193" s="88">
        <v>106.5</v>
      </c>
      <c r="H193" s="88">
        <v>56.1</v>
      </c>
      <c r="I193" s="88">
        <v>2.28</v>
      </c>
      <c r="J193" s="88">
        <v>24.98</v>
      </c>
    </row>
    <row r="194" ht="25.5" spans="1:10">
      <c r="A194" s="80" t="s">
        <v>2279</v>
      </c>
      <c r="B194" s="87">
        <v>25765</v>
      </c>
      <c r="C194" s="88">
        <v>143.3</v>
      </c>
      <c r="D194" s="88">
        <v>102.5</v>
      </c>
      <c r="E194" s="88">
        <v>79.5</v>
      </c>
      <c r="F194" s="88">
        <v>113.6</v>
      </c>
      <c r="G194" s="88">
        <v>166.2</v>
      </c>
      <c r="H194" s="88">
        <v>543.2</v>
      </c>
      <c r="I194" s="88">
        <v>3.02</v>
      </c>
      <c r="J194" s="88">
        <v>21.08</v>
      </c>
    </row>
    <row r="195" spans="1:10">
      <c r="A195" s="85" t="s">
        <v>2281</v>
      </c>
      <c r="B195" s="81">
        <v>613</v>
      </c>
      <c r="C195" s="82">
        <v>55.1</v>
      </c>
      <c r="D195" s="82">
        <v>69</v>
      </c>
      <c r="E195" s="82">
        <v>13.3</v>
      </c>
      <c r="F195" s="82">
        <v>31.1</v>
      </c>
      <c r="G195" s="82">
        <v>65.9</v>
      </c>
      <c r="H195" s="82">
        <v>18.1</v>
      </c>
      <c r="I195" s="82">
        <v>1.63</v>
      </c>
      <c r="J195" s="82">
        <v>29.51</v>
      </c>
    </row>
    <row r="196" ht="89.25" spans="1:10">
      <c r="A196" s="84" t="s">
        <v>2286</v>
      </c>
      <c r="B196" s="89" t="s">
        <v>2135</v>
      </c>
      <c r="C196" s="90" t="s">
        <v>2135</v>
      </c>
      <c r="D196" s="90" t="s">
        <v>2135</v>
      </c>
      <c r="E196" s="90" t="s">
        <v>2135</v>
      </c>
      <c r="F196" s="90" t="s">
        <v>2135</v>
      </c>
      <c r="G196" s="90" t="s">
        <v>2135</v>
      </c>
      <c r="H196" s="90" t="s">
        <v>2135</v>
      </c>
      <c r="I196" s="90" t="s">
        <v>2135</v>
      </c>
      <c r="J196" s="90" t="s">
        <v>2135</v>
      </c>
    </row>
    <row r="197" spans="1:10">
      <c r="A197" s="80" t="s">
        <v>2276</v>
      </c>
      <c r="B197" s="87">
        <v>2485</v>
      </c>
      <c r="C197" s="88">
        <v>99.8</v>
      </c>
      <c r="D197" s="88">
        <v>91.9</v>
      </c>
      <c r="E197" s="88">
        <v>31.4</v>
      </c>
      <c r="F197" s="88">
        <v>64.8</v>
      </c>
      <c r="G197" s="88">
        <v>148.7</v>
      </c>
      <c r="H197" s="88">
        <v>51.8</v>
      </c>
      <c r="I197" s="88">
        <v>2.08</v>
      </c>
      <c r="J197" s="88">
        <v>20.83</v>
      </c>
    </row>
    <row r="198" ht="25.5" spans="1:10">
      <c r="A198" s="85" t="s">
        <v>2277</v>
      </c>
      <c r="B198" s="87">
        <v>4074</v>
      </c>
      <c r="C198" s="88">
        <v>121.7</v>
      </c>
      <c r="D198" s="88">
        <v>116.6</v>
      </c>
      <c r="E198" s="88">
        <v>58.3</v>
      </c>
      <c r="F198" s="88">
        <v>121.6</v>
      </c>
      <c r="G198" s="88">
        <v>277</v>
      </c>
      <c r="H198" s="88">
        <v>78.4</v>
      </c>
      <c r="I198" s="88">
        <v>2.34</v>
      </c>
      <c r="J198" s="88">
        <v>19.24</v>
      </c>
    </row>
    <row r="199" spans="1:10">
      <c r="A199" s="85" t="s">
        <v>2281</v>
      </c>
      <c r="B199" s="87">
        <v>1159</v>
      </c>
      <c r="C199" s="88">
        <v>83.4</v>
      </c>
      <c r="D199" s="88">
        <v>84.7</v>
      </c>
      <c r="E199" s="88">
        <v>19.4</v>
      </c>
      <c r="F199" s="88">
        <v>48.1</v>
      </c>
      <c r="G199" s="88">
        <v>105.9</v>
      </c>
      <c r="H199" s="88">
        <v>31.3</v>
      </c>
      <c r="I199" s="88">
        <v>2.25</v>
      </c>
      <c r="J199" s="88">
        <v>27.03</v>
      </c>
    </row>
    <row r="200" ht="76.5" spans="1:10">
      <c r="A200" s="84" t="s">
        <v>2287</v>
      </c>
      <c r="B200" s="89" t="s">
        <v>2135</v>
      </c>
      <c r="C200" s="90" t="s">
        <v>2135</v>
      </c>
      <c r="D200" s="90" t="s">
        <v>2135</v>
      </c>
      <c r="E200" s="90" t="s">
        <v>2135</v>
      </c>
      <c r="F200" s="90" t="s">
        <v>2135</v>
      </c>
      <c r="G200" s="90" t="s">
        <v>2135</v>
      </c>
      <c r="H200" s="90" t="s">
        <v>2135</v>
      </c>
      <c r="I200" s="90" t="s">
        <v>2135</v>
      </c>
      <c r="J200" s="90" t="s">
        <v>2135</v>
      </c>
    </row>
    <row r="201" ht="38.25" spans="1:10">
      <c r="A201" s="80" t="s">
        <v>2288</v>
      </c>
      <c r="B201" s="87">
        <v>1436</v>
      </c>
      <c r="C201" s="88">
        <v>84.7</v>
      </c>
      <c r="D201" s="88">
        <v>79.2</v>
      </c>
      <c r="E201" s="88">
        <v>27.2</v>
      </c>
      <c r="F201" s="88">
        <v>53.6</v>
      </c>
      <c r="G201" s="88">
        <v>98.7</v>
      </c>
      <c r="H201" s="88">
        <v>30.4</v>
      </c>
      <c r="I201" s="88">
        <v>1.79</v>
      </c>
      <c r="J201" s="88">
        <v>21.17</v>
      </c>
    </row>
    <row r="202" ht="38.25" spans="1:10">
      <c r="A202" s="85" t="s">
        <v>2289</v>
      </c>
      <c r="B202" s="87">
        <v>1518</v>
      </c>
      <c r="C202" s="88">
        <v>85.4</v>
      </c>
      <c r="D202" s="88">
        <v>79</v>
      </c>
      <c r="E202" s="88">
        <v>28.3</v>
      </c>
      <c r="F202" s="88">
        <v>55.5</v>
      </c>
      <c r="G202" s="88">
        <v>101</v>
      </c>
      <c r="H202" s="88">
        <v>32.5</v>
      </c>
      <c r="I202" s="88">
        <v>1.83</v>
      </c>
      <c r="J202" s="88">
        <v>21.37</v>
      </c>
    </row>
    <row r="203" ht="38.25" spans="1:10">
      <c r="A203" s="85" t="s">
        <v>2290</v>
      </c>
      <c r="B203" s="87">
        <v>1537</v>
      </c>
      <c r="C203" s="88">
        <v>86</v>
      </c>
      <c r="D203" s="88">
        <v>79.6</v>
      </c>
      <c r="E203" s="88">
        <v>28.5</v>
      </c>
      <c r="F203" s="88">
        <v>56.4</v>
      </c>
      <c r="G203" s="88">
        <v>103.5</v>
      </c>
      <c r="H203" s="88">
        <v>32.7</v>
      </c>
      <c r="I203" s="88">
        <v>1.83</v>
      </c>
      <c r="J203" s="88">
        <v>21.28</v>
      </c>
    </row>
    <row r="204" ht="38.25" spans="1:10">
      <c r="A204" s="80" t="s">
        <v>2291</v>
      </c>
      <c r="B204" s="87">
        <v>2567</v>
      </c>
      <c r="C204" s="88">
        <v>105.8</v>
      </c>
      <c r="D204" s="88">
        <v>99</v>
      </c>
      <c r="E204" s="88">
        <v>35.8</v>
      </c>
      <c r="F204" s="88">
        <v>75.4</v>
      </c>
      <c r="G204" s="88">
        <v>173.7</v>
      </c>
      <c r="H204" s="88">
        <v>52.5</v>
      </c>
      <c r="I204" s="88">
        <v>2.17</v>
      </c>
      <c r="J204" s="88">
        <v>20.47</v>
      </c>
    </row>
    <row r="205" ht="51" spans="1:10">
      <c r="A205" s="85" t="s">
        <v>2292</v>
      </c>
      <c r="B205" s="81">
        <v>1393</v>
      </c>
      <c r="C205" s="82">
        <v>71</v>
      </c>
      <c r="D205" s="82">
        <v>71.6</v>
      </c>
      <c r="E205" s="82">
        <v>17.9</v>
      </c>
      <c r="F205" s="82">
        <v>42.2</v>
      </c>
      <c r="G205" s="82">
        <v>77.6</v>
      </c>
      <c r="H205" s="82">
        <v>30.5</v>
      </c>
      <c r="I205" s="82">
        <v>1.55</v>
      </c>
      <c r="J205" s="82">
        <v>21.89</v>
      </c>
    </row>
    <row r="206" ht="63.75" spans="1:10">
      <c r="A206" s="85" t="s">
        <v>2293</v>
      </c>
      <c r="B206" s="81">
        <v>6833</v>
      </c>
      <c r="C206" s="82">
        <v>109.3</v>
      </c>
      <c r="D206" s="82">
        <v>90.6</v>
      </c>
      <c r="E206" s="82">
        <v>45</v>
      </c>
      <c r="F206" s="82">
        <v>74.2</v>
      </c>
      <c r="G206" s="82">
        <v>136.6</v>
      </c>
      <c r="H206" s="82">
        <v>141.1</v>
      </c>
      <c r="I206" s="82">
        <v>2.26</v>
      </c>
      <c r="J206" s="82">
        <v>20.65</v>
      </c>
    </row>
    <row r="207" ht="38.25" spans="1:10">
      <c r="A207" s="84" t="s">
        <v>2294</v>
      </c>
      <c r="B207" s="89" t="s">
        <v>2135</v>
      </c>
      <c r="C207" s="90" t="s">
        <v>2135</v>
      </c>
      <c r="D207" s="90" t="s">
        <v>2135</v>
      </c>
      <c r="E207" s="90" t="s">
        <v>2135</v>
      </c>
      <c r="F207" s="90" t="s">
        <v>2135</v>
      </c>
      <c r="G207" s="90" t="s">
        <v>2135</v>
      </c>
      <c r="H207" s="90" t="s">
        <v>2135</v>
      </c>
      <c r="I207" s="90" t="s">
        <v>2135</v>
      </c>
      <c r="J207" s="90" t="s">
        <v>2135</v>
      </c>
    </row>
    <row r="208" ht="25.5" spans="1:10">
      <c r="A208" s="80" t="s">
        <v>2295</v>
      </c>
      <c r="B208" s="87">
        <v>217</v>
      </c>
      <c r="C208" s="88">
        <v>25.8</v>
      </c>
      <c r="D208" s="88">
        <v>70.8</v>
      </c>
      <c r="E208" s="88">
        <v>0</v>
      </c>
      <c r="F208" s="88">
        <v>2.3</v>
      </c>
      <c r="G208" s="88">
        <v>18.4</v>
      </c>
      <c r="H208" s="88">
        <v>6.5</v>
      </c>
      <c r="I208" s="88">
        <v>0.78</v>
      </c>
      <c r="J208" s="88">
        <v>30.1</v>
      </c>
    </row>
    <row r="209" spans="1:10">
      <c r="A209" s="85" t="s">
        <v>2296</v>
      </c>
      <c r="B209" s="87">
        <v>671</v>
      </c>
      <c r="C209" s="88">
        <v>46.2</v>
      </c>
      <c r="D209" s="88">
        <v>72.9</v>
      </c>
      <c r="E209" s="88">
        <v>13</v>
      </c>
      <c r="F209" s="88">
        <v>27.1</v>
      </c>
      <c r="G209" s="88">
        <v>53.9</v>
      </c>
      <c r="H209" s="88">
        <v>16.6</v>
      </c>
      <c r="I209" s="88">
        <v>1.14</v>
      </c>
      <c r="J209" s="88">
        <v>24.74</v>
      </c>
    </row>
    <row r="210" spans="1:10">
      <c r="A210" s="85" t="s">
        <v>2297</v>
      </c>
      <c r="B210" s="87">
        <v>1787</v>
      </c>
      <c r="C210" s="88">
        <v>88.6</v>
      </c>
      <c r="D210" s="88">
        <v>83.5</v>
      </c>
      <c r="E210" s="88">
        <v>25.8</v>
      </c>
      <c r="F210" s="88">
        <v>53.9</v>
      </c>
      <c r="G210" s="88">
        <v>98.9</v>
      </c>
      <c r="H210" s="88">
        <v>39</v>
      </c>
      <c r="I210" s="88">
        <v>1.94</v>
      </c>
      <c r="J210" s="88">
        <v>21.84</v>
      </c>
    </row>
    <row r="211" spans="1:10">
      <c r="A211" s="143" t="s">
        <v>2298</v>
      </c>
      <c r="B211" s="87">
        <v>1521</v>
      </c>
      <c r="C211" s="88">
        <v>90.7</v>
      </c>
      <c r="D211" s="88">
        <v>78.8</v>
      </c>
      <c r="E211" s="88">
        <v>32.9</v>
      </c>
      <c r="F211" s="88">
        <v>59.7</v>
      </c>
      <c r="G211" s="88">
        <v>106.9</v>
      </c>
      <c r="H211" s="88">
        <v>31.4</v>
      </c>
      <c r="I211" s="88">
        <v>1.87</v>
      </c>
      <c r="J211" s="88">
        <v>20.67</v>
      </c>
    </row>
    <row r="212" ht="38.25" spans="1:10">
      <c r="A212" s="84" t="s">
        <v>2299</v>
      </c>
      <c r="B212" s="89" t="s">
        <v>2135</v>
      </c>
      <c r="C212" s="90" t="s">
        <v>2135</v>
      </c>
      <c r="D212" s="90" t="s">
        <v>2135</v>
      </c>
      <c r="E212" s="90" t="s">
        <v>2135</v>
      </c>
      <c r="F212" s="90" t="s">
        <v>2135</v>
      </c>
      <c r="G212" s="90" t="s">
        <v>2135</v>
      </c>
      <c r="H212" s="90" t="s">
        <v>2135</v>
      </c>
      <c r="I212" s="90" t="s">
        <v>2135</v>
      </c>
      <c r="J212" s="90" t="s">
        <v>2135</v>
      </c>
    </row>
    <row r="213" ht="25.5" spans="1:10">
      <c r="A213" s="80" t="s">
        <v>2300</v>
      </c>
      <c r="B213" s="87">
        <v>173</v>
      </c>
      <c r="C213" s="88">
        <v>24.3</v>
      </c>
      <c r="D213" s="88">
        <v>78.7</v>
      </c>
      <c r="E213" s="88">
        <v>0</v>
      </c>
      <c r="F213" s="88">
        <v>6.5</v>
      </c>
      <c r="G213" s="88">
        <v>32.3</v>
      </c>
      <c r="H213" s="88">
        <v>3.9</v>
      </c>
      <c r="I213" s="88">
        <v>0.55</v>
      </c>
      <c r="J213" s="88">
        <v>22.66</v>
      </c>
    </row>
    <row r="214" spans="1:10">
      <c r="A214" s="85" t="s">
        <v>2296</v>
      </c>
      <c r="B214" s="87">
        <v>843</v>
      </c>
      <c r="C214" s="88">
        <v>52.3</v>
      </c>
      <c r="D214" s="88">
        <v>78.2</v>
      </c>
      <c r="E214" s="88">
        <v>19.6</v>
      </c>
      <c r="F214" s="88">
        <v>37</v>
      </c>
      <c r="G214" s="88">
        <v>75.4</v>
      </c>
      <c r="H214" s="88">
        <v>17.4</v>
      </c>
      <c r="I214" s="88">
        <v>1.08</v>
      </c>
      <c r="J214" s="88">
        <v>20.63</v>
      </c>
    </row>
    <row r="215" spans="1:10">
      <c r="A215" s="85" t="s">
        <v>2297</v>
      </c>
      <c r="B215" s="87">
        <v>2388</v>
      </c>
      <c r="C215" s="88">
        <v>94.3</v>
      </c>
      <c r="D215" s="88">
        <v>84.8</v>
      </c>
      <c r="E215" s="88">
        <v>33.9</v>
      </c>
      <c r="F215" s="88">
        <v>61.5</v>
      </c>
      <c r="G215" s="88">
        <v>116.3</v>
      </c>
      <c r="H215" s="88">
        <v>51.8</v>
      </c>
      <c r="I215" s="88">
        <v>2.05</v>
      </c>
      <c r="J215" s="88">
        <v>21.71</v>
      </c>
    </row>
    <row r="216" spans="1:10">
      <c r="A216" s="143" t="s">
        <v>2298</v>
      </c>
      <c r="B216" s="87">
        <v>1523</v>
      </c>
      <c r="C216" s="88">
        <v>96.7</v>
      </c>
      <c r="D216" s="88">
        <v>76.1</v>
      </c>
      <c r="E216" s="88">
        <v>33.2</v>
      </c>
      <c r="F216" s="88">
        <v>61.3</v>
      </c>
      <c r="G216" s="88">
        <v>113.9</v>
      </c>
      <c r="H216" s="88">
        <v>32.6</v>
      </c>
      <c r="I216" s="88">
        <v>2.07</v>
      </c>
      <c r="J216" s="88">
        <v>21.38</v>
      </c>
    </row>
    <row r="217" ht="38.25" spans="1:10">
      <c r="A217" s="84" t="s">
        <v>2301</v>
      </c>
      <c r="B217" s="89" t="s">
        <v>2135</v>
      </c>
      <c r="C217" s="90" t="s">
        <v>2135</v>
      </c>
      <c r="D217" s="90" t="s">
        <v>2135</v>
      </c>
      <c r="E217" s="90" t="s">
        <v>2135</v>
      </c>
      <c r="F217" s="90" t="s">
        <v>2135</v>
      </c>
      <c r="G217" s="90" t="s">
        <v>2135</v>
      </c>
      <c r="H217" s="90" t="s">
        <v>2135</v>
      </c>
      <c r="I217" s="90" t="s">
        <v>2135</v>
      </c>
      <c r="J217" s="90" t="s">
        <v>2135</v>
      </c>
    </row>
    <row r="218" spans="1:10">
      <c r="A218" s="80" t="s">
        <v>2302</v>
      </c>
      <c r="B218" s="87">
        <v>62</v>
      </c>
      <c r="C218" s="88">
        <v>13.5</v>
      </c>
      <c r="D218" s="88">
        <v>74.2</v>
      </c>
      <c r="E218" s="88">
        <v>1.9</v>
      </c>
      <c r="F218" s="88">
        <v>8.2</v>
      </c>
      <c r="G218" s="88">
        <v>12.5</v>
      </c>
      <c r="H218" s="88">
        <v>1.9</v>
      </c>
      <c r="I218" s="88">
        <v>0.42</v>
      </c>
      <c r="J218" s="88">
        <v>31.1</v>
      </c>
    </row>
    <row r="219" spans="1:10">
      <c r="A219" s="85" t="s">
        <v>2296</v>
      </c>
      <c r="B219" s="87">
        <v>585</v>
      </c>
      <c r="C219" s="88">
        <v>50.9</v>
      </c>
      <c r="D219" s="88">
        <v>95.7</v>
      </c>
      <c r="E219" s="88">
        <v>16.8</v>
      </c>
      <c r="F219" s="88">
        <v>35.5</v>
      </c>
      <c r="G219" s="88">
        <v>67.6</v>
      </c>
      <c r="H219" s="88">
        <v>12.6</v>
      </c>
      <c r="I219" s="88">
        <v>1.1</v>
      </c>
      <c r="J219" s="88">
        <v>21.62</v>
      </c>
    </row>
    <row r="220" spans="1:10">
      <c r="A220" s="85" t="s">
        <v>2297</v>
      </c>
      <c r="B220" s="87">
        <v>1830</v>
      </c>
      <c r="C220" s="88">
        <v>87.6</v>
      </c>
      <c r="D220" s="88">
        <v>83.8</v>
      </c>
      <c r="E220" s="88">
        <v>30.9</v>
      </c>
      <c r="F220" s="88">
        <v>56.8</v>
      </c>
      <c r="G220" s="88">
        <v>102</v>
      </c>
      <c r="H220" s="88">
        <v>38.3</v>
      </c>
      <c r="I220" s="88">
        <v>1.83</v>
      </c>
      <c r="J220" s="88">
        <v>20.91</v>
      </c>
    </row>
    <row r="221" spans="1:10">
      <c r="A221" s="143" t="s">
        <v>2298</v>
      </c>
      <c r="B221" s="87">
        <v>1460</v>
      </c>
      <c r="C221" s="88">
        <v>90.8</v>
      </c>
      <c r="D221" s="88">
        <v>72.3</v>
      </c>
      <c r="E221" s="88">
        <v>28.4</v>
      </c>
      <c r="F221" s="88">
        <v>57.7</v>
      </c>
      <c r="G221" s="88">
        <v>113.9</v>
      </c>
      <c r="H221" s="88">
        <v>31.9</v>
      </c>
      <c r="I221" s="88">
        <v>1.98</v>
      </c>
      <c r="J221" s="88">
        <v>21.82</v>
      </c>
    </row>
    <row r="222" ht="63.75" spans="1:10">
      <c r="A222" s="143" t="s">
        <v>2303</v>
      </c>
      <c r="B222" s="87">
        <v>48</v>
      </c>
      <c r="C222" s="88">
        <v>6.6</v>
      </c>
      <c r="D222" s="88" t="s">
        <v>2144</v>
      </c>
      <c r="E222" s="88">
        <v>0</v>
      </c>
      <c r="F222" s="88">
        <v>0</v>
      </c>
      <c r="G222" s="88">
        <v>2.5</v>
      </c>
      <c r="H222" s="88">
        <v>1</v>
      </c>
      <c r="I222" s="88">
        <v>0.13</v>
      </c>
      <c r="J222" s="88">
        <v>20.11</v>
      </c>
    </row>
    <row r="223" ht="38.25" spans="1:10">
      <c r="A223" s="84" t="s">
        <v>2304</v>
      </c>
      <c r="B223" s="89" t="s">
        <v>2135</v>
      </c>
      <c r="C223" s="90" t="s">
        <v>2135</v>
      </c>
      <c r="D223" s="90" t="s">
        <v>2135</v>
      </c>
      <c r="E223" s="90" t="s">
        <v>2135</v>
      </c>
      <c r="F223" s="90" t="s">
        <v>2135</v>
      </c>
      <c r="G223" s="90" t="s">
        <v>2135</v>
      </c>
      <c r="H223" s="90" t="s">
        <v>2135</v>
      </c>
      <c r="I223" s="90" t="s">
        <v>2135</v>
      </c>
      <c r="J223" s="90" t="s">
        <v>2135</v>
      </c>
    </row>
    <row r="224" spans="1:10">
      <c r="A224" s="80" t="s">
        <v>2302</v>
      </c>
      <c r="B224" s="87">
        <v>520</v>
      </c>
      <c r="C224" s="88">
        <v>52.3</v>
      </c>
      <c r="D224" s="88">
        <v>55.8</v>
      </c>
      <c r="E224" s="88">
        <v>16.3</v>
      </c>
      <c r="F224" s="88">
        <v>34.6</v>
      </c>
      <c r="G224" s="88">
        <v>69.1</v>
      </c>
      <c r="H224" s="88">
        <v>12.2</v>
      </c>
      <c r="I224" s="88">
        <v>1.23</v>
      </c>
      <c r="J224" s="88">
        <v>23.53</v>
      </c>
    </row>
    <row r="225" spans="1:10">
      <c r="A225" s="85" t="s">
        <v>2296</v>
      </c>
      <c r="B225" s="87">
        <v>1780</v>
      </c>
      <c r="C225" s="88">
        <v>85.6</v>
      </c>
      <c r="D225" s="88">
        <v>79.7</v>
      </c>
      <c r="E225" s="88">
        <v>34.1</v>
      </c>
      <c r="F225" s="88">
        <v>61.5</v>
      </c>
      <c r="G225" s="88">
        <v>113.9</v>
      </c>
      <c r="H225" s="88">
        <v>37.7</v>
      </c>
      <c r="I225" s="88">
        <v>1.81</v>
      </c>
      <c r="J225" s="88">
        <v>21.17</v>
      </c>
    </row>
    <row r="226" spans="1:10">
      <c r="A226" s="85" t="s">
        <v>2305</v>
      </c>
      <c r="B226" s="87">
        <v>5043</v>
      </c>
      <c r="C226" s="88">
        <v>146.9</v>
      </c>
      <c r="D226" s="88">
        <v>130.2</v>
      </c>
      <c r="E226" s="88">
        <v>51.3</v>
      </c>
      <c r="F226" s="88">
        <v>100.8</v>
      </c>
      <c r="G226" s="88">
        <v>209.5</v>
      </c>
      <c r="H226" s="88">
        <v>98.7</v>
      </c>
      <c r="I226" s="88">
        <v>2.88</v>
      </c>
      <c r="J226" s="88">
        <v>19.58</v>
      </c>
    </row>
    <row r="227" ht="63.75" spans="1:10">
      <c r="A227" s="143" t="s">
        <v>2306</v>
      </c>
      <c r="B227" s="87">
        <v>2996</v>
      </c>
      <c r="C227" s="88">
        <v>125.3</v>
      </c>
      <c r="D227" s="88">
        <v>118.8</v>
      </c>
      <c r="E227" s="88">
        <v>12.5</v>
      </c>
      <c r="F227" s="88">
        <v>109.2</v>
      </c>
      <c r="G227" s="88">
        <v>241.2</v>
      </c>
      <c r="H227" s="88">
        <v>65.6</v>
      </c>
      <c r="I227" s="88">
        <v>2.74</v>
      </c>
      <c r="J227" s="88">
        <v>21.9</v>
      </c>
    </row>
    <row r="228" ht="25.5" spans="1:10">
      <c r="A228" s="143" t="s">
        <v>2307</v>
      </c>
      <c r="B228" s="87">
        <v>0</v>
      </c>
      <c r="C228" s="88">
        <v>0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 t="s">
        <v>2135</v>
      </c>
    </row>
    <row r="229" ht="89.25" spans="1:10">
      <c r="A229" s="84" t="s">
        <v>2308</v>
      </c>
      <c r="B229" s="89" t="s">
        <v>2135</v>
      </c>
      <c r="C229" s="90" t="s">
        <v>2135</v>
      </c>
      <c r="D229" s="90" t="s">
        <v>2135</v>
      </c>
      <c r="E229" s="90" t="s">
        <v>2135</v>
      </c>
      <c r="F229" s="90" t="s">
        <v>2135</v>
      </c>
      <c r="G229" s="90" t="s">
        <v>2135</v>
      </c>
      <c r="H229" s="90" t="s">
        <v>2135</v>
      </c>
      <c r="I229" s="90" t="s">
        <v>2135</v>
      </c>
      <c r="J229" s="90" t="s">
        <v>2135</v>
      </c>
    </row>
    <row r="230" ht="25.5" spans="1:10">
      <c r="A230" s="80" t="s">
        <v>2309</v>
      </c>
      <c r="B230" s="87">
        <v>1432</v>
      </c>
      <c r="C230" s="88">
        <v>75.9</v>
      </c>
      <c r="D230" s="88">
        <v>67.8</v>
      </c>
      <c r="E230" s="88">
        <v>25.2</v>
      </c>
      <c r="F230" s="88">
        <v>44.7</v>
      </c>
      <c r="G230" s="88">
        <v>78</v>
      </c>
      <c r="H230" s="88">
        <v>32.5</v>
      </c>
      <c r="I230" s="88">
        <v>1.72</v>
      </c>
      <c r="J230" s="88">
        <v>22.68</v>
      </c>
    </row>
    <row r="231" spans="1:10">
      <c r="A231" s="85" t="s">
        <v>2310</v>
      </c>
      <c r="B231" s="87">
        <v>815</v>
      </c>
      <c r="C231" s="88">
        <v>71.1</v>
      </c>
      <c r="D231" s="88">
        <v>71.9</v>
      </c>
      <c r="E231" s="88">
        <v>30.5</v>
      </c>
      <c r="F231" s="88">
        <v>53.1</v>
      </c>
      <c r="G231" s="88">
        <v>92</v>
      </c>
      <c r="H231" s="88">
        <v>16.7</v>
      </c>
      <c r="I231" s="88">
        <v>1.46</v>
      </c>
      <c r="J231" s="88">
        <v>20.5</v>
      </c>
    </row>
    <row r="232" ht="38.25" spans="1:10">
      <c r="A232" s="85" t="s">
        <v>2311</v>
      </c>
      <c r="B232" s="87">
        <v>1260</v>
      </c>
      <c r="C232" s="88">
        <v>75.7</v>
      </c>
      <c r="D232" s="88">
        <v>81.2</v>
      </c>
      <c r="E232" s="88">
        <v>23.2</v>
      </c>
      <c r="F232" s="88">
        <v>45.6</v>
      </c>
      <c r="G232" s="88">
        <v>82.3</v>
      </c>
      <c r="H232" s="88">
        <v>26.5</v>
      </c>
      <c r="I232" s="88">
        <v>1.59</v>
      </c>
      <c r="J232" s="88">
        <v>21.01</v>
      </c>
    </row>
    <row r="233" ht="25.5" spans="1:10">
      <c r="A233" s="85" t="s">
        <v>2279</v>
      </c>
      <c r="B233" s="87">
        <v>16859</v>
      </c>
      <c r="C233" s="88">
        <v>135.7</v>
      </c>
      <c r="D233" s="88">
        <v>98.5</v>
      </c>
      <c r="E233" s="88">
        <v>74</v>
      </c>
      <c r="F233" s="88">
        <v>113.2</v>
      </c>
      <c r="G233" s="88">
        <v>162.8</v>
      </c>
      <c r="H233" s="88">
        <v>361.4</v>
      </c>
      <c r="I233" s="88">
        <v>2.91</v>
      </c>
      <c r="J233" s="88">
        <v>21.44</v>
      </c>
    </row>
    <row r="234" spans="1:10">
      <c r="A234" s="85" t="s">
        <v>2312</v>
      </c>
      <c r="B234" s="87">
        <v>4157</v>
      </c>
      <c r="C234" s="88">
        <v>100.8</v>
      </c>
      <c r="D234" s="88">
        <v>89.9</v>
      </c>
      <c r="E234" s="88">
        <v>44.4</v>
      </c>
      <c r="F234" s="88">
        <v>66.8</v>
      </c>
      <c r="G234" s="88">
        <v>122</v>
      </c>
      <c r="H234" s="88">
        <v>79.8</v>
      </c>
      <c r="I234" s="88">
        <v>1.93</v>
      </c>
      <c r="J234" s="88">
        <v>19.19</v>
      </c>
    </row>
    <row r="235" ht="38.25" spans="1:10">
      <c r="A235" s="85" t="s">
        <v>2313</v>
      </c>
      <c r="B235" s="87">
        <v>1457</v>
      </c>
      <c r="C235" s="88">
        <v>83</v>
      </c>
      <c r="D235" s="88">
        <v>79.9</v>
      </c>
      <c r="E235" s="88">
        <v>29.3</v>
      </c>
      <c r="F235" s="88">
        <v>57.4</v>
      </c>
      <c r="G235" s="88">
        <v>107.1</v>
      </c>
      <c r="H235" s="88">
        <v>31</v>
      </c>
      <c r="I235" s="88">
        <v>1.77</v>
      </c>
      <c r="J235" s="88">
        <v>21.27</v>
      </c>
    </row>
    <row r="236" spans="1:10">
      <c r="A236" s="85" t="s">
        <v>2215</v>
      </c>
      <c r="B236" s="87">
        <v>3101</v>
      </c>
      <c r="C236" s="88">
        <v>121.6</v>
      </c>
      <c r="D236" s="88">
        <v>159.2</v>
      </c>
      <c r="E236" s="88">
        <v>28.2</v>
      </c>
      <c r="F236" s="88">
        <v>70.5</v>
      </c>
      <c r="G236" s="88">
        <v>165.1</v>
      </c>
      <c r="H236" s="88">
        <v>63.6</v>
      </c>
      <c r="I236" s="88">
        <v>2.49</v>
      </c>
      <c r="J236" s="88">
        <v>20.5</v>
      </c>
    </row>
    <row r="237" ht="89.25" spans="1:10">
      <c r="A237" s="84" t="s">
        <v>2314</v>
      </c>
      <c r="B237" s="89" t="s">
        <v>2135</v>
      </c>
      <c r="C237" s="90" t="s">
        <v>2135</v>
      </c>
      <c r="D237" s="90" t="s">
        <v>2135</v>
      </c>
      <c r="E237" s="90" t="s">
        <v>2135</v>
      </c>
      <c r="F237" s="90" t="s">
        <v>2135</v>
      </c>
      <c r="G237" s="90" t="s">
        <v>2135</v>
      </c>
      <c r="H237" s="90" t="s">
        <v>2135</v>
      </c>
      <c r="I237" s="90" t="s">
        <v>2135</v>
      </c>
      <c r="J237" s="90" t="s">
        <v>2135</v>
      </c>
    </row>
    <row r="238" ht="63.75" spans="1:10">
      <c r="A238" s="80" t="s">
        <v>2315</v>
      </c>
      <c r="B238" s="87">
        <v>702</v>
      </c>
      <c r="C238" s="88">
        <v>73.6</v>
      </c>
      <c r="D238" s="88">
        <v>71.9</v>
      </c>
      <c r="E238" s="88">
        <v>27.1</v>
      </c>
      <c r="F238" s="88">
        <v>52.6</v>
      </c>
      <c r="G238" s="88">
        <v>93.7</v>
      </c>
      <c r="H238" s="88">
        <v>15</v>
      </c>
      <c r="I238" s="88">
        <v>1.57</v>
      </c>
      <c r="J238" s="88">
        <v>21.32</v>
      </c>
    </row>
    <row r="239" ht="25.5" spans="1:10">
      <c r="A239" s="80" t="s">
        <v>2309</v>
      </c>
      <c r="B239" s="87">
        <v>1357</v>
      </c>
      <c r="C239" s="88">
        <v>74.9</v>
      </c>
      <c r="D239" s="88">
        <v>65.8</v>
      </c>
      <c r="E239" s="88">
        <v>25.3</v>
      </c>
      <c r="F239" s="88">
        <v>45.2</v>
      </c>
      <c r="G239" s="88">
        <v>84.1</v>
      </c>
      <c r="H239" s="88">
        <v>30.8</v>
      </c>
      <c r="I239" s="88">
        <v>1.7</v>
      </c>
      <c r="J239" s="88">
        <v>22.7</v>
      </c>
    </row>
    <row r="240" ht="51" spans="1:10">
      <c r="A240" s="85" t="s">
        <v>2316</v>
      </c>
      <c r="B240" s="87">
        <v>1429</v>
      </c>
      <c r="C240" s="88">
        <v>81.6</v>
      </c>
      <c r="D240" s="88">
        <v>82.1</v>
      </c>
      <c r="E240" s="88">
        <v>23.7</v>
      </c>
      <c r="F240" s="88">
        <v>48.2</v>
      </c>
      <c r="G240" s="88">
        <v>88.8</v>
      </c>
      <c r="H240" s="88">
        <v>30.4</v>
      </c>
      <c r="I240" s="88">
        <v>1.74</v>
      </c>
      <c r="J240" s="88">
        <v>21.28</v>
      </c>
    </row>
    <row r="241" ht="38.25" spans="1:10">
      <c r="A241" s="85" t="s">
        <v>2280</v>
      </c>
      <c r="B241" s="81">
        <v>12331</v>
      </c>
      <c r="C241" s="82">
        <v>144.4</v>
      </c>
      <c r="D241" s="82">
        <v>115.9</v>
      </c>
      <c r="E241" s="82">
        <v>48.2</v>
      </c>
      <c r="F241" s="82">
        <v>70.9</v>
      </c>
      <c r="G241" s="82">
        <v>138.8</v>
      </c>
      <c r="H241" s="82">
        <v>235.8</v>
      </c>
      <c r="I241" s="82">
        <v>2.76</v>
      </c>
      <c r="J241" s="82">
        <v>19.12</v>
      </c>
    </row>
    <row r="242" ht="25.5" spans="1:10">
      <c r="A242" s="85" t="s">
        <v>2317</v>
      </c>
      <c r="B242" s="81">
        <v>11374</v>
      </c>
      <c r="C242" s="82">
        <v>108.7</v>
      </c>
      <c r="D242" s="82">
        <v>84.4</v>
      </c>
      <c r="E242" s="82">
        <v>55.6</v>
      </c>
      <c r="F242" s="82">
        <v>80.6</v>
      </c>
      <c r="G242" s="82">
        <v>134.8</v>
      </c>
      <c r="H242" s="82">
        <v>233.7</v>
      </c>
      <c r="I242" s="82">
        <v>2.23</v>
      </c>
      <c r="J242" s="82">
        <v>20.55</v>
      </c>
    </row>
    <row r="243" ht="51" spans="1:10">
      <c r="A243" s="85" t="s">
        <v>2318</v>
      </c>
      <c r="B243" s="81">
        <v>2080</v>
      </c>
      <c r="C243" s="82">
        <v>88</v>
      </c>
      <c r="D243" s="82">
        <v>84.6</v>
      </c>
      <c r="E243" s="82">
        <v>34.9</v>
      </c>
      <c r="F243" s="82">
        <v>64</v>
      </c>
      <c r="G243" s="82">
        <v>123.1</v>
      </c>
      <c r="H243" s="82">
        <v>44.5</v>
      </c>
      <c r="I243" s="82">
        <v>1.88</v>
      </c>
      <c r="J243" s="82">
        <v>21.37</v>
      </c>
    </row>
    <row r="244" ht="25.5" spans="1:10">
      <c r="A244" s="85" t="s">
        <v>2319</v>
      </c>
      <c r="B244" s="81">
        <v>1604</v>
      </c>
      <c r="C244" s="82">
        <v>91.5</v>
      </c>
      <c r="D244" s="82">
        <v>100</v>
      </c>
      <c r="E244" s="82">
        <v>30.9</v>
      </c>
      <c r="F244" s="82">
        <v>64.9</v>
      </c>
      <c r="G244" s="82">
        <v>148.7</v>
      </c>
      <c r="H244" s="82">
        <v>33.1</v>
      </c>
      <c r="I244" s="82">
        <v>1.89</v>
      </c>
      <c r="J244" s="82">
        <v>20.62</v>
      </c>
    </row>
    <row r="245" spans="1:10">
      <c r="A245" s="85" t="s">
        <v>2215</v>
      </c>
      <c r="B245" s="81" t="s">
        <v>2144</v>
      </c>
      <c r="C245" s="82">
        <v>137.4</v>
      </c>
      <c r="D245" s="82">
        <v>95.1</v>
      </c>
      <c r="E245" s="82">
        <v>16.7</v>
      </c>
      <c r="F245" s="82">
        <v>56.1</v>
      </c>
      <c r="G245" s="82">
        <v>102</v>
      </c>
      <c r="H245" s="82" t="s">
        <v>2144</v>
      </c>
      <c r="I245" s="82">
        <v>3.07</v>
      </c>
      <c r="J245" s="82">
        <v>22.36</v>
      </c>
    </row>
    <row r="246" ht="114.75" spans="1:10">
      <c r="A246" s="84" t="s">
        <v>2320</v>
      </c>
      <c r="B246" s="89" t="s">
        <v>2135</v>
      </c>
      <c r="C246" s="90" t="s">
        <v>2135</v>
      </c>
      <c r="D246" s="90" t="s">
        <v>2135</v>
      </c>
      <c r="E246" s="90" t="s">
        <v>2135</v>
      </c>
      <c r="F246" s="90" t="s">
        <v>2135</v>
      </c>
      <c r="G246" s="90" t="s">
        <v>2135</v>
      </c>
      <c r="H246" s="90" t="s">
        <v>2135</v>
      </c>
      <c r="I246" s="90" t="s">
        <v>2135</v>
      </c>
      <c r="J246" s="90" t="s">
        <v>2135</v>
      </c>
    </row>
    <row r="247" spans="1:10">
      <c r="A247" s="80" t="s">
        <v>2321</v>
      </c>
      <c r="B247" s="87">
        <v>1155</v>
      </c>
      <c r="C247" s="88">
        <v>78.5</v>
      </c>
      <c r="D247" s="88">
        <v>75.5</v>
      </c>
      <c r="E247" s="88">
        <v>28.5</v>
      </c>
      <c r="F247" s="88">
        <v>55.9</v>
      </c>
      <c r="G247" s="88">
        <v>99.9</v>
      </c>
      <c r="H247" s="88">
        <v>24.3</v>
      </c>
      <c r="I247" s="88">
        <v>1.65</v>
      </c>
      <c r="J247" s="88">
        <v>21.05</v>
      </c>
    </row>
    <row r="248" spans="1:10">
      <c r="A248" s="80" t="s">
        <v>2322</v>
      </c>
      <c r="B248" s="87">
        <v>1279</v>
      </c>
      <c r="C248" s="88">
        <v>82.1</v>
      </c>
      <c r="D248" s="88">
        <v>75.5</v>
      </c>
      <c r="E248" s="88">
        <v>30.6</v>
      </c>
      <c r="F248" s="88">
        <v>57.5</v>
      </c>
      <c r="G248" s="88">
        <v>101.9</v>
      </c>
      <c r="H248" s="88">
        <v>27.5</v>
      </c>
      <c r="I248" s="88">
        <v>1.77</v>
      </c>
      <c r="J248" s="88">
        <v>21.51</v>
      </c>
    </row>
    <row r="249" ht="51" spans="1:10">
      <c r="A249" s="84" t="s">
        <v>2323</v>
      </c>
      <c r="B249" s="89" t="s">
        <v>2135</v>
      </c>
      <c r="C249" s="90" t="s">
        <v>2135</v>
      </c>
      <c r="D249" s="90" t="s">
        <v>2135</v>
      </c>
      <c r="E249" s="90" t="s">
        <v>2135</v>
      </c>
      <c r="F249" s="90" t="s">
        <v>2135</v>
      </c>
      <c r="G249" s="90" t="s">
        <v>2135</v>
      </c>
      <c r="H249" s="90" t="s">
        <v>2135</v>
      </c>
      <c r="I249" s="90" t="s">
        <v>2135</v>
      </c>
      <c r="J249" s="90" t="s">
        <v>2135</v>
      </c>
    </row>
    <row r="250" ht="25.5" spans="1:10">
      <c r="A250" s="80" t="s">
        <v>2324</v>
      </c>
      <c r="B250" s="87">
        <v>1257</v>
      </c>
      <c r="C250" s="88">
        <v>88.6</v>
      </c>
      <c r="D250" s="88">
        <v>83.9</v>
      </c>
      <c r="E250" s="88">
        <v>29.1</v>
      </c>
      <c r="F250" s="88">
        <v>57.5</v>
      </c>
      <c r="G250" s="88">
        <v>105.1</v>
      </c>
      <c r="H250" s="88">
        <v>26.3</v>
      </c>
      <c r="I250" s="88">
        <v>1.85</v>
      </c>
      <c r="J250" s="88">
        <v>20.94</v>
      </c>
    </row>
    <row r="251" ht="25.5" spans="1:10">
      <c r="A251" s="80" t="s">
        <v>2325</v>
      </c>
      <c r="B251" s="87">
        <v>1206</v>
      </c>
      <c r="C251" s="88">
        <v>65.6</v>
      </c>
      <c r="D251" s="88">
        <v>58.5</v>
      </c>
      <c r="E251" s="88">
        <v>22.7</v>
      </c>
      <c r="F251" s="88">
        <v>45.1</v>
      </c>
      <c r="G251" s="88">
        <v>82.7</v>
      </c>
      <c r="H251" s="88">
        <v>28.1</v>
      </c>
      <c r="I251" s="88">
        <v>1.53</v>
      </c>
      <c r="J251" s="88">
        <v>23.26</v>
      </c>
    </row>
    <row r="252" ht="76.5" spans="1:10">
      <c r="A252" s="85" t="s">
        <v>2326</v>
      </c>
      <c r="B252" s="87">
        <v>4563</v>
      </c>
      <c r="C252" s="88">
        <v>93.4</v>
      </c>
      <c r="D252" s="88">
        <v>83.3</v>
      </c>
      <c r="E252" s="88">
        <v>37.8</v>
      </c>
      <c r="F252" s="88">
        <v>66.3</v>
      </c>
      <c r="G252" s="88">
        <v>123.1</v>
      </c>
      <c r="H252" s="88">
        <v>96.5</v>
      </c>
      <c r="I252" s="88">
        <v>1.97</v>
      </c>
      <c r="J252" s="88">
        <v>21.14</v>
      </c>
    </row>
    <row r="253" ht="89.25" spans="1:10">
      <c r="A253" s="84" t="s">
        <v>2327</v>
      </c>
      <c r="B253" s="89" t="s">
        <v>2135</v>
      </c>
      <c r="C253" s="90" t="s">
        <v>2135</v>
      </c>
      <c r="D253" s="90" t="s">
        <v>2135</v>
      </c>
      <c r="E253" s="90" t="s">
        <v>2135</v>
      </c>
      <c r="F253" s="90" t="s">
        <v>2135</v>
      </c>
      <c r="G253" s="90" t="s">
        <v>2135</v>
      </c>
      <c r="H253" s="90" t="s">
        <v>2135</v>
      </c>
      <c r="I253" s="90" t="s">
        <v>2135</v>
      </c>
      <c r="J253" s="90" t="s">
        <v>2135</v>
      </c>
    </row>
    <row r="254" ht="25.5" spans="1:10">
      <c r="A254" s="80" t="s">
        <v>2328</v>
      </c>
      <c r="B254" s="87">
        <v>1939</v>
      </c>
      <c r="C254" s="88">
        <v>92.2</v>
      </c>
      <c r="D254" s="88">
        <v>85.1</v>
      </c>
      <c r="E254" s="88">
        <v>28.3</v>
      </c>
      <c r="F254" s="88">
        <v>57.5</v>
      </c>
      <c r="G254" s="88">
        <v>104</v>
      </c>
      <c r="H254" s="88">
        <v>39.9</v>
      </c>
      <c r="I254" s="88">
        <v>1.9</v>
      </c>
      <c r="J254" s="88">
        <v>20.58</v>
      </c>
    </row>
    <row r="255" ht="38.25" spans="1:10">
      <c r="A255" s="80" t="s">
        <v>2329</v>
      </c>
      <c r="B255" s="87">
        <v>1444</v>
      </c>
      <c r="C255" s="88">
        <v>83.8</v>
      </c>
      <c r="D255" s="88">
        <v>78.4</v>
      </c>
      <c r="E255" s="88">
        <v>26.2</v>
      </c>
      <c r="F255" s="88">
        <v>53.1</v>
      </c>
      <c r="G255" s="88">
        <v>99.6</v>
      </c>
      <c r="H255" s="88">
        <v>30.8</v>
      </c>
      <c r="I255" s="88">
        <v>1.79</v>
      </c>
      <c r="J255" s="88">
        <v>21.34</v>
      </c>
    </row>
    <row r="256" ht="38.25" spans="1:10">
      <c r="A256" s="85" t="s">
        <v>2330</v>
      </c>
      <c r="B256" s="87">
        <v>2213</v>
      </c>
      <c r="C256" s="88">
        <v>94.7</v>
      </c>
      <c r="D256" s="88">
        <v>85</v>
      </c>
      <c r="E256" s="88">
        <v>31.2</v>
      </c>
      <c r="F256" s="88">
        <v>59.7</v>
      </c>
      <c r="G256" s="88">
        <v>113.6</v>
      </c>
      <c r="H256" s="88">
        <v>46.3</v>
      </c>
      <c r="I256" s="88">
        <v>1.98</v>
      </c>
      <c r="J256" s="88">
        <v>20.92</v>
      </c>
    </row>
    <row r="257" ht="51" spans="1:10">
      <c r="A257" s="80" t="s">
        <v>2331</v>
      </c>
      <c r="B257" s="87">
        <v>4163</v>
      </c>
      <c r="C257" s="88">
        <v>93.5</v>
      </c>
      <c r="D257" s="88">
        <v>91.8</v>
      </c>
      <c r="E257" s="88">
        <v>31.8</v>
      </c>
      <c r="F257" s="88">
        <v>61.2</v>
      </c>
      <c r="G257" s="88">
        <v>109.8</v>
      </c>
      <c r="H257" s="88">
        <v>86.4</v>
      </c>
      <c r="I257" s="88">
        <v>1.94</v>
      </c>
      <c r="J257" s="88">
        <v>20.74</v>
      </c>
    </row>
    <row r="258" spans="1:10">
      <c r="A258" s="80" t="s">
        <v>2332</v>
      </c>
      <c r="B258" s="87">
        <v>2978</v>
      </c>
      <c r="C258" s="88">
        <v>96</v>
      </c>
      <c r="D258" s="88">
        <v>88.4</v>
      </c>
      <c r="E258" s="88">
        <v>33.7</v>
      </c>
      <c r="F258" s="88">
        <v>61.5</v>
      </c>
      <c r="G258" s="88">
        <v>110.2</v>
      </c>
      <c r="H258" s="88">
        <v>62.2</v>
      </c>
      <c r="I258" s="88">
        <v>2.01</v>
      </c>
      <c r="J258" s="88">
        <v>20.9</v>
      </c>
    </row>
    <row r="259" spans="1:10">
      <c r="A259" s="85" t="s">
        <v>2333</v>
      </c>
      <c r="B259" s="87">
        <v>4993</v>
      </c>
      <c r="C259" s="88">
        <v>107.1</v>
      </c>
      <c r="D259" s="88">
        <v>91.2</v>
      </c>
      <c r="E259" s="88">
        <v>41.7</v>
      </c>
      <c r="F259" s="88">
        <v>71.4</v>
      </c>
      <c r="G259" s="88">
        <v>143.7</v>
      </c>
      <c r="H259" s="88">
        <v>104.7</v>
      </c>
      <c r="I259" s="88">
        <v>2.24</v>
      </c>
      <c r="J259" s="88">
        <v>20.96</v>
      </c>
    </row>
    <row r="260" spans="1:10">
      <c r="A260" s="85" t="s">
        <v>2215</v>
      </c>
      <c r="B260" s="87">
        <v>5924</v>
      </c>
      <c r="C260" s="88">
        <v>131.1</v>
      </c>
      <c r="D260" s="88">
        <v>105.4</v>
      </c>
      <c r="E260" s="88">
        <v>86.3</v>
      </c>
      <c r="F260" s="88">
        <v>162.4</v>
      </c>
      <c r="G260" s="88">
        <v>165.5</v>
      </c>
      <c r="H260" s="88">
        <v>130.5</v>
      </c>
      <c r="I260" s="88">
        <v>2.89</v>
      </c>
      <c r="J260" s="88">
        <v>22.02</v>
      </c>
    </row>
    <row r="261" ht="102" spans="1:10">
      <c r="A261" s="84" t="s">
        <v>2334</v>
      </c>
      <c r="B261" s="89" t="s">
        <v>2135</v>
      </c>
      <c r="C261" s="90" t="s">
        <v>2135</v>
      </c>
      <c r="D261" s="90" t="s">
        <v>2135</v>
      </c>
      <c r="E261" s="90" t="s">
        <v>2135</v>
      </c>
      <c r="F261" s="90" t="s">
        <v>2135</v>
      </c>
      <c r="G261" s="90" t="s">
        <v>2135</v>
      </c>
      <c r="H261" s="90" t="s">
        <v>2135</v>
      </c>
      <c r="I261" s="90" t="s">
        <v>2135</v>
      </c>
      <c r="J261" s="90" t="s">
        <v>2135</v>
      </c>
    </row>
    <row r="262" ht="38.25" spans="1:10">
      <c r="A262" s="80" t="s">
        <v>2335</v>
      </c>
      <c r="B262" s="87">
        <v>1624</v>
      </c>
      <c r="C262" s="88">
        <v>87.9</v>
      </c>
      <c r="D262" s="88">
        <v>82</v>
      </c>
      <c r="E262" s="88">
        <v>28.6</v>
      </c>
      <c r="F262" s="88">
        <v>56.7</v>
      </c>
      <c r="G262" s="88">
        <v>105.5</v>
      </c>
      <c r="H262" s="88">
        <v>34.4</v>
      </c>
      <c r="I262" s="88">
        <v>1.86</v>
      </c>
      <c r="J262" s="88">
        <v>21.18</v>
      </c>
    </row>
    <row r="263" ht="25.5" spans="1:10">
      <c r="A263" s="83" t="s">
        <v>2336</v>
      </c>
      <c r="B263" s="87">
        <v>4345</v>
      </c>
      <c r="C263" s="88">
        <v>124.3</v>
      </c>
      <c r="D263" s="88">
        <v>113.2</v>
      </c>
      <c r="E263" s="88">
        <v>73.1</v>
      </c>
      <c r="F263" s="88">
        <v>161.2</v>
      </c>
      <c r="G263" s="88">
        <v>310.2</v>
      </c>
      <c r="H263" s="88">
        <v>87.9</v>
      </c>
      <c r="I263" s="88">
        <v>2.51</v>
      </c>
      <c r="J263" s="88">
        <v>20.22</v>
      </c>
    </row>
    <row r="264" ht="25.5" spans="1:10">
      <c r="A264" s="83" t="s">
        <v>2337</v>
      </c>
      <c r="B264" s="87">
        <v>3622</v>
      </c>
      <c r="C264" s="88">
        <v>115.5</v>
      </c>
      <c r="D264" s="88">
        <v>105.2</v>
      </c>
      <c r="E264" s="88">
        <v>56.6</v>
      </c>
      <c r="F264" s="88">
        <v>112.3</v>
      </c>
      <c r="G264" s="88">
        <v>244.7</v>
      </c>
      <c r="H264" s="88">
        <v>75.2</v>
      </c>
      <c r="I264" s="88">
        <v>2.4</v>
      </c>
      <c r="J264" s="88">
        <v>20.77</v>
      </c>
    </row>
    <row r="265" ht="38.25" spans="1:10">
      <c r="A265" s="83" t="s">
        <v>2338</v>
      </c>
      <c r="B265" s="87">
        <v>6779</v>
      </c>
      <c r="C265" s="88">
        <v>127</v>
      </c>
      <c r="D265" s="88">
        <v>143.5</v>
      </c>
      <c r="E265" s="88">
        <v>74.3</v>
      </c>
      <c r="F265" s="88">
        <v>150.8</v>
      </c>
      <c r="G265" s="88">
        <v>246.2</v>
      </c>
      <c r="H265" s="88">
        <v>137.4</v>
      </c>
      <c r="I265" s="88">
        <v>2.57</v>
      </c>
      <c r="J265" s="88">
        <v>20.27</v>
      </c>
    </row>
    <row r="266" ht="38.25" spans="1:10">
      <c r="A266" s="83" t="s">
        <v>2339</v>
      </c>
      <c r="B266" s="87">
        <v>4411</v>
      </c>
      <c r="C266" s="88">
        <v>114</v>
      </c>
      <c r="D266" s="88">
        <v>102.2</v>
      </c>
      <c r="E266" s="88">
        <v>57.1</v>
      </c>
      <c r="F266" s="88">
        <v>112.7</v>
      </c>
      <c r="G266" s="88">
        <v>246.2</v>
      </c>
      <c r="H266" s="88">
        <v>89.7</v>
      </c>
      <c r="I266" s="88">
        <v>2.32</v>
      </c>
      <c r="J266" s="88">
        <v>20.33</v>
      </c>
    </row>
    <row r="267" ht="51" spans="1:10">
      <c r="A267" s="83" t="s">
        <v>2340</v>
      </c>
      <c r="B267" s="87">
        <v>1530</v>
      </c>
      <c r="C267" s="88">
        <v>83.1</v>
      </c>
      <c r="D267" s="88">
        <v>76.6</v>
      </c>
      <c r="E267" s="88">
        <v>27.2</v>
      </c>
      <c r="F267" s="88">
        <v>51.4</v>
      </c>
      <c r="G267" s="88">
        <v>88.7</v>
      </c>
      <c r="H267" s="88">
        <v>32.3</v>
      </c>
      <c r="I267" s="88">
        <v>1.76</v>
      </c>
      <c r="J267" s="88">
        <v>21.13</v>
      </c>
    </row>
    <row r="268" ht="25.5" spans="1:10">
      <c r="A268" s="83" t="s">
        <v>2341</v>
      </c>
      <c r="B268" s="87">
        <v>4354</v>
      </c>
      <c r="C268" s="88">
        <v>95.1</v>
      </c>
      <c r="D268" s="88">
        <v>84.1</v>
      </c>
      <c r="E268" s="88">
        <v>39.7</v>
      </c>
      <c r="F268" s="88">
        <v>67.9</v>
      </c>
      <c r="G268" s="88">
        <v>117.8</v>
      </c>
      <c r="H268" s="88">
        <v>90.7</v>
      </c>
      <c r="I268" s="88">
        <v>1.98</v>
      </c>
      <c r="J268" s="88">
        <v>20.83</v>
      </c>
    </row>
    <row r="269" ht="38.25" spans="1:10">
      <c r="A269" s="85" t="s">
        <v>2342</v>
      </c>
      <c r="B269" s="81">
        <v>313</v>
      </c>
      <c r="C269" s="82">
        <v>36.6</v>
      </c>
      <c r="D269" s="82">
        <v>53.2</v>
      </c>
      <c r="E269" s="82">
        <v>1.2</v>
      </c>
      <c r="F269" s="82">
        <v>18.2</v>
      </c>
      <c r="G269" s="82">
        <v>51.3</v>
      </c>
      <c r="H269" s="82">
        <v>7.6</v>
      </c>
      <c r="I269" s="82">
        <v>0.89</v>
      </c>
      <c r="J269" s="82">
        <v>24.37</v>
      </c>
    </row>
    <row r="270" ht="89.25" spans="1:10">
      <c r="A270" s="84" t="s">
        <v>2343</v>
      </c>
      <c r="B270" s="89" t="s">
        <v>2135</v>
      </c>
      <c r="C270" s="90" t="s">
        <v>2135</v>
      </c>
      <c r="D270" s="90" t="s">
        <v>2135</v>
      </c>
      <c r="E270" s="90" t="s">
        <v>2135</v>
      </c>
      <c r="F270" s="90" t="s">
        <v>2135</v>
      </c>
      <c r="G270" s="90" t="s">
        <v>2135</v>
      </c>
      <c r="H270" s="90" t="s">
        <v>2135</v>
      </c>
      <c r="I270" s="90" t="s">
        <v>2135</v>
      </c>
      <c r="J270" s="90" t="s">
        <v>2135</v>
      </c>
    </row>
    <row r="271" ht="25.5" spans="1:10">
      <c r="A271" s="80" t="s">
        <v>2344</v>
      </c>
      <c r="B271" s="87">
        <v>1656</v>
      </c>
      <c r="C271" s="88">
        <v>85.5</v>
      </c>
      <c r="D271" s="88">
        <v>78.1</v>
      </c>
      <c r="E271" s="88">
        <v>29.1</v>
      </c>
      <c r="F271" s="88">
        <v>56.2</v>
      </c>
      <c r="G271" s="88">
        <v>101.1</v>
      </c>
      <c r="H271" s="88">
        <v>35.4</v>
      </c>
      <c r="I271" s="88">
        <v>1.83</v>
      </c>
      <c r="J271" s="88">
        <v>21.35</v>
      </c>
    </row>
    <row r="272" ht="38.25" spans="1:10">
      <c r="A272" s="83" t="s">
        <v>2345</v>
      </c>
      <c r="B272" s="87">
        <v>1696</v>
      </c>
      <c r="C272" s="88">
        <v>85.7</v>
      </c>
      <c r="D272" s="88">
        <v>77.8</v>
      </c>
      <c r="E272" s="88">
        <v>29.7</v>
      </c>
      <c r="F272" s="88">
        <v>56.4</v>
      </c>
      <c r="G272" s="88">
        <v>101.6</v>
      </c>
      <c r="H272" s="88">
        <v>36.2</v>
      </c>
      <c r="I272" s="88">
        <v>1.83</v>
      </c>
      <c r="J272" s="88">
        <v>21.36</v>
      </c>
    </row>
    <row r="273" ht="38.25" spans="1:10">
      <c r="A273" s="83" t="s">
        <v>2346</v>
      </c>
      <c r="B273" s="87">
        <v>3230</v>
      </c>
      <c r="C273" s="88">
        <v>95.1</v>
      </c>
      <c r="D273" s="88">
        <v>67.8</v>
      </c>
      <c r="E273" s="88">
        <v>34.5</v>
      </c>
      <c r="F273" s="88">
        <v>59</v>
      </c>
      <c r="G273" s="88">
        <v>105.5</v>
      </c>
      <c r="H273" s="88">
        <v>68.6</v>
      </c>
      <c r="I273" s="88">
        <v>2.02</v>
      </c>
      <c r="J273" s="88">
        <v>21.24</v>
      </c>
    </row>
    <row r="274" ht="25.5" spans="1:10">
      <c r="A274" s="91" t="s">
        <v>2347</v>
      </c>
      <c r="B274" s="87">
        <v>2002</v>
      </c>
      <c r="C274" s="88">
        <v>86.1</v>
      </c>
      <c r="D274" s="88">
        <v>74.5</v>
      </c>
      <c r="E274" s="88">
        <v>30</v>
      </c>
      <c r="F274" s="88">
        <v>54.8</v>
      </c>
      <c r="G274" s="88">
        <v>94.8</v>
      </c>
      <c r="H274" s="88">
        <v>42.5</v>
      </c>
      <c r="I274" s="88">
        <v>1.83</v>
      </c>
      <c r="J274" s="88">
        <v>21.23</v>
      </c>
    </row>
    <row r="275" ht="25.5" spans="1:10">
      <c r="A275" s="91" t="s">
        <v>2348</v>
      </c>
      <c r="B275" s="87">
        <v>2737</v>
      </c>
      <c r="C275" s="88">
        <v>89.6</v>
      </c>
      <c r="D275" s="88">
        <v>75.4</v>
      </c>
      <c r="E275" s="88">
        <v>34.5</v>
      </c>
      <c r="F275" s="88">
        <v>60.4</v>
      </c>
      <c r="G275" s="88">
        <v>104.3</v>
      </c>
      <c r="H275" s="88">
        <v>58.6</v>
      </c>
      <c r="I275" s="88">
        <v>1.92</v>
      </c>
      <c r="J275" s="88">
        <v>21.4</v>
      </c>
    </row>
    <row r="276" ht="25.5" spans="1:10">
      <c r="A276" s="91" t="s">
        <v>2349</v>
      </c>
      <c r="B276" s="87">
        <v>2050</v>
      </c>
      <c r="C276" s="88">
        <v>88.4</v>
      </c>
      <c r="D276" s="88">
        <v>75.6</v>
      </c>
      <c r="E276" s="88">
        <v>32.4</v>
      </c>
      <c r="F276" s="88">
        <v>57.9</v>
      </c>
      <c r="G276" s="88">
        <v>101.6</v>
      </c>
      <c r="H276" s="88">
        <v>43.6</v>
      </c>
      <c r="I276" s="88">
        <v>1.88</v>
      </c>
      <c r="J276" s="88">
        <v>21.26</v>
      </c>
    </row>
    <row r="277" ht="25.5" spans="1:10">
      <c r="A277" s="91" t="s">
        <v>2350</v>
      </c>
      <c r="B277" s="87">
        <v>1327</v>
      </c>
      <c r="C277" s="88">
        <v>80.1</v>
      </c>
      <c r="D277" s="88">
        <v>76.9</v>
      </c>
      <c r="E277" s="88">
        <v>27.4</v>
      </c>
      <c r="F277" s="88">
        <v>53.6</v>
      </c>
      <c r="G277" s="88">
        <v>96.4</v>
      </c>
      <c r="H277" s="88">
        <v>28.9</v>
      </c>
      <c r="I277" s="88">
        <v>1.74</v>
      </c>
      <c r="J277" s="88">
        <v>21.77</v>
      </c>
    </row>
    <row r="278" ht="25.5" spans="1:10">
      <c r="A278" s="91" t="s">
        <v>2351</v>
      </c>
      <c r="B278" s="87">
        <v>1792</v>
      </c>
      <c r="C278" s="88">
        <v>85.6</v>
      </c>
      <c r="D278" s="88">
        <v>77.3</v>
      </c>
      <c r="E278" s="88">
        <v>29.8</v>
      </c>
      <c r="F278" s="88">
        <v>57</v>
      </c>
      <c r="G278" s="88">
        <v>100.3</v>
      </c>
      <c r="H278" s="88">
        <v>38.4</v>
      </c>
      <c r="I278" s="88">
        <v>1.83</v>
      </c>
      <c r="J278" s="88">
        <v>21.43</v>
      </c>
    </row>
    <row r="279" ht="25.5" spans="1:10">
      <c r="A279" s="91" t="s">
        <v>2352</v>
      </c>
      <c r="B279" s="87">
        <v>2362</v>
      </c>
      <c r="C279" s="88">
        <v>86.2</v>
      </c>
      <c r="D279" s="88">
        <v>74.6</v>
      </c>
      <c r="E279" s="88">
        <v>31.5</v>
      </c>
      <c r="F279" s="88">
        <v>54.8</v>
      </c>
      <c r="G279" s="88">
        <v>88.6</v>
      </c>
      <c r="H279" s="88">
        <v>50.4</v>
      </c>
      <c r="I279" s="88">
        <v>1.84</v>
      </c>
      <c r="J279" s="88">
        <v>21.33</v>
      </c>
    </row>
    <row r="280" ht="63.75" spans="1:10">
      <c r="A280" s="84" t="s">
        <v>2353</v>
      </c>
      <c r="B280" s="78" t="s">
        <v>2135</v>
      </c>
      <c r="C280" s="79" t="s">
        <v>2135</v>
      </c>
      <c r="D280" s="79" t="s">
        <v>2135</v>
      </c>
      <c r="E280" s="79" t="s">
        <v>2135</v>
      </c>
      <c r="F280" s="79" t="s">
        <v>2135</v>
      </c>
      <c r="G280" s="79" t="s">
        <v>2135</v>
      </c>
      <c r="H280" s="79" t="s">
        <v>2135</v>
      </c>
      <c r="I280" s="79" t="s">
        <v>2135</v>
      </c>
      <c r="J280" s="79" t="s">
        <v>2135</v>
      </c>
    </row>
    <row r="281" spans="1:10">
      <c r="A281" s="80" t="s">
        <v>2354</v>
      </c>
      <c r="B281" s="87">
        <v>238</v>
      </c>
      <c r="C281" s="88">
        <v>37.6</v>
      </c>
      <c r="D281" s="88">
        <v>98</v>
      </c>
      <c r="E281" s="88">
        <v>1.2</v>
      </c>
      <c r="F281" s="88">
        <v>16.6</v>
      </c>
      <c r="G281" s="88">
        <v>53.1</v>
      </c>
      <c r="H281" s="88">
        <v>5.3</v>
      </c>
      <c r="I281" s="88">
        <v>0.84</v>
      </c>
      <c r="J281" s="88">
        <v>22.33</v>
      </c>
    </row>
    <row r="282" spans="1:10">
      <c r="A282" s="85" t="s">
        <v>2355</v>
      </c>
      <c r="B282" s="87">
        <v>581</v>
      </c>
      <c r="C282" s="88">
        <v>75.6</v>
      </c>
      <c r="D282" s="88">
        <v>104.8</v>
      </c>
      <c r="E282" s="88">
        <v>25</v>
      </c>
      <c r="F282" s="88">
        <v>52</v>
      </c>
      <c r="G282" s="88">
        <v>111.3</v>
      </c>
      <c r="H282" s="88">
        <v>12.4</v>
      </c>
      <c r="I282" s="88">
        <v>1.61</v>
      </c>
      <c r="J282" s="88">
        <v>21.35</v>
      </c>
    </row>
    <row r="283" spans="1:10">
      <c r="A283" s="85" t="s">
        <v>2189</v>
      </c>
      <c r="B283" s="87">
        <v>899</v>
      </c>
      <c r="C283" s="88">
        <v>78.3</v>
      </c>
      <c r="D283" s="88">
        <v>76.9</v>
      </c>
      <c r="E283" s="88">
        <v>29.7</v>
      </c>
      <c r="F283" s="88">
        <v>53.7</v>
      </c>
      <c r="G283" s="88">
        <v>93.2</v>
      </c>
      <c r="H283" s="88">
        <v>19.1</v>
      </c>
      <c r="I283" s="88">
        <v>1.66</v>
      </c>
      <c r="J283" s="88">
        <v>21.21</v>
      </c>
    </row>
    <row r="284" spans="1:10">
      <c r="A284" s="85" t="s">
        <v>2190</v>
      </c>
      <c r="B284" s="87">
        <v>1402</v>
      </c>
      <c r="C284" s="88">
        <v>72</v>
      </c>
      <c r="D284" s="88">
        <v>78.1</v>
      </c>
      <c r="E284" s="88">
        <v>34.9</v>
      </c>
      <c r="F284" s="88">
        <v>58.5</v>
      </c>
      <c r="G284" s="88">
        <v>84.1</v>
      </c>
      <c r="H284" s="88">
        <v>32.2</v>
      </c>
      <c r="I284" s="88">
        <v>1.65</v>
      </c>
      <c r="J284" s="88">
        <v>22.94</v>
      </c>
    </row>
    <row r="285" spans="1:10">
      <c r="A285" s="80" t="s">
        <v>2191</v>
      </c>
      <c r="B285" s="87">
        <v>3159</v>
      </c>
      <c r="C285" s="88">
        <v>85.6</v>
      </c>
      <c r="D285" s="88">
        <v>87.7</v>
      </c>
      <c r="E285" s="88">
        <v>38.8</v>
      </c>
      <c r="F285" s="88">
        <v>63.9</v>
      </c>
      <c r="G285" s="88">
        <v>111.6</v>
      </c>
      <c r="H285" s="88">
        <v>67</v>
      </c>
      <c r="I285" s="88">
        <v>1.81</v>
      </c>
      <c r="J285" s="88">
        <v>21.2</v>
      </c>
    </row>
    <row r="286" spans="1:10">
      <c r="A286" s="85" t="s">
        <v>2192</v>
      </c>
      <c r="B286" s="87">
        <v>4504</v>
      </c>
      <c r="C286" s="88">
        <v>77.9</v>
      </c>
      <c r="D286" s="88">
        <v>69.5</v>
      </c>
      <c r="E286" s="88">
        <v>39.7</v>
      </c>
      <c r="F286" s="88">
        <v>64.8</v>
      </c>
      <c r="G286" s="88">
        <v>94.6</v>
      </c>
      <c r="H286" s="88">
        <v>97.6</v>
      </c>
      <c r="I286" s="88">
        <v>1.69</v>
      </c>
      <c r="J286" s="88">
        <v>21.67</v>
      </c>
    </row>
    <row r="287" spans="1:10">
      <c r="A287" s="85" t="s">
        <v>2193</v>
      </c>
      <c r="B287" s="87">
        <v>10432</v>
      </c>
      <c r="C287" s="88">
        <v>98.8</v>
      </c>
      <c r="D287" s="88">
        <v>76.8</v>
      </c>
      <c r="E287" s="88">
        <v>49.4</v>
      </c>
      <c r="F287" s="88">
        <v>70.9</v>
      </c>
      <c r="G287" s="88">
        <v>106.6</v>
      </c>
      <c r="H287" s="88">
        <v>214.5</v>
      </c>
      <c r="I287" s="88">
        <v>2.03</v>
      </c>
      <c r="J287" s="88">
        <v>20.56</v>
      </c>
    </row>
    <row r="288" ht="25.5" spans="1:10">
      <c r="A288" s="85" t="s">
        <v>2194</v>
      </c>
      <c r="B288" s="87">
        <v>28387</v>
      </c>
      <c r="C288" s="88">
        <v>109.9</v>
      </c>
      <c r="D288" s="88">
        <v>62.5</v>
      </c>
      <c r="E288" s="88">
        <v>51.3</v>
      </c>
      <c r="F288" s="88">
        <v>74</v>
      </c>
      <c r="G288" s="88">
        <v>120.2</v>
      </c>
      <c r="H288" s="88">
        <v>600.9</v>
      </c>
      <c r="I288" s="88">
        <v>2.33</v>
      </c>
      <c r="J288" s="88">
        <v>21.17</v>
      </c>
    </row>
    <row r="289" ht="51" spans="1:10">
      <c r="A289" s="84" t="s">
        <v>2356</v>
      </c>
      <c r="B289" s="78" t="s">
        <v>2135</v>
      </c>
      <c r="C289" s="79" t="s">
        <v>2135</v>
      </c>
      <c r="D289" s="79" t="s">
        <v>2135</v>
      </c>
      <c r="E289" s="79" t="s">
        <v>2135</v>
      </c>
      <c r="F289" s="79" t="s">
        <v>2135</v>
      </c>
      <c r="G289" s="79" t="s">
        <v>2135</v>
      </c>
      <c r="H289" s="79" t="s">
        <v>2135</v>
      </c>
      <c r="I289" s="79" t="s">
        <v>2135</v>
      </c>
      <c r="J289" s="79" t="s">
        <v>2135</v>
      </c>
    </row>
    <row r="290" spans="1:10">
      <c r="A290" s="80" t="s">
        <v>2354</v>
      </c>
      <c r="B290" s="87">
        <v>530</v>
      </c>
      <c r="C290" s="88">
        <v>63.4</v>
      </c>
      <c r="D290" s="88">
        <v>100.9</v>
      </c>
      <c r="E290" s="88">
        <v>8.6</v>
      </c>
      <c r="F290" s="88">
        <v>34</v>
      </c>
      <c r="G290" s="88">
        <v>84</v>
      </c>
      <c r="H290" s="88">
        <v>11.7</v>
      </c>
      <c r="I290" s="88">
        <v>1.4</v>
      </c>
      <c r="J290" s="88">
        <v>22.06</v>
      </c>
    </row>
    <row r="291" spans="1:10">
      <c r="A291" s="85" t="s">
        <v>2355</v>
      </c>
      <c r="B291" s="87">
        <v>780</v>
      </c>
      <c r="C291" s="88">
        <v>71.7</v>
      </c>
      <c r="D291" s="88">
        <v>85.4</v>
      </c>
      <c r="E291" s="88">
        <v>27</v>
      </c>
      <c r="F291" s="88">
        <v>51.3</v>
      </c>
      <c r="G291" s="88">
        <v>91.5</v>
      </c>
      <c r="H291" s="88">
        <v>16.7</v>
      </c>
      <c r="I291" s="88">
        <v>1.54</v>
      </c>
      <c r="J291" s="88">
        <v>21.47</v>
      </c>
    </row>
    <row r="292" spans="1:10">
      <c r="A292" s="85" t="s">
        <v>2189</v>
      </c>
      <c r="B292" s="87">
        <v>1994</v>
      </c>
      <c r="C292" s="88">
        <v>83.6</v>
      </c>
      <c r="D292" s="88">
        <v>78.7</v>
      </c>
      <c r="E292" s="88">
        <v>35.5</v>
      </c>
      <c r="F292" s="88">
        <v>56.1</v>
      </c>
      <c r="G292" s="88">
        <v>86.6</v>
      </c>
      <c r="H292" s="88">
        <v>42.6</v>
      </c>
      <c r="I292" s="88">
        <v>1.79</v>
      </c>
      <c r="J292" s="88">
        <v>21.36</v>
      </c>
    </row>
    <row r="293" spans="1:10">
      <c r="A293" s="85" t="s">
        <v>2190</v>
      </c>
      <c r="B293" s="87">
        <v>3965</v>
      </c>
      <c r="C293" s="88">
        <v>86.1</v>
      </c>
      <c r="D293" s="88">
        <v>77.5</v>
      </c>
      <c r="E293" s="88">
        <v>40.6</v>
      </c>
      <c r="F293" s="88">
        <v>63.2</v>
      </c>
      <c r="G293" s="88">
        <v>107.2</v>
      </c>
      <c r="H293" s="88">
        <v>85.3</v>
      </c>
      <c r="I293" s="88">
        <v>1.85</v>
      </c>
      <c r="J293" s="88">
        <v>21.5</v>
      </c>
    </row>
    <row r="294" spans="1:10">
      <c r="A294" s="80" t="s">
        <v>2191</v>
      </c>
      <c r="B294" s="87">
        <v>6318</v>
      </c>
      <c r="C294" s="88">
        <v>94.1</v>
      </c>
      <c r="D294" s="88">
        <v>77.8</v>
      </c>
      <c r="E294" s="88">
        <v>42</v>
      </c>
      <c r="F294" s="88">
        <v>65.1</v>
      </c>
      <c r="G294" s="88">
        <v>105.4</v>
      </c>
      <c r="H294" s="88">
        <v>129.8</v>
      </c>
      <c r="I294" s="88">
        <v>1.93</v>
      </c>
      <c r="J294" s="88">
        <v>20.55</v>
      </c>
    </row>
    <row r="295" spans="1:10">
      <c r="A295" s="85" t="s">
        <v>2192</v>
      </c>
      <c r="B295" s="87">
        <v>8795</v>
      </c>
      <c r="C295" s="88">
        <v>96.7</v>
      </c>
      <c r="D295" s="88">
        <v>61.4</v>
      </c>
      <c r="E295" s="88">
        <v>50.3</v>
      </c>
      <c r="F295" s="88">
        <v>70.4</v>
      </c>
      <c r="G295" s="88">
        <v>102</v>
      </c>
      <c r="H295" s="88">
        <v>185.8</v>
      </c>
      <c r="I295" s="88">
        <v>2.04</v>
      </c>
      <c r="J295" s="88">
        <v>21.13</v>
      </c>
    </row>
    <row r="296" spans="1:10">
      <c r="A296" s="85" t="s">
        <v>2193</v>
      </c>
      <c r="B296" s="87">
        <v>15188</v>
      </c>
      <c r="C296" s="88">
        <v>100.6</v>
      </c>
      <c r="D296" s="88">
        <v>79.4</v>
      </c>
      <c r="E296" s="88">
        <v>46.5</v>
      </c>
      <c r="F296" s="88">
        <v>61.3</v>
      </c>
      <c r="G296" s="88">
        <v>90.1</v>
      </c>
      <c r="H296" s="88">
        <v>307.6</v>
      </c>
      <c r="I296" s="88">
        <v>2.04</v>
      </c>
      <c r="J296" s="88">
        <v>20.25</v>
      </c>
    </row>
    <row r="297" ht="25.5" spans="1:10">
      <c r="A297" s="85" t="s">
        <v>2194</v>
      </c>
      <c r="B297" s="87">
        <v>30170</v>
      </c>
      <c r="C297" s="88">
        <v>107.4</v>
      </c>
      <c r="D297" s="88">
        <v>54.4</v>
      </c>
      <c r="E297" s="88">
        <v>55.8</v>
      </c>
      <c r="F297" s="88">
        <v>77.7</v>
      </c>
      <c r="G297" s="88">
        <v>126.1</v>
      </c>
      <c r="H297" s="88">
        <v>667</v>
      </c>
      <c r="I297" s="88">
        <v>2.38</v>
      </c>
      <c r="J297" s="88">
        <v>22.11</v>
      </c>
    </row>
    <row r="298" ht="51" spans="1:10">
      <c r="A298" s="84" t="s">
        <v>2357</v>
      </c>
      <c r="B298" s="78" t="s">
        <v>2135</v>
      </c>
      <c r="C298" s="79" t="s">
        <v>2135</v>
      </c>
      <c r="D298" s="79" t="s">
        <v>2135</v>
      </c>
      <c r="E298" s="79" t="s">
        <v>2135</v>
      </c>
      <c r="F298" s="79" t="s">
        <v>2135</v>
      </c>
      <c r="G298" s="79" t="s">
        <v>2135</v>
      </c>
      <c r="H298" s="79" t="s">
        <v>2135</v>
      </c>
      <c r="I298" s="79" t="s">
        <v>2135</v>
      </c>
      <c r="J298" s="79" t="s">
        <v>2135</v>
      </c>
    </row>
    <row r="299" spans="1:10">
      <c r="A299" s="80" t="s">
        <v>2354</v>
      </c>
      <c r="B299" s="87">
        <v>572</v>
      </c>
      <c r="C299" s="88">
        <v>64.6</v>
      </c>
      <c r="D299" s="88">
        <v>88</v>
      </c>
      <c r="E299" s="88">
        <v>13.3</v>
      </c>
      <c r="F299" s="88">
        <v>36.9</v>
      </c>
      <c r="G299" s="88">
        <v>81.1</v>
      </c>
      <c r="H299" s="88">
        <v>12.3</v>
      </c>
      <c r="I299" s="88">
        <v>1.38</v>
      </c>
      <c r="J299" s="88">
        <v>21.42</v>
      </c>
    </row>
    <row r="300" spans="1:10">
      <c r="A300" s="85" t="s">
        <v>2355</v>
      </c>
      <c r="B300" s="87">
        <v>1740</v>
      </c>
      <c r="C300" s="88">
        <v>79.7</v>
      </c>
      <c r="D300" s="88">
        <v>79.2</v>
      </c>
      <c r="E300" s="88">
        <v>33.9</v>
      </c>
      <c r="F300" s="88">
        <v>59.6</v>
      </c>
      <c r="G300" s="88">
        <v>100.3</v>
      </c>
      <c r="H300" s="88">
        <v>37.5</v>
      </c>
      <c r="I300" s="88">
        <v>1.72</v>
      </c>
      <c r="J300" s="88">
        <v>21.54</v>
      </c>
    </row>
    <row r="301" spans="1:10">
      <c r="A301" s="85" t="s">
        <v>2189</v>
      </c>
      <c r="B301" s="87">
        <v>5820</v>
      </c>
      <c r="C301" s="88">
        <v>90.5</v>
      </c>
      <c r="D301" s="88">
        <v>72</v>
      </c>
      <c r="E301" s="88">
        <v>40.1</v>
      </c>
      <c r="F301" s="88">
        <v>62.4</v>
      </c>
      <c r="G301" s="88">
        <v>110.2</v>
      </c>
      <c r="H301" s="88">
        <v>120.5</v>
      </c>
      <c r="I301" s="88">
        <v>1.87</v>
      </c>
      <c r="J301" s="88">
        <v>20.71</v>
      </c>
    </row>
    <row r="302" spans="1:10">
      <c r="A302" s="85" t="s">
        <v>2190</v>
      </c>
      <c r="B302" s="87">
        <v>11797</v>
      </c>
      <c r="C302" s="88">
        <v>103.8</v>
      </c>
      <c r="D302" s="88">
        <v>78.5</v>
      </c>
      <c r="E302" s="88">
        <v>46.8</v>
      </c>
      <c r="F302" s="88">
        <v>75.9</v>
      </c>
      <c r="G302" s="88">
        <v>119.5</v>
      </c>
      <c r="H302" s="88">
        <v>260.3</v>
      </c>
      <c r="I302" s="88">
        <v>2.29</v>
      </c>
      <c r="J302" s="88">
        <v>22.07</v>
      </c>
    </row>
    <row r="303" spans="1:10">
      <c r="A303" s="80" t="s">
        <v>2191</v>
      </c>
      <c r="B303" s="87">
        <v>15550</v>
      </c>
      <c r="C303" s="88">
        <v>105.5</v>
      </c>
      <c r="D303" s="88">
        <v>59.3</v>
      </c>
      <c r="E303" s="88">
        <v>50.7</v>
      </c>
      <c r="F303" s="88">
        <v>89</v>
      </c>
      <c r="G303" s="88">
        <v>171.7</v>
      </c>
      <c r="H303" s="88">
        <v>316.7</v>
      </c>
      <c r="I303" s="88">
        <v>2.15</v>
      </c>
      <c r="J303" s="88">
        <v>20.37</v>
      </c>
    </row>
    <row r="304" ht="25.5" spans="1:10">
      <c r="A304" s="80" t="s">
        <v>2358</v>
      </c>
      <c r="B304" s="87">
        <v>38977</v>
      </c>
      <c r="C304" s="88">
        <v>143.6</v>
      </c>
      <c r="D304" s="88">
        <v>73</v>
      </c>
      <c r="E304" s="88">
        <v>64.7</v>
      </c>
      <c r="F304" s="88">
        <v>102.2</v>
      </c>
      <c r="G304" s="88">
        <v>208.9</v>
      </c>
      <c r="H304" s="88">
        <v>836.2</v>
      </c>
      <c r="I304" s="88">
        <v>3.08</v>
      </c>
      <c r="J304" s="88">
        <v>21.45</v>
      </c>
    </row>
    <row r="305" ht="51" spans="1:10">
      <c r="A305" s="84" t="s">
        <v>2359</v>
      </c>
      <c r="B305" s="78" t="s">
        <v>2135</v>
      </c>
      <c r="C305" s="79" t="s">
        <v>2135</v>
      </c>
      <c r="D305" s="79" t="s">
        <v>2135</v>
      </c>
      <c r="E305" s="79" t="s">
        <v>2135</v>
      </c>
      <c r="F305" s="79" t="s">
        <v>2135</v>
      </c>
      <c r="G305" s="79" t="s">
        <v>2135</v>
      </c>
      <c r="H305" s="79" t="s">
        <v>2135</v>
      </c>
      <c r="I305" s="79" t="s">
        <v>2135</v>
      </c>
      <c r="J305" s="79" t="s">
        <v>2135</v>
      </c>
    </row>
    <row r="306" spans="1:10">
      <c r="A306" s="80" t="s">
        <v>2354</v>
      </c>
      <c r="B306" s="87">
        <v>546</v>
      </c>
      <c r="C306" s="88">
        <v>66.6</v>
      </c>
      <c r="D306" s="88">
        <v>94.2</v>
      </c>
      <c r="E306" s="88">
        <v>11.7</v>
      </c>
      <c r="F306" s="88">
        <v>37.1</v>
      </c>
      <c r="G306" s="88">
        <v>89.5</v>
      </c>
      <c r="H306" s="88">
        <v>11.8</v>
      </c>
      <c r="I306" s="88">
        <v>1.44</v>
      </c>
      <c r="J306" s="88">
        <v>21.62</v>
      </c>
    </row>
    <row r="307" spans="1:10">
      <c r="A307" s="85" t="s">
        <v>2176</v>
      </c>
      <c r="B307" s="87">
        <v>907</v>
      </c>
      <c r="C307" s="88">
        <v>70.4</v>
      </c>
      <c r="D307" s="88">
        <v>90</v>
      </c>
      <c r="E307" s="88">
        <v>27.6</v>
      </c>
      <c r="F307" s="88">
        <v>49.7</v>
      </c>
      <c r="G307" s="88">
        <v>81.1</v>
      </c>
      <c r="H307" s="88">
        <v>19.3</v>
      </c>
      <c r="I307" s="88">
        <v>1.5</v>
      </c>
      <c r="J307" s="88">
        <v>21.32</v>
      </c>
    </row>
    <row r="308" spans="1:10">
      <c r="A308" s="85" t="s">
        <v>2360</v>
      </c>
      <c r="B308" s="87">
        <v>2465</v>
      </c>
      <c r="C308" s="88">
        <v>78.6</v>
      </c>
      <c r="D308" s="88">
        <v>74.1</v>
      </c>
      <c r="E308" s="88">
        <v>36.4</v>
      </c>
      <c r="F308" s="88">
        <v>59.7</v>
      </c>
      <c r="G308" s="88">
        <v>96</v>
      </c>
      <c r="H308" s="88">
        <v>52.8</v>
      </c>
      <c r="I308" s="88">
        <v>1.68</v>
      </c>
      <c r="J308" s="88">
        <v>21.43</v>
      </c>
    </row>
    <row r="309" spans="1:10">
      <c r="A309" s="85" t="s">
        <v>2189</v>
      </c>
      <c r="B309" s="87">
        <v>6782</v>
      </c>
      <c r="C309" s="88">
        <v>88.5</v>
      </c>
      <c r="D309" s="88">
        <v>74.7</v>
      </c>
      <c r="E309" s="88">
        <v>44.3</v>
      </c>
      <c r="F309" s="88">
        <v>62.7</v>
      </c>
      <c r="G309" s="88">
        <v>96.5</v>
      </c>
      <c r="H309" s="88">
        <v>143.3</v>
      </c>
      <c r="I309" s="88">
        <v>1.87</v>
      </c>
      <c r="J309" s="88">
        <v>21.13</v>
      </c>
    </row>
    <row r="310" ht="25.5" spans="1:10">
      <c r="A310" s="85" t="s">
        <v>2361</v>
      </c>
      <c r="B310" s="87">
        <v>20490</v>
      </c>
      <c r="C310" s="88">
        <v>117.3</v>
      </c>
      <c r="D310" s="88">
        <v>66.1</v>
      </c>
      <c r="E310" s="88">
        <v>61.3</v>
      </c>
      <c r="F310" s="88">
        <v>80.3</v>
      </c>
      <c r="G310" s="88">
        <v>113.9</v>
      </c>
      <c r="H310" s="88">
        <v>437.3</v>
      </c>
      <c r="I310" s="88">
        <v>2.5</v>
      </c>
      <c r="J310" s="88">
        <v>21.34</v>
      </c>
    </row>
    <row r="311" ht="51" spans="1:10">
      <c r="A311" s="84" t="s">
        <v>2362</v>
      </c>
      <c r="B311" s="78" t="s">
        <v>2135</v>
      </c>
      <c r="C311" s="79" t="s">
        <v>2135</v>
      </c>
      <c r="D311" s="79" t="s">
        <v>2135</v>
      </c>
      <c r="E311" s="79" t="s">
        <v>2135</v>
      </c>
      <c r="F311" s="79" t="s">
        <v>2135</v>
      </c>
      <c r="G311" s="79" t="s">
        <v>2135</v>
      </c>
      <c r="H311" s="79" t="s">
        <v>2135</v>
      </c>
      <c r="I311" s="79" t="s">
        <v>2135</v>
      </c>
      <c r="J311" s="79" t="s">
        <v>2135</v>
      </c>
    </row>
    <row r="312" spans="1:10">
      <c r="A312" s="80" t="s">
        <v>2354</v>
      </c>
      <c r="B312" s="87">
        <v>447</v>
      </c>
      <c r="C312" s="88">
        <v>49.9</v>
      </c>
      <c r="D312" s="88">
        <v>68.2</v>
      </c>
      <c r="E312" s="88">
        <v>8</v>
      </c>
      <c r="F312" s="88">
        <v>29.6</v>
      </c>
      <c r="G312" s="88">
        <v>67</v>
      </c>
      <c r="H312" s="88">
        <v>10.2</v>
      </c>
      <c r="I312" s="88">
        <v>1.14</v>
      </c>
      <c r="J312" s="88">
        <v>22.84</v>
      </c>
    </row>
    <row r="313" spans="1:10">
      <c r="A313" s="85" t="s">
        <v>2176</v>
      </c>
      <c r="B313" s="87">
        <v>609</v>
      </c>
      <c r="C313" s="88">
        <v>69.8</v>
      </c>
      <c r="D313" s="88">
        <v>69.6</v>
      </c>
      <c r="E313" s="88">
        <v>27.3</v>
      </c>
      <c r="F313" s="88">
        <v>54.2</v>
      </c>
      <c r="G313" s="88">
        <v>99.6</v>
      </c>
      <c r="H313" s="88">
        <v>12.8</v>
      </c>
      <c r="I313" s="88">
        <v>1.47</v>
      </c>
      <c r="J313" s="88">
        <v>21.05</v>
      </c>
    </row>
    <row r="314" spans="1:10">
      <c r="A314" s="85" t="s">
        <v>2360</v>
      </c>
      <c r="B314" s="87">
        <v>1266</v>
      </c>
      <c r="C314" s="88">
        <v>79.6</v>
      </c>
      <c r="D314" s="88">
        <v>74.1</v>
      </c>
      <c r="E314" s="88">
        <v>32.9</v>
      </c>
      <c r="F314" s="88">
        <v>57.6</v>
      </c>
      <c r="G314" s="88">
        <v>107</v>
      </c>
      <c r="H314" s="88">
        <v>27.6</v>
      </c>
      <c r="I314" s="88">
        <v>1.74</v>
      </c>
      <c r="J314" s="88">
        <v>21.83</v>
      </c>
    </row>
    <row r="315" spans="1:10">
      <c r="A315" s="85" t="s">
        <v>2189</v>
      </c>
      <c r="B315" s="87">
        <v>2471</v>
      </c>
      <c r="C315" s="88">
        <v>95.3</v>
      </c>
      <c r="D315" s="88">
        <v>76.9</v>
      </c>
      <c r="E315" s="88">
        <v>43.4</v>
      </c>
      <c r="F315" s="88">
        <v>74.5</v>
      </c>
      <c r="G315" s="88">
        <v>170.2</v>
      </c>
      <c r="H315" s="88">
        <v>54.1</v>
      </c>
      <c r="I315" s="88">
        <v>2.09</v>
      </c>
      <c r="J315" s="88">
        <v>21.91</v>
      </c>
    </row>
    <row r="316" spans="1:10">
      <c r="A316" s="85" t="s">
        <v>2190</v>
      </c>
      <c r="B316" s="87">
        <v>5264</v>
      </c>
      <c r="C316" s="88">
        <v>99.1</v>
      </c>
      <c r="D316" s="88">
        <v>78.3</v>
      </c>
      <c r="E316" s="88">
        <v>48.4</v>
      </c>
      <c r="F316" s="88">
        <v>80</v>
      </c>
      <c r="G316" s="88">
        <v>138.5</v>
      </c>
      <c r="H316" s="88">
        <v>110.4</v>
      </c>
      <c r="I316" s="88">
        <v>2.08</v>
      </c>
      <c r="J316" s="88">
        <v>20.98</v>
      </c>
    </row>
    <row r="317" spans="1:10">
      <c r="A317" s="85" t="s">
        <v>2191</v>
      </c>
      <c r="B317" s="87">
        <v>6774</v>
      </c>
      <c r="C317" s="88">
        <v>89</v>
      </c>
      <c r="D317" s="88">
        <v>80.3</v>
      </c>
      <c r="E317" s="88">
        <v>52.9</v>
      </c>
      <c r="F317" s="88">
        <v>73.4</v>
      </c>
      <c r="G317" s="88">
        <v>128</v>
      </c>
      <c r="H317" s="88">
        <v>151.4</v>
      </c>
      <c r="I317" s="88">
        <v>1.99</v>
      </c>
      <c r="J317" s="88">
        <v>22.35</v>
      </c>
    </row>
    <row r="318" spans="1:10">
      <c r="A318" s="85" t="s">
        <v>2192</v>
      </c>
      <c r="B318" s="87">
        <v>8961</v>
      </c>
      <c r="C318" s="88">
        <v>98.6</v>
      </c>
      <c r="D318" s="88">
        <v>98.4</v>
      </c>
      <c r="E318" s="88">
        <v>56.7</v>
      </c>
      <c r="F318" s="88">
        <v>86.8</v>
      </c>
      <c r="G318" s="88">
        <v>144.1</v>
      </c>
      <c r="H318" s="88">
        <v>186.2</v>
      </c>
      <c r="I318" s="88">
        <v>2.05</v>
      </c>
      <c r="J318" s="88">
        <v>20.78</v>
      </c>
    </row>
    <row r="319" ht="25.5" spans="1:10">
      <c r="A319" s="85" t="s">
        <v>2363</v>
      </c>
      <c r="B319" s="87">
        <v>26874</v>
      </c>
      <c r="C319" s="88">
        <v>133.4</v>
      </c>
      <c r="D319" s="88">
        <v>113</v>
      </c>
      <c r="E319" s="88">
        <v>62.6</v>
      </c>
      <c r="F319" s="88">
        <v>93.4</v>
      </c>
      <c r="G319" s="88">
        <v>143</v>
      </c>
      <c r="H319" s="88">
        <v>508.6</v>
      </c>
      <c r="I319" s="88">
        <v>2.52</v>
      </c>
      <c r="J319" s="88">
        <v>18.92</v>
      </c>
    </row>
    <row r="320" ht="165.75" spans="1:10">
      <c r="A320" s="84" t="s">
        <v>2364</v>
      </c>
      <c r="B320" s="78" t="s">
        <v>2135</v>
      </c>
      <c r="C320" s="79" t="s">
        <v>2135</v>
      </c>
      <c r="D320" s="79" t="s">
        <v>2135</v>
      </c>
      <c r="E320" s="79" t="s">
        <v>2135</v>
      </c>
      <c r="F320" s="79" t="s">
        <v>2135</v>
      </c>
      <c r="G320" s="79" t="s">
        <v>2135</v>
      </c>
      <c r="H320" s="79" t="s">
        <v>2135</v>
      </c>
      <c r="I320" s="79" t="s">
        <v>2135</v>
      </c>
      <c r="J320" s="79" t="s">
        <v>2135</v>
      </c>
    </row>
    <row r="321" ht="51" spans="1:10">
      <c r="A321" s="80" t="s">
        <v>2365</v>
      </c>
      <c r="B321" s="87">
        <v>7264</v>
      </c>
      <c r="C321" s="88">
        <v>112.5</v>
      </c>
      <c r="D321" s="88">
        <v>108.4</v>
      </c>
      <c r="E321" s="88">
        <v>50.3</v>
      </c>
      <c r="F321" s="88">
        <v>88.6</v>
      </c>
      <c r="G321" s="88">
        <v>218</v>
      </c>
      <c r="H321" s="88">
        <v>148.1</v>
      </c>
      <c r="I321" s="88">
        <v>2.29</v>
      </c>
      <c r="J321" s="88">
        <v>20.38</v>
      </c>
    </row>
    <row r="322" ht="38.25" spans="1:10">
      <c r="A322" s="85" t="s">
        <v>2366</v>
      </c>
      <c r="B322" s="87">
        <v>6957</v>
      </c>
      <c r="C322" s="88">
        <v>123.2</v>
      </c>
      <c r="D322" s="88">
        <v>110</v>
      </c>
      <c r="E322" s="88">
        <v>86.1</v>
      </c>
      <c r="F322" s="88">
        <v>136.6</v>
      </c>
      <c r="G322" s="88">
        <v>220.7</v>
      </c>
      <c r="H322" s="88">
        <v>146.5</v>
      </c>
      <c r="I322" s="88">
        <v>2.59</v>
      </c>
      <c r="J322" s="88">
        <v>21.05</v>
      </c>
    </row>
    <row r="323" ht="38.25" spans="1:10">
      <c r="A323" s="85" t="s">
        <v>2367</v>
      </c>
      <c r="B323" s="87">
        <v>12491</v>
      </c>
      <c r="C323" s="88">
        <v>106.7</v>
      </c>
      <c r="D323" s="88">
        <v>92.2</v>
      </c>
      <c r="E323" s="88">
        <v>47.1</v>
      </c>
      <c r="F323" s="88">
        <v>71.9</v>
      </c>
      <c r="G323" s="88">
        <v>110.2</v>
      </c>
      <c r="H323" s="88">
        <v>246.9</v>
      </c>
      <c r="I323" s="88">
        <v>2.11</v>
      </c>
      <c r="J323" s="88">
        <v>19.76</v>
      </c>
    </row>
    <row r="324" ht="63.75" spans="1:10">
      <c r="A324" s="85" t="s">
        <v>2368</v>
      </c>
      <c r="B324" s="87">
        <v>6372</v>
      </c>
      <c r="C324" s="88">
        <v>111.4</v>
      </c>
      <c r="D324" s="88">
        <v>117.2</v>
      </c>
      <c r="E324" s="88">
        <v>36.6</v>
      </c>
      <c r="F324" s="88">
        <v>68.8</v>
      </c>
      <c r="G324" s="88">
        <v>132.5</v>
      </c>
      <c r="H324" s="88">
        <v>124.4</v>
      </c>
      <c r="I324" s="88">
        <v>2.17</v>
      </c>
      <c r="J324" s="88">
        <v>19.53</v>
      </c>
    </row>
    <row r="325" ht="38.25" spans="1:10">
      <c r="A325" s="85" t="s">
        <v>2369</v>
      </c>
      <c r="B325" s="87">
        <v>1614</v>
      </c>
      <c r="C325" s="88">
        <v>84.5</v>
      </c>
      <c r="D325" s="88">
        <v>87.2</v>
      </c>
      <c r="E325" s="88">
        <v>22.2</v>
      </c>
      <c r="F325" s="88">
        <v>46</v>
      </c>
      <c r="G325" s="88">
        <v>86.5</v>
      </c>
      <c r="H325" s="88">
        <v>33.5</v>
      </c>
      <c r="I325" s="88">
        <v>1.76</v>
      </c>
      <c r="J325" s="88">
        <v>20.78</v>
      </c>
    </row>
    <row r="326" ht="89.25" spans="1:10">
      <c r="A326" s="84" t="s">
        <v>2370</v>
      </c>
      <c r="B326" s="78" t="s">
        <v>2135</v>
      </c>
      <c r="C326" s="79" t="s">
        <v>2135</v>
      </c>
      <c r="D326" s="79" t="s">
        <v>2135</v>
      </c>
      <c r="E326" s="79" t="s">
        <v>2135</v>
      </c>
      <c r="F326" s="79" t="s">
        <v>2135</v>
      </c>
      <c r="G326" s="79" t="s">
        <v>2135</v>
      </c>
      <c r="H326" s="79" t="s">
        <v>2135</v>
      </c>
      <c r="I326" s="79" t="s">
        <v>2135</v>
      </c>
      <c r="J326" s="79" t="s">
        <v>2135</v>
      </c>
    </row>
    <row r="327" ht="51" spans="1:10">
      <c r="A327" s="80" t="s">
        <v>2371</v>
      </c>
      <c r="B327" s="87">
        <v>14047</v>
      </c>
      <c r="C327" s="88">
        <v>122.1</v>
      </c>
      <c r="D327" s="88">
        <v>75.2</v>
      </c>
      <c r="E327" s="88">
        <v>50.9</v>
      </c>
      <c r="F327" s="88">
        <v>85.7</v>
      </c>
      <c r="G327" s="88">
        <v>129.4</v>
      </c>
      <c r="H327" s="88">
        <v>294.5</v>
      </c>
      <c r="I327" s="88">
        <v>2.56</v>
      </c>
      <c r="J327" s="88">
        <v>20.96</v>
      </c>
    </row>
    <row r="328" ht="51" spans="1:10">
      <c r="A328" s="85" t="s">
        <v>2372</v>
      </c>
      <c r="B328" s="87">
        <v>6956</v>
      </c>
      <c r="C328" s="88">
        <v>95.7</v>
      </c>
      <c r="D328" s="88">
        <v>76.3</v>
      </c>
      <c r="E328" s="88">
        <v>42</v>
      </c>
      <c r="F328" s="88">
        <v>67.8</v>
      </c>
      <c r="G328" s="88">
        <v>111.5</v>
      </c>
      <c r="H328" s="88">
        <v>143.8</v>
      </c>
      <c r="I328" s="88">
        <v>1.98</v>
      </c>
      <c r="J328" s="88">
        <v>20.67</v>
      </c>
    </row>
    <row r="329" ht="51" spans="1:10">
      <c r="A329" s="85" t="s">
        <v>2373</v>
      </c>
      <c r="B329" s="87">
        <v>5346</v>
      </c>
      <c r="C329" s="88">
        <v>88.9</v>
      </c>
      <c r="D329" s="88">
        <v>101.9</v>
      </c>
      <c r="E329" s="88">
        <v>39.7</v>
      </c>
      <c r="F329" s="88">
        <v>59.7</v>
      </c>
      <c r="G329" s="88">
        <v>86.6</v>
      </c>
      <c r="H329" s="88">
        <v>103.4</v>
      </c>
      <c r="I329" s="88">
        <v>1.72</v>
      </c>
      <c r="J329" s="88">
        <v>19.33</v>
      </c>
    </row>
    <row r="330" ht="102" spans="1:10">
      <c r="A330" s="84" t="s">
        <v>2374</v>
      </c>
      <c r="B330" s="89" t="s">
        <v>2135</v>
      </c>
      <c r="C330" s="90" t="s">
        <v>2135</v>
      </c>
      <c r="D330" s="90" t="s">
        <v>2135</v>
      </c>
      <c r="E330" s="90" t="s">
        <v>2135</v>
      </c>
      <c r="F330" s="90" t="s">
        <v>2135</v>
      </c>
      <c r="G330" s="90" t="s">
        <v>2135</v>
      </c>
      <c r="H330" s="90" t="s">
        <v>2135</v>
      </c>
      <c r="I330" s="90" t="s">
        <v>2135</v>
      </c>
      <c r="J330" s="90" t="s">
        <v>2135</v>
      </c>
    </row>
    <row r="331" ht="25.5" spans="1:10">
      <c r="A331" s="85" t="s">
        <v>2375</v>
      </c>
      <c r="B331" s="87">
        <v>5228</v>
      </c>
      <c r="C331" s="88">
        <v>102.2</v>
      </c>
      <c r="D331" s="88">
        <v>88.8</v>
      </c>
      <c r="E331" s="88">
        <v>38.6</v>
      </c>
      <c r="F331" s="88">
        <v>66.8</v>
      </c>
      <c r="G331" s="88">
        <v>123.8</v>
      </c>
      <c r="H331" s="88">
        <v>108</v>
      </c>
      <c r="I331" s="88">
        <v>2.11</v>
      </c>
      <c r="J331" s="88">
        <v>20.67</v>
      </c>
    </row>
    <row r="332" ht="51" spans="1:10">
      <c r="A332" s="85" t="s">
        <v>2376</v>
      </c>
      <c r="B332" s="87">
        <v>1952</v>
      </c>
      <c r="C332" s="88">
        <v>89.6</v>
      </c>
      <c r="D332" s="88">
        <v>79.7</v>
      </c>
      <c r="E332" s="88">
        <v>32.8</v>
      </c>
      <c r="F332" s="88">
        <v>60.3</v>
      </c>
      <c r="G332" s="88">
        <v>110.2</v>
      </c>
      <c r="H332" s="88">
        <v>41.5</v>
      </c>
      <c r="I332" s="88">
        <v>1.9</v>
      </c>
      <c r="J332" s="88">
        <v>21.24</v>
      </c>
    </row>
    <row r="333" ht="54" spans="1:10">
      <c r="A333" s="85" t="s">
        <v>2434</v>
      </c>
      <c r="B333" s="87">
        <v>4752</v>
      </c>
      <c r="C333" s="88">
        <v>100.1</v>
      </c>
      <c r="D333" s="88">
        <v>87.6</v>
      </c>
      <c r="E333" s="88">
        <v>37.1</v>
      </c>
      <c r="F333" s="88">
        <v>65.8</v>
      </c>
      <c r="G333" s="88">
        <v>111.6</v>
      </c>
      <c r="H333" s="88">
        <v>100.3</v>
      </c>
      <c r="I333" s="88">
        <v>2.11</v>
      </c>
      <c r="J333" s="88">
        <v>21.11</v>
      </c>
    </row>
    <row r="334" ht="114.75" spans="1:10">
      <c r="A334" s="84" t="s">
        <v>2378</v>
      </c>
      <c r="B334" s="89" t="s">
        <v>2135</v>
      </c>
      <c r="C334" s="90" t="s">
        <v>2135</v>
      </c>
      <c r="D334" s="90" t="s">
        <v>2135</v>
      </c>
      <c r="E334" s="90" t="s">
        <v>2135</v>
      </c>
      <c r="F334" s="90" t="s">
        <v>2135</v>
      </c>
      <c r="G334" s="90" t="s">
        <v>2135</v>
      </c>
      <c r="H334" s="90" t="s">
        <v>2135</v>
      </c>
      <c r="I334" s="90" t="s">
        <v>2135</v>
      </c>
      <c r="J334" s="90" t="s">
        <v>2135</v>
      </c>
    </row>
    <row r="335" ht="25.5" spans="1:10">
      <c r="A335" s="80" t="s">
        <v>2379</v>
      </c>
      <c r="B335" s="87">
        <v>1743</v>
      </c>
      <c r="C335" s="88">
        <v>87</v>
      </c>
      <c r="D335" s="88">
        <v>84.3</v>
      </c>
      <c r="E335" s="88">
        <v>27.5</v>
      </c>
      <c r="F335" s="88">
        <v>54.4</v>
      </c>
      <c r="G335" s="88">
        <v>99.6</v>
      </c>
      <c r="H335" s="88">
        <v>36.2</v>
      </c>
      <c r="I335" s="88">
        <v>1.81</v>
      </c>
      <c r="J335" s="88">
        <v>20.79</v>
      </c>
    </row>
    <row r="336" ht="38.25" spans="1:10">
      <c r="A336" s="80" t="s">
        <v>2380</v>
      </c>
      <c r="B336" s="87">
        <v>2118</v>
      </c>
      <c r="C336" s="88">
        <v>88.2</v>
      </c>
      <c r="D336" s="88">
        <v>78.2</v>
      </c>
      <c r="E336" s="88">
        <v>27.1</v>
      </c>
      <c r="F336" s="88">
        <v>55.9</v>
      </c>
      <c r="G336" s="88">
        <v>106.1</v>
      </c>
      <c r="H336" s="88">
        <v>44.5</v>
      </c>
      <c r="I336" s="88">
        <v>1.85</v>
      </c>
      <c r="J336" s="88">
        <v>20.99</v>
      </c>
    </row>
    <row r="337" ht="38.25" spans="1:10">
      <c r="A337" s="80" t="s">
        <v>2381</v>
      </c>
      <c r="B337" s="87">
        <v>3013</v>
      </c>
      <c r="C337" s="88">
        <v>103.9</v>
      </c>
      <c r="D337" s="88">
        <v>87</v>
      </c>
      <c r="E337" s="88">
        <v>30.6</v>
      </c>
      <c r="F337" s="88">
        <v>58.6</v>
      </c>
      <c r="G337" s="88">
        <v>116.1</v>
      </c>
      <c r="H337" s="88">
        <v>62.6</v>
      </c>
      <c r="I337" s="88">
        <v>2.16</v>
      </c>
      <c r="J337" s="88">
        <v>20.77</v>
      </c>
    </row>
    <row r="338" ht="51" spans="1:10">
      <c r="A338" s="85" t="s">
        <v>2382</v>
      </c>
      <c r="B338" s="87">
        <v>1654</v>
      </c>
      <c r="C338" s="88">
        <v>96</v>
      </c>
      <c r="D338" s="88">
        <v>91.5</v>
      </c>
      <c r="E338" s="88">
        <v>30.3</v>
      </c>
      <c r="F338" s="88">
        <v>60.3</v>
      </c>
      <c r="G338" s="88">
        <v>120.3</v>
      </c>
      <c r="H338" s="88">
        <v>34.5</v>
      </c>
      <c r="I338" s="88">
        <v>2</v>
      </c>
      <c r="J338" s="88">
        <v>20.86</v>
      </c>
    </row>
    <row r="339" ht="25.5" spans="1:10">
      <c r="A339" s="85" t="s">
        <v>2383</v>
      </c>
      <c r="B339" s="87">
        <v>3400</v>
      </c>
      <c r="C339" s="88">
        <v>90.3</v>
      </c>
      <c r="D339" s="88">
        <v>91.7</v>
      </c>
      <c r="E339" s="88">
        <v>24.6</v>
      </c>
      <c r="F339" s="88">
        <v>49.7</v>
      </c>
      <c r="G339" s="88">
        <v>84.1</v>
      </c>
      <c r="H339" s="88">
        <v>69.4</v>
      </c>
      <c r="I339" s="88">
        <v>1.84</v>
      </c>
      <c r="J339" s="88">
        <v>20.4</v>
      </c>
    </row>
    <row r="340" ht="25.5" spans="1:10">
      <c r="A340" s="85" t="s">
        <v>2384</v>
      </c>
      <c r="B340" s="87">
        <v>3193</v>
      </c>
      <c r="C340" s="88">
        <v>96.8</v>
      </c>
      <c r="D340" s="88">
        <v>83.8</v>
      </c>
      <c r="E340" s="88">
        <v>35.6</v>
      </c>
      <c r="F340" s="88">
        <v>64.1</v>
      </c>
      <c r="G340" s="88">
        <v>122.8</v>
      </c>
      <c r="H340" s="88">
        <v>69.1</v>
      </c>
      <c r="I340" s="88">
        <v>2.09</v>
      </c>
      <c r="J340" s="88">
        <v>21.63</v>
      </c>
    </row>
    <row r="341" ht="25.5" spans="1:10">
      <c r="A341" s="80" t="s">
        <v>2385</v>
      </c>
      <c r="B341" s="87">
        <v>4225</v>
      </c>
      <c r="C341" s="88">
        <v>95.7</v>
      </c>
      <c r="D341" s="88">
        <v>83.8</v>
      </c>
      <c r="E341" s="88">
        <v>37.7</v>
      </c>
      <c r="F341" s="88">
        <v>68.1</v>
      </c>
      <c r="G341" s="88">
        <v>117.1</v>
      </c>
      <c r="H341" s="88">
        <v>89.4</v>
      </c>
      <c r="I341" s="88">
        <v>2.03</v>
      </c>
      <c r="J341" s="88">
        <v>21.16</v>
      </c>
    </row>
    <row r="342" ht="38.25" spans="1:10">
      <c r="A342" s="80" t="s">
        <v>2386</v>
      </c>
      <c r="B342" s="87">
        <v>4637</v>
      </c>
      <c r="C342" s="88">
        <v>111.3</v>
      </c>
      <c r="D342" s="88">
        <v>100.3</v>
      </c>
      <c r="E342" s="88">
        <v>43.7</v>
      </c>
      <c r="F342" s="88">
        <v>80.1</v>
      </c>
      <c r="G342" s="88">
        <v>162.4</v>
      </c>
      <c r="H342" s="88">
        <v>94.3</v>
      </c>
      <c r="I342" s="88">
        <v>2.26</v>
      </c>
      <c r="J342" s="88">
        <v>20.34</v>
      </c>
    </row>
    <row r="343" ht="25.5" spans="1:10">
      <c r="A343" s="85" t="s">
        <v>2387</v>
      </c>
      <c r="B343" s="87">
        <v>4942</v>
      </c>
      <c r="C343" s="88">
        <v>101.3</v>
      </c>
      <c r="D343" s="88">
        <v>80.5</v>
      </c>
      <c r="E343" s="88">
        <v>24.4</v>
      </c>
      <c r="F343" s="88">
        <v>62.4</v>
      </c>
      <c r="G343" s="88">
        <v>122.8</v>
      </c>
      <c r="H343" s="88">
        <v>104</v>
      </c>
      <c r="I343" s="88">
        <v>2.13</v>
      </c>
      <c r="J343" s="88">
        <v>21.05</v>
      </c>
    </row>
    <row r="344" ht="38.25" spans="1:10">
      <c r="A344" s="85" t="s">
        <v>2388</v>
      </c>
      <c r="B344" s="87">
        <v>2326</v>
      </c>
      <c r="C344" s="88">
        <v>86.5</v>
      </c>
      <c r="D344" s="88">
        <v>83.6</v>
      </c>
      <c r="E344" s="88">
        <v>30.9</v>
      </c>
      <c r="F344" s="88">
        <v>55.9</v>
      </c>
      <c r="G344" s="88">
        <v>110.2</v>
      </c>
      <c r="H344" s="88">
        <v>54.7</v>
      </c>
      <c r="I344" s="88">
        <v>2.03</v>
      </c>
      <c r="J344" s="88">
        <v>23.51</v>
      </c>
    </row>
    <row r="345" ht="66.75" spans="1:10">
      <c r="A345" s="85" t="s">
        <v>2415</v>
      </c>
      <c r="B345" s="87">
        <v>5762</v>
      </c>
      <c r="C345" s="88">
        <v>99.5</v>
      </c>
      <c r="D345" s="88">
        <v>90.8</v>
      </c>
      <c r="E345" s="88">
        <v>47.5</v>
      </c>
      <c r="F345" s="88">
        <v>78.2</v>
      </c>
      <c r="G345" s="88">
        <v>126.5</v>
      </c>
      <c r="H345" s="88">
        <v>127.5</v>
      </c>
      <c r="I345" s="88">
        <v>2.2</v>
      </c>
      <c r="J345" s="88">
        <v>22.13</v>
      </c>
    </row>
    <row r="346" ht="140.25" spans="1:10">
      <c r="A346" s="84" t="s">
        <v>2390</v>
      </c>
      <c r="B346" s="89" t="s">
        <v>2135</v>
      </c>
      <c r="C346" s="90" t="s">
        <v>2135</v>
      </c>
      <c r="D346" s="90" t="s">
        <v>2135</v>
      </c>
      <c r="E346" s="90" t="s">
        <v>2135</v>
      </c>
      <c r="F346" s="90" t="s">
        <v>2135</v>
      </c>
      <c r="G346" s="90" t="s">
        <v>2135</v>
      </c>
      <c r="H346" s="90" t="s">
        <v>2135</v>
      </c>
      <c r="I346" s="90" t="s">
        <v>2135</v>
      </c>
      <c r="J346" s="90" t="s">
        <v>2135</v>
      </c>
    </row>
    <row r="347" spans="1:10">
      <c r="A347" s="80" t="s">
        <v>2321</v>
      </c>
      <c r="B347" s="87">
        <v>1358</v>
      </c>
      <c r="C347" s="88">
        <v>79.5</v>
      </c>
      <c r="D347" s="88">
        <v>73.4</v>
      </c>
      <c r="E347" s="88">
        <v>26.8</v>
      </c>
      <c r="F347" s="88">
        <v>52</v>
      </c>
      <c r="G347" s="88">
        <v>92.2</v>
      </c>
      <c r="H347" s="88">
        <v>29.3</v>
      </c>
      <c r="I347" s="88">
        <v>1.72</v>
      </c>
      <c r="J347" s="88">
        <v>21.59</v>
      </c>
    </row>
    <row r="348" spans="1:10">
      <c r="A348" s="80" t="s">
        <v>2322</v>
      </c>
      <c r="B348" s="87">
        <v>1424</v>
      </c>
      <c r="C348" s="88">
        <v>80.1</v>
      </c>
      <c r="D348" s="88">
        <v>73.3</v>
      </c>
      <c r="E348" s="88">
        <v>27.4</v>
      </c>
      <c r="F348" s="88">
        <v>53</v>
      </c>
      <c r="G348" s="88">
        <v>94.1</v>
      </c>
      <c r="H348" s="88">
        <v>31</v>
      </c>
      <c r="I348" s="88">
        <v>1.74</v>
      </c>
      <c r="J348" s="88">
        <v>21.74</v>
      </c>
    </row>
    <row r="349" spans="1:10">
      <c r="A349" s="80" t="s">
        <v>2391</v>
      </c>
      <c r="B349" s="87">
        <v>1351</v>
      </c>
      <c r="C349" s="88">
        <v>81.8</v>
      </c>
      <c r="D349" s="88">
        <v>76.7</v>
      </c>
      <c r="E349" s="88">
        <v>25.6</v>
      </c>
      <c r="F349" s="88">
        <v>51.4</v>
      </c>
      <c r="G349" s="88">
        <v>95.1</v>
      </c>
      <c r="H349" s="88">
        <v>28.9</v>
      </c>
      <c r="I349" s="88">
        <v>1.75</v>
      </c>
      <c r="J349" s="88">
        <v>21.39</v>
      </c>
    </row>
  </sheetData>
  <mergeCells count="10">
    <mergeCell ref="A2:J2"/>
    <mergeCell ref="B3:G3"/>
    <mergeCell ref="H3:J3"/>
    <mergeCell ref="E4:G4"/>
    <mergeCell ref="B4:B5"/>
    <mergeCell ref="C4:C5"/>
    <mergeCell ref="D4:D5"/>
    <mergeCell ref="H4:H5"/>
    <mergeCell ref="I4:I5"/>
    <mergeCell ref="J4:J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G25" sqref="G25"/>
    </sheetView>
  </sheetViews>
  <sheetFormatPr defaultColWidth="9" defaultRowHeight="12.75" outlineLevelCol="4"/>
  <cols>
    <col min="1" max="1" width="11" style="50" customWidth="1"/>
    <col min="2" max="2" width="10.858407079646" style="51" customWidth="1"/>
    <col min="3" max="3" width="14.141592920354" style="51" customWidth="1"/>
    <col min="4" max="4" width="29.7079646017699" style="50" customWidth="1"/>
    <col min="5" max="256" width="9.14159292035398" style="50"/>
    <col min="257" max="257" width="11" style="50" customWidth="1"/>
    <col min="258" max="258" width="10.858407079646" style="50" customWidth="1"/>
    <col min="259" max="259" width="14.141592920354" style="50" customWidth="1"/>
    <col min="260" max="260" width="29.7079646017699" style="50" customWidth="1"/>
    <col min="261" max="512" width="9.14159292035398" style="50"/>
    <col min="513" max="513" width="11" style="50" customWidth="1"/>
    <col min="514" max="514" width="10.858407079646" style="50" customWidth="1"/>
    <col min="515" max="515" width="14.141592920354" style="50" customWidth="1"/>
    <col min="516" max="516" width="29.7079646017699" style="50" customWidth="1"/>
    <col min="517" max="768" width="9.14159292035398" style="50"/>
    <col min="769" max="769" width="11" style="50" customWidth="1"/>
    <col min="770" max="770" width="10.858407079646" style="50" customWidth="1"/>
    <col min="771" max="771" width="14.141592920354" style="50" customWidth="1"/>
    <col min="772" max="772" width="29.7079646017699" style="50" customWidth="1"/>
    <col min="773" max="1024" width="9.14159292035398" style="50"/>
    <col min="1025" max="1025" width="11" style="50" customWidth="1"/>
    <col min="1026" max="1026" width="10.858407079646" style="50" customWidth="1"/>
    <col min="1027" max="1027" width="14.141592920354" style="50" customWidth="1"/>
    <col min="1028" max="1028" width="29.7079646017699" style="50" customWidth="1"/>
    <col min="1029" max="1280" width="9.14159292035398" style="50"/>
    <col min="1281" max="1281" width="11" style="50" customWidth="1"/>
    <col min="1282" max="1282" width="10.858407079646" style="50" customWidth="1"/>
    <col min="1283" max="1283" width="14.141592920354" style="50" customWidth="1"/>
    <col min="1284" max="1284" width="29.7079646017699" style="50" customWidth="1"/>
    <col min="1285" max="1536" width="9.14159292035398" style="50"/>
    <col min="1537" max="1537" width="11" style="50" customWidth="1"/>
    <col min="1538" max="1538" width="10.858407079646" style="50" customWidth="1"/>
    <col min="1539" max="1539" width="14.141592920354" style="50" customWidth="1"/>
    <col min="1540" max="1540" width="29.7079646017699" style="50" customWidth="1"/>
    <col min="1541" max="1792" width="9.14159292035398" style="50"/>
    <col min="1793" max="1793" width="11" style="50" customWidth="1"/>
    <col min="1794" max="1794" width="10.858407079646" style="50" customWidth="1"/>
    <col min="1795" max="1795" width="14.141592920354" style="50" customWidth="1"/>
    <col min="1796" max="1796" width="29.7079646017699" style="50" customWidth="1"/>
    <col min="1797" max="2048" width="9.14159292035398" style="50"/>
    <col min="2049" max="2049" width="11" style="50" customWidth="1"/>
    <col min="2050" max="2050" width="10.858407079646" style="50" customWidth="1"/>
    <col min="2051" max="2051" width="14.141592920354" style="50" customWidth="1"/>
    <col min="2052" max="2052" width="29.7079646017699" style="50" customWidth="1"/>
    <col min="2053" max="2304" width="9.14159292035398" style="50"/>
    <col min="2305" max="2305" width="11" style="50" customWidth="1"/>
    <col min="2306" max="2306" width="10.858407079646" style="50" customWidth="1"/>
    <col min="2307" max="2307" width="14.141592920354" style="50" customWidth="1"/>
    <col min="2308" max="2308" width="29.7079646017699" style="50" customWidth="1"/>
    <col min="2309" max="2560" width="9.14159292035398" style="50"/>
    <col min="2561" max="2561" width="11" style="50" customWidth="1"/>
    <col min="2562" max="2562" width="10.858407079646" style="50" customWidth="1"/>
    <col min="2563" max="2563" width="14.141592920354" style="50" customWidth="1"/>
    <col min="2564" max="2564" width="29.7079646017699" style="50" customWidth="1"/>
    <col min="2565" max="2816" width="9.14159292035398" style="50"/>
    <col min="2817" max="2817" width="11" style="50" customWidth="1"/>
    <col min="2818" max="2818" width="10.858407079646" style="50" customWidth="1"/>
    <col min="2819" max="2819" width="14.141592920354" style="50" customWidth="1"/>
    <col min="2820" max="2820" width="29.7079646017699" style="50" customWidth="1"/>
    <col min="2821" max="3072" width="9.14159292035398" style="50"/>
    <col min="3073" max="3073" width="11" style="50" customWidth="1"/>
    <col min="3074" max="3074" width="10.858407079646" style="50" customWidth="1"/>
    <col min="3075" max="3075" width="14.141592920354" style="50" customWidth="1"/>
    <col min="3076" max="3076" width="29.7079646017699" style="50" customWidth="1"/>
    <col min="3077" max="3328" width="9.14159292035398" style="50"/>
    <col min="3329" max="3329" width="11" style="50" customWidth="1"/>
    <col min="3330" max="3330" width="10.858407079646" style="50" customWidth="1"/>
    <col min="3331" max="3331" width="14.141592920354" style="50" customWidth="1"/>
    <col min="3332" max="3332" width="29.7079646017699" style="50" customWidth="1"/>
    <col min="3333" max="3584" width="9.14159292035398" style="50"/>
    <col min="3585" max="3585" width="11" style="50" customWidth="1"/>
    <col min="3586" max="3586" width="10.858407079646" style="50" customWidth="1"/>
    <col min="3587" max="3587" width="14.141592920354" style="50" customWidth="1"/>
    <col min="3588" max="3588" width="29.7079646017699" style="50" customWidth="1"/>
    <col min="3589" max="3840" width="9.14159292035398" style="50"/>
    <col min="3841" max="3841" width="11" style="50" customWidth="1"/>
    <col min="3842" max="3842" width="10.858407079646" style="50" customWidth="1"/>
    <col min="3843" max="3843" width="14.141592920354" style="50" customWidth="1"/>
    <col min="3844" max="3844" width="29.7079646017699" style="50" customWidth="1"/>
    <col min="3845" max="4096" width="9.14159292035398" style="50"/>
    <col min="4097" max="4097" width="11" style="50" customWidth="1"/>
    <col min="4098" max="4098" width="10.858407079646" style="50" customWidth="1"/>
    <col min="4099" max="4099" width="14.141592920354" style="50" customWidth="1"/>
    <col min="4100" max="4100" width="29.7079646017699" style="50" customWidth="1"/>
    <col min="4101" max="4352" width="9.14159292035398" style="50"/>
    <col min="4353" max="4353" width="11" style="50" customWidth="1"/>
    <col min="4354" max="4354" width="10.858407079646" style="50" customWidth="1"/>
    <col min="4355" max="4355" width="14.141592920354" style="50" customWidth="1"/>
    <col min="4356" max="4356" width="29.7079646017699" style="50" customWidth="1"/>
    <col min="4357" max="4608" width="9.14159292035398" style="50"/>
    <col min="4609" max="4609" width="11" style="50" customWidth="1"/>
    <col min="4610" max="4610" width="10.858407079646" style="50" customWidth="1"/>
    <col min="4611" max="4611" width="14.141592920354" style="50" customWidth="1"/>
    <col min="4612" max="4612" width="29.7079646017699" style="50" customWidth="1"/>
    <col min="4613" max="4864" width="9.14159292035398" style="50"/>
    <col min="4865" max="4865" width="11" style="50" customWidth="1"/>
    <col min="4866" max="4866" width="10.858407079646" style="50" customWidth="1"/>
    <col min="4867" max="4867" width="14.141592920354" style="50" customWidth="1"/>
    <col min="4868" max="4868" width="29.7079646017699" style="50" customWidth="1"/>
    <col min="4869" max="5120" width="9.14159292035398" style="50"/>
    <col min="5121" max="5121" width="11" style="50" customWidth="1"/>
    <col min="5122" max="5122" width="10.858407079646" style="50" customWidth="1"/>
    <col min="5123" max="5123" width="14.141592920354" style="50" customWidth="1"/>
    <col min="5124" max="5124" width="29.7079646017699" style="50" customWidth="1"/>
    <col min="5125" max="5376" width="9.14159292035398" style="50"/>
    <col min="5377" max="5377" width="11" style="50" customWidth="1"/>
    <col min="5378" max="5378" width="10.858407079646" style="50" customWidth="1"/>
    <col min="5379" max="5379" width="14.141592920354" style="50" customWidth="1"/>
    <col min="5380" max="5380" width="29.7079646017699" style="50" customWidth="1"/>
    <col min="5381" max="5632" width="9.14159292035398" style="50"/>
    <col min="5633" max="5633" width="11" style="50" customWidth="1"/>
    <col min="5634" max="5634" width="10.858407079646" style="50" customWidth="1"/>
    <col min="5635" max="5635" width="14.141592920354" style="50" customWidth="1"/>
    <col min="5636" max="5636" width="29.7079646017699" style="50" customWidth="1"/>
    <col min="5637" max="5888" width="9.14159292035398" style="50"/>
    <col min="5889" max="5889" width="11" style="50" customWidth="1"/>
    <col min="5890" max="5890" width="10.858407079646" style="50" customWidth="1"/>
    <col min="5891" max="5891" width="14.141592920354" style="50" customWidth="1"/>
    <col min="5892" max="5892" width="29.7079646017699" style="50" customWidth="1"/>
    <col min="5893" max="6144" width="9.14159292035398" style="50"/>
    <col min="6145" max="6145" width="11" style="50" customWidth="1"/>
    <col min="6146" max="6146" width="10.858407079646" style="50" customWidth="1"/>
    <col min="6147" max="6147" width="14.141592920354" style="50" customWidth="1"/>
    <col min="6148" max="6148" width="29.7079646017699" style="50" customWidth="1"/>
    <col min="6149" max="6400" width="9.14159292035398" style="50"/>
    <col min="6401" max="6401" width="11" style="50" customWidth="1"/>
    <col min="6402" max="6402" width="10.858407079646" style="50" customWidth="1"/>
    <col min="6403" max="6403" width="14.141592920354" style="50" customWidth="1"/>
    <col min="6404" max="6404" width="29.7079646017699" style="50" customWidth="1"/>
    <col min="6405" max="6656" width="9.14159292035398" style="50"/>
    <col min="6657" max="6657" width="11" style="50" customWidth="1"/>
    <col min="6658" max="6658" width="10.858407079646" style="50" customWidth="1"/>
    <col min="6659" max="6659" width="14.141592920354" style="50" customWidth="1"/>
    <col min="6660" max="6660" width="29.7079646017699" style="50" customWidth="1"/>
    <col min="6661" max="6912" width="9.14159292035398" style="50"/>
    <col min="6913" max="6913" width="11" style="50" customWidth="1"/>
    <col min="6914" max="6914" width="10.858407079646" style="50" customWidth="1"/>
    <col min="6915" max="6915" width="14.141592920354" style="50" customWidth="1"/>
    <col min="6916" max="6916" width="29.7079646017699" style="50" customWidth="1"/>
    <col min="6917" max="7168" width="9.14159292035398" style="50"/>
    <col min="7169" max="7169" width="11" style="50" customWidth="1"/>
    <col min="7170" max="7170" width="10.858407079646" style="50" customWidth="1"/>
    <col min="7171" max="7171" width="14.141592920354" style="50" customWidth="1"/>
    <col min="7172" max="7172" width="29.7079646017699" style="50" customWidth="1"/>
    <col min="7173" max="7424" width="9.14159292035398" style="50"/>
    <col min="7425" max="7425" width="11" style="50" customWidth="1"/>
    <col min="7426" max="7426" width="10.858407079646" style="50" customWidth="1"/>
    <col min="7427" max="7427" width="14.141592920354" style="50" customWidth="1"/>
    <col min="7428" max="7428" width="29.7079646017699" style="50" customWidth="1"/>
    <col min="7429" max="7680" width="9.14159292035398" style="50"/>
    <col min="7681" max="7681" width="11" style="50" customWidth="1"/>
    <col min="7682" max="7682" width="10.858407079646" style="50" customWidth="1"/>
    <col min="7683" max="7683" width="14.141592920354" style="50" customWidth="1"/>
    <col min="7684" max="7684" width="29.7079646017699" style="50" customWidth="1"/>
    <col min="7685" max="7936" width="9.14159292035398" style="50"/>
    <col min="7937" max="7937" width="11" style="50" customWidth="1"/>
    <col min="7938" max="7938" width="10.858407079646" style="50" customWidth="1"/>
    <col min="7939" max="7939" width="14.141592920354" style="50" customWidth="1"/>
    <col min="7940" max="7940" width="29.7079646017699" style="50" customWidth="1"/>
    <col min="7941" max="8192" width="9.14159292035398" style="50"/>
    <col min="8193" max="8193" width="11" style="50" customWidth="1"/>
    <col min="8194" max="8194" width="10.858407079646" style="50" customWidth="1"/>
    <col min="8195" max="8195" width="14.141592920354" style="50" customWidth="1"/>
    <col min="8196" max="8196" width="29.7079646017699" style="50" customWidth="1"/>
    <col min="8197" max="8448" width="9.14159292035398" style="50"/>
    <col min="8449" max="8449" width="11" style="50" customWidth="1"/>
    <col min="8450" max="8450" width="10.858407079646" style="50" customWidth="1"/>
    <col min="8451" max="8451" width="14.141592920354" style="50" customWidth="1"/>
    <col min="8452" max="8452" width="29.7079646017699" style="50" customWidth="1"/>
    <col min="8453" max="8704" width="9.14159292035398" style="50"/>
    <col min="8705" max="8705" width="11" style="50" customWidth="1"/>
    <col min="8706" max="8706" width="10.858407079646" style="50" customWidth="1"/>
    <col min="8707" max="8707" width="14.141592920354" style="50" customWidth="1"/>
    <col min="8708" max="8708" width="29.7079646017699" style="50" customWidth="1"/>
    <col min="8709" max="8960" width="9.14159292035398" style="50"/>
    <col min="8961" max="8961" width="11" style="50" customWidth="1"/>
    <col min="8962" max="8962" width="10.858407079646" style="50" customWidth="1"/>
    <col min="8963" max="8963" width="14.141592920354" style="50" customWidth="1"/>
    <col min="8964" max="8964" width="29.7079646017699" style="50" customWidth="1"/>
    <col min="8965" max="9216" width="9.14159292035398" style="50"/>
    <col min="9217" max="9217" width="11" style="50" customWidth="1"/>
    <col min="9218" max="9218" width="10.858407079646" style="50" customWidth="1"/>
    <col min="9219" max="9219" width="14.141592920354" style="50" customWidth="1"/>
    <col min="9220" max="9220" width="29.7079646017699" style="50" customWidth="1"/>
    <col min="9221" max="9472" width="9.14159292035398" style="50"/>
    <col min="9473" max="9473" width="11" style="50" customWidth="1"/>
    <col min="9474" max="9474" width="10.858407079646" style="50" customWidth="1"/>
    <col min="9475" max="9475" width="14.141592920354" style="50" customWidth="1"/>
    <col min="9476" max="9476" width="29.7079646017699" style="50" customWidth="1"/>
    <col min="9477" max="9728" width="9.14159292035398" style="50"/>
    <col min="9729" max="9729" width="11" style="50" customWidth="1"/>
    <col min="9730" max="9730" width="10.858407079646" style="50" customWidth="1"/>
    <col min="9731" max="9731" width="14.141592920354" style="50" customWidth="1"/>
    <col min="9732" max="9732" width="29.7079646017699" style="50" customWidth="1"/>
    <col min="9733" max="9984" width="9.14159292035398" style="50"/>
    <col min="9985" max="9985" width="11" style="50" customWidth="1"/>
    <col min="9986" max="9986" width="10.858407079646" style="50" customWidth="1"/>
    <col min="9987" max="9987" width="14.141592920354" style="50" customWidth="1"/>
    <col min="9988" max="9988" width="29.7079646017699" style="50" customWidth="1"/>
    <col min="9989" max="10240" width="9.14159292035398" style="50"/>
    <col min="10241" max="10241" width="11" style="50" customWidth="1"/>
    <col min="10242" max="10242" width="10.858407079646" style="50" customWidth="1"/>
    <col min="10243" max="10243" width="14.141592920354" style="50" customWidth="1"/>
    <col min="10244" max="10244" width="29.7079646017699" style="50" customWidth="1"/>
    <col min="10245" max="10496" width="9.14159292035398" style="50"/>
    <col min="10497" max="10497" width="11" style="50" customWidth="1"/>
    <col min="10498" max="10498" width="10.858407079646" style="50" customWidth="1"/>
    <col min="10499" max="10499" width="14.141592920354" style="50" customWidth="1"/>
    <col min="10500" max="10500" width="29.7079646017699" style="50" customWidth="1"/>
    <col min="10501" max="10752" width="9.14159292035398" style="50"/>
    <col min="10753" max="10753" width="11" style="50" customWidth="1"/>
    <col min="10754" max="10754" width="10.858407079646" style="50" customWidth="1"/>
    <col min="10755" max="10755" width="14.141592920354" style="50" customWidth="1"/>
    <col min="10756" max="10756" width="29.7079646017699" style="50" customWidth="1"/>
    <col min="10757" max="11008" width="9.14159292035398" style="50"/>
    <col min="11009" max="11009" width="11" style="50" customWidth="1"/>
    <col min="11010" max="11010" width="10.858407079646" style="50" customWidth="1"/>
    <col min="11011" max="11011" width="14.141592920354" style="50" customWidth="1"/>
    <col min="11012" max="11012" width="29.7079646017699" style="50" customWidth="1"/>
    <col min="11013" max="11264" width="9.14159292035398" style="50"/>
    <col min="11265" max="11265" width="11" style="50" customWidth="1"/>
    <col min="11266" max="11266" width="10.858407079646" style="50" customWidth="1"/>
    <col min="11267" max="11267" width="14.141592920354" style="50" customWidth="1"/>
    <col min="11268" max="11268" width="29.7079646017699" style="50" customWidth="1"/>
    <col min="11269" max="11520" width="9.14159292035398" style="50"/>
    <col min="11521" max="11521" width="11" style="50" customWidth="1"/>
    <col min="11522" max="11522" width="10.858407079646" style="50" customWidth="1"/>
    <col min="11523" max="11523" width="14.141592920354" style="50" customWidth="1"/>
    <col min="11524" max="11524" width="29.7079646017699" style="50" customWidth="1"/>
    <col min="11525" max="11776" width="9.14159292035398" style="50"/>
    <col min="11777" max="11777" width="11" style="50" customWidth="1"/>
    <col min="11778" max="11778" width="10.858407079646" style="50" customWidth="1"/>
    <col min="11779" max="11779" width="14.141592920354" style="50" customWidth="1"/>
    <col min="11780" max="11780" width="29.7079646017699" style="50" customWidth="1"/>
    <col min="11781" max="12032" width="9.14159292035398" style="50"/>
    <col min="12033" max="12033" width="11" style="50" customWidth="1"/>
    <col min="12034" max="12034" width="10.858407079646" style="50" customWidth="1"/>
    <col min="12035" max="12035" width="14.141592920354" style="50" customWidth="1"/>
    <col min="12036" max="12036" width="29.7079646017699" style="50" customWidth="1"/>
    <col min="12037" max="12288" width="9.14159292035398" style="50"/>
    <col min="12289" max="12289" width="11" style="50" customWidth="1"/>
    <col min="12290" max="12290" width="10.858407079646" style="50" customWidth="1"/>
    <col min="12291" max="12291" width="14.141592920354" style="50" customWidth="1"/>
    <col min="12292" max="12292" width="29.7079646017699" style="50" customWidth="1"/>
    <col min="12293" max="12544" width="9.14159292035398" style="50"/>
    <col min="12545" max="12545" width="11" style="50" customWidth="1"/>
    <col min="12546" max="12546" width="10.858407079646" style="50" customWidth="1"/>
    <col min="12547" max="12547" width="14.141592920354" style="50" customWidth="1"/>
    <col min="12548" max="12548" width="29.7079646017699" style="50" customWidth="1"/>
    <col min="12549" max="12800" width="9.14159292035398" style="50"/>
    <col min="12801" max="12801" width="11" style="50" customWidth="1"/>
    <col min="12802" max="12802" width="10.858407079646" style="50" customWidth="1"/>
    <col min="12803" max="12803" width="14.141592920354" style="50" customWidth="1"/>
    <col min="12804" max="12804" width="29.7079646017699" style="50" customWidth="1"/>
    <col min="12805" max="13056" width="9.14159292035398" style="50"/>
    <col min="13057" max="13057" width="11" style="50" customWidth="1"/>
    <col min="13058" max="13058" width="10.858407079646" style="50" customWidth="1"/>
    <col min="13059" max="13059" width="14.141592920354" style="50" customWidth="1"/>
    <col min="13060" max="13060" width="29.7079646017699" style="50" customWidth="1"/>
    <col min="13061" max="13312" width="9.14159292035398" style="50"/>
    <col min="13313" max="13313" width="11" style="50" customWidth="1"/>
    <col min="13314" max="13314" width="10.858407079646" style="50" customWidth="1"/>
    <col min="13315" max="13315" width="14.141592920354" style="50" customWidth="1"/>
    <col min="13316" max="13316" width="29.7079646017699" style="50" customWidth="1"/>
    <col min="13317" max="13568" width="9.14159292035398" style="50"/>
    <col min="13569" max="13569" width="11" style="50" customWidth="1"/>
    <col min="13570" max="13570" width="10.858407079646" style="50" customWidth="1"/>
    <col min="13571" max="13571" width="14.141592920354" style="50" customWidth="1"/>
    <col min="13572" max="13572" width="29.7079646017699" style="50" customWidth="1"/>
    <col min="13573" max="13824" width="9.14159292035398" style="50"/>
    <col min="13825" max="13825" width="11" style="50" customWidth="1"/>
    <col min="13826" max="13826" width="10.858407079646" style="50" customWidth="1"/>
    <col min="13827" max="13827" width="14.141592920354" style="50" customWidth="1"/>
    <col min="13828" max="13828" width="29.7079646017699" style="50" customWidth="1"/>
    <col min="13829" max="14080" width="9.14159292035398" style="50"/>
    <col min="14081" max="14081" width="11" style="50" customWidth="1"/>
    <col min="14082" max="14082" width="10.858407079646" style="50" customWidth="1"/>
    <col min="14083" max="14083" width="14.141592920354" style="50" customWidth="1"/>
    <col min="14084" max="14084" width="29.7079646017699" style="50" customWidth="1"/>
    <col min="14085" max="14336" width="9.14159292035398" style="50"/>
    <col min="14337" max="14337" width="11" style="50" customWidth="1"/>
    <col min="14338" max="14338" width="10.858407079646" style="50" customWidth="1"/>
    <col min="14339" max="14339" width="14.141592920354" style="50" customWidth="1"/>
    <col min="14340" max="14340" width="29.7079646017699" style="50" customWidth="1"/>
    <col min="14341" max="14592" width="9.14159292035398" style="50"/>
    <col min="14593" max="14593" width="11" style="50" customWidth="1"/>
    <col min="14594" max="14594" width="10.858407079646" style="50" customWidth="1"/>
    <col min="14595" max="14595" width="14.141592920354" style="50" customWidth="1"/>
    <col min="14596" max="14596" width="29.7079646017699" style="50" customWidth="1"/>
    <col min="14597" max="14848" width="9.14159292035398" style="50"/>
    <col min="14849" max="14849" width="11" style="50" customWidth="1"/>
    <col min="14850" max="14850" width="10.858407079646" style="50" customWidth="1"/>
    <col min="14851" max="14851" width="14.141592920354" style="50" customWidth="1"/>
    <col min="14852" max="14852" width="29.7079646017699" style="50" customWidth="1"/>
    <col min="14853" max="15104" width="9.14159292035398" style="50"/>
    <col min="15105" max="15105" width="11" style="50" customWidth="1"/>
    <col min="15106" max="15106" width="10.858407079646" style="50" customWidth="1"/>
    <col min="15107" max="15107" width="14.141592920354" style="50" customWidth="1"/>
    <col min="15108" max="15108" width="29.7079646017699" style="50" customWidth="1"/>
    <col min="15109" max="15360" width="9.14159292035398" style="50"/>
    <col min="15361" max="15361" width="11" style="50" customWidth="1"/>
    <col min="15362" max="15362" width="10.858407079646" style="50" customWidth="1"/>
    <col min="15363" max="15363" width="14.141592920354" style="50" customWidth="1"/>
    <col min="15364" max="15364" width="29.7079646017699" style="50" customWidth="1"/>
    <col min="15365" max="15616" width="9.14159292035398" style="50"/>
    <col min="15617" max="15617" width="11" style="50" customWidth="1"/>
    <col min="15618" max="15618" width="10.858407079646" style="50" customWidth="1"/>
    <col min="15619" max="15619" width="14.141592920354" style="50" customWidth="1"/>
    <col min="15620" max="15620" width="29.7079646017699" style="50" customWidth="1"/>
    <col min="15621" max="15872" width="9.14159292035398" style="50"/>
    <col min="15873" max="15873" width="11" style="50" customWidth="1"/>
    <col min="15874" max="15874" width="10.858407079646" style="50" customWidth="1"/>
    <col min="15875" max="15875" width="14.141592920354" style="50" customWidth="1"/>
    <col min="15876" max="15876" width="29.7079646017699" style="50" customWidth="1"/>
    <col min="15877" max="16128" width="9.14159292035398" style="50"/>
    <col min="16129" max="16129" width="11" style="50" customWidth="1"/>
    <col min="16130" max="16130" width="10.858407079646" style="50" customWidth="1"/>
    <col min="16131" max="16131" width="14.141592920354" style="50" customWidth="1"/>
    <col min="16132" max="16132" width="29.7079646017699" style="50" customWidth="1"/>
    <col min="16133" max="16384" width="9.14159292035398" style="50"/>
  </cols>
  <sheetData>
    <row r="1" ht="51" customHeight="1" spans="1:4">
      <c r="A1" s="52" t="s">
        <v>2435</v>
      </c>
      <c r="B1" s="53"/>
      <c r="C1" s="53"/>
      <c r="D1" s="53"/>
    </row>
    <row r="3" spans="1:1">
      <c r="A3" s="50" t="s">
        <v>2436</v>
      </c>
    </row>
    <row r="4" spans="1:1">
      <c r="A4" s="50" t="s">
        <v>2437</v>
      </c>
    </row>
    <row r="6" s="49" customFormat="1" ht="13.1" spans="1:5">
      <c r="A6" s="54" t="s">
        <v>123</v>
      </c>
      <c r="B6" s="55" t="s">
        <v>88</v>
      </c>
      <c r="C6" s="54" t="s">
        <v>2438</v>
      </c>
      <c r="D6" s="54" t="s">
        <v>2439</v>
      </c>
      <c r="E6" s="56" t="s">
        <v>88</v>
      </c>
    </row>
    <row r="7" spans="1:5">
      <c r="A7" s="144" t="s">
        <v>2440</v>
      </c>
      <c r="B7" s="58">
        <v>0</v>
      </c>
      <c r="C7" s="57">
        <v>0</v>
      </c>
      <c r="D7" s="144" t="s">
        <v>2441</v>
      </c>
      <c r="E7" s="50" t="str">
        <f>IF(B7=0,"",IF(COUNTIF($B$7:B7,B7)=1,D7,E6))</f>
        <v/>
      </c>
    </row>
    <row r="8" spans="1:5">
      <c r="A8" s="144" t="s">
        <v>2440</v>
      </c>
      <c r="B8" s="145" t="s">
        <v>2440</v>
      </c>
      <c r="C8" s="57">
        <v>0</v>
      </c>
      <c r="D8" s="146" t="s">
        <v>111</v>
      </c>
      <c r="E8" s="50" t="str">
        <f>IF(B8=0,"",IF(COUNTIF($B$7:B8,B8)=1,D8,E7))</f>
        <v>New England Division</v>
      </c>
    </row>
    <row r="9" spans="1:5">
      <c r="A9" s="144" t="s">
        <v>2440</v>
      </c>
      <c r="B9" s="145" t="s">
        <v>2440</v>
      </c>
      <c r="C9" s="57">
        <v>9</v>
      </c>
      <c r="D9" s="147" t="s">
        <v>2442</v>
      </c>
      <c r="E9" s="50" t="str">
        <f>IF(B9=0,"",IF(COUNTIF($B$7:B9,B9)=1,D9,E8))</f>
        <v>New England Division</v>
      </c>
    </row>
    <row r="10" spans="1:5">
      <c r="A10" s="144" t="s">
        <v>2440</v>
      </c>
      <c r="B10" s="145" t="s">
        <v>2440</v>
      </c>
      <c r="C10" s="57">
        <v>23</v>
      </c>
      <c r="D10" s="147" t="s">
        <v>2443</v>
      </c>
      <c r="E10" s="50" t="str">
        <f>IF(B10=0,"",IF(COUNTIF($B$7:B10,B10)=1,D10,E9))</f>
        <v>New England Division</v>
      </c>
    </row>
    <row r="11" spans="1:5">
      <c r="A11" s="144" t="s">
        <v>2440</v>
      </c>
      <c r="B11" s="145" t="s">
        <v>2440</v>
      </c>
      <c r="C11" s="57">
        <v>25</v>
      </c>
      <c r="D11" s="147" t="s">
        <v>2444</v>
      </c>
      <c r="E11" s="50" t="str">
        <f>IF(B11=0,"",IF(COUNTIF($B$7:B11,B11)=1,D11,E10))</f>
        <v>New England Division</v>
      </c>
    </row>
    <row r="12" spans="1:5">
      <c r="A12" s="144" t="s">
        <v>2440</v>
      </c>
      <c r="B12" s="145" t="s">
        <v>2440</v>
      </c>
      <c r="C12" s="57">
        <v>33</v>
      </c>
      <c r="D12" s="147" t="s">
        <v>1715</v>
      </c>
      <c r="E12" s="50" t="str">
        <f>IF(B12=0,"",IF(COUNTIF($B$7:B12,B12)=1,D12,E11))</f>
        <v>New England Division</v>
      </c>
    </row>
    <row r="13" spans="1:5">
      <c r="A13" s="144" t="s">
        <v>2440</v>
      </c>
      <c r="B13" s="145" t="s">
        <v>2440</v>
      </c>
      <c r="C13" s="57">
        <v>44</v>
      </c>
      <c r="D13" s="147" t="s">
        <v>1871</v>
      </c>
      <c r="E13" s="50" t="str">
        <f>IF(B13=0,"",IF(COUNTIF($B$7:B13,B13)=1,D13,E12))</f>
        <v>New England Division</v>
      </c>
    </row>
    <row r="14" spans="1:5">
      <c r="A14" s="144" t="s">
        <v>2440</v>
      </c>
      <c r="B14" s="145" t="s">
        <v>2440</v>
      </c>
      <c r="C14" s="57">
        <v>50</v>
      </c>
      <c r="D14" s="147" t="s">
        <v>2010</v>
      </c>
      <c r="E14" s="50" t="str">
        <f>IF(B14=0,"",IF(COUNTIF($B$7:B14,B14)=1,D14,E13))</f>
        <v>New England Division</v>
      </c>
    </row>
    <row r="15" spans="1:5">
      <c r="A15" s="144" t="s">
        <v>2440</v>
      </c>
      <c r="B15" s="145" t="s">
        <v>2445</v>
      </c>
      <c r="C15" s="57">
        <v>0</v>
      </c>
      <c r="D15" s="146" t="s">
        <v>107</v>
      </c>
      <c r="E15" s="50" t="str">
        <f>IF(B15=0,"",IF(COUNTIF($B$7:B15,B15)=1,D15,E14))</f>
        <v>Middle Atlantic Division</v>
      </c>
    </row>
    <row r="16" spans="1:5">
      <c r="A16" s="144" t="s">
        <v>2440</v>
      </c>
      <c r="B16" s="145" t="s">
        <v>2445</v>
      </c>
      <c r="C16" s="57">
        <v>34</v>
      </c>
      <c r="D16" s="147" t="s">
        <v>1722</v>
      </c>
      <c r="E16" s="50" t="str">
        <f>IF(B16=0,"",IF(COUNTIF($B$7:B16,B16)=1,D16,E15))</f>
        <v>Middle Atlantic Division</v>
      </c>
    </row>
    <row r="17" spans="1:5">
      <c r="A17" s="144" t="s">
        <v>2440</v>
      </c>
      <c r="B17" s="145" t="s">
        <v>2445</v>
      </c>
      <c r="C17" s="57">
        <v>36</v>
      </c>
      <c r="D17" s="147" t="s">
        <v>827</v>
      </c>
      <c r="E17" s="50" t="str">
        <f>IF(B17=0,"",IF(COUNTIF($B$7:B17,B17)=1,D17,E16))</f>
        <v>Middle Atlantic Division</v>
      </c>
    </row>
    <row r="18" spans="1:5">
      <c r="A18" s="144" t="s">
        <v>2440</v>
      </c>
      <c r="B18" s="145" t="s">
        <v>2445</v>
      </c>
      <c r="C18" s="57">
        <v>42</v>
      </c>
      <c r="D18" s="147" t="s">
        <v>1853</v>
      </c>
      <c r="E18" s="50" t="str">
        <f>IF(B18=0,"",IF(COUNTIF($B$7:B18,B18)=1,D18,E17))</f>
        <v>Middle Atlantic Division</v>
      </c>
    </row>
    <row r="19" spans="1:5">
      <c r="A19" s="144" t="s">
        <v>2445</v>
      </c>
      <c r="B19" s="58" t="s">
        <v>2446</v>
      </c>
      <c r="C19" s="57">
        <v>0</v>
      </c>
      <c r="D19" s="144" t="s">
        <v>2447</v>
      </c>
      <c r="E19" s="50" t="str">
        <f>IF(B19=0,"",IF(COUNTIF($B$7:B19,B19)=1,D19,E18))</f>
        <v>Middle Atlantic Division</v>
      </c>
    </row>
    <row r="20" spans="1:5">
      <c r="A20" s="144" t="s">
        <v>2445</v>
      </c>
      <c r="B20" s="145" t="s">
        <v>2448</v>
      </c>
      <c r="C20" s="57">
        <v>0</v>
      </c>
      <c r="D20" s="146" t="s">
        <v>103</v>
      </c>
      <c r="E20" s="50" t="str">
        <f>IF(B20=0,"",IF(COUNTIF($B$7:B20,B20)=1,D20,E19))</f>
        <v>East North Central Division</v>
      </c>
    </row>
    <row r="21" spans="1:5">
      <c r="A21" s="144" t="s">
        <v>2445</v>
      </c>
      <c r="B21" s="145" t="s">
        <v>2448</v>
      </c>
      <c r="C21" s="57">
        <v>17</v>
      </c>
      <c r="D21" s="147" t="s">
        <v>1429</v>
      </c>
      <c r="E21" s="50" t="str">
        <f>IF(B21=0,"",IF(COUNTIF($B$7:B21,B21)=1,D21,E20))</f>
        <v>East North Central Division</v>
      </c>
    </row>
    <row r="22" spans="1:5">
      <c r="A22" s="144" t="s">
        <v>2445</v>
      </c>
      <c r="B22" s="145" t="s">
        <v>2448</v>
      </c>
      <c r="C22" s="57">
        <v>18</v>
      </c>
      <c r="D22" s="147" t="s">
        <v>1444</v>
      </c>
      <c r="E22" s="50" t="str">
        <f>IF(B22=0,"",IF(COUNTIF($B$7:B22,B22)=1,D22,E21))</f>
        <v>East North Central Division</v>
      </c>
    </row>
    <row r="23" spans="1:5">
      <c r="A23" s="144" t="s">
        <v>2445</v>
      </c>
      <c r="B23" s="145" t="s">
        <v>2448</v>
      </c>
      <c r="C23" s="57">
        <v>26</v>
      </c>
      <c r="D23" s="147" t="s">
        <v>1563</v>
      </c>
      <c r="E23" s="50" t="str">
        <f>IF(B23=0,"",IF(COUNTIF($B$7:B23,B23)=1,D23,E22))</f>
        <v>East North Central Division</v>
      </c>
    </row>
    <row r="24" spans="1:5">
      <c r="A24" s="144" t="s">
        <v>2445</v>
      </c>
      <c r="B24" s="145" t="s">
        <v>2448</v>
      </c>
      <c r="C24" s="57">
        <v>39</v>
      </c>
      <c r="D24" s="147" t="s">
        <v>560</v>
      </c>
      <c r="E24" s="50" t="str">
        <f>IF(B24=0,"",IF(COUNTIF($B$7:B24,B24)=1,D24,E23))</f>
        <v>East North Central Division</v>
      </c>
    </row>
    <row r="25" spans="1:5">
      <c r="A25" s="144" t="s">
        <v>2445</v>
      </c>
      <c r="B25" s="145" t="s">
        <v>2448</v>
      </c>
      <c r="C25" s="57">
        <v>55</v>
      </c>
      <c r="D25" s="147" t="s">
        <v>2084</v>
      </c>
      <c r="E25" s="50" t="str">
        <f>IF(B25=0,"",IF(COUNTIF($B$7:B25,B25)=1,D25,E24))</f>
        <v>East North Central Division</v>
      </c>
    </row>
    <row r="26" spans="1:5">
      <c r="A26" s="144" t="s">
        <v>2445</v>
      </c>
      <c r="B26" s="145" t="s">
        <v>2449</v>
      </c>
      <c r="C26" s="57">
        <v>0</v>
      </c>
      <c r="D26" s="146" t="s">
        <v>117</v>
      </c>
      <c r="E26" s="50" t="str">
        <f>IF(B26=0,"",IF(COUNTIF($B$7:B26,B26)=1,D26,E25))</f>
        <v>West North Central Division</v>
      </c>
    </row>
    <row r="27" spans="1:5">
      <c r="A27" s="144" t="s">
        <v>2445</v>
      </c>
      <c r="B27" s="145" t="s">
        <v>2449</v>
      </c>
      <c r="C27" s="57">
        <v>19</v>
      </c>
      <c r="D27" s="147" t="s">
        <v>481</v>
      </c>
      <c r="E27" s="50" t="str">
        <f>IF(B27=0,"",IF(COUNTIF($B$7:B27,B27)=1,D27,E26))</f>
        <v>West North Central Division</v>
      </c>
    </row>
    <row r="28" spans="1:5">
      <c r="A28" s="144" t="s">
        <v>2445</v>
      </c>
      <c r="B28" s="145" t="s">
        <v>2449</v>
      </c>
      <c r="C28" s="57">
        <v>20</v>
      </c>
      <c r="D28" s="147" t="s">
        <v>1481</v>
      </c>
      <c r="E28" s="50" t="str">
        <f>IF(B28=0,"",IF(COUNTIF($B$7:B28,B28)=1,D28,E27))</f>
        <v>West North Central Division</v>
      </c>
    </row>
    <row r="29" spans="1:5">
      <c r="A29" s="144" t="s">
        <v>2445</v>
      </c>
      <c r="B29" s="145" t="s">
        <v>2449</v>
      </c>
      <c r="C29" s="57">
        <v>27</v>
      </c>
      <c r="D29" s="147" t="s">
        <v>1608</v>
      </c>
      <c r="E29" s="50" t="str">
        <f>IF(B29=0,"",IF(COUNTIF($B$7:B29,B29)=1,D29,E28))</f>
        <v>West North Central Division</v>
      </c>
    </row>
    <row r="30" spans="1:5">
      <c r="A30" s="144" t="s">
        <v>2445</v>
      </c>
      <c r="B30" s="145" t="s">
        <v>2449</v>
      </c>
      <c r="C30" s="57">
        <v>29</v>
      </c>
      <c r="D30" s="147" t="s">
        <v>1649</v>
      </c>
      <c r="E30" s="50" t="str">
        <f>IF(B30=0,"",IF(COUNTIF($B$7:B30,B30)=1,D30,E29))</f>
        <v>West North Central Division</v>
      </c>
    </row>
    <row r="31" spans="1:5">
      <c r="A31" s="144" t="s">
        <v>2445</v>
      </c>
      <c r="B31" s="145" t="s">
        <v>2449</v>
      </c>
      <c r="C31" s="57">
        <v>31</v>
      </c>
      <c r="D31" s="147" t="s">
        <v>1691</v>
      </c>
      <c r="E31" s="50" t="str">
        <f>IF(B31=0,"",IF(COUNTIF($B$7:B31,B31)=1,D31,E30))</f>
        <v>West North Central Division</v>
      </c>
    </row>
    <row r="32" spans="1:5">
      <c r="A32" s="144" t="s">
        <v>2445</v>
      </c>
      <c r="B32" s="145" t="s">
        <v>2449</v>
      </c>
      <c r="C32" s="57">
        <v>38</v>
      </c>
      <c r="D32" s="147" t="s">
        <v>1789</v>
      </c>
      <c r="E32" s="50" t="str">
        <f>IF(B32=0,"",IF(COUNTIF($B$7:B32,B32)=1,D32,E31))</f>
        <v>West North Central Division</v>
      </c>
    </row>
    <row r="33" spans="1:5">
      <c r="A33" s="144" t="s">
        <v>2445</v>
      </c>
      <c r="B33" s="145" t="s">
        <v>2449</v>
      </c>
      <c r="C33" s="57">
        <v>46</v>
      </c>
      <c r="D33" s="147" t="s">
        <v>1892</v>
      </c>
      <c r="E33" s="50" t="str">
        <f>IF(B33=0,"",IF(COUNTIF($B$7:B33,B33)=1,D33,E32))</f>
        <v>West North Central Division</v>
      </c>
    </row>
    <row r="34" spans="1:5">
      <c r="A34" s="144" t="s">
        <v>2448</v>
      </c>
      <c r="B34" s="58" t="s">
        <v>2446</v>
      </c>
      <c r="C34" s="57">
        <v>0</v>
      </c>
      <c r="D34" s="144" t="s">
        <v>2450</v>
      </c>
      <c r="E34" s="50" t="str">
        <f>IF(B34=0,"",IF(COUNTIF($B$7:B34,B34)=1,D34,E33))</f>
        <v>West North Central Division</v>
      </c>
    </row>
    <row r="35" spans="1:5">
      <c r="A35" s="144" t="s">
        <v>2448</v>
      </c>
      <c r="B35" s="145" t="s">
        <v>2451</v>
      </c>
      <c r="C35" s="57">
        <v>0</v>
      </c>
      <c r="D35" s="146" t="s">
        <v>115</v>
      </c>
      <c r="E35" s="50" t="str">
        <f>IF(B35=0,"",IF(COUNTIF($B$7:B35,B35)=1,D35,E34))</f>
        <v>South Atlantic Division</v>
      </c>
    </row>
    <row r="36" spans="1:5">
      <c r="A36" s="144" t="s">
        <v>2448</v>
      </c>
      <c r="B36" s="145" t="s">
        <v>2451</v>
      </c>
      <c r="C36" s="57">
        <v>10</v>
      </c>
      <c r="D36" s="147" t="s">
        <v>450</v>
      </c>
      <c r="E36" s="50" t="str">
        <f>IF(B36=0,"",IF(COUNTIF($B$7:B36,B36)=1,D36,E35))</f>
        <v>South Atlantic Division</v>
      </c>
    </row>
    <row r="37" spans="1:5">
      <c r="A37" s="144" t="s">
        <v>2448</v>
      </c>
      <c r="B37" s="145" t="s">
        <v>2451</v>
      </c>
      <c r="C37" s="57">
        <v>11</v>
      </c>
      <c r="D37" s="147" t="s">
        <v>2452</v>
      </c>
      <c r="E37" s="50" t="str">
        <f>IF(B37=0,"",IF(COUNTIF($B$7:B37,B37)=1,D37,E36))</f>
        <v>South Atlantic Division</v>
      </c>
    </row>
    <row r="38" spans="1:5">
      <c r="A38" s="144" t="s">
        <v>2448</v>
      </c>
      <c r="B38" s="145" t="s">
        <v>2451</v>
      </c>
      <c r="C38" s="57">
        <v>12</v>
      </c>
      <c r="D38" s="147" t="s">
        <v>1359</v>
      </c>
      <c r="E38" s="50" t="str">
        <f>IF(B38=0,"",IF(COUNTIF($B$7:B38,B38)=1,D38,E37))</f>
        <v>South Atlantic Division</v>
      </c>
    </row>
    <row r="39" spans="1:5">
      <c r="A39" s="144" t="s">
        <v>2448</v>
      </c>
      <c r="B39" s="145" t="s">
        <v>2451</v>
      </c>
      <c r="C39" s="57">
        <v>13</v>
      </c>
      <c r="D39" s="147" t="s">
        <v>1397</v>
      </c>
      <c r="E39" s="50" t="str">
        <f>IF(B39=0,"",IF(COUNTIF($B$7:B39,B39)=1,D39,E38))</f>
        <v>South Atlantic Division</v>
      </c>
    </row>
    <row r="40" spans="1:5">
      <c r="A40" s="144" t="s">
        <v>2448</v>
      </c>
      <c r="B40" s="145" t="s">
        <v>2451</v>
      </c>
      <c r="C40" s="57">
        <v>24</v>
      </c>
      <c r="D40" s="147" t="s">
        <v>2453</v>
      </c>
      <c r="E40" s="50" t="str">
        <f>IF(B40=0,"",IF(COUNTIF($B$7:B40,B40)=1,D40,E39))</f>
        <v>South Atlantic Division</v>
      </c>
    </row>
    <row r="41" spans="1:5">
      <c r="A41" s="144" t="s">
        <v>2448</v>
      </c>
      <c r="B41" s="145" t="s">
        <v>2451</v>
      </c>
      <c r="C41" s="57">
        <v>37</v>
      </c>
      <c r="D41" s="147" t="s">
        <v>1752</v>
      </c>
      <c r="E41" s="50" t="str">
        <f>IF(B41=0,"",IF(COUNTIF($B$7:B41,B41)=1,D41,E40))</f>
        <v>South Atlantic Division</v>
      </c>
    </row>
    <row r="42" spans="1:5">
      <c r="A42" s="144" t="s">
        <v>2448</v>
      </c>
      <c r="B42" s="145" t="s">
        <v>2451</v>
      </c>
      <c r="C42" s="57">
        <v>45</v>
      </c>
      <c r="D42" s="147" t="s">
        <v>1875</v>
      </c>
      <c r="E42" s="50" t="str">
        <f>IF(B42=0,"",IF(COUNTIF($B$7:B42,B42)=1,D42,E41))</f>
        <v>South Atlantic Division</v>
      </c>
    </row>
    <row r="43" spans="1:5">
      <c r="A43" s="144" t="s">
        <v>2448</v>
      </c>
      <c r="B43" s="145" t="s">
        <v>2451</v>
      </c>
      <c r="C43" s="57">
        <v>51</v>
      </c>
      <c r="D43" s="147" t="s">
        <v>2020</v>
      </c>
      <c r="E43" s="50" t="str">
        <f>IF(B43=0,"",IF(COUNTIF($B$7:B43,B43)=1,D43,E42))</f>
        <v>South Atlantic Division</v>
      </c>
    </row>
    <row r="44" spans="1:5">
      <c r="A44" s="144" t="s">
        <v>2448</v>
      </c>
      <c r="B44" s="145" t="s">
        <v>2451</v>
      </c>
      <c r="C44" s="57">
        <v>54</v>
      </c>
      <c r="D44" s="147" t="s">
        <v>2454</v>
      </c>
      <c r="E44" s="50" t="str">
        <f>IF(B44=0,"",IF(COUNTIF($B$7:B44,B44)=1,D44,E43))</f>
        <v>South Atlantic Division</v>
      </c>
    </row>
    <row r="45" spans="1:5">
      <c r="A45" s="144" t="s">
        <v>2448</v>
      </c>
      <c r="B45" s="145" t="s">
        <v>2455</v>
      </c>
      <c r="C45" s="57">
        <v>0</v>
      </c>
      <c r="D45" s="146" t="s">
        <v>105</v>
      </c>
      <c r="E45" s="50" t="str">
        <f>IF(B45=0,"",IF(COUNTIF($B$7:B45,B45)=1,D45,E44))</f>
        <v>East South Central Division</v>
      </c>
    </row>
    <row r="46" spans="1:5">
      <c r="A46" s="144" t="s">
        <v>2448</v>
      </c>
      <c r="B46" s="145" t="s">
        <v>2455</v>
      </c>
      <c r="C46" s="57">
        <v>1</v>
      </c>
      <c r="D46" s="147" t="s">
        <v>1245</v>
      </c>
      <c r="E46" s="50" t="str">
        <f>IF(B46=0,"",IF(COUNTIF($B$7:B46,B46)=1,D46,E45))</f>
        <v>East South Central Division</v>
      </c>
    </row>
    <row r="47" spans="1:5">
      <c r="A47" s="144" t="s">
        <v>2448</v>
      </c>
      <c r="B47" s="145" t="s">
        <v>2455</v>
      </c>
      <c r="C47" s="57">
        <v>21</v>
      </c>
      <c r="D47" s="147" t="s">
        <v>1499</v>
      </c>
      <c r="E47" s="50" t="str">
        <f>IF(B47=0,"",IF(COUNTIF($B$7:B47,B47)=1,D47,E46))</f>
        <v>East South Central Division</v>
      </c>
    </row>
    <row r="48" spans="1:5">
      <c r="A48" s="144" t="s">
        <v>2448</v>
      </c>
      <c r="B48" s="145" t="s">
        <v>2455</v>
      </c>
      <c r="C48" s="57">
        <v>28</v>
      </c>
      <c r="D48" s="147" t="s">
        <v>198</v>
      </c>
      <c r="E48" s="50" t="str">
        <f>IF(B48=0,"",IF(COUNTIF($B$7:B48,B48)=1,D48,E47))</f>
        <v>East South Central Division</v>
      </c>
    </row>
    <row r="49" spans="1:5">
      <c r="A49" s="144" t="s">
        <v>2448</v>
      </c>
      <c r="B49" s="145" t="s">
        <v>2455</v>
      </c>
      <c r="C49" s="57">
        <v>47</v>
      </c>
      <c r="D49" s="147" t="s">
        <v>1908</v>
      </c>
      <c r="E49" s="50" t="str">
        <f>IF(B49=0,"",IF(COUNTIF($B$7:B49,B49)=1,D49,E48))</f>
        <v>East South Central Division</v>
      </c>
    </row>
    <row r="50" spans="1:5">
      <c r="A50" s="144" t="s">
        <v>2448</v>
      </c>
      <c r="B50" s="145" t="s">
        <v>2456</v>
      </c>
      <c r="C50" s="57">
        <v>0</v>
      </c>
      <c r="D50" s="146" t="s">
        <v>119</v>
      </c>
      <c r="E50" s="50" t="str">
        <f>IF(B50=0,"",IF(COUNTIF($B$7:B50,B50)=1,D50,E49))</f>
        <v>West South Central Division</v>
      </c>
    </row>
    <row r="51" spans="1:5">
      <c r="A51" s="144" t="s">
        <v>2448</v>
      </c>
      <c r="B51" s="145" t="s">
        <v>2456</v>
      </c>
      <c r="C51" s="57">
        <v>5</v>
      </c>
      <c r="D51" s="147" t="s">
        <v>1290</v>
      </c>
      <c r="E51" s="50" t="str">
        <f>IF(B51=0,"",IF(COUNTIF($B$7:B51,B51)=1,D51,E50))</f>
        <v>West South Central Division</v>
      </c>
    </row>
    <row r="52" spans="1:5">
      <c r="A52" s="144" t="s">
        <v>2448</v>
      </c>
      <c r="B52" s="145" t="s">
        <v>2456</v>
      </c>
      <c r="C52" s="57">
        <v>22</v>
      </c>
      <c r="D52" s="147" t="s">
        <v>1524</v>
      </c>
      <c r="E52" s="50" t="str">
        <f>IF(B52=0,"",IF(COUNTIF($B$7:B52,B52)=1,D52,E51))</f>
        <v>West South Central Division</v>
      </c>
    </row>
    <row r="53" spans="1:5">
      <c r="A53" s="144" t="s">
        <v>2448</v>
      </c>
      <c r="B53" s="145" t="s">
        <v>2456</v>
      </c>
      <c r="C53" s="57">
        <v>40</v>
      </c>
      <c r="D53" s="147" t="s">
        <v>1818</v>
      </c>
      <c r="E53" s="50" t="str">
        <f>IF(B53=0,"",IF(COUNTIF($B$7:B53,B53)=1,D53,E52))</f>
        <v>West South Central Division</v>
      </c>
    </row>
    <row r="54" spans="1:5">
      <c r="A54" s="144" t="s">
        <v>2448</v>
      </c>
      <c r="B54" s="145" t="s">
        <v>2456</v>
      </c>
      <c r="C54" s="57">
        <v>48</v>
      </c>
      <c r="D54" s="147" t="s">
        <v>735</v>
      </c>
      <c r="E54" s="50" t="str">
        <f>IF(B54=0,"",IF(COUNTIF($B$7:B54,B54)=1,D54,E53))</f>
        <v>West South Central Division</v>
      </c>
    </row>
    <row r="55" spans="1:5">
      <c r="A55" s="144" t="s">
        <v>2449</v>
      </c>
      <c r="B55" s="58" t="s">
        <v>2446</v>
      </c>
      <c r="C55" s="57">
        <v>0</v>
      </c>
      <c r="D55" s="144" t="s">
        <v>2457</v>
      </c>
      <c r="E55" s="50" t="str">
        <f>IF(B55=0,"",IF(COUNTIF($B$7:B55,B55)=1,D55,E54))</f>
        <v>West South Central Division</v>
      </c>
    </row>
    <row r="56" spans="1:5">
      <c r="A56" s="144" t="s">
        <v>2449</v>
      </c>
      <c r="B56" s="145" t="s">
        <v>2458</v>
      </c>
      <c r="C56" s="57">
        <v>0</v>
      </c>
      <c r="D56" s="146" t="s">
        <v>109</v>
      </c>
      <c r="E56" s="50" t="str">
        <f>IF(B56=0,"",IF(COUNTIF($B$7:B56,B56)=1,D56,E55))</f>
        <v>Mountain Division</v>
      </c>
    </row>
    <row r="57" spans="1:5">
      <c r="A57" s="144" t="s">
        <v>2449</v>
      </c>
      <c r="B57" s="145" t="s">
        <v>2458</v>
      </c>
      <c r="C57" s="57">
        <v>4</v>
      </c>
      <c r="D57" s="147" t="s">
        <v>1275</v>
      </c>
      <c r="E57" s="50" t="str">
        <f>IF(B57=0,"",IF(COUNTIF($B$7:B57,B57)=1,D57,E56))</f>
        <v>Mountain Division</v>
      </c>
    </row>
    <row r="58" spans="1:5">
      <c r="A58" s="144" t="s">
        <v>2449</v>
      </c>
      <c r="B58" s="145" t="s">
        <v>2458</v>
      </c>
      <c r="C58" s="57">
        <v>8</v>
      </c>
      <c r="D58" s="147" t="s">
        <v>1342</v>
      </c>
      <c r="E58" s="50" t="str">
        <f>IF(B58=0,"",IF(COUNTIF($B$7:B58,B58)=1,D58,E57))</f>
        <v>Mountain Division</v>
      </c>
    </row>
    <row r="59" spans="1:5">
      <c r="A59" s="144" t="s">
        <v>2449</v>
      </c>
      <c r="B59" s="145" t="s">
        <v>2458</v>
      </c>
      <c r="C59" s="57">
        <v>16</v>
      </c>
      <c r="D59" s="147" t="s">
        <v>401</v>
      </c>
      <c r="E59" s="50" t="str">
        <f>IF(B59=0,"",IF(COUNTIF($B$7:B59,B59)=1,D59,E58))</f>
        <v>Mountain Division</v>
      </c>
    </row>
    <row r="60" spans="1:5">
      <c r="A60" s="144" t="s">
        <v>2449</v>
      </c>
      <c r="B60" s="145" t="s">
        <v>2458</v>
      </c>
      <c r="C60" s="57">
        <v>30</v>
      </c>
      <c r="D60" s="147" t="s">
        <v>1670</v>
      </c>
      <c r="E60" s="50" t="str">
        <f>IF(B60=0,"",IF(COUNTIF($B$7:B60,B60)=1,D60,E59))</f>
        <v>Mountain Division</v>
      </c>
    </row>
    <row r="61" spans="1:5">
      <c r="A61" s="144" t="s">
        <v>2449</v>
      </c>
      <c r="B61" s="145" t="s">
        <v>2458</v>
      </c>
      <c r="C61" s="57">
        <v>32</v>
      </c>
      <c r="D61" s="147" t="s">
        <v>199</v>
      </c>
      <c r="E61" s="50" t="str">
        <f>IF(B61=0,"",IF(COUNTIF($B$7:B61,B61)=1,D61,E60))</f>
        <v>Mountain Division</v>
      </c>
    </row>
    <row r="62" spans="1:5">
      <c r="A62" s="144" t="s">
        <v>2449</v>
      </c>
      <c r="B62" s="145" t="s">
        <v>2458</v>
      </c>
      <c r="C62" s="57">
        <v>35</v>
      </c>
      <c r="D62" s="147" t="s">
        <v>1734</v>
      </c>
      <c r="E62" s="50" t="str">
        <f>IF(B62=0,"",IF(COUNTIF($B$7:B62,B62)=1,D62,E61))</f>
        <v>Mountain Division</v>
      </c>
    </row>
    <row r="63" spans="1:5">
      <c r="A63" s="144" t="s">
        <v>2449</v>
      </c>
      <c r="B63" s="145" t="s">
        <v>2458</v>
      </c>
      <c r="C63" s="57">
        <v>49</v>
      </c>
      <c r="D63" s="147" t="s">
        <v>2003</v>
      </c>
      <c r="E63" s="50" t="str">
        <f>IF(B63=0,"",IF(COUNTIF($B$7:B63,B63)=1,D63,E62))</f>
        <v>Mountain Division</v>
      </c>
    </row>
    <row r="64" spans="1:5">
      <c r="A64" s="144" t="s">
        <v>2449</v>
      </c>
      <c r="B64" s="145" t="s">
        <v>2458</v>
      </c>
      <c r="C64" s="57">
        <v>56</v>
      </c>
      <c r="D64" s="147" t="s">
        <v>1224</v>
      </c>
      <c r="E64" s="50" t="str">
        <f>IF(B64=0,"",IF(COUNTIF($B$7:B64,B64)=1,D64,E63))</f>
        <v>Mountain Division</v>
      </c>
    </row>
    <row r="65" spans="1:5">
      <c r="A65" s="144" t="s">
        <v>2449</v>
      </c>
      <c r="B65" s="145" t="s">
        <v>2459</v>
      </c>
      <c r="C65" s="57">
        <v>0</v>
      </c>
      <c r="D65" s="146" t="s">
        <v>113</v>
      </c>
      <c r="E65" s="50" t="str">
        <f>IF(B65=0,"",IF(COUNTIF($B$7:B65,B65)=1,D65,E64))</f>
        <v>Pacific Division</v>
      </c>
    </row>
    <row r="66" spans="1:5">
      <c r="A66" s="144" t="s">
        <v>2449</v>
      </c>
      <c r="B66" s="145" t="s">
        <v>2459</v>
      </c>
      <c r="C66" s="57">
        <v>2</v>
      </c>
      <c r="D66" s="147" t="s">
        <v>1247</v>
      </c>
      <c r="E66" s="50" t="str">
        <f>IF(B66=0,"",IF(COUNTIF($B$7:B66,B66)=1,D66,E65))</f>
        <v>Pacific Division</v>
      </c>
    </row>
    <row r="67" spans="1:5">
      <c r="A67" s="144" t="s">
        <v>2449</v>
      </c>
      <c r="B67" s="145" t="s">
        <v>2459</v>
      </c>
      <c r="C67" s="57">
        <v>6</v>
      </c>
      <c r="D67" s="147" t="s">
        <v>1300</v>
      </c>
      <c r="E67" s="50" t="str">
        <f>IF(B67=0,"",IF(COUNTIF($B$7:B67,B67)=1,D67,E66))</f>
        <v>Pacific Division</v>
      </c>
    </row>
    <row r="68" spans="1:5">
      <c r="A68" s="144" t="s">
        <v>2449</v>
      </c>
      <c r="B68" s="145" t="s">
        <v>2459</v>
      </c>
      <c r="C68" s="57">
        <v>15</v>
      </c>
      <c r="D68" s="147" t="s">
        <v>374</v>
      </c>
      <c r="E68" s="50" t="str">
        <f>IF(B68=0,"",IF(COUNTIF($B$7:B68,B68)=1,D68,E67))</f>
        <v>Pacific Division</v>
      </c>
    </row>
    <row r="69" spans="1:5">
      <c r="A69" s="144" t="s">
        <v>2449</v>
      </c>
      <c r="B69" s="145" t="s">
        <v>2459</v>
      </c>
      <c r="C69" s="57">
        <v>41</v>
      </c>
      <c r="D69" s="147" t="s">
        <v>1667</v>
      </c>
      <c r="E69" s="50" t="str">
        <f>IF(B69=0,"",IF(COUNTIF($B$7:B69,B69)=1,D69,E68))</f>
        <v>Pacific Division</v>
      </c>
    </row>
    <row r="70" spans="1:5">
      <c r="A70" s="144" t="s">
        <v>2449</v>
      </c>
      <c r="B70" s="145" t="s">
        <v>2459</v>
      </c>
      <c r="C70" s="57">
        <v>53</v>
      </c>
      <c r="D70" s="147" t="s">
        <v>177</v>
      </c>
      <c r="E70" s="50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841"/>
  <sheetViews>
    <sheetView topLeftCell="B1" workbookViewId="0">
      <selection activeCell="B1" sqref="B1"/>
    </sheetView>
  </sheetViews>
  <sheetFormatPr defaultColWidth="9" defaultRowHeight="13.85"/>
  <cols>
    <col min="1" max="1" width="18.7079646017699" customWidth="1"/>
    <col min="2" max="2" width="49" customWidth="1"/>
  </cols>
  <sheetData>
    <row r="1" ht="15" customHeight="1" spans="2:33">
      <c r="B1" s="10" t="s">
        <v>2460</v>
      </c>
      <c r="C1" s="11">
        <v>2020</v>
      </c>
      <c r="D1" s="11">
        <v>2021</v>
      </c>
      <c r="E1" s="11">
        <v>2022</v>
      </c>
      <c r="F1" s="11">
        <v>2023</v>
      </c>
      <c r="G1" s="11">
        <v>2024</v>
      </c>
      <c r="H1" s="11">
        <v>2025</v>
      </c>
      <c r="I1" s="11">
        <v>2026</v>
      </c>
      <c r="J1" s="11">
        <v>2027</v>
      </c>
      <c r="K1" s="11">
        <v>2028</v>
      </c>
      <c r="L1" s="11">
        <v>2029</v>
      </c>
      <c r="M1" s="11">
        <v>2030</v>
      </c>
      <c r="N1" s="11">
        <v>2031</v>
      </c>
      <c r="O1" s="11">
        <v>2032</v>
      </c>
      <c r="P1" s="11">
        <v>2033</v>
      </c>
      <c r="Q1" s="11">
        <v>2034</v>
      </c>
      <c r="R1" s="11">
        <v>2035</v>
      </c>
      <c r="S1" s="11">
        <v>2036</v>
      </c>
      <c r="T1" s="11">
        <v>2037</v>
      </c>
      <c r="U1" s="11">
        <v>2038</v>
      </c>
      <c r="V1" s="11">
        <v>2039</v>
      </c>
      <c r="W1" s="11">
        <v>2040</v>
      </c>
      <c r="X1" s="11">
        <v>2041</v>
      </c>
      <c r="Y1" s="11">
        <v>2042</v>
      </c>
      <c r="Z1" s="11">
        <v>2043</v>
      </c>
      <c r="AA1" s="11">
        <v>2044</v>
      </c>
      <c r="AB1" s="11">
        <v>2045</v>
      </c>
      <c r="AC1" s="11">
        <v>2046</v>
      </c>
      <c r="AD1" s="11">
        <v>2047</v>
      </c>
      <c r="AE1" s="11">
        <v>2048</v>
      </c>
      <c r="AF1" s="11">
        <v>2049</v>
      </c>
      <c r="AG1" s="11">
        <v>2050</v>
      </c>
    </row>
    <row r="2" ht="15" customHeight="1"/>
    <row r="3" ht="15" customHeight="1" spans="3:8">
      <c r="C3" s="12" t="s">
        <v>2461</v>
      </c>
      <c r="D3" s="12" t="s">
        <v>2462</v>
      </c>
      <c r="E3" s="13"/>
      <c r="F3" s="13"/>
      <c r="G3" s="13"/>
      <c r="H3" s="13"/>
    </row>
    <row r="4" ht="15" customHeight="1" spans="3:8">
      <c r="C4" s="12" t="s">
        <v>2463</v>
      </c>
      <c r="D4" s="12" t="s">
        <v>2464</v>
      </c>
      <c r="E4" s="13"/>
      <c r="F4" s="13"/>
      <c r="G4" s="12" t="s">
        <v>2465</v>
      </c>
      <c r="H4" s="13"/>
    </row>
    <row r="5" ht="15" customHeight="1" spans="3:8">
      <c r="C5" s="12" t="s">
        <v>2466</v>
      </c>
      <c r="D5" s="12" t="s">
        <v>2467</v>
      </c>
      <c r="E5" s="13"/>
      <c r="F5" s="13"/>
      <c r="G5" s="13"/>
      <c r="H5" s="13"/>
    </row>
    <row r="6" ht="15" customHeight="1" spans="3:8">
      <c r="C6" s="12" t="s">
        <v>2468</v>
      </c>
      <c r="D6" s="13"/>
      <c r="E6" s="12" t="s">
        <v>2469</v>
      </c>
      <c r="F6" s="13"/>
      <c r="G6" s="13"/>
      <c r="H6" s="13"/>
    </row>
    <row r="7" ht="15" customHeight="1" spans="3:8">
      <c r="C7" s="13"/>
      <c r="D7" s="13"/>
      <c r="E7" s="13"/>
      <c r="F7" s="13"/>
      <c r="G7" s="13"/>
      <c r="H7" s="13"/>
    </row>
    <row r="10" ht="15" customHeight="1" spans="1:34">
      <c r="A10" s="14" t="s">
        <v>2470</v>
      </c>
      <c r="B10" s="15" t="s">
        <v>2471</v>
      </c>
      <c r="AH10" s="33" t="s">
        <v>2472</v>
      </c>
    </row>
    <row r="11" ht="15" customHeight="1" spans="2:34">
      <c r="B11" s="10" t="s">
        <v>2473</v>
      </c>
      <c r="AH11" s="33" t="s">
        <v>2474</v>
      </c>
    </row>
    <row r="12" ht="15" customHeight="1" spans="2:34">
      <c r="B12" s="1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3" t="s">
        <v>2475</v>
      </c>
    </row>
    <row r="13" ht="15" customHeight="1" spans="2:34">
      <c r="B13" s="11" t="s">
        <v>2476</v>
      </c>
      <c r="C13" s="11">
        <v>2020</v>
      </c>
      <c r="D13" s="11">
        <v>2021</v>
      </c>
      <c r="E13" s="11">
        <v>2022</v>
      </c>
      <c r="F13" s="11">
        <v>2023</v>
      </c>
      <c r="G13" s="11">
        <v>2024</v>
      </c>
      <c r="H13" s="11">
        <v>2025</v>
      </c>
      <c r="I13" s="11">
        <v>2026</v>
      </c>
      <c r="J13" s="11">
        <v>2027</v>
      </c>
      <c r="K13" s="11">
        <v>2028</v>
      </c>
      <c r="L13" s="11">
        <v>2029</v>
      </c>
      <c r="M13" s="11">
        <v>2030</v>
      </c>
      <c r="N13" s="11">
        <v>2031</v>
      </c>
      <c r="O13" s="11">
        <v>2032</v>
      </c>
      <c r="P13" s="11">
        <v>2033</v>
      </c>
      <c r="Q13" s="11">
        <v>2034</v>
      </c>
      <c r="R13" s="11">
        <v>2035</v>
      </c>
      <c r="S13" s="11">
        <v>2036</v>
      </c>
      <c r="T13" s="11">
        <v>2037</v>
      </c>
      <c r="U13" s="11">
        <v>2038</v>
      </c>
      <c r="V13" s="11">
        <v>2039</v>
      </c>
      <c r="W13" s="11">
        <v>2040</v>
      </c>
      <c r="X13" s="11">
        <v>2041</v>
      </c>
      <c r="Y13" s="11">
        <v>2042</v>
      </c>
      <c r="Z13" s="11">
        <v>2043</v>
      </c>
      <c r="AA13" s="11">
        <v>2044</v>
      </c>
      <c r="AB13" s="11">
        <v>2045</v>
      </c>
      <c r="AC13" s="11">
        <v>2046</v>
      </c>
      <c r="AD13" s="11">
        <v>2047</v>
      </c>
      <c r="AE13" s="11">
        <v>2048</v>
      </c>
      <c r="AF13" s="11">
        <v>2049</v>
      </c>
      <c r="AG13" s="11">
        <v>2050</v>
      </c>
      <c r="AH13" s="34" t="s">
        <v>2477</v>
      </c>
    </row>
    <row r="14" ht="15" customHeight="1"/>
    <row r="15" ht="15" customHeight="1" spans="2:2">
      <c r="B15" s="17" t="s">
        <v>2478</v>
      </c>
    </row>
    <row r="16" ht="15" customHeight="1" spans="2:2">
      <c r="B16" s="17" t="s">
        <v>2479</v>
      </c>
    </row>
    <row r="17" ht="15" customHeight="1" spans="1:34">
      <c r="A17" s="14" t="s">
        <v>2480</v>
      </c>
      <c r="B17" s="18" t="s">
        <v>2481</v>
      </c>
      <c r="C17" s="21">
        <v>84.750443</v>
      </c>
      <c r="D17" s="21">
        <v>85.593651</v>
      </c>
      <c r="E17" s="21">
        <v>86.439354</v>
      </c>
      <c r="F17" s="21">
        <v>87.273476</v>
      </c>
      <c r="G17" s="21">
        <v>88.112289</v>
      </c>
      <c r="H17" s="21">
        <v>88.984467</v>
      </c>
      <c r="I17" s="21">
        <v>89.856285</v>
      </c>
      <c r="J17" s="21">
        <v>90.700256</v>
      </c>
      <c r="K17" s="21">
        <v>91.51667</v>
      </c>
      <c r="L17" s="21">
        <v>92.31514</v>
      </c>
      <c r="M17" s="21">
        <v>93.093277</v>
      </c>
      <c r="N17" s="21">
        <v>93.847504</v>
      </c>
      <c r="O17" s="21">
        <v>94.588799</v>
      </c>
      <c r="P17" s="21">
        <v>95.310699</v>
      </c>
      <c r="Q17" s="21">
        <v>96.006424</v>
      </c>
      <c r="R17" s="21">
        <v>96.697853</v>
      </c>
      <c r="S17" s="21">
        <v>97.37767</v>
      </c>
      <c r="T17" s="21">
        <v>98.047127</v>
      </c>
      <c r="U17" s="21">
        <v>98.708321</v>
      </c>
      <c r="V17" s="21">
        <v>99.360046</v>
      </c>
      <c r="W17" s="21">
        <v>100.015579</v>
      </c>
      <c r="X17" s="21">
        <v>100.670425</v>
      </c>
      <c r="Y17" s="21">
        <v>101.321327</v>
      </c>
      <c r="Z17" s="21">
        <v>101.97403</v>
      </c>
      <c r="AA17" s="21">
        <v>102.632004</v>
      </c>
      <c r="AB17" s="21">
        <v>103.292885</v>
      </c>
      <c r="AC17" s="21">
        <v>103.95903</v>
      </c>
      <c r="AD17" s="21">
        <v>104.621376</v>
      </c>
      <c r="AE17" s="21">
        <v>105.279099</v>
      </c>
      <c r="AF17" s="21">
        <v>105.937042</v>
      </c>
      <c r="AG17" s="21">
        <v>106.59597</v>
      </c>
      <c r="AH17" s="35">
        <v>0.007674</v>
      </c>
    </row>
    <row r="18" ht="15" customHeight="1" spans="1:34">
      <c r="A18" s="14" t="s">
        <v>2482</v>
      </c>
      <c r="B18" s="18" t="s">
        <v>2483</v>
      </c>
      <c r="C18" s="21">
        <v>31.968704</v>
      </c>
      <c r="D18" s="21">
        <v>32.227837</v>
      </c>
      <c r="E18" s="21">
        <v>32.484608</v>
      </c>
      <c r="F18" s="21">
        <v>32.738888</v>
      </c>
      <c r="G18" s="21">
        <v>33.007179</v>
      </c>
      <c r="H18" s="21">
        <v>33.292564</v>
      </c>
      <c r="I18" s="21">
        <v>33.572525</v>
      </c>
      <c r="J18" s="21">
        <v>33.83012</v>
      </c>
      <c r="K18" s="21">
        <v>34.072906</v>
      </c>
      <c r="L18" s="21">
        <v>34.306412</v>
      </c>
      <c r="M18" s="21">
        <v>34.532425</v>
      </c>
      <c r="N18" s="21">
        <v>34.747349</v>
      </c>
      <c r="O18" s="21">
        <v>34.956161</v>
      </c>
      <c r="P18" s="21">
        <v>35.154221</v>
      </c>
      <c r="Q18" s="21">
        <v>35.343121</v>
      </c>
      <c r="R18" s="21">
        <v>35.533417</v>
      </c>
      <c r="S18" s="21">
        <v>35.72086</v>
      </c>
      <c r="T18" s="21">
        <v>35.907597</v>
      </c>
      <c r="U18" s="21">
        <v>36.095905</v>
      </c>
      <c r="V18" s="21">
        <v>36.288265</v>
      </c>
      <c r="W18" s="21">
        <v>36.482738</v>
      </c>
      <c r="X18" s="21">
        <v>36.677246</v>
      </c>
      <c r="Y18" s="21">
        <v>36.872318</v>
      </c>
      <c r="Z18" s="21">
        <v>37.067024</v>
      </c>
      <c r="AA18" s="21">
        <v>37.256569</v>
      </c>
      <c r="AB18" s="21">
        <v>37.445789</v>
      </c>
      <c r="AC18" s="21">
        <v>37.632339</v>
      </c>
      <c r="AD18" s="21">
        <v>37.817364</v>
      </c>
      <c r="AE18" s="21">
        <v>38.004612</v>
      </c>
      <c r="AF18" s="21">
        <v>38.195267</v>
      </c>
      <c r="AG18" s="21">
        <v>38.390739</v>
      </c>
      <c r="AH18" s="35">
        <v>0.006121</v>
      </c>
    </row>
    <row r="19" ht="15" customHeight="1" spans="1:34">
      <c r="A19" s="14" t="s">
        <v>2484</v>
      </c>
      <c r="B19" s="18" t="s">
        <v>2485</v>
      </c>
      <c r="C19" s="21">
        <v>6.663464</v>
      </c>
      <c r="D19" s="21">
        <v>6.648326</v>
      </c>
      <c r="E19" s="21">
        <v>6.634981</v>
      </c>
      <c r="F19" s="21">
        <v>6.627098</v>
      </c>
      <c r="G19" s="21">
        <v>6.630111</v>
      </c>
      <c r="H19" s="21">
        <v>6.643839</v>
      </c>
      <c r="I19" s="21">
        <v>6.664732</v>
      </c>
      <c r="J19" s="21">
        <v>6.675515</v>
      </c>
      <c r="K19" s="21">
        <v>6.675215</v>
      </c>
      <c r="L19" s="21">
        <v>6.664383</v>
      </c>
      <c r="M19" s="21">
        <v>6.643749</v>
      </c>
      <c r="N19" s="21">
        <v>6.616388</v>
      </c>
      <c r="O19" s="21">
        <v>6.58721</v>
      </c>
      <c r="P19" s="21">
        <v>6.557878</v>
      </c>
      <c r="Q19" s="21">
        <v>6.529199</v>
      </c>
      <c r="R19" s="21">
        <v>6.505653</v>
      </c>
      <c r="S19" s="21">
        <v>6.485949</v>
      </c>
      <c r="T19" s="21">
        <v>6.466928</v>
      </c>
      <c r="U19" s="21">
        <v>6.447885</v>
      </c>
      <c r="V19" s="21">
        <v>6.43115</v>
      </c>
      <c r="W19" s="21">
        <v>6.419676</v>
      </c>
      <c r="X19" s="21">
        <v>6.411514</v>
      </c>
      <c r="Y19" s="21">
        <v>6.40536</v>
      </c>
      <c r="Z19" s="21">
        <v>6.400518</v>
      </c>
      <c r="AA19" s="21">
        <v>6.396067</v>
      </c>
      <c r="AB19" s="21">
        <v>6.392113</v>
      </c>
      <c r="AC19" s="21">
        <v>6.388073</v>
      </c>
      <c r="AD19" s="21">
        <v>6.381184</v>
      </c>
      <c r="AE19" s="21">
        <v>6.37248</v>
      </c>
      <c r="AF19" s="21">
        <v>6.363905</v>
      </c>
      <c r="AG19" s="21">
        <v>6.35391</v>
      </c>
      <c r="AH19" s="35">
        <v>-0.001584</v>
      </c>
    </row>
    <row r="20" ht="15" customHeight="1" spans="1:34">
      <c r="A20" s="14" t="s">
        <v>2486</v>
      </c>
      <c r="B20" s="17" t="s">
        <v>2487</v>
      </c>
      <c r="C20" s="22">
        <v>123.382614</v>
      </c>
      <c r="D20" s="22">
        <v>124.46981</v>
      </c>
      <c r="E20" s="22">
        <v>125.558945</v>
      </c>
      <c r="F20" s="22">
        <v>126.639458</v>
      </c>
      <c r="G20" s="22">
        <v>127.74958</v>
      </c>
      <c r="H20" s="22">
        <v>128.920868</v>
      </c>
      <c r="I20" s="22">
        <v>130.093536</v>
      </c>
      <c r="J20" s="22">
        <v>131.205902</v>
      </c>
      <c r="K20" s="22">
        <v>132.264786</v>
      </c>
      <c r="L20" s="22">
        <v>133.285934</v>
      </c>
      <c r="M20" s="22">
        <v>134.269455</v>
      </c>
      <c r="N20" s="22">
        <v>135.211243</v>
      </c>
      <c r="O20" s="22">
        <v>136.132156</v>
      </c>
      <c r="P20" s="22">
        <v>137.022797</v>
      </c>
      <c r="Q20" s="22">
        <v>137.878754</v>
      </c>
      <c r="R20" s="22">
        <v>138.736908</v>
      </c>
      <c r="S20" s="22">
        <v>139.584473</v>
      </c>
      <c r="T20" s="22">
        <v>140.421661</v>
      </c>
      <c r="U20" s="22">
        <v>141.252121</v>
      </c>
      <c r="V20" s="22">
        <v>142.079468</v>
      </c>
      <c r="W20" s="22">
        <v>142.917999</v>
      </c>
      <c r="X20" s="22">
        <v>143.759186</v>
      </c>
      <c r="Y20" s="22">
        <v>144.599014</v>
      </c>
      <c r="Z20" s="22">
        <v>145.441559</v>
      </c>
      <c r="AA20" s="22">
        <v>146.284653</v>
      </c>
      <c r="AB20" s="22">
        <v>147.130798</v>
      </c>
      <c r="AC20" s="22">
        <v>147.979446</v>
      </c>
      <c r="AD20" s="22">
        <v>148.819916</v>
      </c>
      <c r="AE20" s="22">
        <v>149.656189</v>
      </c>
      <c r="AF20" s="22">
        <v>150.496216</v>
      </c>
      <c r="AG20" s="22">
        <v>151.340622</v>
      </c>
      <c r="AH20" s="36">
        <v>0.006831</v>
      </c>
    </row>
    <row r="21" ht="15" customHeight="1"/>
    <row r="22" ht="15" customHeight="1" spans="1:34">
      <c r="A22" s="14" t="s">
        <v>2488</v>
      </c>
      <c r="B22" s="17" t="s">
        <v>2489</v>
      </c>
      <c r="C22" s="44">
        <v>1789.310425</v>
      </c>
      <c r="D22" s="44">
        <v>1795.358032</v>
      </c>
      <c r="E22" s="44">
        <v>1801.376587</v>
      </c>
      <c r="F22" s="44">
        <v>1807.326782</v>
      </c>
      <c r="G22" s="44">
        <v>1813.086304</v>
      </c>
      <c r="H22" s="44">
        <v>1818.685669</v>
      </c>
      <c r="I22" s="44">
        <v>1824.256348</v>
      </c>
      <c r="J22" s="44">
        <v>1829.960327</v>
      </c>
      <c r="K22" s="44">
        <v>1835.744507</v>
      </c>
      <c r="L22" s="44">
        <v>1841.578979</v>
      </c>
      <c r="M22" s="44">
        <v>1847.446533</v>
      </c>
      <c r="N22" s="44">
        <v>1853.351685</v>
      </c>
      <c r="O22" s="44">
        <v>1859.25647</v>
      </c>
      <c r="P22" s="44">
        <v>1865.17627</v>
      </c>
      <c r="Q22" s="44">
        <v>1871.079712</v>
      </c>
      <c r="R22" s="44">
        <v>1876.912964</v>
      </c>
      <c r="S22" s="44">
        <v>1882.700928</v>
      </c>
      <c r="T22" s="44">
        <v>1888.442871</v>
      </c>
      <c r="U22" s="44">
        <v>1894.134033</v>
      </c>
      <c r="V22" s="44">
        <v>1899.741089</v>
      </c>
      <c r="W22" s="44">
        <v>1905.292847</v>
      </c>
      <c r="X22" s="44">
        <v>1910.806152</v>
      </c>
      <c r="Y22" s="44">
        <v>1916.274048</v>
      </c>
      <c r="Z22" s="44">
        <v>1921.723389</v>
      </c>
      <c r="AA22" s="44">
        <v>1927.200317</v>
      </c>
      <c r="AB22" s="44">
        <v>1932.664551</v>
      </c>
      <c r="AC22" s="44">
        <v>1938.143555</v>
      </c>
      <c r="AD22" s="44">
        <v>1943.619751</v>
      </c>
      <c r="AE22" s="44">
        <v>1949.05835</v>
      </c>
      <c r="AF22" s="44">
        <v>1954.455811</v>
      </c>
      <c r="AG22" s="44">
        <v>1959.810791</v>
      </c>
      <c r="AH22" s="36">
        <v>0.003039</v>
      </c>
    </row>
    <row r="23" ht="15" customHeight="1"/>
    <row r="24" ht="15" customHeight="1" spans="2:2">
      <c r="B24" s="17" t="s">
        <v>2490</v>
      </c>
    </row>
    <row r="25" ht="15" customHeight="1" spans="2:2">
      <c r="B25" s="17" t="s">
        <v>2491</v>
      </c>
    </row>
    <row r="26" ht="15" customHeight="1" spans="1:34">
      <c r="A26" s="14" t="s">
        <v>2492</v>
      </c>
      <c r="B26" s="18" t="s">
        <v>2493</v>
      </c>
      <c r="C26" s="19">
        <v>92.738052</v>
      </c>
      <c r="D26" s="19">
        <v>91.586494</v>
      </c>
      <c r="E26" s="19">
        <v>91.932487</v>
      </c>
      <c r="F26" s="19">
        <v>91.31826</v>
      </c>
      <c r="G26" s="19">
        <v>90.823273</v>
      </c>
      <c r="H26" s="19">
        <v>90.223351</v>
      </c>
      <c r="I26" s="19">
        <v>89.61335</v>
      </c>
      <c r="J26" s="19">
        <v>88.99015</v>
      </c>
      <c r="K26" s="19">
        <v>88.42942</v>
      </c>
      <c r="L26" s="19">
        <v>87.893829</v>
      </c>
      <c r="M26" s="19">
        <v>87.318878</v>
      </c>
      <c r="N26" s="19">
        <v>86.789642</v>
      </c>
      <c r="O26" s="19">
        <v>86.329742</v>
      </c>
      <c r="P26" s="19">
        <v>85.926926</v>
      </c>
      <c r="Q26" s="19">
        <v>85.607529</v>
      </c>
      <c r="R26" s="19">
        <v>85.342171</v>
      </c>
      <c r="S26" s="19">
        <v>85.099846</v>
      </c>
      <c r="T26" s="19">
        <v>84.88208</v>
      </c>
      <c r="U26" s="19">
        <v>84.683701</v>
      </c>
      <c r="V26" s="19">
        <v>84.499214</v>
      </c>
      <c r="W26" s="19">
        <v>84.319466</v>
      </c>
      <c r="X26" s="19">
        <v>84.135582</v>
      </c>
      <c r="Y26" s="19">
        <v>83.962128</v>
      </c>
      <c r="Z26" s="19">
        <v>83.800156</v>
      </c>
      <c r="AA26" s="19">
        <v>83.656654</v>
      </c>
      <c r="AB26" s="19">
        <v>83.525162</v>
      </c>
      <c r="AC26" s="19">
        <v>83.412842</v>
      </c>
      <c r="AD26" s="19">
        <v>83.307243</v>
      </c>
      <c r="AE26" s="19">
        <v>83.24379</v>
      </c>
      <c r="AF26" s="19">
        <v>83.194534</v>
      </c>
      <c r="AG26" s="19">
        <v>83.15329</v>
      </c>
      <c r="AH26" s="35">
        <v>-0.00363</v>
      </c>
    </row>
    <row r="27" ht="15" customHeight="1" spans="1:34">
      <c r="A27" s="14" t="s">
        <v>2494</v>
      </c>
      <c r="B27" s="18" t="s">
        <v>2495</v>
      </c>
      <c r="C27" s="19">
        <v>92.104782</v>
      </c>
      <c r="D27" s="19">
        <v>90.867767</v>
      </c>
      <c r="E27" s="19">
        <v>91.143921</v>
      </c>
      <c r="F27" s="19">
        <v>90.463226</v>
      </c>
      <c r="G27" s="19">
        <v>89.904442</v>
      </c>
      <c r="H27" s="19">
        <v>89.241905</v>
      </c>
      <c r="I27" s="19">
        <v>88.56897</v>
      </c>
      <c r="J27" s="19">
        <v>87.883224</v>
      </c>
      <c r="K27" s="19">
        <v>87.260002</v>
      </c>
      <c r="L27" s="19">
        <v>86.662102</v>
      </c>
      <c r="M27" s="19">
        <v>86.023964</v>
      </c>
      <c r="N27" s="19">
        <v>85.430344</v>
      </c>
      <c r="O27" s="19">
        <v>84.905266</v>
      </c>
      <c r="P27" s="19">
        <v>84.436523</v>
      </c>
      <c r="Q27" s="19">
        <v>84.050179</v>
      </c>
      <c r="R27" s="19">
        <v>83.717567</v>
      </c>
      <c r="S27" s="19">
        <v>83.407295</v>
      </c>
      <c r="T27" s="19">
        <v>83.12088</v>
      </c>
      <c r="U27" s="19">
        <v>82.852921</v>
      </c>
      <c r="V27" s="19">
        <v>82.598061</v>
      </c>
      <c r="W27" s="19">
        <v>82.347038</v>
      </c>
      <c r="X27" s="19">
        <v>82.090897</v>
      </c>
      <c r="Y27" s="19">
        <v>81.843887</v>
      </c>
      <c r="Z27" s="19">
        <v>81.606949</v>
      </c>
      <c r="AA27" s="19">
        <v>81.386993</v>
      </c>
      <c r="AB27" s="19">
        <v>81.177185</v>
      </c>
      <c r="AC27" s="19">
        <v>80.98513</v>
      </c>
      <c r="AD27" s="19">
        <v>80.798256</v>
      </c>
      <c r="AE27" s="19">
        <v>80.651489</v>
      </c>
      <c r="AF27" s="19">
        <v>80.517357</v>
      </c>
      <c r="AG27" s="19">
        <v>80.389618</v>
      </c>
      <c r="AH27" s="35">
        <v>-0.004524</v>
      </c>
    </row>
    <row r="28" ht="15" customHeight="1" spans="2:2">
      <c r="B28" s="17" t="s">
        <v>2496</v>
      </c>
    </row>
    <row r="29" ht="15" customHeight="1" spans="1:34">
      <c r="A29" s="14" t="s">
        <v>2497</v>
      </c>
      <c r="B29" s="18" t="s">
        <v>2493</v>
      </c>
      <c r="C29" s="19">
        <v>51.828938</v>
      </c>
      <c r="D29" s="19">
        <v>51.012939</v>
      </c>
      <c r="E29" s="19">
        <v>51.034573</v>
      </c>
      <c r="F29" s="19">
        <v>50.526699</v>
      </c>
      <c r="G29" s="19">
        <v>50.093189</v>
      </c>
      <c r="H29" s="19">
        <v>49.609097</v>
      </c>
      <c r="I29" s="19">
        <v>49.123222</v>
      </c>
      <c r="J29" s="19">
        <v>48.629551</v>
      </c>
      <c r="K29" s="19">
        <v>48.170876</v>
      </c>
      <c r="L29" s="19">
        <v>47.727428</v>
      </c>
      <c r="M29" s="19">
        <v>47.264633</v>
      </c>
      <c r="N29" s="19">
        <v>46.82848</v>
      </c>
      <c r="O29" s="19">
        <v>46.432404</v>
      </c>
      <c r="P29" s="19">
        <v>46.069065</v>
      </c>
      <c r="Q29" s="19">
        <v>45.75301</v>
      </c>
      <c r="R29" s="19">
        <v>45.469433</v>
      </c>
      <c r="S29" s="19">
        <v>45.200935</v>
      </c>
      <c r="T29" s="19">
        <v>44.948185</v>
      </c>
      <c r="U29" s="19">
        <v>44.708401</v>
      </c>
      <c r="V29" s="19">
        <v>44.479332</v>
      </c>
      <c r="W29" s="19">
        <v>44.255383</v>
      </c>
      <c r="X29" s="19">
        <v>44.03146</v>
      </c>
      <c r="Y29" s="19">
        <v>43.815304</v>
      </c>
      <c r="Z29" s="19">
        <v>43.606773</v>
      </c>
      <c r="AA29" s="19">
        <v>43.408386</v>
      </c>
      <c r="AB29" s="19">
        <v>43.217617</v>
      </c>
      <c r="AC29" s="19">
        <v>43.037495</v>
      </c>
      <c r="AD29" s="19">
        <v>42.861904</v>
      </c>
      <c r="AE29" s="19">
        <v>42.709747</v>
      </c>
      <c r="AF29" s="19">
        <v>42.566597</v>
      </c>
      <c r="AG29" s="19">
        <v>42.429241</v>
      </c>
      <c r="AH29" s="35">
        <v>-0.006648</v>
      </c>
    </row>
    <row r="30" ht="15" customHeight="1" spans="1:34">
      <c r="A30" s="14" t="s">
        <v>2498</v>
      </c>
      <c r="B30" s="18" t="s">
        <v>2495</v>
      </c>
      <c r="C30" s="19">
        <v>51.475014</v>
      </c>
      <c r="D30" s="19">
        <v>50.612617</v>
      </c>
      <c r="E30" s="19">
        <v>50.596817</v>
      </c>
      <c r="F30" s="19">
        <v>50.053608</v>
      </c>
      <c r="G30" s="19">
        <v>49.586411</v>
      </c>
      <c r="H30" s="19">
        <v>49.06945</v>
      </c>
      <c r="I30" s="19">
        <v>48.550724</v>
      </c>
      <c r="J30" s="19">
        <v>48.024662</v>
      </c>
      <c r="K30" s="19">
        <v>47.533848</v>
      </c>
      <c r="L30" s="19">
        <v>47.058586</v>
      </c>
      <c r="M30" s="19">
        <v>46.563709</v>
      </c>
      <c r="N30" s="19">
        <v>46.095051</v>
      </c>
      <c r="O30" s="19">
        <v>45.666248</v>
      </c>
      <c r="P30" s="19">
        <v>45.269997</v>
      </c>
      <c r="Q30" s="19">
        <v>44.920685</v>
      </c>
      <c r="R30" s="19">
        <v>44.603863</v>
      </c>
      <c r="S30" s="19">
        <v>44.301933</v>
      </c>
      <c r="T30" s="19">
        <v>44.015564</v>
      </c>
      <c r="U30" s="19">
        <v>43.741848</v>
      </c>
      <c r="V30" s="19">
        <v>43.478588</v>
      </c>
      <c r="W30" s="19">
        <v>43.220146</v>
      </c>
      <c r="X30" s="19">
        <v>42.961391</v>
      </c>
      <c r="Y30" s="19">
        <v>42.709908</v>
      </c>
      <c r="Z30" s="19">
        <v>42.4655</v>
      </c>
      <c r="AA30" s="19">
        <v>42.230686</v>
      </c>
      <c r="AB30" s="19">
        <v>42.002731</v>
      </c>
      <c r="AC30" s="19">
        <v>41.784897</v>
      </c>
      <c r="AD30" s="19">
        <v>41.571022</v>
      </c>
      <c r="AE30" s="19">
        <v>41.379719</v>
      </c>
      <c r="AF30" s="19">
        <v>41.196815</v>
      </c>
      <c r="AG30" s="19">
        <v>41.01907</v>
      </c>
      <c r="AH30" s="35">
        <v>-0.00754</v>
      </c>
    </row>
    <row r="32" spans="2:2">
      <c r="B32" s="17" t="s">
        <v>2499</v>
      </c>
    </row>
    <row r="33" spans="2:2">
      <c r="B33" s="17" t="s">
        <v>2500</v>
      </c>
    </row>
    <row r="34" ht="13.9" spans="1:34">
      <c r="A34" s="14" t="s">
        <v>2501</v>
      </c>
      <c r="B34" s="18" t="s">
        <v>2502</v>
      </c>
      <c r="C34" s="21">
        <v>0.648984</v>
      </c>
      <c r="D34" s="21">
        <v>0.698291</v>
      </c>
      <c r="E34" s="21">
        <v>0.706468</v>
      </c>
      <c r="F34" s="21">
        <v>0.702827</v>
      </c>
      <c r="G34" s="21">
        <v>0.701007</v>
      </c>
      <c r="H34" s="21">
        <v>0.69955</v>
      </c>
      <c r="I34" s="21">
        <v>0.697172</v>
      </c>
      <c r="J34" s="21">
        <v>0.693818</v>
      </c>
      <c r="K34" s="21">
        <v>0.690231</v>
      </c>
      <c r="L34" s="21">
        <v>0.68634</v>
      </c>
      <c r="M34" s="21">
        <v>0.68221</v>
      </c>
      <c r="N34" s="21">
        <v>0.677813</v>
      </c>
      <c r="O34" s="21">
        <v>0.673331</v>
      </c>
      <c r="P34" s="21">
        <v>0.669098</v>
      </c>
      <c r="Q34" s="21">
        <v>0.665025</v>
      </c>
      <c r="R34" s="21">
        <v>0.661573</v>
      </c>
      <c r="S34" s="21">
        <v>0.658052</v>
      </c>
      <c r="T34" s="21">
        <v>0.654504</v>
      </c>
      <c r="U34" s="21">
        <v>0.650834</v>
      </c>
      <c r="V34" s="21">
        <v>0.647063</v>
      </c>
      <c r="W34" s="21">
        <v>0.643497</v>
      </c>
      <c r="X34" s="21">
        <v>0.639746</v>
      </c>
      <c r="Y34" s="21">
        <v>0.635992</v>
      </c>
      <c r="Z34" s="21">
        <v>0.63249</v>
      </c>
      <c r="AA34" s="21">
        <v>0.628953</v>
      </c>
      <c r="AB34" s="21">
        <v>0.625267</v>
      </c>
      <c r="AC34" s="21">
        <v>0.621895</v>
      </c>
      <c r="AD34" s="21">
        <v>0.618506</v>
      </c>
      <c r="AE34" s="21">
        <v>0.615298</v>
      </c>
      <c r="AF34" s="21">
        <v>0.61255</v>
      </c>
      <c r="AG34" s="21">
        <v>0.609983</v>
      </c>
      <c r="AH34" s="35">
        <v>-0.002064</v>
      </c>
    </row>
    <row r="35" ht="13.9" spans="1:34">
      <c r="A35" s="14" t="s">
        <v>2503</v>
      </c>
      <c r="B35" s="18" t="s">
        <v>2504</v>
      </c>
      <c r="C35" s="21">
        <v>0.805383</v>
      </c>
      <c r="D35" s="21">
        <v>0.7663</v>
      </c>
      <c r="E35" s="21">
        <v>0.862066</v>
      </c>
      <c r="F35" s="21">
        <v>0.87731</v>
      </c>
      <c r="G35" s="21">
        <v>0.893665</v>
      </c>
      <c r="H35" s="21">
        <v>0.910851</v>
      </c>
      <c r="I35" s="21">
        <v>0.927645</v>
      </c>
      <c r="J35" s="21">
        <v>0.943833</v>
      </c>
      <c r="K35" s="21">
        <v>0.959908</v>
      </c>
      <c r="L35" s="21">
        <v>0.975957</v>
      </c>
      <c r="M35" s="21">
        <v>0.991661</v>
      </c>
      <c r="N35" s="21">
        <v>1.00764</v>
      </c>
      <c r="O35" s="21">
        <v>1.024417</v>
      </c>
      <c r="P35" s="21">
        <v>1.041983</v>
      </c>
      <c r="Q35" s="21">
        <v>1.060664</v>
      </c>
      <c r="R35" s="21">
        <v>1.0811</v>
      </c>
      <c r="S35" s="21">
        <v>1.10211</v>
      </c>
      <c r="T35" s="21">
        <v>1.124333</v>
      </c>
      <c r="U35" s="21">
        <v>1.146319</v>
      </c>
      <c r="V35" s="21">
        <v>1.168238</v>
      </c>
      <c r="W35" s="21">
        <v>1.190837</v>
      </c>
      <c r="X35" s="21">
        <v>1.213056</v>
      </c>
      <c r="Y35" s="21">
        <v>1.236301</v>
      </c>
      <c r="Z35" s="21">
        <v>1.259563</v>
      </c>
      <c r="AA35" s="21">
        <v>1.283829</v>
      </c>
      <c r="AB35" s="21">
        <v>1.307854</v>
      </c>
      <c r="AC35" s="21">
        <v>1.33271</v>
      </c>
      <c r="AD35" s="21">
        <v>1.357816</v>
      </c>
      <c r="AE35" s="21">
        <v>1.384607</v>
      </c>
      <c r="AF35" s="21">
        <v>1.411898</v>
      </c>
      <c r="AG35" s="21">
        <v>1.440232</v>
      </c>
      <c r="AH35" s="35">
        <v>0.019564</v>
      </c>
    </row>
    <row r="36" ht="13.9" spans="1:34">
      <c r="A36" s="14" t="s">
        <v>2505</v>
      </c>
      <c r="B36" s="18" t="s">
        <v>2506</v>
      </c>
      <c r="C36" s="21">
        <v>0.607547</v>
      </c>
      <c r="D36" s="21">
        <v>0.610144</v>
      </c>
      <c r="E36" s="21">
        <v>0.613074</v>
      </c>
      <c r="F36" s="21">
        <v>0.61509</v>
      </c>
      <c r="G36" s="21">
        <v>0.617846</v>
      </c>
      <c r="H36" s="21">
        <v>0.620172</v>
      </c>
      <c r="I36" s="21">
        <v>0.621656</v>
      </c>
      <c r="J36" s="21">
        <v>0.622656</v>
      </c>
      <c r="K36" s="21">
        <v>0.623322</v>
      </c>
      <c r="L36" s="21">
        <v>0.6239</v>
      </c>
      <c r="M36" s="21">
        <v>0.624483</v>
      </c>
      <c r="N36" s="21">
        <v>0.625003</v>
      </c>
      <c r="O36" s="21">
        <v>0.625859</v>
      </c>
      <c r="P36" s="21">
        <v>0.627114</v>
      </c>
      <c r="Q36" s="21">
        <v>0.628819</v>
      </c>
      <c r="R36" s="21">
        <v>0.631185</v>
      </c>
      <c r="S36" s="21">
        <v>0.633851</v>
      </c>
      <c r="T36" s="21">
        <v>0.636678</v>
      </c>
      <c r="U36" s="21">
        <v>0.639551</v>
      </c>
      <c r="V36" s="21">
        <v>0.642161</v>
      </c>
      <c r="W36" s="21">
        <v>0.644696</v>
      </c>
      <c r="X36" s="21">
        <v>0.647135</v>
      </c>
      <c r="Y36" s="21">
        <v>0.649634</v>
      </c>
      <c r="Z36" s="21">
        <v>0.65233</v>
      </c>
      <c r="AA36" s="21">
        <v>0.655174</v>
      </c>
      <c r="AB36" s="21">
        <v>0.658088</v>
      </c>
      <c r="AC36" s="21">
        <v>0.661325</v>
      </c>
      <c r="AD36" s="21">
        <v>0.664806</v>
      </c>
      <c r="AE36" s="21">
        <v>0.668643</v>
      </c>
      <c r="AF36" s="21">
        <v>0.672985</v>
      </c>
      <c r="AG36" s="21">
        <v>0.677571</v>
      </c>
      <c r="AH36" s="35">
        <v>0.003643</v>
      </c>
    </row>
    <row r="37" ht="13.9" spans="1:34">
      <c r="A37" s="14" t="s">
        <v>2507</v>
      </c>
      <c r="B37" s="18" t="s">
        <v>2508</v>
      </c>
      <c r="C37" s="21">
        <v>0.297571</v>
      </c>
      <c r="D37" s="21">
        <v>0.295346</v>
      </c>
      <c r="E37" s="21">
        <v>0.293794</v>
      </c>
      <c r="F37" s="21">
        <v>0.292089</v>
      </c>
      <c r="G37" s="21">
        <v>0.290616</v>
      </c>
      <c r="H37" s="21">
        <v>0.289474</v>
      </c>
      <c r="I37" s="21">
        <v>0.288541</v>
      </c>
      <c r="J37" s="21">
        <v>0.287696</v>
      </c>
      <c r="K37" s="21">
        <v>0.286959</v>
      </c>
      <c r="L37" s="21">
        <v>0.286376</v>
      </c>
      <c r="M37" s="21">
        <v>0.28598</v>
      </c>
      <c r="N37" s="21">
        <v>0.285826</v>
      </c>
      <c r="O37" s="21">
        <v>0.285965</v>
      </c>
      <c r="P37" s="21">
        <v>0.286393</v>
      </c>
      <c r="Q37" s="21">
        <v>0.287106</v>
      </c>
      <c r="R37" s="21">
        <v>0.288174</v>
      </c>
      <c r="S37" s="21">
        <v>0.289567</v>
      </c>
      <c r="T37" s="21">
        <v>0.291258</v>
      </c>
      <c r="U37" s="21">
        <v>0.293256</v>
      </c>
      <c r="V37" s="21">
        <v>0.295533</v>
      </c>
      <c r="W37" s="21">
        <v>0.298126</v>
      </c>
      <c r="X37" s="21">
        <v>0.301018</v>
      </c>
      <c r="Y37" s="21">
        <v>0.30418</v>
      </c>
      <c r="Z37" s="21">
        <v>0.307324</v>
      </c>
      <c r="AA37" s="21">
        <v>0.31044</v>
      </c>
      <c r="AB37" s="21">
        <v>0.31352</v>
      </c>
      <c r="AC37" s="21">
        <v>0.316558</v>
      </c>
      <c r="AD37" s="21">
        <v>0.319522</v>
      </c>
      <c r="AE37" s="21">
        <v>0.322411</v>
      </c>
      <c r="AF37" s="21">
        <v>0.325241</v>
      </c>
      <c r="AG37" s="21">
        <v>0.328011</v>
      </c>
      <c r="AH37" s="35">
        <v>0.003252</v>
      </c>
    </row>
    <row r="38" ht="13.9" spans="1:34">
      <c r="A38" s="14" t="s">
        <v>2509</v>
      </c>
      <c r="B38" s="18" t="s">
        <v>2510</v>
      </c>
      <c r="C38" s="21">
        <v>0.055007</v>
      </c>
      <c r="D38" s="21">
        <v>0.055161</v>
      </c>
      <c r="E38" s="21">
        <v>0.05546</v>
      </c>
      <c r="F38" s="21">
        <v>0.05575</v>
      </c>
      <c r="G38" s="21">
        <v>0.056045</v>
      </c>
      <c r="H38" s="21">
        <v>0.056357</v>
      </c>
      <c r="I38" s="21">
        <v>0.056663</v>
      </c>
      <c r="J38" s="21">
        <v>0.056938</v>
      </c>
      <c r="K38" s="21">
        <v>0.057183</v>
      </c>
      <c r="L38" s="21">
        <v>0.057389</v>
      </c>
      <c r="M38" s="21">
        <v>0.057556</v>
      </c>
      <c r="N38" s="21">
        <v>0.057676</v>
      </c>
      <c r="O38" s="21">
        <v>0.057755</v>
      </c>
      <c r="P38" s="21">
        <v>0.057841</v>
      </c>
      <c r="Q38" s="21">
        <v>0.057947</v>
      </c>
      <c r="R38" s="21">
        <v>0.058089</v>
      </c>
      <c r="S38" s="21">
        <v>0.058269</v>
      </c>
      <c r="T38" s="21">
        <v>0.058488</v>
      </c>
      <c r="U38" s="21">
        <v>0.058698</v>
      </c>
      <c r="V38" s="21">
        <v>0.058899</v>
      </c>
      <c r="W38" s="21">
        <v>0.059098</v>
      </c>
      <c r="X38" s="21">
        <v>0.05929</v>
      </c>
      <c r="Y38" s="21">
        <v>0.059473</v>
      </c>
      <c r="Z38" s="21">
        <v>0.059649</v>
      </c>
      <c r="AA38" s="21">
        <v>0.059818</v>
      </c>
      <c r="AB38" s="21">
        <v>0.05998</v>
      </c>
      <c r="AC38" s="21">
        <v>0.060139</v>
      </c>
      <c r="AD38" s="21">
        <v>0.06029</v>
      </c>
      <c r="AE38" s="21">
        <v>0.06044</v>
      </c>
      <c r="AF38" s="21">
        <v>0.060595</v>
      </c>
      <c r="AG38" s="21">
        <v>0.060756</v>
      </c>
      <c r="AH38" s="35">
        <v>0.003319</v>
      </c>
    </row>
    <row r="39" ht="13.9" spans="1:34">
      <c r="A39" s="14" t="s">
        <v>2511</v>
      </c>
      <c r="B39" s="18" t="s">
        <v>2512</v>
      </c>
      <c r="C39" s="21">
        <v>0.21642</v>
      </c>
      <c r="D39" s="21">
        <v>0.220336</v>
      </c>
      <c r="E39" s="21">
        <v>0.224132</v>
      </c>
      <c r="F39" s="21">
        <v>0.227692</v>
      </c>
      <c r="G39" s="21">
        <v>0.231622</v>
      </c>
      <c r="H39" s="21">
        <v>0.235607</v>
      </c>
      <c r="I39" s="21">
        <v>0.239343</v>
      </c>
      <c r="J39" s="21">
        <v>0.242757</v>
      </c>
      <c r="K39" s="21">
        <v>0.246061</v>
      </c>
      <c r="L39" s="21">
        <v>0.249326</v>
      </c>
      <c r="M39" s="21">
        <v>0.252545</v>
      </c>
      <c r="N39" s="21">
        <v>0.255598</v>
      </c>
      <c r="O39" s="21">
        <v>0.258678</v>
      </c>
      <c r="P39" s="21">
        <v>0.261852</v>
      </c>
      <c r="Q39" s="21">
        <v>0.265235</v>
      </c>
      <c r="R39" s="21">
        <v>0.268841</v>
      </c>
      <c r="S39" s="21">
        <v>0.27257</v>
      </c>
      <c r="T39" s="21">
        <v>0.276244</v>
      </c>
      <c r="U39" s="21">
        <v>0.279829</v>
      </c>
      <c r="V39" s="21">
        <v>0.283363</v>
      </c>
      <c r="W39" s="21">
        <v>0.286891</v>
      </c>
      <c r="X39" s="21">
        <v>0.29037</v>
      </c>
      <c r="Y39" s="21">
        <v>0.293837</v>
      </c>
      <c r="Z39" s="21">
        <v>0.29735</v>
      </c>
      <c r="AA39" s="21">
        <v>0.300874</v>
      </c>
      <c r="AB39" s="21">
        <v>0.304347</v>
      </c>
      <c r="AC39" s="21">
        <v>0.307894</v>
      </c>
      <c r="AD39" s="21">
        <v>0.311491</v>
      </c>
      <c r="AE39" s="21">
        <v>0.315186</v>
      </c>
      <c r="AF39" s="21">
        <v>0.319055</v>
      </c>
      <c r="AG39" s="21">
        <v>0.322998</v>
      </c>
      <c r="AH39" s="35">
        <v>0.013437</v>
      </c>
    </row>
    <row r="40" ht="13.9" spans="1:34">
      <c r="A40" s="14" t="s">
        <v>2513</v>
      </c>
      <c r="B40" s="18" t="s">
        <v>2514</v>
      </c>
      <c r="C40" s="21">
        <v>0.069181</v>
      </c>
      <c r="D40" s="21">
        <v>0.068847</v>
      </c>
      <c r="E40" s="21">
        <v>0.068698</v>
      </c>
      <c r="F40" s="21">
        <v>0.068526</v>
      </c>
      <c r="G40" s="21">
        <v>0.06834</v>
      </c>
      <c r="H40" s="21">
        <v>0.068157</v>
      </c>
      <c r="I40" s="21">
        <v>0.067953</v>
      </c>
      <c r="J40" s="21">
        <v>0.067707</v>
      </c>
      <c r="K40" s="21">
        <v>0.067461</v>
      </c>
      <c r="L40" s="21">
        <v>0.067224</v>
      </c>
      <c r="M40" s="21">
        <v>0.066995</v>
      </c>
      <c r="N40" s="21">
        <v>0.066774</v>
      </c>
      <c r="O40" s="21">
        <v>0.06657</v>
      </c>
      <c r="P40" s="21">
        <v>0.066383</v>
      </c>
      <c r="Q40" s="21">
        <v>0.066214</v>
      </c>
      <c r="R40" s="21">
        <v>0.066077</v>
      </c>
      <c r="S40" s="21">
        <v>0.065975</v>
      </c>
      <c r="T40" s="21">
        <v>0.065902</v>
      </c>
      <c r="U40" s="21">
        <v>0.065862</v>
      </c>
      <c r="V40" s="21">
        <v>0.065855</v>
      </c>
      <c r="W40" s="21">
        <v>0.065888</v>
      </c>
      <c r="X40" s="21">
        <v>0.065966</v>
      </c>
      <c r="Y40" s="21">
        <v>0.066082</v>
      </c>
      <c r="Z40" s="21">
        <v>0.066247</v>
      </c>
      <c r="AA40" s="21">
        <v>0.066465</v>
      </c>
      <c r="AB40" s="21">
        <v>0.066737</v>
      </c>
      <c r="AC40" s="21">
        <v>0.067063</v>
      </c>
      <c r="AD40" s="21">
        <v>0.067429</v>
      </c>
      <c r="AE40" s="21">
        <v>0.06779</v>
      </c>
      <c r="AF40" s="21">
        <v>0.068152</v>
      </c>
      <c r="AG40" s="21">
        <v>0.068514</v>
      </c>
      <c r="AH40" s="35">
        <v>-0.000323</v>
      </c>
    </row>
    <row r="41" ht="13.9" spans="1:34">
      <c r="A41" s="14" t="s">
        <v>2515</v>
      </c>
      <c r="B41" s="18" t="s">
        <v>2516</v>
      </c>
      <c r="C41" s="21">
        <v>0.211245</v>
      </c>
      <c r="D41" s="21">
        <v>0.204658</v>
      </c>
      <c r="E41" s="21">
        <v>0.202521</v>
      </c>
      <c r="F41" s="21">
        <v>0.20193</v>
      </c>
      <c r="G41" s="21">
        <v>0.202401</v>
      </c>
      <c r="H41" s="21">
        <v>0.201491</v>
      </c>
      <c r="I41" s="21">
        <v>0.200873</v>
      </c>
      <c r="J41" s="21">
        <v>0.200838</v>
      </c>
      <c r="K41" s="21">
        <v>0.201379</v>
      </c>
      <c r="L41" s="21">
        <v>0.202196</v>
      </c>
      <c r="M41" s="21">
        <v>0.200463</v>
      </c>
      <c r="N41" s="21">
        <v>0.199204</v>
      </c>
      <c r="O41" s="21">
        <v>0.198392</v>
      </c>
      <c r="P41" s="21">
        <v>0.197965</v>
      </c>
      <c r="Q41" s="21">
        <v>0.197945</v>
      </c>
      <c r="R41" s="21">
        <v>0.198286</v>
      </c>
      <c r="S41" s="21">
        <v>0.198748</v>
      </c>
      <c r="T41" s="21">
        <v>0.199251</v>
      </c>
      <c r="U41" s="21">
        <v>0.199757</v>
      </c>
      <c r="V41" s="21">
        <v>0.200288</v>
      </c>
      <c r="W41" s="21">
        <v>0.197496</v>
      </c>
      <c r="X41" s="21">
        <v>0.195328</v>
      </c>
      <c r="Y41" s="21">
        <v>0.193641</v>
      </c>
      <c r="Z41" s="21">
        <v>0.192433</v>
      </c>
      <c r="AA41" s="21">
        <v>0.191624</v>
      </c>
      <c r="AB41" s="21">
        <v>0.191038</v>
      </c>
      <c r="AC41" s="21">
        <v>0.190629</v>
      </c>
      <c r="AD41" s="21">
        <v>0.190303</v>
      </c>
      <c r="AE41" s="21">
        <v>0.190083</v>
      </c>
      <c r="AF41" s="21">
        <v>0.190014</v>
      </c>
      <c r="AG41" s="21">
        <v>0.190188</v>
      </c>
      <c r="AH41" s="35">
        <v>-0.003494</v>
      </c>
    </row>
    <row r="42" ht="13.9" spans="1:34">
      <c r="A42" s="14" t="s">
        <v>2517</v>
      </c>
      <c r="B42" s="18" t="s">
        <v>2518</v>
      </c>
      <c r="C42" s="21">
        <v>0.036779</v>
      </c>
      <c r="D42" s="21">
        <v>0.037026</v>
      </c>
      <c r="E42" s="21">
        <v>0.037375</v>
      </c>
      <c r="F42" s="21">
        <v>0.037721</v>
      </c>
      <c r="G42" s="21">
        <v>0.038075</v>
      </c>
      <c r="H42" s="21">
        <v>0.038449</v>
      </c>
      <c r="I42" s="21">
        <v>0.038824</v>
      </c>
      <c r="J42" s="21">
        <v>0.03918</v>
      </c>
      <c r="K42" s="21">
        <v>0.039523</v>
      </c>
      <c r="L42" s="21">
        <v>0.039855</v>
      </c>
      <c r="M42" s="21">
        <v>0.040193</v>
      </c>
      <c r="N42" s="21">
        <v>0.040519</v>
      </c>
      <c r="O42" s="21">
        <v>0.040839</v>
      </c>
      <c r="P42" s="21">
        <v>0.041152</v>
      </c>
      <c r="Q42" s="21">
        <v>0.041455</v>
      </c>
      <c r="R42" s="21">
        <v>0.041759</v>
      </c>
      <c r="S42" s="21">
        <v>0.04206</v>
      </c>
      <c r="T42" s="21">
        <v>0.042358</v>
      </c>
      <c r="U42" s="21">
        <v>0.042653</v>
      </c>
      <c r="V42" s="21">
        <v>0.042945</v>
      </c>
      <c r="W42" s="21">
        <v>0.04324</v>
      </c>
      <c r="X42" s="21">
        <v>0.043535</v>
      </c>
      <c r="Y42" s="21">
        <v>0.043829</v>
      </c>
      <c r="Z42" s="21">
        <v>0.044122</v>
      </c>
      <c r="AA42" s="21">
        <v>0.044416</v>
      </c>
      <c r="AB42" s="21">
        <v>0.044709</v>
      </c>
      <c r="AC42" s="21">
        <v>0.045004</v>
      </c>
      <c r="AD42" s="21">
        <v>0.045295</v>
      </c>
      <c r="AE42" s="21">
        <v>0.045585</v>
      </c>
      <c r="AF42" s="21">
        <v>0.045875</v>
      </c>
      <c r="AG42" s="21">
        <v>0.046168</v>
      </c>
      <c r="AH42" s="35">
        <v>0.007607</v>
      </c>
    </row>
    <row r="43" ht="13.9" spans="1:34">
      <c r="A43" s="14" t="s">
        <v>2519</v>
      </c>
      <c r="B43" s="18" t="s">
        <v>2520</v>
      </c>
      <c r="C43" s="21">
        <v>0.026617</v>
      </c>
      <c r="D43" s="21">
        <v>0.026992</v>
      </c>
      <c r="E43" s="21">
        <v>0.027431</v>
      </c>
      <c r="F43" s="21">
        <v>0.027859</v>
      </c>
      <c r="G43" s="21">
        <v>0.028283</v>
      </c>
      <c r="H43" s="21">
        <v>0.028709</v>
      </c>
      <c r="I43" s="21">
        <v>0.029123</v>
      </c>
      <c r="J43" s="21">
        <v>0.029508</v>
      </c>
      <c r="K43" s="21">
        <v>0.029918</v>
      </c>
      <c r="L43" s="21">
        <v>0.03036</v>
      </c>
      <c r="M43" s="21">
        <v>0.03083</v>
      </c>
      <c r="N43" s="21">
        <v>0.03133</v>
      </c>
      <c r="O43" s="21">
        <v>0.031868</v>
      </c>
      <c r="P43" s="21">
        <v>0.032445</v>
      </c>
      <c r="Q43" s="21">
        <v>0.033062</v>
      </c>
      <c r="R43" s="21">
        <v>0.033677</v>
      </c>
      <c r="S43" s="21">
        <v>0.034289</v>
      </c>
      <c r="T43" s="21">
        <v>0.034896</v>
      </c>
      <c r="U43" s="21">
        <v>0.035501</v>
      </c>
      <c r="V43" s="21">
        <v>0.036103</v>
      </c>
      <c r="W43" s="21">
        <v>0.036706</v>
      </c>
      <c r="X43" s="21">
        <v>0.037309</v>
      </c>
      <c r="Y43" s="21">
        <v>0.03791</v>
      </c>
      <c r="Z43" s="21">
        <v>0.03851</v>
      </c>
      <c r="AA43" s="21">
        <v>0.03911</v>
      </c>
      <c r="AB43" s="21">
        <v>0.03971</v>
      </c>
      <c r="AC43" s="21">
        <v>0.040309</v>
      </c>
      <c r="AD43" s="21">
        <v>0.040905</v>
      </c>
      <c r="AE43" s="21">
        <v>0.041499</v>
      </c>
      <c r="AF43" s="21">
        <v>0.042093</v>
      </c>
      <c r="AG43" s="21">
        <v>0.042686</v>
      </c>
      <c r="AH43" s="35">
        <v>0.01587</v>
      </c>
    </row>
    <row r="44" ht="13.9" spans="1:34">
      <c r="A44" s="14" t="s">
        <v>2521</v>
      </c>
      <c r="B44" s="18" t="s">
        <v>2522</v>
      </c>
      <c r="C44" s="21">
        <v>0.20913</v>
      </c>
      <c r="D44" s="21">
        <v>0.205162</v>
      </c>
      <c r="E44" s="21">
        <v>0.202737</v>
      </c>
      <c r="F44" s="21">
        <v>0.200828</v>
      </c>
      <c r="G44" s="21">
        <v>0.199926</v>
      </c>
      <c r="H44" s="21">
        <v>0.199812</v>
      </c>
      <c r="I44" s="21">
        <v>0.20026</v>
      </c>
      <c r="J44" s="21">
        <v>0.201233</v>
      </c>
      <c r="K44" s="21">
        <v>0.20279</v>
      </c>
      <c r="L44" s="21">
        <v>0.20499</v>
      </c>
      <c r="M44" s="21">
        <v>0.207745</v>
      </c>
      <c r="N44" s="21">
        <v>0.210879</v>
      </c>
      <c r="O44" s="21">
        <v>0.214516</v>
      </c>
      <c r="P44" s="21">
        <v>0.218628</v>
      </c>
      <c r="Q44" s="21">
        <v>0.223129</v>
      </c>
      <c r="R44" s="21">
        <v>0.228027</v>
      </c>
      <c r="S44" s="21">
        <v>0.233134</v>
      </c>
      <c r="T44" s="21">
        <v>0.23827</v>
      </c>
      <c r="U44" s="21">
        <v>0.243305</v>
      </c>
      <c r="V44" s="21">
        <v>0.248126</v>
      </c>
      <c r="W44" s="21">
        <v>0.252637</v>
      </c>
      <c r="X44" s="21">
        <v>0.256616</v>
      </c>
      <c r="Y44" s="21">
        <v>0.260069</v>
      </c>
      <c r="Z44" s="21">
        <v>0.263242</v>
      </c>
      <c r="AA44" s="21">
        <v>0.266345</v>
      </c>
      <c r="AB44" s="21">
        <v>0.26934</v>
      </c>
      <c r="AC44" s="21">
        <v>0.272296</v>
      </c>
      <c r="AD44" s="21">
        <v>0.275205</v>
      </c>
      <c r="AE44" s="21">
        <v>0.27813</v>
      </c>
      <c r="AF44" s="21">
        <v>0.281099</v>
      </c>
      <c r="AG44" s="21">
        <v>0.284057</v>
      </c>
      <c r="AH44" s="35">
        <v>0.01026</v>
      </c>
    </row>
    <row r="45" ht="13.9" spans="1:34">
      <c r="A45" s="14" t="s">
        <v>2523</v>
      </c>
      <c r="B45" s="18" t="s">
        <v>2524</v>
      </c>
      <c r="C45" s="21">
        <v>0.086663</v>
      </c>
      <c r="D45" s="21">
        <v>0.083815</v>
      </c>
      <c r="E45" s="21">
        <v>0.081571</v>
      </c>
      <c r="F45" s="21">
        <v>0.079481</v>
      </c>
      <c r="G45" s="21">
        <v>0.077709</v>
      </c>
      <c r="H45" s="21">
        <v>0.076122</v>
      </c>
      <c r="I45" s="21">
        <v>0.074639</v>
      </c>
      <c r="J45" s="21">
        <v>0.073224</v>
      </c>
      <c r="K45" s="21">
        <v>0.071899</v>
      </c>
      <c r="L45" s="21">
        <v>0.07067</v>
      </c>
      <c r="M45" s="21">
        <v>0.069487</v>
      </c>
      <c r="N45" s="21">
        <v>0.068284</v>
      </c>
      <c r="O45" s="21">
        <v>0.0671</v>
      </c>
      <c r="P45" s="21">
        <v>0.06591</v>
      </c>
      <c r="Q45" s="21">
        <v>0.064687</v>
      </c>
      <c r="R45" s="21">
        <v>0.063421</v>
      </c>
      <c r="S45" s="21">
        <v>0.062059</v>
      </c>
      <c r="T45" s="21">
        <v>0.060712</v>
      </c>
      <c r="U45" s="21">
        <v>0.059373</v>
      </c>
      <c r="V45" s="21">
        <v>0.058027</v>
      </c>
      <c r="W45" s="21">
        <v>0.056675</v>
      </c>
      <c r="X45" s="21">
        <v>0.055295</v>
      </c>
      <c r="Y45" s="21">
        <v>0.053887</v>
      </c>
      <c r="Z45" s="21">
        <v>0.052461</v>
      </c>
      <c r="AA45" s="21">
        <v>0.051003</v>
      </c>
      <c r="AB45" s="21">
        <v>0.049484</v>
      </c>
      <c r="AC45" s="21">
        <v>0.047905</v>
      </c>
      <c r="AD45" s="21">
        <v>0.046248</v>
      </c>
      <c r="AE45" s="21">
        <v>0.044522</v>
      </c>
      <c r="AF45" s="21">
        <v>0.042687</v>
      </c>
      <c r="AG45" s="21">
        <v>0.040729</v>
      </c>
      <c r="AH45" s="35">
        <v>-0.024855</v>
      </c>
    </row>
    <row r="46" ht="13.9" spans="1:34">
      <c r="A46" s="14" t="s">
        <v>2525</v>
      </c>
      <c r="B46" s="18" t="s">
        <v>2526</v>
      </c>
      <c r="C46" s="21">
        <v>0.078189</v>
      </c>
      <c r="D46" s="21">
        <v>0.084183</v>
      </c>
      <c r="E46" s="21">
        <v>0.085002</v>
      </c>
      <c r="F46" s="21">
        <v>0.08562</v>
      </c>
      <c r="G46" s="21">
        <v>0.086392</v>
      </c>
      <c r="H46" s="21">
        <v>0.087022</v>
      </c>
      <c r="I46" s="21">
        <v>0.087475</v>
      </c>
      <c r="J46" s="21">
        <v>0.087864</v>
      </c>
      <c r="K46" s="21">
        <v>0.088203</v>
      </c>
      <c r="L46" s="21">
        <v>0.088428</v>
      </c>
      <c r="M46" s="21">
        <v>0.088434</v>
      </c>
      <c r="N46" s="21">
        <v>0.088325</v>
      </c>
      <c r="O46" s="21">
        <v>0.088066</v>
      </c>
      <c r="P46" s="21">
        <v>0.087602</v>
      </c>
      <c r="Q46" s="21">
        <v>0.086923</v>
      </c>
      <c r="R46" s="21">
        <v>0.086103</v>
      </c>
      <c r="S46" s="21">
        <v>0.085139</v>
      </c>
      <c r="T46" s="21">
        <v>0.084037</v>
      </c>
      <c r="U46" s="21">
        <v>0.082823</v>
      </c>
      <c r="V46" s="21">
        <v>0.081584</v>
      </c>
      <c r="W46" s="21">
        <v>0.08039</v>
      </c>
      <c r="X46" s="21">
        <v>0.079242</v>
      </c>
      <c r="Y46" s="21">
        <v>0.078127</v>
      </c>
      <c r="Z46" s="21">
        <v>0.077108</v>
      </c>
      <c r="AA46" s="21">
        <v>0.0762</v>
      </c>
      <c r="AB46" s="21">
        <v>0.075408</v>
      </c>
      <c r="AC46" s="21">
        <v>0.07475</v>
      </c>
      <c r="AD46" s="21">
        <v>0.0742</v>
      </c>
      <c r="AE46" s="21">
        <v>0.073779</v>
      </c>
      <c r="AF46" s="21">
        <v>0.073468</v>
      </c>
      <c r="AG46" s="21">
        <v>0.073273</v>
      </c>
      <c r="AH46" s="35">
        <v>-0.002162</v>
      </c>
    </row>
    <row r="47" ht="13.9" spans="1:34">
      <c r="A47" s="14" t="s">
        <v>2527</v>
      </c>
      <c r="B47" s="18" t="s">
        <v>2528</v>
      </c>
      <c r="C47" s="21">
        <v>1.782232</v>
      </c>
      <c r="D47" s="21">
        <v>1.818837</v>
      </c>
      <c r="E47" s="21">
        <v>1.734493</v>
      </c>
      <c r="F47" s="21">
        <v>1.751993</v>
      </c>
      <c r="G47" s="21">
        <v>1.767843</v>
      </c>
      <c r="H47" s="21">
        <v>1.785573</v>
      </c>
      <c r="I47" s="21">
        <v>1.811587</v>
      </c>
      <c r="J47" s="21">
        <v>1.835613</v>
      </c>
      <c r="K47" s="21">
        <v>1.860278</v>
      </c>
      <c r="L47" s="21">
        <v>1.884699</v>
      </c>
      <c r="M47" s="21">
        <v>1.909045</v>
      </c>
      <c r="N47" s="21">
        <v>1.931852</v>
      </c>
      <c r="O47" s="21">
        <v>1.955325</v>
      </c>
      <c r="P47" s="21">
        <v>1.97879</v>
      </c>
      <c r="Q47" s="21">
        <v>2.006674</v>
      </c>
      <c r="R47" s="21">
        <v>2.034785</v>
      </c>
      <c r="S47" s="21">
        <v>2.063161</v>
      </c>
      <c r="T47" s="21">
        <v>2.091178</v>
      </c>
      <c r="U47" s="21">
        <v>2.118852</v>
      </c>
      <c r="V47" s="21">
        <v>2.147385</v>
      </c>
      <c r="W47" s="21">
        <v>2.176551</v>
      </c>
      <c r="X47" s="21">
        <v>2.205592</v>
      </c>
      <c r="Y47" s="21">
        <v>2.235001</v>
      </c>
      <c r="Z47" s="21">
        <v>2.264894</v>
      </c>
      <c r="AA47" s="21">
        <v>2.294718</v>
      </c>
      <c r="AB47" s="21">
        <v>2.325387</v>
      </c>
      <c r="AC47" s="21">
        <v>2.355893</v>
      </c>
      <c r="AD47" s="21">
        <v>2.386286</v>
      </c>
      <c r="AE47" s="21">
        <v>2.419266</v>
      </c>
      <c r="AF47" s="21">
        <v>2.452914</v>
      </c>
      <c r="AG47" s="21">
        <v>2.486943</v>
      </c>
      <c r="AH47" s="35">
        <v>0.011168</v>
      </c>
    </row>
    <row r="48" spans="1:34">
      <c r="A48" s="14" t="s">
        <v>2529</v>
      </c>
      <c r="B48" s="17" t="s">
        <v>2530</v>
      </c>
      <c r="C48" s="22">
        <v>5.130946</v>
      </c>
      <c r="D48" s="22">
        <v>5.175097</v>
      </c>
      <c r="E48" s="22">
        <v>5.194822</v>
      </c>
      <c r="F48" s="22">
        <v>5.224717</v>
      </c>
      <c r="G48" s="22">
        <v>5.25977</v>
      </c>
      <c r="H48" s="22">
        <v>5.297346</v>
      </c>
      <c r="I48" s="22">
        <v>5.341754</v>
      </c>
      <c r="J48" s="22">
        <v>5.382864</v>
      </c>
      <c r="K48" s="22">
        <v>5.425115</v>
      </c>
      <c r="L48" s="22">
        <v>5.46771</v>
      </c>
      <c r="M48" s="22">
        <v>5.507628</v>
      </c>
      <c r="N48" s="22">
        <v>5.546722</v>
      </c>
      <c r="O48" s="22">
        <v>5.588683</v>
      </c>
      <c r="P48" s="22">
        <v>5.633157</v>
      </c>
      <c r="Q48" s="22">
        <v>5.684884</v>
      </c>
      <c r="R48" s="22">
        <v>5.741099</v>
      </c>
      <c r="S48" s="22">
        <v>5.798984</v>
      </c>
      <c r="T48" s="22">
        <v>5.858108</v>
      </c>
      <c r="U48" s="22">
        <v>5.916612</v>
      </c>
      <c r="V48" s="22">
        <v>5.97557</v>
      </c>
      <c r="W48" s="22">
        <v>6.032728</v>
      </c>
      <c r="X48" s="22">
        <v>6.089498</v>
      </c>
      <c r="Y48" s="22">
        <v>6.147964</v>
      </c>
      <c r="Z48" s="22">
        <v>6.207725</v>
      </c>
      <c r="AA48" s="22">
        <v>6.268968</v>
      </c>
      <c r="AB48" s="22">
        <v>6.330867</v>
      </c>
      <c r="AC48" s="22">
        <v>6.39437</v>
      </c>
      <c r="AD48" s="22">
        <v>6.458303</v>
      </c>
      <c r="AE48" s="22">
        <v>6.527238</v>
      </c>
      <c r="AF48" s="22">
        <v>6.598626</v>
      </c>
      <c r="AG48" s="22">
        <v>6.672107</v>
      </c>
      <c r="AH48" s="36">
        <v>0.008793</v>
      </c>
    </row>
    <row r="49" ht="13.9" spans="1:34">
      <c r="A49" s="14" t="s">
        <v>2531</v>
      </c>
      <c r="B49" s="18" t="s">
        <v>2532</v>
      </c>
      <c r="C49" s="21">
        <v>0.078134</v>
      </c>
      <c r="D49" s="21">
        <v>0.08946</v>
      </c>
      <c r="E49" s="21">
        <v>0.099012</v>
      </c>
      <c r="F49" s="21">
        <v>0.108281</v>
      </c>
      <c r="G49" s="21">
        <v>0.11738</v>
      </c>
      <c r="H49" s="21">
        <v>0.126529</v>
      </c>
      <c r="I49" s="21">
        <v>0.135867</v>
      </c>
      <c r="J49" s="21">
        <v>0.145236</v>
      </c>
      <c r="K49" s="21">
        <v>0.154673</v>
      </c>
      <c r="L49" s="21">
        <v>0.164172</v>
      </c>
      <c r="M49" s="21">
        <v>0.173867</v>
      </c>
      <c r="N49" s="21">
        <v>0.183793</v>
      </c>
      <c r="O49" s="21">
        <v>0.193917</v>
      </c>
      <c r="P49" s="21">
        <v>0.204219</v>
      </c>
      <c r="Q49" s="21">
        <v>0.214726</v>
      </c>
      <c r="R49" s="21">
        <v>0.225393</v>
      </c>
      <c r="S49" s="21">
        <v>0.236254</v>
      </c>
      <c r="T49" s="21">
        <v>0.247311</v>
      </c>
      <c r="U49" s="21">
        <v>0.258601</v>
      </c>
      <c r="V49" s="21">
        <v>0.270115</v>
      </c>
      <c r="W49" s="21">
        <v>0.281895</v>
      </c>
      <c r="X49" s="21">
        <v>0.293942</v>
      </c>
      <c r="Y49" s="21">
        <v>0.306295</v>
      </c>
      <c r="Z49" s="21">
        <v>0.318983</v>
      </c>
      <c r="AA49" s="21">
        <v>0.332017</v>
      </c>
      <c r="AB49" s="21">
        <v>0.34546</v>
      </c>
      <c r="AC49" s="21">
        <v>0.359251</v>
      </c>
      <c r="AD49" s="21">
        <v>0.373388</v>
      </c>
      <c r="AE49" s="21">
        <v>0.387954</v>
      </c>
      <c r="AF49" s="21">
        <v>0.402906</v>
      </c>
      <c r="AG49" s="21">
        <v>0.418256</v>
      </c>
      <c r="AH49" s="35">
        <v>0.057515</v>
      </c>
    </row>
    <row r="50" ht="15" customHeight="1" spans="1:34">
      <c r="A50" s="14" t="s">
        <v>2533</v>
      </c>
      <c r="B50" s="17" t="s">
        <v>2534</v>
      </c>
      <c r="C50" s="22">
        <v>5.052812</v>
      </c>
      <c r="D50" s="22">
        <v>5.085637</v>
      </c>
      <c r="E50" s="22">
        <v>5.095811</v>
      </c>
      <c r="F50" s="22">
        <v>5.116436</v>
      </c>
      <c r="G50" s="22">
        <v>5.142391</v>
      </c>
      <c r="H50" s="22">
        <v>5.170817</v>
      </c>
      <c r="I50" s="22">
        <v>5.205887</v>
      </c>
      <c r="J50" s="22">
        <v>5.237628</v>
      </c>
      <c r="K50" s="22">
        <v>5.270442</v>
      </c>
      <c r="L50" s="22">
        <v>5.303538</v>
      </c>
      <c r="M50" s="22">
        <v>5.333761</v>
      </c>
      <c r="N50" s="22">
        <v>5.36293</v>
      </c>
      <c r="O50" s="22">
        <v>5.394765</v>
      </c>
      <c r="P50" s="22">
        <v>5.428938</v>
      </c>
      <c r="Q50" s="22">
        <v>5.470158</v>
      </c>
      <c r="R50" s="22">
        <v>5.515707</v>
      </c>
      <c r="S50" s="22">
        <v>5.562729</v>
      </c>
      <c r="T50" s="22">
        <v>5.610796</v>
      </c>
      <c r="U50" s="22">
        <v>5.65801</v>
      </c>
      <c r="V50" s="22">
        <v>5.705455</v>
      </c>
      <c r="W50" s="22">
        <v>5.750833</v>
      </c>
      <c r="X50" s="22">
        <v>5.795556</v>
      </c>
      <c r="Y50" s="22">
        <v>5.841669</v>
      </c>
      <c r="Z50" s="22">
        <v>5.888741</v>
      </c>
      <c r="AA50" s="22">
        <v>5.936951</v>
      </c>
      <c r="AB50" s="22">
        <v>5.985407</v>
      </c>
      <c r="AC50" s="22">
        <v>6.035119</v>
      </c>
      <c r="AD50" s="22">
        <v>6.084916</v>
      </c>
      <c r="AE50" s="22">
        <v>6.139284</v>
      </c>
      <c r="AF50" s="22">
        <v>6.195721</v>
      </c>
      <c r="AG50" s="22">
        <v>6.253851</v>
      </c>
      <c r="AH50" s="36">
        <v>0.007134</v>
      </c>
    </row>
    <row r="51" ht="15" customHeight="1"/>
    <row r="52" ht="15" customHeight="1" spans="2:2">
      <c r="B52" s="17" t="s">
        <v>2535</v>
      </c>
    </row>
    <row r="53" ht="15" customHeight="1" spans="1:34">
      <c r="A53" s="14" t="s">
        <v>2536</v>
      </c>
      <c r="B53" s="18" t="s">
        <v>2502</v>
      </c>
      <c r="C53" s="21">
        <v>3.527198</v>
      </c>
      <c r="D53" s="21">
        <v>3.406817</v>
      </c>
      <c r="E53" s="21">
        <v>3.538172</v>
      </c>
      <c r="F53" s="21">
        <v>3.535602</v>
      </c>
      <c r="G53" s="21">
        <v>3.539818</v>
      </c>
      <c r="H53" s="21">
        <v>3.535704</v>
      </c>
      <c r="I53" s="21">
        <v>3.522943</v>
      </c>
      <c r="J53" s="21">
        <v>3.505328</v>
      </c>
      <c r="K53" s="21">
        <v>3.488243</v>
      </c>
      <c r="L53" s="21">
        <v>3.469637</v>
      </c>
      <c r="M53" s="21">
        <v>3.44763</v>
      </c>
      <c r="N53" s="21">
        <v>3.428068</v>
      </c>
      <c r="O53" s="21">
        <v>3.411065</v>
      </c>
      <c r="P53" s="21">
        <v>3.395152</v>
      </c>
      <c r="Q53" s="21">
        <v>3.380025</v>
      </c>
      <c r="R53" s="21">
        <v>3.367227</v>
      </c>
      <c r="S53" s="21">
        <v>3.35518</v>
      </c>
      <c r="T53" s="21">
        <v>3.343377</v>
      </c>
      <c r="U53" s="21">
        <v>3.333029</v>
      </c>
      <c r="V53" s="21">
        <v>3.323643</v>
      </c>
      <c r="W53" s="21">
        <v>3.315649</v>
      </c>
      <c r="X53" s="21">
        <v>3.307149</v>
      </c>
      <c r="Y53" s="21">
        <v>3.298006</v>
      </c>
      <c r="Z53" s="21">
        <v>3.288577</v>
      </c>
      <c r="AA53" s="21">
        <v>3.279139</v>
      </c>
      <c r="AB53" s="21">
        <v>3.269643</v>
      </c>
      <c r="AC53" s="21">
        <v>3.260687</v>
      </c>
      <c r="AD53" s="21">
        <v>3.251623</v>
      </c>
      <c r="AE53" s="21">
        <v>3.243194</v>
      </c>
      <c r="AF53" s="21">
        <v>3.234245</v>
      </c>
      <c r="AG53" s="21">
        <v>3.224808</v>
      </c>
      <c r="AH53" s="35">
        <v>-0.002983</v>
      </c>
    </row>
    <row r="54" ht="15" customHeight="1" spans="1:34">
      <c r="A54" s="14" t="s">
        <v>2537</v>
      </c>
      <c r="B54" s="18" t="s">
        <v>2504</v>
      </c>
      <c r="C54" s="21">
        <v>0.058618</v>
      </c>
      <c r="D54" s="21">
        <v>0.055422</v>
      </c>
      <c r="E54" s="21">
        <v>0.060292</v>
      </c>
      <c r="F54" s="21">
        <v>0.060192</v>
      </c>
      <c r="G54" s="21">
        <v>0.060163</v>
      </c>
      <c r="H54" s="21">
        <v>0.060023</v>
      </c>
      <c r="I54" s="21">
        <v>0.059796</v>
      </c>
      <c r="J54" s="21">
        <v>0.059542</v>
      </c>
      <c r="K54" s="21">
        <v>0.059324</v>
      </c>
      <c r="L54" s="21">
        <v>0.059101</v>
      </c>
      <c r="M54" s="21">
        <v>0.05881</v>
      </c>
      <c r="N54" s="21">
        <v>0.058535</v>
      </c>
      <c r="O54" s="21">
        <v>0.058282</v>
      </c>
      <c r="P54" s="21">
        <v>0.058023</v>
      </c>
      <c r="Q54" s="21">
        <v>0.057819</v>
      </c>
      <c r="R54" s="21">
        <v>0.057719</v>
      </c>
      <c r="S54" s="21">
        <v>0.057717</v>
      </c>
      <c r="T54" s="21">
        <v>0.05785</v>
      </c>
      <c r="U54" s="21">
        <v>0.058006</v>
      </c>
      <c r="V54" s="21">
        <v>0.058187</v>
      </c>
      <c r="W54" s="21">
        <v>0.058388</v>
      </c>
      <c r="X54" s="21">
        <v>0.058543</v>
      </c>
      <c r="Y54" s="21">
        <v>0.058715</v>
      </c>
      <c r="Z54" s="21">
        <v>0.058861</v>
      </c>
      <c r="AA54" s="21">
        <v>0.059042</v>
      </c>
      <c r="AB54" s="21">
        <v>0.059194</v>
      </c>
      <c r="AC54" s="21">
        <v>0.059373</v>
      </c>
      <c r="AD54" s="21">
        <v>0.059533</v>
      </c>
      <c r="AE54" s="21">
        <v>0.059739</v>
      </c>
      <c r="AF54" s="21">
        <v>0.05993</v>
      </c>
      <c r="AG54" s="21">
        <v>0.060134</v>
      </c>
      <c r="AH54" s="35">
        <v>0.000852</v>
      </c>
    </row>
    <row r="55" ht="15" customHeight="1" spans="1:34">
      <c r="A55" s="14" t="s">
        <v>2538</v>
      </c>
      <c r="B55" s="18" t="s">
        <v>2506</v>
      </c>
      <c r="C55" s="21">
        <v>1.007279</v>
      </c>
      <c r="D55" s="21">
        <v>1.004169</v>
      </c>
      <c r="E55" s="21">
        <v>1.007347</v>
      </c>
      <c r="F55" s="21">
        <v>1.014073</v>
      </c>
      <c r="G55" s="21">
        <v>1.023789</v>
      </c>
      <c r="H55" s="21">
        <v>1.033103</v>
      </c>
      <c r="I55" s="21">
        <v>1.041576</v>
      </c>
      <c r="J55" s="21">
        <v>1.049033</v>
      </c>
      <c r="K55" s="21">
        <v>1.056876</v>
      </c>
      <c r="L55" s="21">
        <v>1.064852</v>
      </c>
      <c r="M55" s="21">
        <v>1.070652</v>
      </c>
      <c r="N55" s="21">
        <v>1.076483</v>
      </c>
      <c r="O55" s="21">
        <v>1.082882</v>
      </c>
      <c r="P55" s="21">
        <v>1.089521</v>
      </c>
      <c r="Q55" s="21">
        <v>1.095863</v>
      </c>
      <c r="R55" s="21">
        <v>1.10233</v>
      </c>
      <c r="S55" s="21">
        <v>1.108471</v>
      </c>
      <c r="T55" s="21">
        <v>1.114128</v>
      </c>
      <c r="U55" s="21">
        <v>1.119485</v>
      </c>
      <c r="V55" s="21">
        <v>1.124763</v>
      </c>
      <c r="W55" s="21">
        <v>1.130038</v>
      </c>
      <c r="X55" s="21">
        <v>1.135069</v>
      </c>
      <c r="Y55" s="21">
        <v>1.139977</v>
      </c>
      <c r="Z55" s="21">
        <v>1.145107</v>
      </c>
      <c r="AA55" s="21">
        <v>1.150508</v>
      </c>
      <c r="AB55" s="21">
        <v>1.156279</v>
      </c>
      <c r="AC55" s="21">
        <v>1.16249</v>
      </c>
      <c r="AD55" s="21">
        <v>1.168953</v>
      </c>
      <c r="AE55" s="21">
        <v>1.175813</v>
      </c>
      <c r="AF55" s="21">
        <v>1.18275</v>
      </c>
      <c r="AG55" s="21">
        <v>1.189524</v>
      </c>
      <c r="AH55" s="35">
        <v>0.005559</v>
      </c>
    </row>
    <row r="56" ht="15" customHeight="1" spans="1:34">
      <c r="A56" s="14" t="s">
        <v>2539</v>
      </c>
      <c r="B56" s="18" t="s">
        <v>2510</v>
      </c>
      <c r="C56" s="21">
        <v>0.103456</v>
      </c>
      <c r="D56" s="21">
        <v>0.103327</v>
      </c>
      <c r="E56" s="21">
        <v>0.103488</v>
      </c>
      <c r="F56" s="21">
        <v>0.103641</v>
      </c>
      <c r="G56" s="21">
        <v>0.103815</v>
      </c>
      <c r="H56" s="21">
        <v>0.10403</v>
      </c>
      <c r="I56" s="21">
        <v>0.10424</v>
      </c>
      <c r="J56" s="21">
        <v>0.104418</v>
      </c>
      <c r="K56" s="21">
        <v>0.104596</v>
      </c>
      <c r="L56" s="21">
        <v>0.104837</v>
      </c>
      <c r="M56" s="21">
        <v>0.105138</v>
      </c>
      <c r="N56" s="21">
        <v>0.105513</v>
      </c>
      <c r="O56" s="21">
        <v>0.105978</v>
      </c>
      <c r="P56" s="21">
        <v>0.10654</v>
      </c>
      <c r="Q56" s="21">
        <v>0.107144</v>
      </c>
      <c r="R56" s="21">
        <v>0.10781</v>
      </c>
      <c r="S56" s="21">
        <v>0.108522</v>
      </c>
      <c r="T56" s="21">
        <v>0.109274</v>
      </c>
      <c r="U56" s="21">
        <v>0.110047</v>
      </c>
      <c r="V56" s="21">
        <v>0.110843</v>
      </c>
      <c r="W56" s="21">
        <v>0.11167</v>
      </c>
      <c r="X56" s="21">
        <v>0.112526</v>
      </c>
      <c r="Y56" s="21">
        <v>0.113409</v>
      </c>
      <c r="Z56" s="21">
        <v>0.114322</v>
      </c>
      <c r="AA56" s="21">
        <v>0.115263</v>
      </c>
      <c r="AB56" s="21">
        <v>0.116226</v>
      </c>
      <c r="AC56" s="21">
        <v>0.117205</v>
      </c>
      <c r="AD56" s="21">
        <v>0.118188</v>
      </c>
      <c r="AE56" s="21">
        <v>0.119165</v>
      </c>
      <c r="AF56" s="21">
        <v>0.120132</v>
      </c>
      <c r="AG56" s="21">
        <v>0.121081</v>
      </c>
      <c r="AH56" s="35">
        <v>0.005257</v>
      </c>
    </row>
    <row r="57" ht="15" customHeight="1" spans="1:34">
      <c r="A57" s="14" t="s">
        <v>2540</v>
      </c>
      <c r="B57" s="18" t="s">
        <v>2512</v>
      </c>
      <c r="C57" s="21">
        <v>0.039427</v>
      </c>
      <c r="D57" s="21">
        <v>0.039794</v>
      </c>
      <c r="E57" s="21">
        <v>0.040383</v>
      </c>
      <c r="F57" s="21">
        <v>0.041098</v>
      </c>
      <c r="G57" s="21">
        <v>0.041912</v>
      </c>
      <c r="H57" s="21">
        <v>0.042688</v>
      </c>
      <c r="I57" s="21">
        <v>0.043422</v>
      </c>
      <c r="J57" s="21">
        <v>0.044122</v>
      </c>
      <c r="K57" s="21">
        <v>0.044799</v>
      </c>
      <c r="L57" s="21">
        <v>0.04545</v>
      </c>
      <c r="M57" s="21">
        <v>0.045976</v>
      </c>
      <c r="N57" s="21">
        <v>0.046544</v>
      </c>
      <c r="O57" s="21">
        <v>0.047158</v>
      </c>
      <c r="P57" s="21">
        <v>0.047801</v>
      </c>
      <c r="Q57" s="21">
        <v>0.048443</v>
      </c>
      <c r="R57" s="21">
        <v>0.049087</v>
      </c>
      <c r="S57" s="21">
        <v>0.049716</v>
      </c>
      <c r="T57" s="21">
        <v>0.050362</v>
      </c>
      <c r="U57" s="21">
        <v>0.051031</v>
      </c>
      <c r="V57" s="21">
        <v>0.051721</v>
      </c>
      <c r="W57" s="21">
        <v>0.052427</v>
      </c>
      <c r="X57" s="21">
        <v>0.053131</v>
      </c>
      <c r="Y57" s="21">
        <v>0.053831</v>
      </c>
      <c r="Z57" s="21">
        <v>0.054534</v>
      </c>
      <c r="AA57" s="21">
        <v>0.055235</v>
      </c>
      <c r="AB57" s="21">
        <v>0.055935</v>
      </c>
      <c r="AC57" s="21">
        <v>0.056636</v>
      </c>
      <c r="AD57" s="21">
        <v>0.057333</v>
      </c>
      <c r="AE57" s="21">
        <v>0.058035</v>
      </c>
      <c r="AF57" s="21">
        <v>0.058729</v>
      </c>
      <c r="AG57" s="21">
        <v>0.059408</v>
      </c>
      <c r="AH57" s="35">
        <v>0.01376</v>
      </c>
    </row>
    <row r="58" ht="15" customHeight="1" spans="1:34">
      <c r="A58" s="14" t="s">
        <v>2541</v>
      </c>
      <c r="B58" s="18" t="s">
        <v>2542</v>
      </c>
      <c r="C58" s="21">
        <v>0.233372</v>
      </c>
      <c r="D58" s="21">
        <v>0.231855</v>
      </c>
      <c r="E58" s="21">
        <v>0.231502</v>
      </c>
      <c r="F58" s="21">
        <v>0.231786</v>
      </c>
      <c r="G58" s="21">
        <v>0.232411</v>
      </c>
      <c r="H58" s="21">
        <v>0.232655</v>
      </c>
      <c r="I58" s="21">
        <v>0.232517</v>
      </c>
      <c r="J58" s="21">
        <v>0.232038</v>
      </c>
      <c r="K58" s="21">
        <v>0.231477</v>
      </c>
      <c r="L58" s="21">
        <v>0.23081</v>
      </c>
      <c r="M58" s="21">
        <v>0.229433</v>
      </c>
      <c r="N58" s="21">
        <v>0.228332</v>
      </c>
      <c r="O58" s="21">
        <v>0.227513</v>
      </c>
      <c r="P58" s="21">
        <v>0.226939</v>
      </c>
      <c r="Q58" s="21">
        <v>0.22645</v>
      </c>
      <c r="R58" s="21">
        <v>0.226059</v>
      </c>
      <c r="S58" s="21">
        <v>0.225705</v>
      </c>
      <c r="T58" s="21">
        <v>0.225355</v>
      </c>
      <c r="U58" s="21">
        <v>0.225028</v>
      </c>
      <c r="V58" s="21">
        <v>0.224728</v>
      </c>
      <c r="W58" s="21">
        <v>0.224433</v>
      </c>
      <c r="X58" s="21">
        <v>0.224098</v>
      </c>
      <c r="Y58" s="21">
        <v>0.223732</v>
      </c>
      <c r="Z58" s="21">
        <v>0.223368</v>
      </c>
      <c r="AA58" s="21">
        <v>0.223001</v>
      </c>
      <c r="AB58" s="21">
        <v>0.222637</v>
      </c>
      <c r="AC58" s="21">
        <v>0.222293</v>
      </c>
      <c r="AD58" s="21">
        <v>0.221954</v>
      </c>
      <c r="AE58" s="21">
        <v>0.22166</v>
      </c>
      <c r="AF58" s="21">
        <v>0.221362</v>
      </c>
      <c r="AG58" s="21">
        <v>0.221026</v>
      </c>
      <c r="AH58" s="35">
        <v>-0.00181</v>
      </c>
    </row>
    <row r="59" ht="15" customHeight="1" spans="1:34">
      <c r="A59" s="14" t="s">
        <v>2543</v>
      </c>
      <c r="B59" s="17" t="s">
        <v>2544</v>
      </c>
      <c r="C59" s="22">
        <v>4.96935</v>
      </c>
      <c r="D59" s="22">
        <v>4.841384</v>
      </c>
      <c r="E59" s="22">
        <v>4.981184</v>
      </c>
      <c r="F59" s="22">
        <v>4.986392</v>
      </c>
      <c r="G59" s="22">
        <v>5.001907</v>
      </c>
      <c r="H59" s="22">
        <v>5.008203</v>
      </c>
      <c r="I59" s="22">
        <v>5.004495</v>
      </c>
      <c r="J59" s="22">
        <v>4.99448</v>
      </c>
      <c r="K59" s="22">
        <v>4.985316</v>
      </c>
      <c r="L59" s="22">
        <v>4.974687</v>
      </c>
      <c r="M59" s="22">
        <v>4.95764</v>
      </c>
      <c r="N59" s="22">
        <v>4.943475</v>
      </c>
      <c r="O59" s="22">
        <v>4.932878</v>
      </c>
      <c r="P59" s="22">
        <v>4.923977</v>
      </c>
      <c r="Q59" s="22">
        <v>4.915745</v>
      </c>
      <c r="R59" s="22">
        <v>4.910232</v>
      </c>
      <c r="S59" s="22">
        <v>4.905311</v>
      </c>
      <c r="T59" s="22">
        <v>4.900348</v>
      </c>
      <c r="U59" s="22">
        <v>4.896626</v>
      </c>
      <c r="V59" s="22">
        <v>4.893885</v>
      </c>
      <c r="W59" s="22">
        <v>4.892605</v>
      </c>
      <c r="X59" s="22">
        <v>4.890516</v>
      </c>
      <c r="Y59" s="22">
        <v>4.88767</v>
      </c>
      <c r="Z59" s="22">
        <v>4.884768</v>
      </c>
      <c r="AA59" s="22">
        <v>4.882187</v>
      </c>
      <c r="AB59" s="22">
        <v>4.879915</v>
      </c>
      <c r="AC59" s="22">
        <v>4.878683</v>
      </c>
      <c r="AD59" s="22">
        <v>4.877585</v>
      </c>
      <c r="AE59" s="22">
        <v>4.877605</v>
      </c>
      <c r="AF59" s="22">
        <v>4.877148</v>
      </c>
      <c r="AG59" s="22">
        <v>4.87598</v>
      </c>
      <c r="AH59" s="36">
        <v>-0.000632</v>
      </c>
    </row>
    <row r="60" ht="15" customHeight="1"/>
    <row r="61" ht="15" customHeight="1" spans="2:2">
      <c r="B61" s="17" t="s">
        <v>2545</v>
      </c>
    </row>
    <row r="62" ht="15" customHeight="1" spans="1:34">
      <c r="A62" s="14" t="s">
        <v>2546</v>
      </c>
      <c r="B62" s="18" t="s">
        <v>2502</v>
      </c>
      <c r="C62" s="21">
        <v>0.372664</v>
      </c>
      <c r="D62" s="21">
        <v>0.399955</v>
      </c>
      <c r="E62" s="21">
        <v>0.399688</v>
      </c>
      <c r="F62" s="21">
        <v>0.389283</v>
      </c>
      <c r="G62" s="21">
        <v>0.379513</v>
      </c>
      <c r="H62" s="21">
        <v>0.371232</v>
      </c>
      <c r="I62" s="21">
        <v>0.363199</v>
      </c>
      <c r="J62" s="21">
        <v>0.355843</v>
      </c>
      <c r="K62" s="21">
        <v>0.349209</v>
      </c>
      <c r="L62" s="21">
        <v>0.343014</v>
      </c>
      <c r="M62" s="21">
        <v>0.337038</v>
      </c>
      <c r="N62" s="21">
        <v>0.331464</v>
      </c>
      <c r="O62" s="21">
        <v>0.326065</v>
      </c>
      <c r="P62" s="21">
        <v>0.320905</v>
      </c>
      <c r="Q62" s="21">
        <v>0.315898</v>
      </c>
      <c r="R62" s="21">
        <v>0.311373</v>
      </c>
      <c r="S62" s="21">
        <v>0.307099</v>
      </c>
      <c r="T62" s="21">
        <v>0.302775</v>
      </c>
      <c r="U62" s="21">
        <v>0.298363</v>
      </c>
      <c r="V62" s="21">
        <v>0.294289</v>
      </c>
      <c r="W62" s="21">
        <v>0.290039</v>
      </c>
      <c r="X62" s="21">
        <v>0.285819</v>
      </c>
      <c r="Y62" s="21">
        <v>0.281613</v>
      </c>
      <c r="Z62" s="21">
        <v>0.277426</v>
      </c>
      <c r="AA62" s="21">
        <v>0.273195</v>
      </c>
      <c r="AB62" s="21">
        <v>0.268874</v>
      </c>
      <c r="AC62" s="21">
        <v>0.264632</v>
      </c>
      <c r="AD62" s="21">
        <v>0.260426</v>
      </c>
      <c r="AE62" s="21">
        <v>0.256324</v>
      </c>
      <c r="AF62" s="21">
        <v>0.252154</v>
      </c>
      <c r="AG62" s="21">
        <v>0.247963</v>
      </c>
      <c r="AH62" s="35">
        <v>-0.013488</v>
      </c>
    </row>
    <row r="63" ht="15" customHeight="1" spans="1:34">
      <c r="A63" s="14" t="s">
        <v>2547</v>
      </c>
      <c r="B63" s="18" t="s">
        <v>2506</v>
      </c>
      <c r="C63" s="21">
        <v>0.048759</v>
      </c>
      <c r="D63" s="21">
        <v>0.047108</v>
      </c>
      <c r="E63" s="21">
        <v>0.045228</v>
      </c>
      <c r="F63" s="21">
        <v>0.043108</v>
      </c>
      <c r="G63" s="21">
        <v>0.041235</v>
      </c>
      <c r="H63" s="21">
        <v>0.039721</v>
      </c>
      <c r="I63" s="21">
        <v>0.038404</v>
      </c>
      <c r="J63" s="21">
        <v>0.037331</v>
      </c>
      <c r="K63" s="21">
        <v>0.036495</v>
      </c>
      <c r="L63" s="21">
        <v>0.035866</v>
      </c>
      <c r="M63" s="21">
        <v>0.035412</v>
      </c>
      <c r="N63" s="21">
        <v>0.034932</v>
      </c>
      <c r="O63" s="21">
        <v>0.034422</v>
      </c>
      <c r="P63" s="21">
        <v>0.033898</v>
      </c>
      <c r="Q63" s="21">
        <v>0.03336</v>
      </c>
      <c r="R63" s="21">
        <v>0.032838</v>
      </c>
      <c r="S63" s="21">
        <v>0.032329</v>
      </c>
      <c r="T63" s="21">
        <v>0.031798</v>
      </c>
      <c r="U63" s="21">
        <v>0.031244</v>
      </c>
      <c r="V63" s="21">
        <v>0.030722</v>
      </c>
      <c r="W63" s="21">
        <v>0.030176</v>
      </c>
      <c r="X63" s="21">
        <v>0.029644</v>
      </c>
      <c r="Y63" s="21">
        <v>0.029136</v>
      </c>
      <c r="Z63" s="21">
        <v>0.028658</v>
      </c>
      <c r="AA63" s="21">
        <v>0.028199</v>
      </c>
      <c r="AB63" s="21">
        <v>0.02775</v>
      </c>
      <c r="AC63" s="21">
        <v>0.02733</v>
      </c>
      <c r="AD63" s="21">
        <v>0.026935</v>
      </c>
      <c r="AE63" s="21">
        <v>0.026564</v>
      </c>
      <c r="AF63" s="21">
        <v>0.026194</v>
      </c>
      <c r="AG63" s="21">
        <v>0.025829</v>
      </c>
      <c r="AH63" s="35">
        <v>-0.020957</v>
      </c>
    </row>
    <row r="64" ht="15" customHeight="1" spans="1:34">
      <c r="A64" s="14" t="s">
        <v>2548</v>
      </c>
      <c r="B64" s="18" t="s">
        <v>2549</v>
      </c>
      <c r="C64" s="21">
        <v>0.007851</v>
      </c>
      <c r="D64" s="21">
        <v>0.007902</v>
      </c>
      <c r="E64" s="21">
        <v>0.007891</v>
      </c>
      <c r="F64" s="21">
        <v>0.007813</v>
      </c>
      <c r="G64" s="21">
        <v>0.007739</v>
      </c>
      <c r="H64" s="21">
        <v>0.007688</v>
      </c>
      <c r="I64" s="21">
        <v>0.00764</v>
      </c>
      <c r="J64" s="21">
        <v>0.007599</v>
      </c>
      <c r="K64" s="21">
        <v>0.007566</v>
      </c>
      <c r="L64" s="21">
        <v>0.007536</v>
      </c>
      <c r="M64" s="21">
        <v>0.007505</v>
      </c>
      <c r="N64" s="21">
        <v>0.007479</v>
      </c>
      <c r="O64" s="21">
        <v>0.007454</v>
      </c>
      <c r="P64" s="21">
        <v>0.00743</v>
      </c>
      <c r="Q64" s="21">
        <v>0.007408</v>
      </c>
      <c r="R64" s="21">
        <v>0.007392</v>
      </c>
      <c r="S64" s="21">
        <v>0.00738</v>
      </c>
      <c r="T64" s="21">
        <v>0.007363</v>
      </c>
      <c r="U64" s="21">
        <v>0.007342</v>
      </c>
      <c r="V64" s="21">
        <v>0.007326</v>
      </c>
      <c r="W64" s="21">
        <v>0.007302</v>
      </c>
      <c r="X64" s="21">
        <v>0.007279</v>
      </c>
      <c r="Y64" s="21">
        <v>0.007256</v>
      </c>
      <c r="Z64" s="21">
        <v>0.007236</v>
      </c>
      <c r="AA64" s="21">
        <v>0.007214</v>
      </c>
      <c r="AB64" s="21">
        <v>0.00719</v>
      </c>
      <c r="AC64" s="21">
        <v>0.007168</v>
      </c>
      <c r="AD64" s="21">
        <v>0.007148</v>
      </c>
      <c r="AE64" s="21">
        <v>0.007131</v>
      </c>
      <c r="AF64" s="21">
        <v>0.007112</v>
      </c>
      <c r="AG64" s="21">
        <v>0.007092</v>
      </c>
      <c r="AH64" s="35">
        <v>-0.00338</v>
      </c>
    </row>
    <row r="65" ht="15" customHeight="1" spans="1:34">
      <c r="A65" s="14" t="s">
        <v>2550</v>
      </c>
      <c r="B65" s="17" t="s">
        <v>2544</v>
      </c>
      <c r="C65" s="22">
        <v>0.429274</v>
      </c>
      <c r="D65" s="22">
        <v>0.454966</v>
      </c>
      <c r="E65" s="22">
        <v>0.452806</v>
      </c>
      <c r="F65" s="22">
        <v>0.440204</v>
      </c>
      <c r="G65" s="22">
        <v>0.428487</v>
      </c>
      <c r="H65" s="22">
        <v>0.418641</v>
      </c>
      <c r="I65" s="22">
        <v>0.409243</v>
      </c>
      <c r="J65" s="22">
        <v>0.400773</v>
      </c>
      <c r="K65" s="22">
        <v>0.39327</v>
      </c>
      <c r="L65" s="22">
        <v>0.386416</v>
      </c>
      <c r="M65" s="22">
        <v>0.379955</v>
      </c>
      <c r="N65" s="22">
        <v>0.373876</v>
      </c>
      <c r="O65" s="22">
        <v>0.367941</v>
      </c>
      <c r="P65" s="22">
        <v>0.362233</v>
      </c>
      <c r="Q65" s="22">
        <v>0.356666</v>
      </c>
      <c r="R65" s="22">
        <v>0.351603</v>
      </c>
      <c r="S65" s="22">
        <v>0.346807</v>
      </c>
      <c r="T65" s="22">
        <v>0.341936</v>
      </c>
      <c r="U65" s="22">
        <v>0.336949</v>
      </c>
      <c r="V65" s="22">
        <v>0.332337</v>
      </c>
      <c r="W65" s="22">
        <v>0.327518</v>
      </c>
      <c r="X65" s="22">
        <v>0.322742</v>
      </c>
      <c r="Y65" s="22">
        <v>0.318006</v>
      </c>
      <c r="Z65" s="22">
        <v>0.313319</v>
      </c>
      <c r="AA65" s="22">
        <v>0.308608</v>
      </c>
      <c r="AB65" s="22">
        <v>0.303814</v>
      </c>
      <c r="AC65" s="22">
        <v>0.299129</v>
      </c>
      <c r="AD65" s="22">
        <v>0.294509</v>
      </c>
      <c r="AE65" s="22">
        <v>0.290019</v>
      </c>
      <c r="AF65" s="22">
        <v>0.28546</v>
      </c>
      <c r="AG65" s="22">
        <v>0.280897</v>
      </c>
      <c r="AH65" s="36">
        <v>-0.014037</v>
      </c>
    </row>
    <row r="67" ht="15" customHeight="1" spans="2:2">
      <c r="B67" s="17" t="s">
        <v>2551</v>
      </c>
    </row>
    <row r="68" ht="15" customHeight="1" spans="1:34">
      <c r="A68" s="14" t="s">
        <v>2552</v>
      </c>
      <c r="B68" s="18" t="s">
        <v>2502</v>
      </c>
      <c r="C68" s="21">
        <v>0.300826</v>
      </c>
      <c r="D68" s="21">
        <v>0.319245</v>
      </c>
      <c r="E68" s="21">
        <v>0.316427</v>
      </c>
      <c r="F68" s="21">
        <v>0.313786</v>
      </c>
      <c r="G68" s="21">
        <v>0.311282</v>
      </c>
      <c r="H68" s="21">
        <v>0.308732</v>
      </c>
      <c r="I68" s="21">
        <v>0.306312</v>
      </c>
      <c r="J68" s="21">
        <v>0.303989</v>
      </c>
      <c r="K68" s="21">
        <v>0.301527</v>
      </c>
      <c r="L68" s="21">
        <v>0.298858</v>
      </c>
      <c r="M68" s="21">
        <v>0.295637</v>
      </c>
      <c r="N68" s="21">
        <v>0.292482</v>
      </c>
      <c r="O68" s="21">
        <v>0.289513</v>
      </c>
      <c r="P68" s="21">
        <v>0.28679</v>
      </c>
      <c r="Q68" s="21">
        <v>0.284197</v>
      </c>
      <c r="R68" s="21">
        <v>0.281868</v>
      </c>
      <c r="S68" s="21">
        <v>0.27961</v>
      </c>
      <c r="T68" s="21">
        <v>0.277262</v>
      </c>
      <c r="U68" s="21">
        <v>0.274919</v>
      </c>
      <c r="V68" s="21">
        <v>0.272692</v>
      </c>
      <c r="W68" s="21">
        <v>0.270642</v>
      </c>
      <c r="X68" s="21">
        <v>0.268655</v>
      </c>
      <c r="Y68" s="21">
        <v>0.266657</v>
      </c>
      <c r="Z68" s="21">
        <v>0.26476</v>
      </c>
      <c r="AA68" s="21">
        <v>0.262848</v>
      </c>
      <c r="AB68" s="21">
        <v>0.260929</v>
      </c>
      <c r="AC68" s="21">
        <v>0.258979</v>
      </c>
      <c r="AD68" s="21">
        <v>0.25697</v>
      </c>
      <c r="AE68" s="21">
        <v>0.254948</v>
      </c>
      <c r="AF68" s="21">
        <v>0.252907</v>
      </c>
      <c r="AG68" s="21">
        <v>0.250867</v>
      </c>
      <c r="AH68" s="35">
        <v>-0.006035</v>
      </c>
    </row>
    <row r="69" ht="15" customHeight="1" spans="1:34">
      <c r="A69" s="14" t="s">
        <v>2553</v>
      </c>
      <c r="B69" s="18" t="s">
        <v>2506</v>
      </c>
      <c r="C69" s="21">
        <v>0.065346</v>
      </c>
      <c r="D69" s="21">
        <v>0.063722</v>
      </c>
      <c r="E69" s="21">
        <v>0.062055</v>
      </c>
      <c r="F69" s="21">
        <v>0.060465</v>
      </c>
      <c r="G69" s="21">
        <v>0.059105</v>
      </c>
      <c r="H69" s="21">
        <v>0.057937</v>
      </c>
      <c r="I69" s="21">
        <v>0.056967</v>
      </c>
      <c r="J69" s="21">
        <v>0.056138</v>
      </c>
      <c r="K69" s="21">
        <v>0.055393</v>
      </c>
      <c r="L69" s="21">
        <v>0.054729</v>
      </c>
      <c r="M69" s="21">
        <v>0.054049</v>
      </c>
      <c r="N69" s="21">
        <v>0.053271</v>
      </c>
      <c r="O69" s="21">
        <v>0.052457</v>
      </c>
      <c r="P69" s="21">
        <v>0.051632</v>
      </c>
      <c r="Q69" s="21">
        <v>0.050781</v>
      </c>
      <c r="R69" s="21">
        <v>0.049942</v>
      </c>
      <c r="S69" s="21">
        <v>0.049103</v>
      </c>
      <c r="T69" s="21">
        <v>0.048235</v>
      </c>
      <c r="U69" s="21">
        <v>0.047364</v>
      </c>
      <c r="V69" s="21">
        <v>0.046527</v>
      </c>
      <c r="W69" s="21">
        <v>0.045739</v>
      </c>
      <c r="X69" s="21">
        <v>0.044994</v>
      </c>
      <c r="Y69" s="21">
        <v>0.044292</v>
      </c>
      <c r="Z69" s="21">
        <v>0.043656</v>
      </c>
      <c r="AA69" s="21">
        <v>0.043064</v>
      </c>
      <c r="AB69" s="21">
        <v>0.042516</v>
      </c>
      <c r="AC69" s="21">
        <v>0.041997</v>
      </c>
      <c r="AD69" s="21">
        <v>0.041497</v>
      </c>
      <c r="AE69" s="21">
        <v>0.041015</v>
      </c>
      <c r="AF69" s="21">
        <v>0.040548</v>
      </c>
      <c r="AG69" s="21">
        <v>0.040094</v>
      </c>
      <c r="AH69" s="35">
        <v>-0.01615</v>
      </c>
    </row>
    <row r="70" ht="15" customHeight="1" spans="1:34">
      <c r="A70" s="14" t="s">
        <v>2554</v>
      </c>
      <c r="B70" s="18" t="s">
        <v>2510</v>
      </c>
      <c r="C70" s="21">
        <v>0.017067</v>
      </c>
      <c r="D70" s="21">
        <v>0.016859</v>
      </c>
      <c r="E70" s="21">
        <v>0.016696</v>
      </c>
      <c r="F70" s="21">
        <v>0.016528</v>
      </c>
      <c r="G70" s="21">
        <v>0.016358</v>
      </c>
      <c r="H70" s="21">
        <v>0.016189</v>
      </c>
      <c r="I70" s="21">
        <v>0.01601</v>
      </c>
      <c r="J70" s="21">
        <v>0.015815</v>
      </c>
      <c r="K70" s="21">
        <v>0.015609</v>
      </c>
      <c r="L70" s="21">
        <v>0.015392</v>
      </c>
      <c r="M70" s="21">
        <v>0.015163</v>
      </c>
      <c r="N70" s="21">
        <v>0.014927</v>
      </c>
      <c r="O70" s="21">
        <v>0.014685</v>
      </c>
      <c r="P70" s="21">
        <v>0.01448</v>
      </c>
      <c r="Q70" s="21">
        <v>0.014313</v>
      </c>
      <c r="R70" s="21">
        <v>0.014186</v>
      </c>
      <c r="S70" s="21">
        <v>0.014101</v>
      </c>
      <c r="T70" s="21">
        <v>0.014056</v>
      </c>
      <c r="U70" s="21">
        <v>0.014005</v>
      </c>
      <c r="V70" s="21">
        <v>0.01395</v>
      </c>
      <c r="W70" s="21">
        <v>0.01389</v>
      </c>
      <c r="X70" s="21">
        <v>0.013826</v>
      </c>
      <c r="Y70" s="21">
        <v>0.013758</v>
      </c>
      <c r="Z70" s="21">
        <v>0.013687</v>
      </c>
      <c r="AA70" s="21">
        <v>0.013616</v>
      </c>
      <c r="AB70" s="21">
        <v>0.013546</v>
      </c>
      <c r="AC70" s="21">
        <v>0.01348</v>
      </c>
      <c r="AD70" s="21">
        <v>0.013417</v>
      </c>
      <c r="AE70" s="21">
        <v>0.013359</v>
      </c>
      <c r="AF70" s="21">
        <v>0.013304</v>
      </c>
      <c r="AG70" s="21">
        <v>0.01325</v>
      </c>
      <c r="AH70" s="35">
        <v>-0.008401</v>
      </c>
    </row>
    <row r="71" ht="15" customHeight="1" spans="1:34">
      <c r="A71" s="14" t="s">
        <v>2555</v>
      </c>
      <c r="B71" s="18" t="s">
        <v>2556</v>
      </c>
      <c r="C71" s="21">
        <v>0.071942</v>
      </c>
      <c r="D71" s="21">
        <v>0.074219</v>
      </c>
      <c r="E71" s="21">
        <v>0.076272</v>
      </c>
      <c r="F71" s="21">
        <v>0.078184</v>
      </c>
      <c r="G71" s="21">
        <v>0.080132</v>
      </c>
      <c r="H71" s="21">
        <v>0.082117</v>
      </c>
      <c r="I71" s="21">
        <v>0.08416</v>
      </c>
      <c r="J71" s="21">
        <v>0.086215</v>
      </c>
      <c r="K71" s="21">
        <v>0.088203</v>
      </c>
      <c r="L71" s="21">
        <v>0.090113</v>
      </c>
      <c r="M71" s="21">
        <v>0.091786</v>
      </c>
      <c r="N71" s="21">
        <v>0.093445</v>
      </c>
      <c r="O71" s="21">
        <v>0.095152</v>
      </c>
      <c r="P71" s="21">
        <v>0.096924</v>
      </c>
      <c r="Q71" s="21">
        <v>0.098706</v>
      </c>
      <c r="R71" s="21">
        <v>0.100542</v>
      </c>
      <c r="S71" s="21">
        <v>0.102393</v>
      </c>
      <c r="T71" s="21">
        <v>0.104196</v>
      </c>
      <c r="U71" s="21">
        <v>0.105976</v>
      </c>
      <c r="V71" s="21">
        <v>0.107785</v>
      </c>
      <c r="W71" s="21">
        <v>0.109637</v>
      </c>
      <c r="X71" s="21">
        <v>0.11151</v>
      </c>
      <c r="Y71" s="21">
        <v>0.113397</v>
      </c>
      <c r="Z71" s="21">
        <v>0.115342</v>
      </c>
      <c r="AA71" s="21">
        <v>0.117306</v>
      </c>
      <c r="AB71" s="21">
        <v>0.119287</v>
      </c>
      <c r="AC71" s="21">
        <v>0.121262</v>
      </c>
      <c r="AD71" s="21">
        <v>0.123226</v>
      </c>
      <c r="AE71" s="21">
        <v>0.125186</v>
      </c>
      <c r="AF71" s="21">
        <v>0.127143</v>
      </c>
      <c r="AG71" s="21">
        <v>0.129101</v>
      </c>
      <c r="AH71" s="35">
        <v>0.019682</v>
      </c>
    </row>
    <row r="72" ht="15" customHeight="1" spans="1:34">
      <c r="A72" s="14" t="s">
        <v>2557</v>
      </c>
      <c r="B72" s="17" t="s">
        <v>2544</v>
      </c>
      <c r="C72" s="22">
        <v>0.45518</v>
      </c>
      <c r="D72" s="22">
        <v>0.474045</v>
      </c>
      <c r="E72" s="22">
        <v>0.47145</v>
      </c>
      <c r="F72" s="22">
        <v>0.468962</v>
      </c>
      <c r="G72" s="22">
        <v>0.466877</v>
      </c>
      <c r="H72" s="22">
        <v>0.464974</v>
      </c>
      <c r="I72" s="22">
        <v>0.46345</v>
      </c>
      <c r="J72" s="22">
        <v>0.462157</v>
      </c>
      <c r="K72" s="22">
        <v>0.460731</v>
      </c>
      <c r="L72" s="22">
        <v>0.459092</v>
      </c>
      <c r="M72" s="22">
        <v>0.456636</v>
      </c>
      <c r="N72" s="22">
        <v>0.454125</v>
      </c>
      <c r="O72" s="22">
        <v>0.451806</v>
      </c>
      <c r="P72" s="22">
        <v>0.449826</v>
      </c>
      <c r="Q72" s="22">
        <v>0.447996</v>
      </c>
      <c r="R72" s="22">
        <v>0.446539</v>
      </c>
      <c r="S72" s="22">
        <v>0.445206</v>
      </c>
      <c r="T72" s="22">
        <v>0.443749</v>
      </c>
      <c r="U72" s="22">
        <v>0.442264</v>
      </c>
      <c r="V72" s="22">
        <v>0.440953</v>
      </c>
      <c r="W72" s="22">
        <v>0.439908</v>
      </c>
      <c r="X72" s="22">
        <v>0.438985</v>
      </c>
      <c r="Y72" s="22">
        <v>0.438105</v>
      </c>
      <c r="Z72" s="22">
        <v>0.437445</v>
      </c>
      <c r="AA72" s="22">
        <v>0.436834</v>
      </c>
      <c r="AB72" s="22">
        <v>0.436278</v>
      </c>
      <c r="AC72" s="22">
        <v>0.435718</v>
      </c>
      <c r="AD72" s="22">
        <v>0.435111</v>
      </c>
      <c r="AE72" s="22">
        <v>0.434508</v>
      </c>
      <c r="AF72" s="22">
        <v>0.433901</v>
      </c>
      <c r="AG72" s="22">
        <v>0.433312</v>
      </c>
      <c r="AH72" s="36">
        <v>-0.00164</v>
      </c>
    </row>
    <row r="74" ht="15" customHeight="1" spans="1:34">
      <c r="A74" s="14" t="s">
        <v>2558</v>
      </c>
      <c r="B74" s="18" t="s">
        <v>2559</v>
      </c>
      <c r="C74" s="21">
        <v>0.457513</v>
      </c>
      <c r="D74" s="21">
        <v>0.454262</v>
      </c>
      <c r="E74" s="21">
        <v>0.442685</v>
      </c>
      <c r="F74" s="21">
        <v>0.44422</v>
      </c>
      <c r="G74" s="21">
        <v>0.445592</v>
      </c>
      <c r="H74" s="21">
        <v>0.442511</v>
      </c>
      <c r="I74" s="21">
        <v>0.439175</v>
      </c>
      <c r="J74" s="21">
        <v>0.43576</v>
      </c>
      <c r="K74" s="21">
        <v>0.431667</v>
      </c>
      <c r="L74" s="21">
        <v>0.427109</v>
      </c>
      <c r="M74" s="21">
        <v>0.422399</v>
      </c>
      <c r="N74" s="21">
        <v>0.416737</v>
      </c>
      <c r="O74" s="21">
        <v>0.410947</v>
      </c>
      <c r="P74" s="21">
        <v>0.404757</v>
      </c>
      <c r="Q74" s="21">
        <v>0.398165</v>
      </c>
      <c r="R74" s="21">
        <v>0.390633</v>
      </c>
      <c r="S74" s="21">
        <v>0.38231</v>
      </c>
      <c r="T74" s="21">
        <v>0.375142</v>
      </c>
      <c r="U74" s="21">
        <v>0.369302</v>
      </c>
      <c r="V74" s="21">
        <v>0.362859</v>
      </c>
      <c r="W74" s="21">
        <v>0.358009</v>
      </c>
      <c r="X74" s="21">
        <v>0.353523</v>
      </c>
      <c r="Y74" s="21">
        <v>0.349097</v>
      </c>
      <c r="Z74" s="21">
        <v>0.344771</v>
      </c>
      <c r="AA74" s="21">
        <v>0.341088</v>
      </c>
      <c r="AB74" s="21">
        <v>0.33825</v>
      </c>
      <c r="AC74" s="21">
        <v>0.335486</v>
      </c>
      <c r="AD74" s="21">
        <v>0.332267</v>
      </c>
      <c r="AE74" s="21">
        <v>0.328579</v>
      </c>
      <c r="AF74" s="21">
        <v>0.325327</v>
      </c>
      <c r="AG74" s="21">
        <v>0.322186</v>
      </c>
      <c r="AH74" s="35">
        <v>-0.011621</v>
      </c>
    </row>
    <row r="75" ht="15" customHeight="1"/>
    <row r="76" ht="15" customHeight="1" spans="2:2">
      <c r="B76" s="17" t="s">
        <v>2560</v>
      </c>
    </row>
    <row r="77" ht="15" customHeight="1" spans="1:34">
      <c r="A77" s="14" t="s">
        <v>2561</v>
      </c>
      <c r="B77" s="18" t="s">
        <v>2562</v>
      </c>
      <c r="C77" s="21">
        <v>5.307185</v>
      </c>
      <c r="D77" s="21">
        <v>5.27857</v>
      </c>
      <c r="E77" s="21">
        <v>5.40344</v>
      </c>
      <c r="F77" s="21">
        <v>5.385718</v>
      </c>
      <c r="G77" s="21">
        <v>5.377212</v>
      </c>
      <c r="H77" s="21">
        <v>5.357728</v>
      </c>
      <c r="I77" s="21">
        <v>5.328801</v>
      </c>
      <c r="J77" s="21">
        <v>5.294736</v>
      </c>
      <c r="K77" s="21">
        <v>5.260876</v>
      </c>
      <c r="L77" s="21">
        <v>5.224958</v>
      </c>
      <c r="M77" s="21">
        <v>5.184915</v>
      </c>
      <c r="N77" s="21">
        <v>5.146564</v>
      </c>
      <c r="O77" s="21">
        <v>5.110921</v>
      </c>
      <c r="P77" s="21">
        <v>5.076702</v>
      </c>
      <c r="Q77" s="21">
        <v>5.043309</v>
      </c>
      <c r="R77" s="21">
        <v>5.012675</v>
      </c>
      <c r="S77" s="21">
        <v>4.982251</v>
      </c>
      <c r="T77" s="21">
        <v>4.95306</v>
      </c>
      <c r="U77" s="21">
        <v>4.926447</v>
      </c>
      <c r="V77" s="21">
        <v>4.900547</v>
      </c>
      <c r="W77" s="21">
        <v>4.877836</v>
      </c>
      <c r="X77" s="21">
        <v>4.854891</v>
      </c>
      <c r="Y77" s="21">
        <v>4.831365</v>
      </c>
      <c r="Z77" s="21">
        <v>4.808023</v>
      </c>
      <c r="AA77" s="21">
        <v>4.785222</v>
      </c>
      <c r="AB77" s="21">
        <v>4.762963</v>
      </c>
      <c r="AC77" s="21">
        <v>4.741679</v>
      </c>
      <c r="AD77" s="21">
        <v>4.719794</v>
      </c>
      <c r="AE77" s="21">
        <v>4.698342</v>
      </c>
      <c r="AF77" s="21">
        <v>4.677184</v>
      </c>
      <c r="AG77" s="21">
        <v>4.655806</v>
      </c>
      <c r="AH77" s="35">
        <v>-0.004355</v>
      </c>
    </row>
    <row r="78" ht="15" customHeight="1" spans="1:34">
      <c r="A78" s="14" t="s">
        <v>2563</v>
      </c>
      <c r="B78" s="18" t="s">
        <v>2564</v>
      </c>
      <c r="C78" s="21">
        <v>0.864001</v>
      </c>
      <c r="D78" s="21">
        <v>0.821723</v>
      </c>
      <c r="E78" s="21">
        <v>0.922358</v>
      </c>
      <c r="F78" s="21">
        <v>0.937503</v>
      </c>
      <c r="G78" s="21">
        <v>0.953828</v>
      </c>
      <c r="H78" s="21">
        <v>0.970874</v>
      </c>
      <c r="I78" s="21">
        <v>0.987441</v>
      </c>
      <c r="J78" s="21">
        <v>1.003375</v>
      </c>
      <c r="K78" s="21">
        <v>1.019232</v>
      </c>
      <c r="L78" s="21">
        <v>1.035058</v>
      </c>
      <c r="M78" s="21">
        <v>1.050471</v>
      </c>
      <c r="N78" s="21">
        <v>1.066175</v>
      </c>
      <c r="O78" s="21">
        <v>1.082699</v>
      </c>
      <c r="P78" s="21">
        <v>1.100006</v>
      </c>
      <c r="Q78" s="21">
        <v>1.118483</v>
      </c>
      <c r="R78" s="21">
        <v>1.138818</v>
      </c>
      <c r="S78" s="21">
        <v>1.159827</v>
      </c>
      <c r="T78" s="21">
        <v>1.182183</v>
      </c>
      <c r="U78" s="21">
        <v>1.204325</v>
      </c>
      <c r="V78" s="21">
        <v>1.226425</v>
      </c>
      <c r="W78" s="21">
        <v>1.249226</v>
      </c>
      <c r="X78" s="21">
        <v>1.271599</v>
      </c>
      <c r="Y78" s="21">
        <v>1.295016</v>
      </c>
      <c r="Z78" s="21">
        <v>1.318424</v>
      </c>
      <c r="AA78" s="21">
        <v>1.342871</v>
      </c>
      <c r="AB78" s="21">
        <v>1.367048</v>
      </c>
      <c r="AC78" s="21">
        <v>1.392083</v>
      </c>
      <c r="AD78" s="21">
        <v>1.417349</v>
      </c>
      <c r="AE78" s="21">
        <v>1.444345</v>
      </c>
      <c r="AF78" s="21">
        <v>1.471828</v>
      </c>
      <c r="AG78" s="21">
        <v>1.500366</v>
      </c>
      <c r="AH78" s="35">
        <v>0.018567</v>
      </c>
    </row>
    <row r="79" ht="13.9" spans="1:34">
      <c r="A79" s="14" t="s">
        <v>2565</v>
      </c>
      <c r="B79" s="18" t="s">
        <v>2566</v>
      </c>
      <c r="C79" s="21">
        <v>1.728931</v>
      </c>
      <c r="D79" s="21">
        <v>1.725143</v>
      </c>
      <c r="E79" s="21">
        <v>1.727704</v>
      </c>
      <c r="F79" s="21">
        <v>1.732736</v>
      </c>
      <c r="G79" s="21">
        <v>1.741975</v>
      </c>
      <c r="H79" s="21">
        <v>1.750933</v>
      </c>
      <c r="I79" s="21">
        <v>1.758603</v>
      </c>
      <c r="J79" s="21">
        <v>1.765158</v>
      </c>
      <c r="K79" s="21">
        <v>1.772085</v>
      </c>
      <c r="L79" s="21">
        <v>1.779346</v>
      </c>
      <c r="M79" s="21">
        <v>1.784596</v>
      </c>
      <c r="N79" s="21">
        <v>1.789688</v>
      </c>
      <c r="O79" s="21">
        <v>1.79562</v>
      </c>
      <c r="P79" s="21">
        <v>1.802165</v>
      </c>
      <c r="Q79" s="21">
        <v>1.808823</v>
      </c>
      <c r="R79" s="21">
        <v>1.816295</v>
      </c>
      <c r="S79" s="21">
        <v>1.823754</v>
      </c>
      <c r="T79" s="21">
        <v>1.830839</v>
      </c>
      <c r="U79" s="21">
        <v>1.837644</v>
      </c>
      <c r="V79" s="21">
        <v>1.844173</v>
      </c>
      <c r="W79" s="21">
        <v>1.850649</v>
      </c>
      <c r="X79" s="21">
        <v>1.856842</v>
      </c>
      <c r="Y79" s="21">
        <v>1.863041</v>
      </c>
      <c r="Z79" s="21">
        <v>1.86975</v>
      </c>
      <c r="AA79" s="21">
        <v>1.876945</v>
      </c>
      <c r="AB79" s="21">
        <v>1.884634</v>
      </c>
      <c r="AC79" s="21">
        <v>1.893142</v>
      </c>
      <c r="AD79" s="21">
        <v>1.902191</v>
      </c>
      <c r="AE79" s="21">
        <v>1.912034</v>
      </c>
      <c r="AF79" s="21">
        <v>1.922478</v>
      </c>
      <c r="AG79" s="21">
        <v>1.933017</v>
      </c>
      <c r="AH79" s="35">
        <v>0.003726</v>
      </c>
    </row>
    <row r="80" ht="15" customHeight="1" spans="1:34">
      <c r="A80" s="14" t="s">
        <v>2567</v>
      </c>
      <c r="B80" s="18" t="s">
        <v>2568</v>
      </c>
      <c r="C80" s="21">
        <v>0.297571</v>
      </c>
      <c r="D80" s="21">
        <v>0.295346</v>
      </c>
      <c r="E80" s="21">
        <v>0.293794</v>
      </c>
      <c r="F80" s="21">
        <v>0.292089</v>
      </c>
      <c r="G80" s="21">
        <v>0.290616</v>
      </c>
      <c r="H80" s="21">
        <v>0.289474</v>
      </c>
      <c r="I80" s="21">
        <v>0.288541</v>
      </c>
      <c r="J80" s="21">
        <v>0.287696</v>
      </c>
      <c r="K80" s="21">
        <v>0.286959</v>
      </c>
      <c r="L80" s="21">
        <v>0.286376</v>
      </c>
      <c r="M80" s="21">
        <v>0.28598</v>
      </c>
      <c r="N80" s="21">
        <v>0.285826</v>
      </c>
      <c r="O80" s="21">
        <v>0.285965</v>
      </c>
      <c r="P80" s="21">
        <v>0.286393</v>
      </c>
      <c r="Q80" s="21">
        <v>0.287106</v>
      </c>
      <c r="R80" s="21">
        <v>0.288174</v>
      </c>
      <c r="S80" s="21">
        <v>0.289567</v>
      </c>
      <c r="T80" s="21">
        <v>0.291258</v>
      </c>
      <c r="U80" s="21">
        <v>0.293256</v>
      </c>
      <c r="V80" s="21">
        <v>0.295533</v>
      </c>
      <c r="W80" s="21">
        <v>0.298126</v>
      </c>
      <c r="X80" s="21">
        <v>0.301018</v>
      </c>
      <c r="Y80" s="21">
        <v>0.30418</v>
      </c>
      <c r="Z80" s="21">
        <v>0.307324</v>
      </c>
      <c r="AA80" s="21">
        <v>0.31044</v>
      </c>
      <c r="AB80" s="21">
        <v>0.31352</v>
      </c>
      <c r="AC80" s="21">
        <v>0.316558</v>
      </c>
      <c r="AD80" s="21">
        <v>0.319522</v>
      </c>
      <c r="AE80" s="21">
        <v>0.322411</v>
      </c>
      <c r="AF80" s="21">
        <v>0.325241</v>
      </c>
      <c r="AG80" s="21">
        <v>0.328011</v>
      </c>
      <c r="AH80" s="35">
        <v>0.003252</v>
      </c>
    </row>
    <row r="81" ht="13.9" spans="1:34">
      <c r="A81" s="14" t="s">
        <v>2569</v>
      </c>
      <c r="B81" s="18" t="s">
        <v>2570</v>
      </c>
      <c r="C81" s="21">
        <v>0.17553</v>
      </c>
      <c r="D81" s="21">
        <v>0.175348</v>
      </c>
      <c r="E81" s="21">
        <v>0.175644</v>
      </c>
      <c r="F81" s="21">
        <v>0.175919</v>
      </c>
      <c r="G81" s="21">
        <v>0.176218</v>
      </c>
      <c r="H81" s="21">
        <v>0.176576</v>
      </c>
      <c r="I81" s="21">
        <v>0.176914</v>
      </c>
      <c r="J81" s="21">
        <v>0.177171</v>
      </c>
      <c r="K81" s="21">
        <v>0.177388</v>
      </c>
      <c r="L81" s="21">
        <v>0.177618</v>
      </c>
      <c r="M81" s="21">
        <v>0.177857</v>
      </c>
      <c r="N81" s="21">
        <v>0.178115</v>
      </c>
      <c r="O81" s="21">
        <v>0.178418</v>
      </c>
      <c r="P81" s="21">
        <v>0.178861</v>
      </c>
      <c r="Q81" s="21">
        <v>0.179404</v>
      </c>
      <c r="R81" s="21">
        <v>0.180086</v>
      </c>
      <c r="S81" s="21">
        <v>0.180891</v>
      </c>
      <c r="T81" s="21">
        <v>0.181818</v>
      </c>
      <c r="U81" s="21">
        <v>0.18275</v>
      </c>
      <c r="V81" s="21">
        <v>0.183692</v>
      </c>
      <c r="W81" s="21">
        <v>0.184658</v>
      </c>
      <c r="X81" s="21">
        <v>0.185641</v>
      </c>
      <c r="Y81" s="21">
        <v>0.18664</v>
      </c>
      <c r="Z81" s="21">
        <v>0.187659</v>
      </c>
      <c r="AA81" s="21">
        <v>0.188696</v>
      </c>
      <c r="AB81" s="21">
        <v>0.189752</v>
      </c>
      <c r="AC81" s="21">
        <v>0.190824</v>
      </c>
      <c r="AD81" s="21">
        <v>0.191895</v>
      </c>
      <c r="AE81" s="21">
        <v>0.192964</v>
      </c>
      <c r="AF81" s="21">
        <v>0.19403</v>
      </c>
      <c r="AG81" s="21">
        <v>0.195087</v>
      </c>
      <c r="AH81" s="35">
        <v>0.003528</v>
      </c>
    </row>
    <row r="82" ht="15" customHeight="1" spans="1:34">
      <c r="A82" s="14" t="s">
        <v>2571</v>
      </c>
      <c r="B82" s="18" t="s">
        <v>2572</v>
      </c>
      <c r="C82" s="21">
        <v>0.255846</v>
      </c>
      <c r="D82" s="21">
        <v>0.26013</v>
      </c>
      <c r="E82" s="21">
        <v>0.264514</v>
      </c>
      <c r="F82" s="21">
        <v>0.26879</v>
      </c>
      <c r="G82" s="21">
        <v>0.273535</v>
      </c>
      <c r="H82" s="21">
        <v>0.278295</v>
      </c>
      <c r="I82" s="21">
        <v>0.282766</v>
      </c>
      <c r="J82" s="21">
        <v>0.28688</v>
      </c>
      <c r="K82" s="21">
        <v>0.290861</v>
      </c>
      <c r="L82" s="21">
        <v>0.294776</v>
      </c>
      <c r="M82" s="21">
        <v>0.298522</v>
      </c>
      <c r="N82" s="21">
        <v>0.302141</v>
      </c>
      <c r="O82" s="21">
        <v>0.305836</v>
      </c>
      <c r="P82" s="21">
        <v>0.309653</v>
      </c>
      <c r="Q82" s="21">
        <v>0.313678</v>
      </c>
      <c r="R82" s="21">
        <v>0.317928</v>
      </c>
      <c r="S82" s="21">
        <v>0.322286</v>
      </c>
      <c r="T82" s="21">
        <v>0.326606</v>
      </c>
      <c r="U82" s="21">
        <v>0.33086</v>
      </c>
      <c r="V82" s="21">
        <v>0.335084</v>
      </c>
      <c r="W82" s="21">
        <v>0.339318</v>
      </c>
      <c r="X82" s="21">
        <v>0.343501</v>
      </c>
      <c r="Y82" s="21">
        <v>0.347668</v>
      </c>
      <c r="Z82" s="21">
        <v>0.351884</v>
      </c>
      <c r="AA82" s="21">
        <v>0.356109</v>
      </c>
      <c r="AB82" s="21">
        <v>0.360281</v>
      </c>
      <c r="AC82" s="21">
        <v>0.36453</v>
      </c>
      <c r="AD82" s="21">
        <v>0.368824</v>
      </c>
      <c r="AE82" s="21">
        <v>0.373221</v>
      </c>
      <c r="AF82" s="21">
        <v>0.377784</v>
      </c>
      <c r="AG82" s="21">
        <v>0.382406</v>
      </c>
      <c r="AH82" s="35">
        <v>0.013487</v>
      </c>
    </row>
    <row r="83" ht="15" customHeight="1" spans="1:34">
      <c r="A83" s="14" t="s">
        <v>2573</v>
      </c>
      <c r="B83" s="18" t="s">
        <v>2574</v>
      </c>
      <c r="C83" s="21">
        <v>0.069181</v>
      </c>
      <c r="D83" s="21">
        <v>0.068847</v>
      </c>
      <c r="E83" s="21">
        <v>0.068698</v>
      </c>
      <c r="F83" s="21">
        <v>0.068526</v>
      </c>
      <c r="G83" s="21">
        <v>0.06834</v>
      </c>
      <c r="H83" s="21">
        <v>0.068157</v>
      </c>
      <c r="I83" s="21">
        <v>0.067953</v>
      </c>
      <c r="J83" s="21">
        <v>0.067707</v>
      </c>
      <c r="K83" s="21">
        <v>0.067461</v>
      </c>
      <c r="L83" s="21">
        <v>0.067224</v>
      </c>
      <c r="M83" s="21">
        <v>0.066995</v>
      </c>
      <c r="N83" s="21">
        <v>0.066774</v>
      </c>
      <c r="O83" s="21">
        <v>0.06657</v>
      </c>
      <c r="P83" s="21">
        <v>0.066383</v>
      </c>
      <c r="Q83" s="21">
        <v>0.066214</v>
      </c>
      <c r="R83" s="21">
        <v>0.066077</v>
      </c>
      <c r="S83" s="21">
        <v>0.065975</v>
      </c>
      <c r="T83" s="21">
        <v>0.065902</v>
      </c>
      <c r="U83" s="21">
        <v>0.065862</v>
      </c>
      <c r="V83" s="21">
        <v>0.065855</v>
      </c>
      <c r="W83" s="21">
        <v>0.065888</v>
      </c>
      <c r="X83" s="21">
        <v>0.065966</v>
      </c>
      <c r="Y83" s="21">
        <v>0.066082</v>
      </c>
      <c r="Z83" s="21">
        <v>0.066247</v>
      </c>
      <c r="AA83" s="21">
        <v>0.066465</v>
      </c>
      <c r="AB83" s="21">
        <v>0.066737</v>
      </c>
      <c r="AC83" s="21">
        <v>0.067063</v>
      </c>
      <c r="AD83" s="21">
        <v>0.067429</v>
      </c>
      <c r="AE83" s="21">
        <v>0.06779</v>
      </c>
      <c r="AF83" s="21">
        <v>0.068152</v>
      </c>
      <c r="AG83" s="21">
        <v>0.068514</v>
      </c>
      <c r="AH83" s="35">
        <v>-0.000323</v>
      </c>
    </row>
    <row r="84" ht="15" customHeight="1" spans="1:34">
      <c r="A84" s="14" t="s">
        <v>2575</v>
      </c>
      <c r="B84" s="18" t="s">
        <v>2576</v>
      </c>
      <c r="C84" s="21">
        <v>0.211245</v>
      </c>
      <c r="D84" s="21">
        <v>0.204658</v>
      </c>
      <c r="E84" s="21">
        <v>0.202521</v>
      </c>
      <c r="F84" s="21">
        <v>0.20193</v>
      </c>
      <c r="G84" s="21">
        <v>0.202401</v>
      </c>
      <c r="H84" s="21">
        <v>0.201491</v>
      </c>
      <c r="I84" s="21">
        <v>0.200873</v>
      </c>
      <c r="J84" s="21">
        <v>0.200838</v>
      </c>
      <c r="K84" s="21">
        <v>0.201379</v>
      </c>
      <c r="L84" s="21">
        <v>0.202196</v>
      </c>
      <c r="M84" s="21">
        <v>0.200463</v>
      </c>
      <c r="N84" s="21">
        <v>0.199204</v>
      </c>
      <c r="O84" s="21">
        <v>0.198392</v>
      </c>
      <c r="P84" s="21">
        <v>0.197965</v>
      </c>
      <c r="Q84" s="21">
        <v>0.197945</v>
      </c>
      <c r="R84" s="21">
        <v>0.198286</v>
      </c>
      <c r="S84" s="21">
        <v>0.198748</v>
      </c>
      <c r="T84" s="21">
        <v>0.199251</v>
      </c>
      <c r="U84" s="21">
        <v>0.199757</v>
      </c>
      <c r="V84" s="21">
        <v>0.200288</v>
      </c>
      <c r="W84" s="21">
        <v>0.197496</v>
      </c>
      <c r="X84" s="21">
        <v>0.195328</v>
      </c>
      <c r="Y84" s="21">
        <v>0.193641</v>
      </c>
      <c r="Z84" s="21">
        <v>0.192433</v>
      </c>
      <c r="AA84" s="21">
        <v>0.191624</v>
      </c>
      <c r="AB84" s="21">
        <v>0.191038</v>
      </c>
      <c r="AC84" s="21">
        <v>0.190629</v>
      </c>
      <c r="AD84" s="21">
        <v>0.190303</v>
      </c>
      <c r="AE84" s="21">
        <v>0.190083</v>
      </c>
      <c r="AF84" s="21">
        <v>0.190014</v>
      </c>
      <c r="AG84" s="21">
        <v>0.190188</v>
      </c>
      <c r="AH84" s="35">
        <v>-0.003494</v>
      </c>
    </row>
    <row r="85" ht="15" customHeight="1" spans="1:34">
      <c r="A85" s="14" t="s">
        <v>2577</v>
      </c>
      <c r="B85" s="18" t="s">
        <v>2578</v>
      </c>
      <c r="C85" s="21">
        <v>0.036779</v>
      </c>
      <c r="D85" s="21">
        <v>0.037026</v>
      </c>
      <c r="E85" s="21">
        <v>0.037375</v>
      </c>
      <c r="F85" s="21">
        <v>0.037721</v>
      </c>
      <c r="G85" s="21">
        <v>0.038075</v>
      </c>
      <c r="H85" s="21">
        <v>0.038449</v>
      </c>
      <c r="I85" s="21">
        <v>0.038824</v>
      </c>
      <c r="J85" s="21">
        <v>0.03918</v>
      </c>
      <c r="K85" s="21">
        <v>0.039523</v>
      </c>
      <c r="L85" s="21">
        <v>0.039855</v>
      </c>
      <c r="M85" s="21">
        <v>0.040193</v>
      </c>
      <c r="N85" s="21">
        <v>0.040519</v>
      </c>
      <c r="O85" s="21">
        <v>0.040839</v>
      </c>
      <c r="P85" s="21">
        <v>0.041152</v>
      </c>
      <c r="Q85" s="21">
        <v>0.041455</v>
      </c>
      <c r="R85" s="21">
        <v>0.041759</v>
      </c>
      <c r="S85" s="21">
        <v>0.04206</v>
      </c>
      <c r="T85" s="21">
        <v>0.042358</v>
      </c>
      <c r="U85" s="21">
        <v>0.042653</v>
      </c>
      <c r="V85" s="21">
        <v>0.042945</v>
      </c>
      <c r="W85" s="21">
        <v>0.04324</v>
      </c>
      <c r="X85" s="21">
        <v>0.043535</v>
      </c>
      <c r="Y85" s="21">
        <v>0.043829</v>
      </c>
      <c r="Z85" s="21">
        <v>0.044122</v>
      </c>
      <c r="AA85" s="21">
        <v>0.044416</v>
      </c>
      <c r="AB85" s="21">
        <v>0.044709</v>
      </c>
      <c r="AC85" s="21">
        <v>0.045004</v>
      </c>
      <c r="AD85" s="21">
        <v>0.045295</v>
      </c>
      <c r="AE85" s="21">
        <v>0.045585</v>
      </c>
      <c r="AF85" s="21">
        <v>0.045875</v>
      </c>
      <c r="AG85" s="21">
        <v>0.046168</v>
      </c>
      <c r="AH85" s="35">
        <v>0.007607</v>
      </c>
    </row>
    <row r="86" ht="15" customHeight="1" spans="1:34">
      <c r="A86" s="14" t="s">
        <v>2579</v>
      </c>
      <c r="B86" s="18" t="s">
        <v>2580</v>
      </c>
      <c r="C86" s="21">
        <v>0.026617</v>
      </c>
      <c r="D86" s="21">
        <v>0.026992</v>
      </c>
      <c r="E86" s="21">
        <v>0.027431</v>
      </c>
      <c r="F86" s="21">
        <v>0.027859</v>
      </c>
      <c r="G86" s="21">
        <v>0.028283</v>
      </c>
      <c r="H86" s="21">
        <v>0.028709</v>
      </c>
      <c r="I86" s="21">
        <v>0.029123</v>
      </c>
      <c r="J86" s="21">
        <v>0.029508</v>
      </c>
      <c r="K86" s="21">
        <v>0.029918</v>
      </c>
      <c r="L86" s="21">
        <v>0.03036</v>
      </c>
      <c r="M86" s="21">
        <v>0.03083</v>
      </c>
      <c r="N86" s="21">
        <v>0.03133</v>
      </c>
      <c r="O86" s="21">
        <v>0.031868</v>
      </c>
      <c r="P86" s="21">
        <v>0.032445</v>
      </c>
      <c r="Q86" s="21">
        <v>0.033062</v>
      </c>
      <c r="R86" s="21">
        <v>0.033677</v>
      </c>
      <c r="S86" s="21">
        <v>0.034289</v>
      </c>
      <c r="T86" s="21">
        <v>0.034896</v>
      </c>
      <c r="U86" s="21">
        <v>0.035501</v>
      </c>
      <c r="V86" s="21">
        <v>0.036103</v>
      </c>
      <c r="W86" s="21">
        <v>0.036706</v>
      </c>
      <c r="X86" s="21">
        <v>0.037309</v>
      </c>
      <c r="Y86" s="21">
        <v>0.03791</v>
      </c>
      <c r="Z86" s="21">
        <v>0.03851</v>
      </c>
      <c r="AA86" s="21">
        <v>0.03911</v>
      </c>
      <c r="AB86" s="21">
        <v>0.03971</v>
      </c>
      <c r="AC86" s="21">
        <v>0.040309</v>
      </c>
      <c r="AD86" s="21">
        <v>0.040905</v>
      </c>
      <c r="AE86" s="21">
        <v>0.041499</v>
      </c>
      <c r="AF86" s="21">
        <v>0.042093</v>
      </c>
      <c r="AG86" s="21">
        <v>0.042686</v>
      </c>
      <c r="AH86" s="35">
        <v>0.01587</v>
      </c>
    </row>
    <row r="87" ht="15" customHeight="1" spans="1:34">
      <c r="A87" s="14" t="s">
        <v>2581</v>
      </c>
      <c r="B87" s="18" t="s">
        <v>2582</v>
      </c>
      <c r="C87" s="21">
        <v>0.20913</v>
      </c>
      <c r="D87" s="21">
        <v>0.205162</v>
      </c>
      <c r="E87" s="21">
        <v>0.202737</v>
      </c>
      <c r="F87" s="21">
        <v>0.200828</v>
      </c>
      <c r="G87" s="21">
        <v>0.199926</v>
      </c>
      <c r="H87" s="21">
        <v>0.199812</v>
      </c>
      <c r="I87" s="21">
        <v>0.20026</v>
      </c>
      <c r="J87" s="21">
        <v>0.201233</v>
      </c>
      <c r="K87" s="21">
        <v>0.20279</v>
      </c>
      <c r="L87" s="21">
        <v>0.20499</v>
      </c>
      <c r="M87" s="21">
        <v>0.207745</v>
      </c>
      <c r="N87" s="21">
        <v>0.210879</v>
      </c>
      <c r="O87" s="21">
        <v>0.214516</v>
      </c>
      <c r="P87" s="21">
        <v>0.218628</v>
      </c>
      <c r="Q87" s="21">
        <v>0.223129</v>
      </c>
      <c r="R87" s="21">
        <v>0.228027</v>
      </c>
      <c r="S87" s="21">
        <v>0.233134</v>
      </c>
      <c r="T87" s="21">
        <v>0.23827</v>
      </c>
      <c r="U87" s="21">
        <v>0.243305</v>
      </c>
      <c r="V87" s="21">
        <v>0.248126</v>
      </c>
      <c r="W87" s="21">
        <v>0.252637</v>
      </c>
      <c r="X87" s="21">
        <v>0.256616</v>
      </c>
      <c r="Y87" s="21">
        <v>0.260069</v>
      </c>
      <c r="Z87" s="21">
        <v>0.263242</v>
      </c>
      <c r="AA87" s="21">
        <v>0.266345</v>
      </c>
      <c r="AB87" s="21">
        <v>0.26934</v>
      </c>
      <c r="AC87" s="21">
        <v>0.272296</v>
      </c>
      <c r="AD87" s="21">
        <v>0.275205</v>
      </c>
      <c r="AE87" s="21">
        <v>0.27813</v>
      </c>
      <c r="AF87" s="21">
        <v>0.281099</v>
      </c>
      <c r="AG87" s="21">
        <v>0.284057</v>
      </c>
      <c r="AH87" s="35">
        <v>0.01026</v>
      </c>
    </row>
    <row r="88" ht="15" customHeight="1" spans="1:34">
      <c r="A88" s="14" t="s">
        <v>2583</v>
      </c>
      <c r="B88" s="18" t="s">
        <v>2584</v>
      </c>
      <c r="C88" s="21">
        <v>0.086663</v>
      </c>
      <c r="D88" s="21">
        <v>0.083815</v>
      </c>
      <c r="E88" s="21">
        <v>0.081571</v>
      </c>
      <c r="F88" s="21">
        <v>0.079481</v>
      </c>
      <c r="G88" s="21">
        <v>0.077709</v>
      </c>
      <c r="H88" s="21">
        <v>0.076122</v>
      </c>
      <c r="I88" s="21">
        <v>0.074639</v>
      </c>
      <c r="J88" s="21">
        <v>0.073224</v>
      </c>
      <c r="K88" s="21">
        <v>0.071899</v>
      </c>
      <c r="L88" s="21">
        <v>0.07067</v>
      </c>
      <c r="M88" s="21">
        <v>0.069487</v>
      </c>
      <c r="N88" s="21">
        <v>0.068284</v>
      </c>
      <c r="O88" s="21">
        <v>0.0671</v>
      </c>
      <c r="P88" s="21">
        <v>0.06591</v>
      </c>
      <c r="Q88" s="21">
        <v>0.064687</v>
      </c>
      <c r="R88" s="21">
        <v>0.063421</v>
      </c>
      <c r="S88" s="21">
        <v>0.062059</v>
      </c>
      <c r="T88" s="21">
        <v>0.060712</v>
      </c>
      <c r="U88" s="21">
        <v>0.059373</v>
      </c>
      <c r="V88" s="21">
        <v>0.058027</v>
      </c>
      <c r="W88" s="21">
        <v>0.056675</v>
      </c>
      <c r="X88" s="21">
        <v>0.055295</v>
      </c>
      <c r="Y88" s="21">
        <v>0.053887</v>
      </c>
      <c r="Z88" s="21">
        <v>0.052461</v>
      </c>
      <c r="AA88" s="21">
        <v>0.051003</v>
      </c>
      <c r="AB88" s="21">
        <v>0.049484</v>
      </c>
      <c r="AC88" s="21">
        <v>0.047905</v>
      </c>
      <c r="AD88" s="21">
        <v>0.046248</v>
      </c>
      <c r="AE88" s="21">
        <v>0.044522</v>
      </c>
      <c r="AF88" s="21">
        <v>0.042687</v>
      </c>
      <c r="AG88" s="21">
        <v>0.040729</v>
      </c>
      <c r="AH88" s="35">
        <v>-0.024855</v>
      </c>
    </row>
    <row r="89" ht="15" customHeight="1" spans="1:34">
      <c r="A89" s="14" t="s">
        <v>2585</v>
      </c>
      <c r="B89" s="18" t="s">
        <v>2586</v>
      </c>
      <c r="C89" s="21">
        <v>0.078189</v>
      </c>
      <c r="D89" s="21">
        <v>0.084183</v>
      </c>
      <c r="E89" s="21">
        <v>0.085002</v>
      </c>
      <c r="F89" s="21">
        <v>0.08562</v>
      </c>
      <c r="G89" s="21">
        <v>0.086392</v>
      </c>
      <c r="H89" s="21">
        <v>0.087022</v>
      </c>
      <c r="I89" s="21">
        <v>0.087475</v>
      </c>
      <c r="J89" s="21">
        <v>0.087864</v>
      </c>
      <c r="K89" s="21">
        <v>0.088203</v>
      </c>
      <c r="L89" s="21">
        <v>0.088428</v>
      </c>
      <c r="M89" s="21">
        <v>0.088434</v>
      </c>
      <c r="N89" s="21">
        <v>0.088325</v>
      </c>
      <c r="O89" s="21">
        <v>0.088066</v>
      </c>
      <c r="P89" s="21">
        <v>0.087602</v>
      </c>
      <c r="Q89" s="21">
        <v>0.086923</v>
      </c>
      <c r="R89" s="21">
        <v>0.086103</v>
      </c>
      <c r="S89" s="21">
        <v>0.085139</v>
      </c>
      <c r="T89" s="21">
        <v>0.084037</v>
      </c>
      <c r="U89" s="21">
        <v>0.082823</v>
      </c>
      <c r="V89" s="21">
        <v>0.081584</v>
      </c>
      <c r="W89" s="21">
        <v>0.08039</v>
      </c>
      <c r="X89" s="21">
        <v>0.079242</v>
      </c>
      <c r="Y89" s="21">
        <v>0.078127</v>
      </c>
      <c r="Z89" s="21">
        <v>0.077108</v>
      </c>
      <c r="AA89" s="21">
        <v>0.0762</v>
      </c>
      <c r="AB89" s="21">
        <v>0.075408</v>
      </c>
      <c r="AC89" s="21">
        <v>0.07475</v>
      </c>
      <c r="AD89" s="21">
        <v>0.0742</v>
      </c>
      <c r="AE89" s="21">
        <v>0.073779</v>
      </c>
      <c r="AF89" s="21">
        <v>0.073468</v>
      </c>
      <c r="AG89" s="21">
        <v>0.073273</v>
      </c>
      <c r="AH89" s="35">
        <v>-0.002162</v>
      </c>
    </row>
    <row r="90" ht="15" customHeight="1" spans="1:34">
      <c r="A90" s="14" t="s">
        <v>2587</v>
      </c>
      <c r="B90" s="18" t="s">
        <v>2588</v>
      </c>
      <c r="C90" s="21">
        <v>2.095396</v>
      </c>
      <c r="D90" s="21">
        <v>2.132813</v>
      </c>
      <c r="E90" s="21">
        <v>2.050158</v>
      </c>
      <c r="F90" s="21">
        <v>2.069775</v>
      </c>
      <c r="G90" s="21">
        <v>2.088125</v>
      </c>
      <c r="H90" s="21">
        <v>2.108033</v>
      </c>
      <c r="I90" s="21">
        <v>2.135904</v>
      </c>
      <c r="J90" s="21">
        <v>2.161464</v>
      </c>
      <c r="K90" s="21">
        <v>2.187524</v>
      </c>
      <c r="L90" s="21">
        <v>2.213158</v>
      </c>
      <c r="M90" s="21">
        <v>2.23777</v>
      </c>
      <c r="N90" s="21">
        <v>2.261109</v>
      </c>
      <c r="O90" s="21">
        <v>2.285444</v>
      </c>
      <c r="P90" s="21">
        <v>2.310083</v>
      </c>
      <c r="Q90" s="21">
        <v>2.339238</v>
      </c>
      <c r="R90" s="21">
        <v>2.368778</v>
      </c>
      <c r="S90" s="21">
        <v>2.398638</v>
      </c>
      <c r="T90" s="21">
        <v>2.428092</v>
      </c>
      <c r="U90" s="21">
        <v>2.457198</v>
      </c>
      <c r="V90" s="21">
        <v>2.487223</v>
      </c>
      <c r="W90" s="21">
        <v>2.517923</v>
      </c>
      <c r="X90" s="21">
        <v>2.548478</v>
      </c>
      <c r="Y90" s="21">
        <v>2.579387</v>
      </c>
      <c r="Z90" s="21">
        <v>2.61084</v>
      </c>
      <c r="AA90" s="21">
        <v>2.642238</v>
      </c>
      <c r="AB90" s="21">
        <v>2.6745</v>
      </c>
      <c r="AC90" s="21">
        <v>2.706615</v>
      </c>
      <c r="AD90" s="21">
        <v>2.738615</v>
      </c>
      <c r="AE90" s="21">
        <v>2.773243</v>
      </c>
      <c r="AF90" s="21">
        <v>2.808531</v>
      </c>
      <c r="AG90" s="21">
        <v>2.844162</v>
      </c>
      <c r="AH90" s="35">
        <v>0.010236</v>
      </c>
    </row>
    <row r="91" ht="15" customHeight="1" spans="1:34">
      <c r="A91" s="14" t="s">
        <v>2589</v>
      </c>
      <c r="B91" s="17" t="s">
        <v>2590</v>
      </c>
      <c r="C91" s="22">
        <v>11.442263</v>
      </c>
      <c r="D91" s="22">
        <v>11.399754</v>
      </c>
      <c r="E91" s="22">
        <v>11.542944</v>
      </c>
      <c r="F91" s="22">
        <v>11.564495</v>
      </c>
      <c r="G91" s="22">
        <v>11.602633</v>
      </c>
      <c r="H91" s="22">
        <v>11.631674</v>
      </c>
      <c r="I91" s="22">
        <v>11.658117</v>
      </c>
      <c r="J91" s="22">
        <v>11.676036</v>
      </c>
      <c r="K91" s="22">
        <v>11.696098</v>
      </c>
      <c r="L91" s="22">
        <v>11.715014</v>
      </c>
      <c r="M91" s="22">
        <v>11.724257</v>
      </c>
      <c r="N91" s="22">
        <v>11.734936</v>
      </c>
      <c r="O91" s="22">
        <v>11.752254</v>
      </c>
      <c r="P91" s="22">
        <v>11.773948</v>
      </c>
      <c r="Q91" s="22">
        <v>11.803458</v>
      </c>
      <c r="R91" s="22">
        <v>11.840107</v>
      </c>
      <c r="S91" s="22">
        <v>11.878618</v>
      </c>
      <c r="T91" s="22">
        <v>11.919283</v>
      </c>
      <c r="U91" s="22">
        <v>11.961754</v>
      </c>
      <c r="V91" s="22">
        <v>12.005605</v>
      </c>
      <c r="W91" s="22">
        <v>12.050768</v>
      </c>
      <c r="X91" s="22">
        <v>12.095262</v>
      </c>
      <c r="Y91" s="22">
        <v>12.140842</v>
      </c>
      <c r="Z91" s="22">
        <v>12.188028</v>
      </c>
      <c r="AA91" s="22">
        <v>12.237684</v>
      </c>
      <c r="AB91" s="22">
        <v>12.289124</v>
      </c>
      <c r="AC91" s="22">
        <v>12.343386</v>
      </c>
      <c r="AD91" s="22">
        <v>12.397775</v>
      </c>
      <c r="AE91" s="22">
        <v>12.457947</v>
      </c>
      <c r="AF91" s="22">
        <v>12.520464</v>
      </c>
      <c r="AG91" s="22">
        <v>12.58447</v>
      </c>
      <c r="AH91" s="36">
        <v>0.003177</v>
      </c>
    </row>
    <row r="92" ht="13.9" spans="1:34">
      <c r="A92" s="14" t="s">
        <v>2591</v>
      </c>
      <c r="B92" s="18" t="s">
        <v>2592</v>
      </c>
      <c r="C92" s="21">
        <v>0.078134</v>
      </c>
      <c r="D92" s="21">
        <v>0.08946</v>
      </c>
      <c r="E92" s="21">
        <v>0.099012</v>
      </c>
      <c r="F92" s="21">
        <v>0.108281</v>
      </c>
      <c r="G92" s="21">
        <v>0.11738</v>
      </c>
      <c r="H92" s="21">
        <v>0.126529</v>
      </c>
      <c r="I92" s="21">
        <v>0.135867</v>
      </c>
      <c r="J92" s="21">
        <v>0.145236</v>
      </c>
      <c r="K92" s="21">
        <v>0.154673</v>
      </c>
      <c r="L92" s="21">
        <v>0.164172</v>
      </c>
      <c r="M92" s="21">
        <v>0.173867</v>
      </c>
      <c r="N92" s="21">
        <v>0.183793</v>
      </c>
      <c r="O92" s="21">
        <v>0.193917</v>
      </c>
      <c r="P92" s="21">
        <v>0.204219</v>
      </c>
      <c r="Q92" s="21">
        <v>0.214726</v>
      </c>
      <c r="R92" s="21">
        <v>0.225393</v>
      </c>
      <c r="S92" s="21">
        <v>0.236254</v>
      </c>
      <c r="T92" s="21">
        <v>0.247311</v>
      </c>
      <c r="U92" s="21">
        <v>0.258601</v>
      </c>
      <c r="V92" s="21">
        <v>0.270115</v>
      </c>
      <c r="W92" s="21">
        <v>0.281895</v>
      </c>
      <c r="X92" s="21">
        <v>0.293942</v>
      </c>
      <c r="Y92" s="21">
        <v>0.306295</v>
      </c>
      <c r="Z92" s="21">
        <v>0.318983</v>
      </c>
      <c r="AA92" s="21">
        <v>0.332017</v>
      </c>
      <c r="AB92" s="21">
        <v>0.34546</v>
      </c>
      <c r="AC92" s="21">
        <v>0.359251</v>
      </c>
      <c r="AD92" s="21">
        <v>0.373388</v>
      </c>
      <c r="AE92" s="21">
        <v>0.387954</v>
      </c>
      <c r="AF92" s="21">
        <v>0.402906</v>
      </c>
      <c r="AG92" s="21">
        <v>0.418256</v>
      </c>
      <c r="AH92" s="35">
        <v>0.057515</v>
      </c>
    </row>
    <row r="93" ht="15" customHeight="1" spans="1:34">
      <c r="A93" s="14" t="s">
        <v>2593</v>
      </c>
      <c r="B93" s="17" t="s">
        <v>2594</v>
      </c>
      <c r="C93" s="22">
        <v>11.364128</v>
      </c>
      <c r="D93" s="22">
        <v>11.310293</v>
      </c>
      <c r="E93" s="22">
        <v>11.443933</v>
      </c>
      <c r="F93" s="22">
        <v>11.456214</v>
      </c>
      <c r="G93" s="22">
        <v>11.485252</v>
      </c>
      <c r="H93" s="22">
        <v>11.505145</v>
      </c>
      <c r="I93" s="22">
        <v>11.52225</v>
      </c>
      <c r="J93" s="22">
        <v>11.5308</v>
      </c>
      <c r="K93" s="22">
        <v>11.541426</v>
      </c>
      <c r="L93" s="22">
        <v>11.550841</v>
      </c>
      <c r="M93" s="22">
        <v>11.55039</v>
      </c>
      <c r="N93" s="22">
        <v>11.551143</v>
      </c>
      <c r="O93" s="22">
        <v>11.558337</v>
      </c>
      <c r="P93" s="22">
        <v>11.569729</v>
      </c>
      <c r="Q93" s="22">
        <v>11.588733</v>
      </c>
      <c r="R93" s="22">
        <v>11.614715</v>
      </c>
      <c r="S93" s="22">
        <v>11.642365</v>
      </c>
      <c r="T93" s="22">
        <v>11.671972</v>
      </c>
      <c r="U93" s="22">
        <v>11.703153</v>
      </c>
      <c r="V93" s="22">
        <v>11.73549</v>
      </c>
      <c r="W93" s="22">
        <v>11.768873</v>
      </c>
      <c r="X93" s="22">
        <v>11.80132</v>
      </c>
      <c r="Y93" s="22">
        <v>11.834547</v>
      </c>
      <c r="Z93" s="22">
        <v>11.869045</v>
      </c>
      <c r="AA93" s="22">
        <v>11.905667</v>
      </c>
      <c r="AB93" s="22">
        <v>11.943664</v>
      </c>
      <c r="AC93" s="22">
        <v>11.984135</v>
      </c>
      <c r="AD93" s="22">
        <v>12.024387</v>
      </c>
      <c r="AE93" s="22">
        <v>12.069993</v>
      </c>
      <c r="AF93" s="22">
        <v>12.117558</v>
      </c>
      <c r="AG93" s="22">
        <v>12.166214</v>
      </c>
      <c r="AH93" s="36">
        <v>0.002276</v>
      </c>
    </row>
    <row r="94" ht="15" customHeight="1"/>
    <row r="95" ht="15" customHeight="1" spans="1:34">
      <c r="A95" s="14" t="s">
        <v>2595</v>
      </c>
      <c r="B95" s="17" t="s">
        <v>2596</v>
      </c>
      <c r="C95" s="22">
        <v>9.423895</v>
      </c>
      <c r="D95" s="22">
        <v>9.476621</v>
      </c>
      <c r="E95" s="22">
        <v>9.489174</v>
      </c>
      <c r="F95" s="22">
        <v>9.257663</v>
      </c>
      <c r="G95" s="22">
        <v>9.044497</v>
      </c>
      <c r="H95" s="22">
        <v>8.781025</v>
      </c>
      <c r="I95" s="22">
        <v>8.504918</v>
      </c>
      <c r="J95" s="22">
        <v>8.31342</v>
      </c>
      <c r="K95" s="22">
        <v>8.230984</v>
      </c>
      <c r="L95" s="22">
        <v>8.17648</v>
      </c>
      <c r="M95" s="22">
        <v>8.19232</v>
      </c>
      <c r="N95" s="22">
        <v>8.185059</v>
      </c>
      <c r="O95" s="22">
        <v>8.164425</v>
      </c>
      <c r="P95" s="22">
        <v>8.170115</v>
      </c>
      <c r="Q95" s="22">
        <v>8.173469</v>
      </c>
      <c r="R95" s="22">
        <v>8.198778</v>
      </c>
      <c r="S95" s="22">
        <v>8.224853</v>
      </c>
      <c r="T95" s="22">
        <v>8.23952</v>
      </c>
      <c r="U95" s="22">
        <v>8.258127</v>
      </c>
      <c r="V95" s="22">
        <v>8.292449</v>
      </c>
      <c r="W95" s="22">
        <v>8.330718</v>
      </c>
      <c r="X95" s="22">
        <v>8.36727</v>
      </c>
      <c r="Y95" s="22">
        <v>8.40609</v>
      </c>
      <c r="Z95" s="22">
        <v>8.423908</v>
      </c>
      <c r="AA95" s="22">
        <v>8.409726</v>
      </c>
      <c r="AB95" s="22">
        <v>8.439298</v>
      </c>
      <c r="AC95" s="22">
        <v>8.472725</v>
      </c>
      <c r="AD95" s="22">
        <v>8.503682</v>
      </c>
      <c r="AE95" s="22">
        <v>8.533015</v>
      </c>
      <c r="AF95" s="22">
        <v>8.585814</v>
      </c>
      <c r="AG95" s="22">
        <v>8.639295</v>
      </c>
      <c r="AH95" s="36">
        <v>-0.002893</v>
      </c>
    </row>
    <row r="96" ht="15" customHeight="1"/>
    <row r="97" ht="15" customHeight="1" spans="2:2">
      <c r="B97" s="17" t="s">
        <v>2597</v>
      </c>
    </row>
    <row r="98" ht="15" customHeight="1" spans="1:34">
      <c r="A98" s="14" t="s">
        <v>2598</v>
      </c>
      <c r="B98" s="18" t="s">
        <v>2562</v>
      </c>
      <c r="C98" s="21">
        <v>6.51761</v>
      </c>
      <c r="D98" s="21">
        <v>6.579794</v>
      </c>
      <c r="E98" s="21">
        <v>6.719017</v>
      </c>
      <c r="F98" s="21">
        <v>6.657437</v>
      </c>
      <c r="G98" s="21">
        <v>6.610179</v>
      </c>
      <c r="H98" s="21">
        <v>6.545724</v>
      </c>
      <c r="I98" s="21">
        <v>6.467808</v>
      </c>
      <c r="J98" s="21">
        <v>6.396029</v>
      </c>
      <c r="K98" s="21">
        <v>6.338858</v>
      </c>
      <c r="L98" s="21">
        <v>6.283124</v>
      </c>
      <c r="M98" s="21">
        <v>6.23278</v>
      </c>
      <c r="N98" s="21">
        <v>6.181098</v>
      </c>
      <c r="O98" s="21">
        <v>6.129976</v>
      </c>
      <c r="P98" s="21">
        <v>6.083678</v>
      </c>
      <c r="Q98" s="21">
        <v>6.037023</v>
      </c>
      <c r="R98" s="21">
        <v>5.996106</v>
      </c>
      <c r="S98" s="21">
        <v>5.955264</v>
      </c>
      <c r="T98" s="21">
        <v>5.914248</v>
      </c>
      <c r="U98" s="21">
        <v>5.876412</v>
      </c>
      <c r="V98" s="21">
        <v>5.841048</v>
      </c>
      <c r="W98" s="21">
        <v>5.810057</v>
      </c>
      <c r="X98" s="21">
        <v>5.778563</v>
      </c>
      <c r="Y98" s="21">
        <v>5.746598</v>
      </c>
      <c r="Z98" s="21">
        <v>5.712856</v>
      </c>
      <c r="AA98" s="21">
        <v>5.676187</v>
      </c>
      <c r="AB98" s="21">
        <v>5.644627</v>
      </c>
      <c r="AC98" s="21">
        <v>5.614811</v>
      </c>
      <c r="AD98" s="21">
        <v>5.584211</v>
      </c>
      <c r="AE98" s="21">
        <v>5.553601</v>
      </c>
      <c r="AF98" s="21">
        <v>5.526089</v>
      </c>
      <c r="AG98" s="21">
        <v>5.498514</v>
      </c>
      <c r="AH98" s="35">
        <v>-0.005652</v>
      </c>
    </row>
    <row r="99" ht="15" customHeight="1" spans="1:34">
      <c r="A99" s="14" t="s">
        <v>2599</v>
      </c>
      <c r="B99" s="18" t="s">
        <v>2564</v>
      </c>
      <c r="C99" s="21">
        <v>2.366128</v>
      </c>
      <c r="D99" s="21">
        <v>2.249679</v>
      </c>
      <c r="E99" s="21">
        <v>2.527688</v>
      </c>
      <c r="F99" s="21">
        <v>2.524938</v>
      </c>
      <c r="G99" s="21">
        <v>2.525652</v>
      </c>
      <c r="H99" s="21">
        <v>2.517709</v>
      </c>
      <c r="I99" s="21">
        <v>2.502984</v>
      </c>
      <c r="J99" s="21">
        <v>2.501515</v>
      </c>
      <c r="K99" s="21">
        <v>2.518388</v>
      </c>
      <c r="L99" s="21">
        <v>2.53974</v>
      </c>
      <c r="M99" s="21">
        <v>2.573649</v>
      </c>
      <c r="N99" s="21">
        <v>2.604116</v>
      </c>
      <c r="O99" s="21">
        <v>2.633105</v>
      </c>
      <c r="P99" s="21">
        <v>2.668165</v>
      </c>
      <c r="Q99" s="21">
        <v>2.703381</v>
      </c>
      <c r="R99" s="21">
        <v>2.745875</v>
      </c>
      <c r="S99" s="21">
        <v>2.789436</v>
      </c>
      <c r="T99" s="21">
        <v>2.833351</v>
      </c>
      <c r="U99" s="21">
        <v>2.877506</v>
      </c>
      <c r="V99" s="21">
        <v>2.924451</v>
      </c>
      <c r="W99" s="21">
        <v>2.97437</v>
      </c>
      <c r="X99" s="21">
        <v>3.023025</v>
      </c>
      <c r="Y99" s="21">
        <v>3.074131</v>
      </c>
      <c r="Z99" s="21">
        <v>3.12034</v>
      </c>
      <c r="AA99" s="21">
        <v>3.161524</v>
      </c>
      <c r="AB99" s="21">
        <v>3.2112</v>
      </c>
      <c r="AC99" s="21">
        <v>3.26319</v>
      </c>
      <c r="AD99" s="21">
        <v>3.315017</v>
      </c>
      <c r="AE99" s="21">
        <v>3.368937</v>
      </c>
      <c r="AF99" s="21">
        <v>3.428514</v>
      </c>
      <c r="AG99" s="21">
        <v>3.490087</v>
      </c>
      <c r="AH99" s="35">
        <v>0.01304</v>
      </c>
    </row>
    <row r="100" ht="15" customHeight="1" spans="1:34">
      <c r="A100" s="14" t="s">
        <v>2600</v>
      </c>
      <c r="B100" s="18" t="s">
        <v>2566</v>
      </c>
      <c r="C100" s="21">
        <v>2.862072</v>
      </c>
      <c r="D100" s="21">
        <v>2.862111</v>
      </c>
      <c r="E100" s="21">
        <v>2.869363</v>
      </c>
      <c r="F100" s="21">
        <v>2.845701</v>
      </c>
      <c r="G100" s="21">
        <v>2.828674</v>
      </c>
      <c r="H100" s="21">
        <v>2.804127</v>
      </c>
      <c r="I100" s="21">
        <v>2.774236</v>
      </c>
      <c r="J100" s="21">
        <v>2.753495</v>
      </c>
      <c r="K100" s="21">
        <v>2.745571</v>
      </c>
      <c r="L100" s="21">
        <v>2.741243</v>
      </c>
      <c r="M100" s="21">
        <v>2.743793</v>
      </c>
      <c r="N100" s="21">
        <v>2.743618</v>
      </c>
      <c r="O100" s="21">
        <v>2.742828</v>
      </c>
      <c r="P100" s="21">
        <v>2.745957</v>
      </c>
      <c r="Q100" s="21">
        <v>2.748435</v>
      </c>
      <c r="R100" s="21">
        <v>2.754554</v>
      </c>
      <c r="S100" s="21">
        <v>2.760983</v>
      </c>
      <c r="T100" s="21">
        <v>2.76585</v>
      </c>
      <c r="U100" s="21">
        <v>2.771141</v>
      </c>
      <c r="V100" s="21">
        <v>2.77755</v>
      </c>
      <c r="W100" s="21">
        <v>2.784608</v>
      </c>
      <c r="X100" s="21">
        <v>2.791183</v>
      </c>
      <c r="Y100" s="21">
        <v>2.797906</v>
      </c>
      <c r="Z100" s="21">
        <v>2.802966</v>
      </c>
      <c r="AA100" s="21">
        <v>2.805055</v>
      </c>
      <c r="AB100" s="21">
        <v>2.812578</v>
      </c>
      <c r="AC100" s="21">
        <v>2.821633</v>
      </c>
      <c r="AD100" s="21">
        <v>2.831316</v>
      </c>
      <c r="AE100" s="21">
        <v>2.841442</v>
      </c>
      <c r="AF100" s="21">
        <v>2.855138</v>
      </c>
      <c r="AG100" s="21">
        <v>2.8691</v>
      </c>
      <c r="AH100" s="35">
        <v>8.2e-5</v>
      </c>
    </row>
    <row r="101" ht="13.9" spans="1:34">
      <c r="A101" s="14" t="s">
        <v>2601</v>
      </c>
      <c r="B101" s="18" t="s">
        <v>2568</v>
      </c>
      <c r="C101" s="21">
        <v>0.852572</v>
      </c>
      <c r="D101" s="21">
        <v>0.845705</v>
      </c>
      <c r="E101" s="21">
        <v>0.840893</v>
      </c>
      <c r="F101" s="21">
        <v>0.820605</v>
      </c>
      <c r="G101" s="21">
        <v>0.801767</v>
      </c>
      <c r="H101" s="21">
        <v>0.781067</v>
      </c>
      <c r="I101" s="21">
        <v>0.759946</v>
      </c>
      <c r="J101" s="21">
        <v>0.744354</v>
      </c>
      <c r="K101" s="21">
        <v>0.735123</v>
      </c>
      <c r="L101" s="21">
        <v>0.727896</v>
      </c>
      <c r="M101" s="21">
        <v>0.725242</v>
      </c>
      <c r="N101" s="21">
        <v>0.722077</v>
      </c>
      <c r="O101" s="21">
        <v>0.71876</v>
      </c>
      <c r="P101" s="21">
        <v>0.717409</v>
      </c>
      <c r="Q101" s="21">
        <v>0.716114</v>
      </c>
      <c r="R101" s="21">
        <v>0.716546</v>
      </c>
      <c r="S101" s="21">
        <v>0.717728</v>
      </c>
      <c r="T101" s="21">
        <v>0.718993</v>
      </c>
      <c r="U101" s="21">
        <v>0.721295</v>
      </c>
      <c r="V101" s="21">
        <v>0.725087</v>
      </c>
      <c r="W101" s="21">
        <v>0.730016</v>
      </c>
      <c r="X101" s="21">
        <v>0.735631</v>
      </c>
      <c r="Y101" s="21">
        <v>0.741915</v>
      </c>
      <c r="Z101" s="21">
        <v>0.746978</v>
      </c>
      <c r="AA101" s="21">
        <v>0.750205</v>
      </c>
      <c r="AB101" s="21">
        <v>0.755602</v>
      </c>
      <c r="AC101" s="21">
        <v>0.761002</v>
      </c>
      <c r="AD101" s="21">
        <v>0.766082</v>
      </c>
      <c r="AE101" s="21">
        <v>0.77056</v>
      </c>
      <c r="AF101" s="21">
        <v>0.775979</v>
      </c>
      <c r="AG101" s="21">
        <v>0.781167</v>
      </c>
      <c r="AH101" s="35">
        <v>-0.002911</v>
      </c>
    </row>
    <row r="102" ht="13.9" spans="1:34">
      <c r="A102" s="14" t="s">
        <v>2602</v>
      </c>
      <c r="B102" s="18" t="s">
        <v>2570</v>
      </c>
      <c r="C102" s="21">
        <v>0.278124</v>
      </c>
      <c r="D102" s="21">
        <v>0.278138</v>
      </c>
      <c r="E102" s="21">
        <v>0.278921</v>
      </c>
      <c r="F102" s="21">
        <v>0.276796</v>
      </c>
      <c r="G102" s="21">
        <v>0.274794</v>
      </c>
      <c r="H102" s="21">
        <v>0.272284</v>
      </c>
      <c r="I102" s="21">
        <v>0.269488</v>
      </c>
      <c r="J102" s="21">
        <v>0.267548</v>
      </c>
      <c r="K102" s="21">
        <v>0.266694</v>
      </c>
      <c r="L102" s="21">
        <v>0.266098</v>
      </c>
      <c r="M102" s="21">
        <v>0.266262</v>
      </c>
      <c r="N102" s="21">
        <v>0.266145</v>
      </c>
      <c r="O102" s="21">
        <v>0.265827</v>
      </c>
      <c r="P102" s="21">
        <v>0.265911</v>
      </c>
      <c r="Q102" s="21">
        <v>0.265992</v>
      </c>
      <c r="R102" s="21">
        <v>0.266436</v>
      </c>
      <c r="S102" s="21">
        <v>0.267049</v>
      </c>
      <c r="T102" s="21">
        <v>0.267712</v>
      </c>
      <c r="U102" s="21">
        <v>0.268426</v>
      </c>
      <c r="V102" s="21">
        <v>0.269301</v>
      </c>
      <c r="W102" s="21">
        <v>0.270272</v>
      </c>
      <c r="X102" s="21">
        <v>0.271245</v>
      </c>
      <c r="Y102" s="21">
        <v>0.272225</v>
      </c>
      <c r="Z102" s="21">
        <v>0.272992</v>
      </c>
      <c r="AA102" s="21">
        <v>0.273433</v>
      </c>
      <c r="AB102" s="21">
        <v>0.274328</v>
      </c>
      <c r="AC102" s="21">
        <v>0.275257</v>
      </c>
      <c r="AD102" s="21">
        <v>0.276157</v>
      </c>
      <c r="AE102" s="21">
        <v>0.276976</v>
      </c>
      <c r="AF102" s="21">
        <v>0.278005</v>
      </c>
      <c r="AG102" s="21">
        <v>0.279024</v>
      </c>
      <c r="AH102" s="35">
        <v>0.000108</v>
      </c>
    </row>
    <row r="103" ht="15" customHeight="1" spans="1:34">
      <c r="A103" s="14" t="s">
        <v>2603</v>
      </c>
      <c r="B103" s="18" t="s">
        <v>2572</v>
      </c>
      <c r="C103" s="21">
        <v>0.659492</v>
      </c>
      <c r="D103" s="21">
        <v>0.670714</v>
      </c>
      <c r="E103" s="21">
        <v>0.68189</v>
      </c>
      <c r="F103" s="21">
        <v>0.680783</v>
      </c>
      <c r="G103" s="21">
        <v>0.680924</v>
      </c>
      <c r="H103" s="21">
        <v>0.67841</v>
      </c>
      <c r="I103" s="21">
        <v>0.673794</v>
      </c>
      <c r="J103" s="21">
        <v>0.672206</v>
      </c>
      <c r="K103" s="21">
        <v>0.675152</v>
      </c>
      <c r="L103" s="21">
        <v>0.679175</v>
      </c>
      <c r="M103" s="21">
        <v>0.686429</v>
      </c>
      <c r="N103" s="21">
        <v>0.692255</v>
      </c>
      <c r="O103" s="21">
        <v>0.697333</v>
      </c>
      <c r="P103" s="21">
        <v>0.703734</v>
      </c>
      <c r="Q103" s="21">
        <v>0.710006</v>
      </c>
      <c r="R103" s="21">
        <v>0.717561</v>
      </c>
      <c r="S103" s="21">
        <v>0.725316</v>
      </c>
      <c r="T103" s="21">
        <v>0.73229</v>
      </c>
      <c r="U103" s="21">
        <v>0.739302</v>
      </c>
      <c r="V103" s="21">
        <v>0.74695</v>
      </c>
      <c r="W103" s="21">
        <v>0.754931</v>
      </c>
      <c r="X103" s="21">
        <v>0.76274</v>
      </c>
      <c r="Y103" s="21">
        <v>0.770518</v>
      </c>
      <c r="Z103" s="21">
        <v>0.77727</v>
      </c>
      <c r="AA103" s="21">
        <v>0.782322</v>
      </c>
      <c r="AB103" s="21">
        <v>0.789428</v>
      </c>
      <c r="AC103" s="21">
        <v>0.79681</v>
      </c>
      <c r="AD103" s="21">
        <v>0.80416</v>
      </c>
      <c r="AE103" s="21">
        <v>0.811327</v>
      </c>
      <c r="AF103" s="21">
        <v>0.819947</v>
      </c>
      <c r="AG103" s="21">
        <v>0.828637</v>
      </c>
      <c r="AH103" s="35">
        <v>0.007639</v>
      </c>
    </row>
    <row r="104" ht="15" customHeight="1" spans="1:34">
      <c r="A104" s="14" t="s">
        <v>2604</v>
      </c>
      <c r="B104" s="18" t="s">
        <v>2574</v>
      </c>
      <c r="C104" s="21">
        <v>0.198212</v>
      </c>
      <c r="D104" s="21">
        <v>0.197138</v>
      </c>
      <c r="E104" s="21">
        <v>0.196626</v>
      </c>
      <c r="F104" s="21">
        <v>0.192518</v>
      </c>
      <c r="G104" s="21">
        <v>0.188539</v>
      </c>
      <c r="H104" s="21">
        <v>0.183903</v>
      </c>
      <c r="I104" s="21">
        <v>0.178972</v>
      </c>
      <c r="J104" s="21">
        <v>0.175177</v>
      </c>
      <c r="K104" s="21">
        <v>0.172821</v>
      </c>
      <c r="L104" s="21">
        <v>0.170865</v>
      </c>
      <c r="M104" s="21">
        <v>0.169898</v>
      </c>
      <c r="N104" s="21">
        <v>0.16869</v>
      </c>
      <c r="O104" s="21">
        <v>0.167319</v>
      </c>
      <c r="P104" s="21">
        <v>0.166287</v>
      </c>
      <c r="Q104" s="21">
        <v>0.165155</v>
      </c>
      <c r="R104" s="21">
        <v>0.164302</v>
      </c>
      <c r="S104" s="21">
        <v>0.163528</v>
      </c>
      <c r="T104" s="21">
        <v>0.162685</v>
      </c>
      <c r="U104" s="21">
        <v>0.161996</v>
      </c>
      <c r="V104" s="21">
        <v>0.161575</v>
      </c>
      <c r="W104" s="21">
        <v>0.161339</v>
      </c>
      <c r="X104" s="21">
        <v>0.161208</v>
      </c>
      <c r="Y104" s="21">
        <v>0.161178</v>
      </c>
      <c r="Z104" s="21">
        <v>0.161019</v>
      </c>
      <c r="AA104" s="21">
        <v>0.160618</v>
      </c>
      <c r="AB104" s="21">
        <v>0.16084</v>
      </c>
      <c r="AC104" s="21">
        <v>0.161218</v>
      </c>
      <c r="AD104" s="21">
        <v>0.161666</v>
      </c>
      <c r="AE104" s="21">
        <v>0.162018</v>
      </c>
      <c r="AF104" s="21">
        <v>0.162601</v>
      </c>
      <c r="AG104" s="21">
        <v>0.163167</v>
      </c>
      <c r="AH104" s="35">
        <v>-0.006464</v>
      </c>
    </row>
    <row r="105" ht="15" customHeight="1" spans="1:34">
      <c r="A105" s="14" t="s">
        <v>2605</v>
      </c>
      <c r="B105" s="18" t="s">
        <v>2576</v>
      </c>
      <c r="C105" s="21">
        <v>0.605238</v>
      </c>
      <c r="D105" s="21">
        <v>0.586025</v>
      </c>
      <c r="E105" s="21">
        <v>0.579653</v>
      </c>
      <c r="F105" s="21">
        <v>0.56731</v>
      </c>
      <c r="G105" s="21">
        <v>0.558393</v>
      </c>
      <c r="H105" s="21">
        <v>0.543669</v>
      </c>
      <c r="I105" s="21">
        <v>0.529051</v>
      </c>
      <c r="J105" s="21">
        <v>0.519626</v>
      </c>
      <c r="K105" s="21">
        <v>0.515887</v>
      </c>
      <c r="L105" s="21">
        <v>0.513932</v>
      </c>
      <c r="M105" s="21">
        <v>0.508372</v>
      </c>
      <c r="N105" s="21">
        <v>0.503246</v>
      </c>
      <c r="O105" s="21">
        <v>0.498649</v>
      </c>
      <c r="P105" s="21">
        <v>0.495897</v>
      </c>
      <c r="Q105" s="21">
        <v>0.493726</v>
      </c>
      <c r="R105" s="21">
        <v>0.493039</v>
      </c>
      <c r="S105" s="21">
        <v>0.492623</v>
      </c>
      <c r="T105" s="21">
        <v>0.491866</v>
      </c>
      <c r="U105" s="21">
        <v>0.491324</v>
      </c>
      <c r="V105" s="21">
        <v>0.491405</v>
      </c>
      <c r="W105" s="21">
        <v>0.483605</v>
      </c>
      <c r="X105" s="21">
        <v>0.477345</v>
      </c>
      <c r="Y105" s="21">
        <v>0.472304</v>
      </c>
      <c r="Z105" s="21">
        <v>0.467726</v>
      </c>
      <c r="AA105" s="21">
        <v>0.463076</v>
      </c>
      <c r="AB105" s="21">
        <v>0.460413</v>
      </c>
      <c r="AC105" s="21">
        <v>0.458271</v>
      </c>
      <c r="AD105" s="21">
        <v>0.456269</v>
      </c>
      <c r="AE105" s="21">
        <v>0.454297</v>
      </c>
      <c r="AF105" s="21">
        <v>0.453345</v>
      </c>
      <c r="AG105" s="21">
        <v>0.452938</v>
      </c>
      <c r="AH105" s="35">
        <v>-0.009616</v>
      </c>
    </row>
    <row r="106" ht="15" customHeight="1" spans="1:34">
      <c r="A106" s="14" t="s">
        <v>2606</v>
      </c>
      <c r="B106" s="18" t="s">
        <v>2578</v>
      </c>
      <c r="C106" s="21">
        <v>0.105377</v>
      </c>
      <c r="D106" s="21">
        <v>0.106022</v>
      </c>
      <c r="E106" s="21">
        <v>0.106973</v>
      </c>
      <c r="F106" s="21">
        <v>0.105974</v>
      </c>
      <c r="G106" s="21">
        <v>0.105045</v>
      </c>
      <c r="H106" s="21">
        <v>0.103745</v>
      </c>
      <c r="I106" s="21">
        <v>0.102253</v>
      </c>
      <c r="J106" s="21">
        <v>0.101371</v>
      </c>
      <c r="K106" s="21">
        <v>0.101248</v>
      </c>
      <c r="L106" s="21">
        <v>0.101302</v>
      </c>
      <c r="M106" s="21">
        <v>0.101929</v>
      </c>
      <c r="N106" s="21">
        <v>0.102362</v>
      </c>
      <c r="O106" s="21">
        <v>0.102648</v>
      </c>
      <c r="P106" s="21">
        <v>0.103085</v>
      </c>
      <c r="Q106" s="21">
        <v>0.1034</v>
      </c>
      <c r="R106" s="21">
        <v>0.103835</v>
      </c>
      <c r="S106" s="21">
        <v>0.104252</v>
      </c>
      <c r="T106" s="21">
        <v>0.104564</v>
      </c>
      <c r="U106" s="21">
        <v>0.104909</v>
      </c>
      <c r="V106" s="21">
        <v>0.105366</v>
      </c>
      <c r="W106" s="21">
        <v>0.105882</v>
      </c>
      <c r="X106" s="21">
        <v>0.106392</v>
      </c>
      <c r="Y106" s="21">
        <v>0.106901</v>
      </c>
      <c r="Z106" s="21">
        <v>0.107243</v>
      </c>
      <c r="AA106" s="21">
        <v>0.107334</v>
      </c>
      <c r="AB106" s="21">
        <v>0.107752</v>
      </c>
      <c r="AC106" s="21">
        <v>0.108188</v>
      </c>
      <c r="AD106" s="21">
        <v>0.108599</v>
      </c>
      <c r="AE106" s="21">
        <v>0.108947</v>
      </c>
      <c r="AF106" s="21">
        <v>0.109452</v>
      </c>
      <c r="AG106" s="21">
        <v>0.109949</v>
      </c>
      <c r="AH106" s="35">
        <v>0.001417</v>
      </c>
    </row>
    <row r="107" ht="15" customHeight="1" spans="1:34">
      <c r="A107" s="14" t="s">
        <v>2607</v>
      </c>
      <c r="B107" s="18" t="s">
        <v>2580</v>
      </c>
      <c r="C107" s="21">
        <v>0.076259</v>
      </c>
      <c r="D107" s="21">
        <v>0.077291</v>
      </c>
      <c r="E107" s="21">
        <v>0.078512</v>
      </c>
      <c r="F107" s="21">
        <v>0.078269</v>
      </c>
      <c r="G107" s="21">
        <v>0.078028</v>
      </c>
      <c r="H107" s="21">
        <v>0.077464</v>
      </c>
      <c r="I107" s="21">
        <v>0.076702</v>
      </c>
      <c r="J107" s="21">
        <v>0.076345</v>
      </c>
      <c r="K107" s="21">
        <v>0.076644</v>
      </c>
      <c r="L107" s="21">
        <v>0.077167</v>
      </c>
      <c r="M107" s="21">
        <v>0.078184</v>
      </c>
      <c r="N107" s="21">
        <v>0.079149</v>
      </c>
      <c r="O107" s="21">
        <v>0.0801</v>
      </c>
      <c r="P107" s="21">
        <v>0.081274</v>
      </c>
      <c r="Q107" s="21">
        <v>0.082464</v>
      </c>
      <c r="R107" s="21">
        <v>0.083738</v>
      </c>
      <c r="S107" s="21">
        <v>0.084989</v>
      </c>
      <c r="T107" s="21">
        <v>0.086144</v>
      </c>
      <c r="U107" s="21">
        <v>0.087318</v>
      </c>
      <c r="V107" s="21">
        <v>0.088578</v>
      </c>
      <c r="W107" s="21">
        <v>0.089883</v>
      </c>
      <c r="X107" s="21">
        <v>0.091177</v>
      </c>
      <c r="Y107" s="21">
        <v>0.092465</v>
      </c>
      <c r="Z107" s="21">
        <v>0.093603</v>
      </c>
      <c r="AA107" s="21">
        <v>0.094513</v>
      </c>
      <c r="AB107" s="21">
        <v>0.095703</v>
      </c>
      <c r="AC107" s="21">
        <v>0.096902</v>
      </c>
      <c r="AD107" s="21">
        <v>0.098074</v>
      </c>
      <c r="AE107" s="21">
        <v>0.099183</v>
      </c>
      <c r="AF107" s="21">
        <v>0.100428</v>
      </c>
      <c r="AG107" s="21">
        <v>0.101659</v>
      </c>
      <c r="AH107" s="35">
        <v>0.009629</v>
      </c>
    </row>
    <row r="108" ht="15" customHeight="1" spans="1:34">
      <c r="A108" s="14" t="s">
        <v>2608</v>
      </c>
      <c r="B108" s="18" t="s">
        <v>2582</v>
      </c>
      <c r="C108" s="21">
        <v>0.59918</v>
      </c>
      <c r="D108" s="21">
        <v>0.587468</v>
      </c>
      <c r="E108" s="21">
        <v>0.58027</v>
      </c>
      <c r="F108" s="21">
        <v>0.564214</v>
      </c>
      <c r="G108" s="21">
        <v>0.551567</v>
      </c>
      <c r="H108" s="21">
        <v>0.539138</v>
      </c>
      <c r="I108" s="21">
        <v>0.527435</v>
      </c>
      <c r="J108" s="21">
        <v>0.520648</v>
      </c>
      <c r="K108" s="21">
        <v>0.5195</v>
      </c>
      <c r="L108" s="21">
        <v>0.521034</v>
      </c>
      <c r="M108" s="21">
        <v>0.52684</v>
      </c>
      <c r="N108" s="21">
        <v>0.532739</v>
      </c>
      <c r="O108" s="21">
        <v>0.539176</v>
      </c>
      <c r="P108" s="21">
        <v>0.547658</v>
      </c>
      <c r="Q108" s="21">
        <v>0.556541</v>
      </c>
      <c r="R108" s="21">
        <v>0.566991</v>
      </c>
      <c r="S108" s="21">
        <v>0.577853</v>
      </c>
      <c r="T108" s="21">
        <v>0.588187</v>
      </c>
      <c r="U108" s="21">
        <v>0.598436</v>
      </c>
      <c r="V108" s="21">
        <v>0.608776</v>
      </c>
      <c r="W108" s="21">
        <v>0.618627</v>
      </c>
      <c r="X108" s="21">
        <v>0.627121</v>
      </c>
      <c r="Y108" s="21">
        <v>0.634326</v>
      </c>
      <c r="Z108" s="21">
        <v>0.639832</v>
      </c>
      <c r="AA108" s="21">
        <v>0.643646</v>
      </c>
      <c r="AB108" s="21">
        <v>0.649126</v>
      </c>
      <c r="AC108" s="21">
        <v>0.654596</v>
      </c>
      <c r="AD108" s="21">
        <v>0.659827</v>
      </c>
      <c r="AE108" s="21">
        <v>0.664728</v>
      </c>
      <c r="AF108" s="21">
        <v>0.670661</v>
      </c>
      <c r="AG108" s="21">
        <v>0.67649</v>
      </c>
      <c r="AH108" s="35">
        <v>0.004053</v>
      </c>
    </row>
    <row r="109" ht="15" customHeight="1" spans="1:34">
      <c r="A109" s="14" t="s">
        <v>2609</v>
      </c>
      <c r="B109" s="18" t="s">
        <v>2584</v>
      </c>
      <c r="C109" s="21">
        <v>0.248299</v>
      </c>
      <c r="D109" s="21">
        <v>0.239998</v>
      </c>
      <c r="E109" s="21">
        <v>0.233472</v>
      </c>
      <c r="F109" s="21">
        <v>0.223297</v>
      </c>
      <c r="G109" s="21">
        <v>0.214388</v>
      </c>
      <c r="H109" s="21">
        <v>0.205396</v>
      </c>
      <c r="I109" s="21">
        <v>0.19658</v>
      </c>
      <c r="J109" s="21">
        <v>0.189453</v>
      </c>
      <c r="K109" s="21">
        <v>0.184189</v>
      </c>
      <c r="L109" s="21">
        <v>0.179624</v>
      </c>
      <c r="M109" s="21">
        <v>0.176218</v>
      </c>
      <c r="N109" s="21">
        <v>0.172504</v>
      </c>
      <c r="O109" s="21">
        <v>0.168653</v>
      </c>
      <c r="P109" s="21">
        <v>0.165104</v>
      </c>
      <c r="Q109" s="21">
        <v>0.161346</v>
      </c>
      <c r="R109" s="21">
        <v>0.157697</v>
      </c>
      <c r="S109" s="21">
        <v>0.153821</v>
      </c>
      <c r="T109" s="21">
        <v>0.149873</v>
      </c>
      <c r="U109" s="21">
        <v>0.146035</v>
      </c>
      <c r="V109" s="21">
        <v>0.142369</v>
      </c>
      <c r="W109" s="21">
        <v>0.138778</v>
      </c>
      <c r="X109" s="21">
        <v>0.135132</v>
      </c>
      <c r="Y109" s="21">
        <v>0.131433</v>
      </c>
      <c r="Z109" s="21">
        <v>0.127512</v>
      </c>
      <c r="AA109" s="21">
        <v>0.123253</v>
      </c>
      <c r="AB109" s="21">
        <v>0.119258</v>
      </c>
      <c r="AC109" s="21">
        <v>0.115164</v>
      </c>
      <c r="AD109" s="21">
        <v>0.110884</v>
      </c>
      <c r="AE109" s="21">
        <v>0.106407</v>
      </c>
      <c r="AF109" s="21">
        <v>0.101846</v>
      </c>
      <c r="AG109" s="21">
        <v>0.096998</v>
      </c>
      <c r="AH109" s="35">
        <v>-0.030846</v>
      </c>
    </row>
    <row r="110" ht="15" customHeight="1" spans="1:34">
      <c r="A110" s="14" t="s">
        <v>2610</v>
      </c>
      <c r="B110" s="18" t="s">
        <v>2586</v>
      </c>
      <c r="C110" s="21">
        <v>0.224019</v>
      </c>
      <c r="D110" s="21">
        <v>0.241052</v>
      </c>
      <c r="E110" s="21">
        <v>0.243293</v>
      </c>
      <c r="F110" s="21">
        <v>0.240544</v>
      </c>
      <c r="G110" s="21">
        <v>0.238342</v>
      </c>
      <c r="H110" s="21">
        <v>0.234806</v>
      </c>
      <c r="I110" s="21">
        <v>0.230389</v>
      </c>
      <c r="J110" s="21">
        <v>0.227331</v>
      </c>
      <c r="K110" s="21">
        <v>0.225956</v>
      </c>
      <c r="L110" s="21">
        <v>0.224763</v>
      </c>
      <c r="M110" s="21">
        <v>0.224268</v>
      </c>
      <c r="N110" s="21">
        <v>0.223133</v>
      </c>
      <c r="O110" s="21">
        <v>0.22135</v>
      </c>
      <c r="P110" s="21">
        <v>0.21944</v>
      </c>
      <c r="Q110" s="21">
        <v>0.216807</v>
      </c>
      <c r="R110" s="21">
        <v>0.214096</v>
      </c>
      <c r="S110" s="21">
        <v>0.211027</v>
      </c>
      <c r="T110" s="21">
        <v>0.207452</v>
      </c>
      <c r="U110" s="21">
        <v>0.203712</v>
      </c>
      <c r="V110" s="21">
        <v>0.200167</v>
      </c>
      <c r="W110" s="21">
        <v>0.19685</v>
      </c>
      <c r="X110" s="21">
        <v>0.193652</v>
      </c>
      <c r="Y110" s="21">
        <v>0.190557</v>
      </c>
      <c r="Z110" s="21">
        <v>0.187418</v>
      </c>
      <c r="AA110" s="21">
        <v>0.184145</v>
      </c>
      <c r="AB110" s="21">
        <v>0.181738</v>
      </c>
      <c r="AC110" s="21">
        <v>0.179699</v>
      </c>
      <c r="AD110" s="21">
        <v>0.1779</v>
      </c>
      <c r="AE110" s="21">
        <v>0.17633</v>
      </c>
      <c r="AF110" s="21">
        <v>0.175283</v>
      </c>
      <c r="AG110" s="21">
        <v>0.174501</v>
      </c>
      <c r="AH110" s="35">
        <v>-0.008292</v>
      </c>
    </row>
    <row r="111" ht="15" customHeight="1" spans="1:34">
      <c r="A111" s="14" t="s">
        <v>2611</v>
      </c>
      <c r="B111" s="18" t="s">
        <v>2588</v>
      </c>
      <c r="C111" s="21">
        <v>5.419452</v>
      </c>
      <c r="D111" s="21">
        <v>5.52211</v>
      </c>
      <c r="E111" s="21">
        <v>5.28011</v>
      </c>
      <c r="F111" s="21">
        <v>5.239892</v>
      </c>
      <c r="G111" s="21">
        <v>5.197499</v>
      </c>
      <c r="H111" s="21">
        <v>5.140347</v>
      </c>
      <c r="I111" s="21">
        <v>5.095592</v>
      </c>
      <c r="J111" s="21">
        <v>5.075119</v>
      </c>
      <c r="K111" s="21">
        <v>5.092853</v>
      </c>
      <c r="L111" s="21">
        <v>5.118895</v>
      </c>
      <c r="M111" s="21">
        <v>5.170038</v>
      </c>
      <c r="N111" s="21">
        <v>5.209659</v>
      </c>
      <c r="O111" s="21">
        <v>5.244733</v>
      </c>
      <c r="P111" s="21">
        <v>5.288115</v>
      </c>
      <c r="Q111" s="21">
        <v>5.337711</v>
      </c>
      <c r="R111" s="21">
        <v>5.393492</v>
      </c>
      <c r="S111" s="21">
        <v>5.449284</v>
      </c>
      <c r="T111" s="21">
        <v>5.499146</v>
      </c>
      <c r="U111" s="21">
        <v>5.549902</v>
      </c>
      <c r="V111" s="21">
        <v>5.608432</v>
      </c>
      <c r="W111" s="21">
        <v>5.671052</v>
      </c>
      <c r="X111" s="21">
        <v>5.732939</v>
      </c>
      <c r="Y111" s="21">
        <v>5.795694</v>
      </c>
      <c r="Z111" s="21">
        <v>5.85097</v>
      </c>
      <c r="AA111" s="21">
        <v>5.892901</v>
      </c>
      <c r="AB111" s="21">
        <v>5.953435</v>
      </c>
      <c r="AC111" s="21">
        <v>6.014259</v>
      </c>
      <c r="AD111" s="21">
        <v>6.073659</v>
      </c>
      <c r="AE111" s="21">
        <v>6.136003</v>
      </c>
      <c r="AF111" s="21">
        <v>6.207915</v>
      </c>
      <c r="AG111" s="21">
        <v>6.279944</v>
      </c>
      <c r="AH111" s="35">
        <v>0.004924</v>
      </c>
    </row>
    <row r="112" ht="15" customHeight="1" spans="1:34">
      <c r="A112" s="14" t="s">
        <v>2612</v>
      </c>
      <c r="B112" s="17" t="s">
        <v>2613</v>
      </c>
      <c r="C112" s="22">
        <v>21.012035</v>
      </c>
      <c r="D112" s="22">
        <v>21.043247</v>
      </c>
      <c r="E112" s="22">
        <v>21.216682</v>
      </c>
      <c r="F112" s="22">
        <v>21.01828</v>
      </c>
      <c r="G112" s="22">
        <v>20.85379</v>
      </c>
      <c r="H112" s="22">
        <v>20.627789</v>
      </c>
      <c r="I112" s="22">
        <v>20.385229</v>
      </c>
      <c r="J112" s="22">
        <v>20.220219</v>
      </c>
      <c r="K112" s="22">
        <v>20.168884</v>
      </c>
      <c r="L112" s="22">
        <v>20.144857</v>
      </c>
      <c r="M112" s="22">
        <v>20.183903</v>
      </c>
      <c r="N112" s="22">
        <v>20.20079</v>
      </c>
      <c r="O112" s="22">
        <v>20.210455</v>
      </c>
      <c r="P112" s="22">
        <v>20.251713</v>
      </c>
      <c r="Q112" s="22">
        <v>20.2981</v>
      </c>
      <c r="R112" s="22">
        <v>20.374268</v>
      </c>
      <c r="S112" s="22">
        <v>20.453152</v>
      </c>
      <c r="T112" s="22">
        <v>20.522358</v>
      </c>
      <c r="U112" s="22">
        <v>20.597715</v>
      </c>
      <c r="V112" s="22">
        <v>20.691055</v>
      </c>
      <c r="W112" s="22">
        <v>20.79027</v>
      </c>
      <c r="X112" s="22">
        <v>20.887352</v>
      </c>
      <c r="Y112" s="22">
        <v>20.98815</v>
      </c>
      <c r="Z112" s="22">
        <v>21.068726</v>
      </c>
      <c r="AA112" s="22">
        <v>21.118212</v>
      </c>
      <c r="AB112" s="22">
        <v>21.216028</v>
      </c>
      <c r="AC112" s="22">
        <v>21.321001</v>
      </c>
      <c r="AD112" s="22">
        <v>21.42382</v>
      </c>
      <c r="AE112" s="22">
        <v>21.530754</v>
      </c>
      <c r="AF112" s="22">
        <v>21.665205</v>
      </c>
      <c r="AG112" s="22">
        <v>21.802176</v>
      </c>
      <c r="AH112" s="36">
        <v>0.001231</v>
      </c>
    </row>
    <row r="113" ht="15" customHeight="1" spans="1:34">
      <c r="A113" s="14" t="s">
        <v>2614</v>
      </c>
      <c r="B113" s="18" t="s">
        <v>2615</v>
      </c>
      <c r="C113" s="21">
        <v>0.078134</v>
      </c>
      <c r="D113" s="21">
        <v>0.08946</v>
      </c>
      <c r="E113" s="21">
        <v>0.099012</v>
      </c>
      <c r="F113" s="21">
        <v>0.108281</v>
      </c>
      <c r="G113" s="21">
        <v>0.11738</v>
      </c>
      <c r="H113" s="21">
        <v>0.126529</v>
      </c>
      <c r="I113" s="21">
        <v>0.135867</v>
      </c>
      <c r="J113" s="21">
        <v>0.145236</v>
      </c>
      <c r="K113" s="21">
        <v>0.154673</v>
      </c>
      <c r="L113" s="21">
        <v>0.164172</v>
      </c>
      <c r="M113" s="21">
        <v>0.173867</v>
      </c>
      <c r="N113" s="21">
        <v>0.183793</v>
      </c>
      <c r="O113" s="21">
        <v>0.193917</v>
      </c>
      <c r="P113" s="21">
        <v>0.204219</v>
      </c>
      <c r="Q113" s="21">
        <v>0.214726</v>
      </c>
      <c r="R113" s="21">
        <v>0.225393</v>
      </c>
      <c r="S113" s="21">
        <v>0.236254</v>
      </c>
      <c r="T113" s="21">
        <v>0.247311</v>
      </c>
      <c r="U113" s="21">
        <v>0.258601</v>
      </c>
      <c r="V113" s="21">
        <v>0.270115</v>
      </c>
      <c r="W113" s="21">
        <v>0.281895</v>
      </c>
      <c r="X113" s="21">
        <v>0.293942</v>
      </c>
      <c r="Y113" s="21">
        <v>0.306295</v>
      </c>
      <c r="Z113" s="21">
        <v>0.318983</v>
      </c>
      <c r="AA113" s="21">
        <v>0.332017</v>
      </c>
      <c r="AB113" s="21">
        <v>0.34546</v>
      </c>
      <c r="AC113" s="21">
        <v>0.359251</v>
      </c>
      <c r="AD113" s="21">
        <v>0.373388</v>
      </c>
      <c r="AE113" s="21">
        <v>0.387954</v>
      </c>
      <c r="AF113" s="21">
        <v>0.402906</v>
      </c>
      <c r="AG113" s="21">
        <v>0.418256</v>
      </c>
      <c r="AH113" s="35">
        <v>0.057515</v>
      </c>
    </row>
    <row r="114" ht="15" customHeight="1" spans="1:34">
      <c r="A114" s="14" t="s">
        <v>2616</v>
      </c>
      <c r="B114" s="17" t="s">
        <v>2617</v>
      </c>
      <c r="C114" s="22">
        <v>20.933901</v>
      </c>
      <c r="D114" s="22">
        <v>20.953787</v>
      </c>
      <c r="E114" s="22">
        <v>21.11767</v>
      </c>
      <c r="F114" s="22">
        <v>20.91</v>
      </c>
      <c r="G114" s="22">
        <v>20.73641</v>
      </c>
      <c r="H114" s="22">
        <v>20.501259</v>
      </c>
      <c r="I114" s="22">
        <v>20.249361</v>
      </c>
      <c r="J114" s="22">
        <v>20.074984</v>
      </c>
      <c r="K114" s="22">
        <v>20.014212</v>
      </c>
      <c r="L114" s="22">
        <v>19.980686</v>
      </c>
      <c r="M114" s="22">
        <v>20.010036</v>
      </c>
      <c r="N114" s="22">
        <v>20.016998</v>
      </c>
      <c r="O114" s="22">
        <v>20.016539</v>
      </c>
      <c r="P114" s="22">
        <v>20.047495</v>
      </c>
      <c r="Q114" s="22">
        <v>20.083374</v>
      </c>
      <c r="R114" s="22">
        <v>20.148874</v>
      </c>
      <c r="S114" s="22">
        <v>20.216898</v>
      </c>
      <c r="T114" s="22">
        <v>20.275047</v>
      </c>
      <c r="U114" s="22">
        <v>20.339113</v>
      </c>
      <c r="V114" s="22">
        <v>20.42094</v>
      </c>
      <c r="W114" s="22">
        <v>20.508375</v>
      </c>
      <c r="X114" s="22">
        <v>20.59341</v>
      </c>
      <c r="Y114" s="22">
        <v>20.681854</v>
      </c>
      <c r="Z114" s="22">
        <v>20.749743</v>
      </c>
      <c r="AA114" s="22">
        <v>20.786196</v>
      </c>
      <c r="AB114" s="22">
        <v>20.870569</v>
      </c>
      <c r="AC114" s="22">
        <v>20.96175</v>
      </c>
      <c r="AD114" s="22">
        <v>21.050432</v>
      </c>
      <c r="AE114" s="22">
        <v>21.142799</v>
      </c>
      <c r="AF114" s="22">
        <v>21.262299</v>
      </c>
      <c r="AG114" s="22">
        <v>21.383919</v>
      </c>
      <c r="AH114" s="36">
        <v>0.000709</v>
      </c>
    </row>
    <row r="115" ht="15" customHeight="1"/>
    <row r="116" ht="15" customHeight="1" spans="2:2">
      <c r="B116" s="17" t="s">
        <v>2618</v>
      </c>
    </row>
    <row r="117" ht="15" customHeight="1" spans="1:34">
      <c r="A117" s="14" t="s">
        <v>2619</v>
      </c>
      <c r="B117" s="18" t="s">
        <v>2620</v>
      </c>
      <c r="C117" s="21">
        <v>0.013036</v>
      </c>
      <c r="D117" s="21">
        <v>0.015201</v>
      </c>
      <c r="E117" s="21">
        <v>0.017725</v>
      </c>
      <c r="F117" s="21">
        <v>0.018765</v>
      </c>
      <c r="G117" s="21">
        <v>0.020128</v>
      </c>
      <c r="H117" s="21">
        <v>0.020978</v>
      </c>
      <c r="I117" s="21">
        <v>0.022219</v>
      </c>
      <c r="J117" s="21">
        <v>0.02329</v>
      </c>
      <c r="K117" s="21">
        <v>0.024472</v>
      </c>
      <c r="L117" s="21">
        <v>0.025659</v>
      </c>
      <c r="M117" s="21">
        <v>0.02686</v>
      </c>
      <c r="N117" s="21">
        <v>0.027926</v>
      </c>
      <c r="O117" s="21">
        <v>0.028994</v>
      </c>
      <c r="P117" s="21">
        <v>0.030059</v>
      </c>
      <c r="Q117" s="21">
        <v>0.031076</v>
      </c>
      <c r="R117" s="21">
        <v>0.032084</v>
      </c>
      <c r="S117" s="21">
        <v>0.0331</v>
      </c>
      <c r="T117" s="21">
        <v>0.034097</v>
      </c>
      <c r="U117" s="21">
        <v>0.035104</v>
      </c>
      <c r="V117" s="21">
        <v>0.03615</v>
      </c>
      <c r="W117" s="21">
        <v>0.037255</v>
      </c>
      <c r="X117" s="21">
        <v>0.038368</v>
      </c>
      <c r="Y117" s="21">
        <v>0.039507</v>
      </c>
      <c r="Z117" s="21">
        <v>0.040661</v>
      </c>
      <c r="AA117" s="21">
        <v>0.041816</v>
      </c>
      <c r="AB117" s="21">
        <v>0.043009</v>
      </c>
      <c r="AC117" s="21">
        <v>0.044202</v>
      </c>
      <c r="AD117" s="21">
        <v>0.045451</v>
      </c>
      <c r="AE117" s="21">
        <v>0.046683</v>
      </c>
      <c r="AF117" s="21">
        <v>0.047979</v>
      </c>
      <c r="AG117" s="21">
        <v>0.049258</v>
      </c>
      <c r="AH117" s="35">
        <v>0.04531</v>
      </c>
    </row>
    <row r="118" ht="15" customHeight="1" spans="1:34">
      <c r="A118" s="14" t="s">
        <v>2621</v>
      </c>
      <c r="B118" s="18" t="s">
        <v>2622</v>
      </c>
      <c r="C118" s="21">
        <v>0.041923</v>
      </c>
      <c r="D118" s="21">
        <v>0.0459</v>
      </c>
      <c r="E118" s="21">
        <v>0.045856</v>
      </c>
      <c r="F118" s="21">
        <v>0.045132</v>
      </c>
      <c r="G118" s="21">
        <v>0.044743</v>
      </c>
      <c r="H118" s="21">
        <v>0.043871</v>
      </c>
      <c r="I118" s="21">
        <v>0.043569</v>
      </c>
      <c r="J118" s="21">
        <v>0.043343</v>
      </c>
      <c r="K118" s="21">
        <v>0.043447</v>
      </c>
      <c r="L118" s="21">
        <v>0.043559</v>
      </c>
      <c r="M118" s="21">
        <v>0.044141</v>
      </c>
      <c r="N118" s="21">
        <v>0.044365</v>
      </c>
      <c r="O118" s="21">
        <v>0.044488</v>
      </c>
      <c r="P118" s="21">
        <v>0.044635</v>
      </c>
      <c r="Q118" s="21">
        <v>0.044823</v>
      </c>
      <c r="R118" s="21">
        <v>0.044966</v>
      </c>
      <c r="S118" s="21">
        <v>0.045067</v>
      </c>
      <c r="T118" s="21">
        <v>0.045217</v>
      </c>
      <c r="U118" s="21">
        <v>0.045376</v>
      </c>
      <c r="V118" s="21">
        <v>0.045571</v>
      </c>
      <c r="W118" s="21">
        <v>0.045716</v>
      </c>
      <c r="X118" s="21">
        <v>0.04592</v>
      </c>
      <c r="Y118" s="21">
        <v>0.046134</v>
      </c>
      <c r="Z118" s="21">
        <v>0.046332</v>
      </c>
      <c r="AA118" s="21">
        <v>0.046519</v>
      </c>
      <c r="AB118" s="21">
        <v>0.046729</v>
      </c>
      <c r="AC118" s="21">
        <v>0.046861</v>
      </c>
      <c r="AD118" s="21">
        <v>0.046873</v>
      </c>
      <c r="AE118" s="21">
        <v>0.046947</v>
      </c>
      <c r="AF118" s="21">
        <v>0.047069</v>
      </c>
      <c r="AG118" s="21">
        <v>0.046927</v>
      </c>
      <c r="AH118" s="35">
        <v>0.003766</v>
      </c>
    </row>
    <row r="119" ht="15" customHeight="1" spans="1:34">
      <c r="A119" s="14" t="s">
        <v>2623</v>
      </c>
      <c r="B119" s="18" t="s">
        <v>2624</v>
      </c>
      <c r="C119" s="21">
        <v>0.225073</v>
      </c>
      <c r="D119" s="21">
        <v>0.259677</v>
      </c>
      <c r="E119" s="21">
        <v>0.288641</v>
      </c>
      <c r="F119" s="21">
        <v>0.312461</v>
      </c>
      <c r="G119" s="21">
        <v>0.337018</v>
      </c>
      <c r="H119" s="21">
        <v>0.359239</v>
      </c>
      <c r="I119" s="21">
        <v>0.383723</v>
      </c>
      <c r="J119" s="21">
        <v>0.409686</v>
      </c>
      <c r="K119" s="21">
        <v>0.436777</v>
      </c>
      <c r="L119" s="21">
        <v>0.46326</v>
      </c>
      <c r="M119" s="21">
        <v>0.496</v>
      </c>
      <c r="N119" s="21">
        <v>0.523722</v>
      </c>
      <c r="O119" s="21">
        <v>0.55119</v>
      </c>
      <c r="P119" s="21">
        <v>0.579765</v>
      </c>
      <c r="Q119" s="21">
        <v>0.609985</v>
      </c>
      <c r="R119" s="21">
        <v>0.640008</v>
      </c>
      <c r="S119" s="21">
        <v>0.669855</v>
      </c>
      <c r="T119" s="21">
        <v>0.700877</v>
      </c>
      <c r="U119" s="21">
        <v>0.731649</v>
      </c>
      <c r="V119" s="21">
        <v>0.764556</v>
      </c>
      <c r="W119" s="21">
        <v>0.797295</v>
      </c>
      <c r="X119" s="21">
        <v>0.831853</v>
      </c>
      <c r="Y119" s="21">
        <v>0.867645</v>
      </c>
      <c r="Z119" s="21">
        <v>0.903495</v>
      </c>
      <c r="AA119" s="21">
        <v>0.940947</v>
      </c>
      <c r="AB119" s="21">
        <v>0.980271</v>
      </c>
      <c r="AC119" s="21">
        <v>1.018873</v>
      </c>
      <c r="AD119" s="21">
        <v>1.055044</v>
      </c>
      <c r="AE119" s="21">
        <v>1.093461</v>
      </c>
      <c r="AF119" s="21">
        <v>1.133643</v>
      </c>
      <c r="AG119" s="21">
        <v>1.168608</v>
      </c>
      <c r="AH119" s="35">
        <v>0.05644</v>
      </c>
    </row>
    <row r="120" ht="15" customHeight="1" spans="1:34">
      <c r="A120" s="14" t="s">
        <v>2625</v>
      </c>
      <c r="B120" s="18" t="s">
        <v>2626</v>
      </c>
      <c r="C120" s="21">
        <v>0.000173</v>
      </c>
      <c r="D120" s="21">
        <v>0.000174</v>
      </c>
      <c r="E120" s="21">
        <v>0.000173</v>
      </c>
      <c r="F120" s="21">
        <v>0.000169</v>
      </c>
      <c r="G120" s="21">
        <v>0.000167</v>
      </c>
      <c r="H120" s="21">
        <v>0.000162</v>
      </c>
      <c r="I120" s="21">
        <v>0.00016</v>
      </c>
      <c r="J120" s="21">
        <v>0.000159</v>
      </c>
      <c r="K120" s="21">
        <v>0.000158</v>
      </c>
      <c r="L120" s="21">
        <v>0.000158</v>
      </c>
      <c r="M120" s="21">
        <v>0.000158</v>
      </c>
      <c r="N120" s="21">
        <v>0.000158</v>
      </c>
      <c r="O120" s="21">
        <v>0.000157</v>
      </c>
      <c r="P120" s="21">
        <v>0.000157</v>
      </c>
      <c r="Q120" s="21">
        <v>0.000157</v>
      </c>
      <c r="R120" s="21">
        <v>0.000156</v>
      </c>
      <c r="S120" s="21">
        <v>0.000156</v>
      </c>
      <c r="T120" s="21">
        <v>0.000156</v>
      </c>
      <c r="U120" s="21">
        <v>0.000155</v>
      </c>
      <c r="V120" s="21">
        <v>0.000155</v>
      </c>
      <c r="W120" s="21">
        <v>0.000156</v>
      </c>
      <c r="X120" s="21">
        <v>0.000158</v>
      </c>
      <c r="Y120" s="21">
        <v>0.00016</v>
      </c>
      <c r="Z120" s="21">
        <v>0.000161</v>
      </c>
      <c r="AA120" s="21">
        <v>0.000163</v>
      </c>
      <c r="AB120" s="21">
        <v>0.000165</v>
      </c>
      <c r="AC120" s="21">
        <v>0.000166</v>
      </c>
      <c r="AD120" s="21">
        <v>0.000168</v>
      </c>
      <c r="AE120" s="21">
        <v>0.000169</v>
      </c>
      <c r="AF120" s="21">
        <v>0.000171</v>
      </c>
      <c r="AG120" s="21">
        <v>0.000173</v>
      </c>
      <c r="AH120" s="35">
        <v>1.6e-5</v>
      </c>
    </row>
    <row r="121" ht="15" customHeight="1" spans="1:34">
      <c r="A121" s="14" t="s">
        <v>2627</v>
      </c>
      <c r="B121" s="17" t="s">
        <v>2628</v>
      </c>
      <c r="C121" s="22">
        <v>0.280204</v>
      </c>
      <c r="D121" s="22">
        <v>0.320951</v>
      </c>
      <c r="E121" s="22">
        <v>0.352396</v>
      </c>
      <c r="F121" s="22">
        <v>0.376527</v>
      </c>
      <c r="G121" s="22">
        <v>0.402057</v>
      </c>
      <c r="H121" s="22">
        <v>0.42425</v>
      </c>
      <c r="I121" s="22">
        <v>0.449671</v>
      </c>
      <c r="J121" s="22">
        <v>0.476478</v>
      </c>
      <c r="K121" s="22">
        <v>0.504854</v>
      </c>
      <c r="L121" s="22">
        <v>0.532635</v>
      </c>
      <c r="M121" s="22">
        <v>0.56716</v>
      </c>
      <c r="N121" s="22">
        <v>0.59617</v>
      </c>
      <c r="O121" s="22">
        <v>0.62483</v>
      </c>
      <c r="P121" s="22">
        <v>0.654616</v>
      </c>
      <c r="Q121" s="22">
        <v>0.686041</v>
      </c>
      <c r="R121" s="22">
        <v>0.717214</v>
      </c>
      <c r="S121" s="22">
        <v>0.748178</v>
      </c>
      <c r="T121" s="22">
        <v>0.780346</v>
      </c>
      <c r="U121" s="22">
        <v>0.812283</v>
      </c>
      <c r="V121" s="22">
        <v>0.846432</v>
      </c>
      <c r="W121" s="22">
        <v>0.880422</v>
      </c>
      <c r="X121" s="22">
        <v>0.916299</v>
      </c>
      <c r="Y121" s="22">
        <v>0.953445</v>
      </c>
      <c r="Z121" s="22">
        <v>0.990649</v>
      </c>
      <c r="AA121" s="22">
        <v>1.029446</v>
      </c>
      <c r="AB121" s="22">
        <v>1.070174</v>
      </c>
      <c r="AC121" s="22">
        <v>1.110102</v>
      </c>
      <c r="AD121" s="22">
        <v>1.147535</v>
      </c>
      <c r="AE121" s="22">
        <v>1.18726</v>
      </c>
      <c r="AF121" s="22">
        <v>1.228862</v>
      </c>
      <c r="AG121" s="22">
        <v>1.264965</v>
      </c>
      <c r="AH121" s="36">
        <v>0.051526</v>
      </c>
    </row>
    <row r="122" ht="15" customHeight="1"/>
    <row r="123" ht="15" customHeight="1" spans="2:2">
      <c r="B123" s="17" t="s">
        <v>2629</v>
      </c>
    </row>
    <row r="124" ht="15" customHeight="1" spans="1:34">
      <c r="A124" s="14" t="s">
        <v>2630</v>
      </c>
      <c r="B124" s="18" t="s">
        <v>2631</v>
      </c>
      <c r="C124" s="43">
        <v>5958</v>
      </c>
      <c r="D124" s="43">
        <v>6244</v>
      </c>
      <c r="E124" s="43">
        <v>6198</v>
      </c>
      <c r="F124" s="43">
        <v>6187</v>
      </c>
      <c r="G124" s="43">
        <v>6176</v>
      </c>
      <c r="H124" s="43">
        <v>6165</v>
      </c>
      <c r="I124" s="43">
        <v>6153</v>
      </c>
      <c r="J124" s="43">
        <v>6142</v>
      </c>
      <c r="K124" s="43">
        <v>6130</v>
      </c>
      <c r="L124" s="43">
        <v>6118</v>
      </c>
      <c r="M124" s="43">
        <v>6107</v>
      </c>
      <c r="N124" s="43">
        <v>6095</v>
      </c>
      <c r="O124" s="43">
        <v>6083</v>
      </c>
      <c r="P124" s="43">
        <v>6071</v>
      </c>
      <c r="Q124" s="43">
        <v>6059</v>
      </c>
      <c r="R124" s="43">
        <v>6048</v>
      </c>
      <c r="S124" s="43">
        <v>6036</v>
      </c>
      <c r="T124" s="43">
        <v>6024</v>
      </c>
      <c r="U124" s="43">
        <v>6012</v>
      </c>
      <c r="V124" s="43">
        <v>6000</v>
      </c>
      <c r="W124" s="43">
        <v>5988</v>
      </c>
      <c r="X124" s="43">
        <v>5976</v>
      </c>
      <c r="Y124" s="43">
        <v>5964</v>
      </c>
      <c r="Z124" s="43">
        <v>5952</v>
      </c>
      <c r="AA124" s="43">
        <v>5940</v>
      </c>
      <c r="AB124" s="43">
        <v>5929</v>
      </c>
      <c r="AC124" s="43">
        <v>5917</v>
      </c>
      <c r="AD124" s="43">
        <v>5905</v>
      </c>
      <c r="AE124" s="43">
        <v>5893</v>
      </c>
      <c r="AF124" s="43">
        <v>5881</v>
      </c>
      <c r="AG124" s="43">
        <v>5869</v>
      </c>
      <c r="AH124" s="35">
        <v>-0.000502</v>
      </c>
    </row>
    <row r="125" ht="15" customHeight="1" spans="1:34">
      <c r="A125" s="14" t="s">
        <v>2632</v>
      </c>
      <c r="B125" s="18" t="s">
        <v>2633</v>
      </c>
      <c r="C125" s="43">
        <v>5371</v>
      </c>
      <c r="D125" s="43">
        <v>5595</v>
      </c>
      <c r="E125" s="43">
        <v>5569</v>
      </c>
      <c r="F125" s="43">
        <v>5558</v>
      </c>
      <c r="G125" s="43">
        <v>5548</v>
      </c>
      <c r="H125" s="43">
        <v>5538</v>
      </c>
      <c r="I125" s="43">
        <v>5528</v>
      </c>
      <c r="J125" s="43">
        <v>5517</v>
      </c>
      <c r="K125" s="43">
        <v>5507</v>
      </c>
      <c r="L125" s="43">
        <v>5497</v>
      </c>
      <c r="M125" s="43">
        <v>5487</v>
      </c>
      <c r="N125" s="43">
        <v>5477</v>
      </c>
      <c r="O125" s="43">
        <v>5467</v>
      </c>
      <c r="P125" s="43">
        <v>5457</v>
      </c>
      <c r="Q125" s="43">
        <v>5446</v>
      </c>
      <c r="R125" s="43">
        <v>5436</v>
      </c>
      <c r="S125" s="43">
        <v>5426</v>
      </c>
      <c r="T125" s="43">
        <v>5416</v>
      </c>
      <c r="U125" s="43">
        <v>5406</v>
      </c>
      <c r="V125" s="43">
        <v>5396</v>
      </c>
      <c r="W125" s="43">
        <v>5386</v>
      </c>
      <c r="X125" s="43">
        <v>5376</v>
      </c>
      <c r="Y125" s="43">
        <v>5366</v>
      </c>
      <c r="Z125" s="43">
        <v>5355</v>
      </c>
      <c r="AA125" s="43">
        <v>5345</v>
      </c>
      <c r="AB125" s="43">
        <v>5335</v>
      </c>
      <c r="AC125" s="43">
        <v>5325</v>
      </c>
      <c r="AD125" s="43">
        <v>5315</v>
      </c>
      <c r="AE125" s="43">
        <v>5305</v>
      </c>
      <c r="AF125" s="43">
        <v>5295</v>
      </c>
      <c r="AG125" s="43">
        <v>5285</v>
      </c>
      <c r="AH125" s="35">
        <v>-0.000538</v>
      </c>
    </row>
    <row r="126" ht="15" customHeight="1" spans="1:34">
      <c r="A126" s="14" t="s">
        <v>2634</v>
      </c>
      <c r="B126" s="18" t="s">
        <v>2635</v>
      </c>
      <c r="C126" s="43">
        <v>6000</v>
      </c>
      <c r="D126" s="43">
        <v>6217</v>
      </c>
      <c r="E126" s="43">
        <v>6172</v>
      </c>
      <c r="F126" s="43">
        <v>6167</v>
      </c>
      <c r="G126" s="43">
        <v>6163</v>
      </c>
      <c r="H126" s="43">
        <v>6159</v>
      </c>
      <c r="I126" s="43">
        <v>6155</v>
      </c>
      <c r="J126" s="43">
        <v>6151</v>
      </c>
      <c r="K126" s="43">
        <v>6147</v>
      </c>
      <c r="L126" s="43">
        <v>6143</v>
      </c>
      <c r="M126" s="43">
        <v>6138</v>
      </c>
      <c r="N126" s="43">
        <v>6134</v>
      </c>
      <c r="O126" s="43">
        <v>6130</v>
      </c>
      <c r="P126" s="43">
        <v>6126</v>
      </c>
      <c r="Q126" s="43">
        <v>6122</v>
      </c>
      <c r="R126" s="43">
        <v>6118</v>
      </c>
      <c r="S126" s="43">
        <v>6114</v>
      </c>
      <c r="T126" s="43">
        <v>6109</v>
      </c>
      <c r="U126" s="43">
        <v>6105</v>
      </c>
      <c r="V126" s="43">
        <v>6101</v>
      </c>
      <c r="W126" s="43">
        <v>6097</v>
      </c>
      <c r="X126" s="43">
        <v>6093</v>
      </c>
      <c r="Y126" s="43">
        <v>6089</v>
      </c>
      <c r="Z126" s="43">
        <v>6084</v>
      </c>
      <c r="AA126" s="43">
        <v>6080</v>
      </c>
      <c r="AB126" s="43">
        <v>6076</v>
      </c>
      <c r="AC126" s="43">
        <v>6072</v>
      </c>
      <c r="AD126" s="43">
        <v>6068</v>
      </c>
      <c r="AE126" s="43">
        <v>6064</v>
      </c>
      <c r="AF126" s="43">
        <v>6059</v>
      </c>
      <c r="AG126" s="43">
        <v>6055</v>
      </c>
      <c r="AH126" s="35">
        <v>0.000304</v>
      </c>
    </row>
    <row r="127" ht="15" customHeight="1" spans="1:34">
      <c r="A127" s="14" t="s">
        <v>2636</v>
      </c>
      <c r="B127" s="18" t="s">
        <v>2637</v>
      </c>
      <c r="C127" s="43">
        <v>6410</v>
      </c>
      <c r="D127" s="43">
        <v>6529</v>
      </c>
      <c r="E127" s="43">
        <v>6490</v>
      </c>
      <c r="F127" s="43">
        <v>6489</v>
      </c>
      <c r="G127" s="43">
        <v>6487</v>
      </c>
      <c r="H127" s="43">
        <v>6485</v>
      </c>
      <c r="I127" s="43">
        <v>6483</v>
      </c>
      <c r="J127" s="43">
        <v>6481</v>
      </c>
      <c r="K127" s="43">
        <v>6479</v>
      </c>
      <c r="L127" s="43">
        <v>6477</v>
      </c>
      <c r="M127" s="43">
        <v>6474</v>
      </c>
      <c r="N127" s="43">
        <v>6472</v>
      </c>
      <c r="O127" s="43">
        <v>6470</v>
      </c>
      <c r="P127" s="43">
        <v>6467</v>
      </c>
      <c r="Q127" s="43">
        <v>6465</v>
      </c>
      <c r="R127" s="43">
        <v>6462</v>
      </c>
      <c r="S127" s="43">
        <v>6459</v>
      </c>
      <c r="T127" s="43">
        <v>6457</v>
      </c>
      <c r="U127" s="43">
        <v>6454</v>
      </c>
      <c r="V127" s="43">
        <v>6451</v>
      </c>
      <c r="W127" s="43">
        <v>6449</v>
      </c>
      <c r="X127" s="43">
        <v>6446</v>
      </c>
      <c r="Y127" s="43">
        <v>6443</v>
      </c>
      <c r="Z127" s="43">
        <v>6440</v>
      </c>
      <c r="AA127" s="43">
        <v>6437</v>
      </c>
      <c r="AB127" s="43">
        <v>6434</v>
      </c>
      <c r="AC127" s="43">
        <v>6431</v>
      </c>
      <c r="AD127" s="43">
        <v>6428</v>
      </c>
      <c r="AE127" s="43">
        <v>6426</v>
      </c>
      <c r="AF127" s="43">
        <v>6423</v>
      </c>
      <c r="AG127" s="43">
        <v>6420</v>
      </c>
      <c r="AH127" s="35">
        <v>5.2e-5</v>
      </c>
    </row>
    <row r="128" ht="15" customHeight="1" spans="1:34">
      <c r="A128" s="14" t="s">
        <v>2638</v>
      </c>
      <c r="B128" s="18" t="s">
        <v>2639</v>
      </c>
      <c r="C128" s="43">
        <v>2335</v>
      </c>
      <c r="D128" s="43">
        <v>2486</v>
      </c>
      <c r="E128" s="43">
        <v>2520</v>
      </c>
      <c r="F128" s="43">
        <v>2511</v>
      </c>
      <c r="G128" s="43">
        <v>2503</v>
      </c>
      <c r="H128" s="43">
        <v>2495</v>
      </c>
      <c r="I128" s="43">
        <v>2487</v>
      </c>
      <c r="J128" s="43">
        <v>2479</v>
      </c>
      <c r="K128" s="43">
        <v>2471</v>
      </c>
      <c r="L128" s="43">
        <v>2463</v>
      </c>
      <c r="M128" s="43">
        <v>2455</v>
      </c>
      <c r="N128" s="43">
        <v>2448</v>
      </c>
      <c r="O128" s="43">
        <v>2440</v>
      </c>
      <c r="P128" s="43">
        <v>2432</v>
      </c>
      <c r="Q128" s="43">
        <v>2424</v>
      </c>
      <c r="R128" s="43">
        <v>2417</v>
      </c>
      <c r="S128" s="43">
        <v>2409</v>
      </c>
      <c r="T128" s="43">
        <v>2401</v>
      </c>
      <c r="U128" s="43">
        <v>2393</v>
      </c>
      <c r="V128" s="43">
        <v>2385</v>
      </c>
      <c r="W128" s="43">
        <v>2378</v>
      </c>
      <c r="X128" s="43">
        <v>2370</v>
      </c>
      <c r="Y128" s="43">
        <v>2362</v>
      </c>
      <c r="Z128" s="43">
        <v>2355</v>
      </c>
      <c r="AA128" s="43">
        <v>2347</v>
      </c>
      <c r="AB128" s="43">
        <v>2339</v>
      </c>
      <c r="AC128" s="43">
        <v>2332</v>
      </c>
      <c r="AD128" s="43">
        <v>2324</v>
      </c>
      <c r="AE128" s="43">
        <v>2316</v>
      </c>
      <c r="AF128" s="43">
        <v>2309</v>
      </c>
      <c r="AG128" s="43">
        <v>2301</v>
      </c>
      <c r="AH128" s="35">
        <v>-0.000489</v>
      </c>
    </row>
    <row r="129" ht="15" customHeight="1" spans="1:34">
      <c r="A129" s="14" t="s">
        <v>2640</v>
      </c>
      <c r="B129" s="18" t="s">
        <v>2641</v>
      </c>
      <c r="C129" s="43">
        <v>3119</v>
      </c>
      <c r="D129" s="43">
        <v>3304</v>
      </c>
      <c r="E129" s="43">
        <v>3319</v>
      </c>
      <c r="F129" s="43">
        <v>3314</v>
      </c>
      <c r="G129" s="43">
        <v>3310</v>
      </c>
      <c r="H129" s="43">
        <v>3306</v>
      </c>
      <c r="I129" s="43">
        <v>3302</v>
      </c>
      <c r="J129" s="43">
        <v>3297</v>
      </c>
      <c r="K129" s="43">
        <v>3293</v>
      </c>
      <c r="L129" s="43">
        <v>3288</v>
      </c>
      <c r="M129" s="43">
        <v>3284</v>
      </c>
      <c r="N129" s="43">
        <v>3280</v>
      </c>
      <c r="O129" s="43">
        <v>3275</v>
      </c>
      <c r="P129" s="43">
        <v>3271</v>
      </c>
      <c r="Q129" s="43">
        <v>3266</v>
      </c>
      <c r="R129" s="43">
        <v>3262</v>
      </c>
      <c r="S129" s="43">
        <v>3257</v>
      </c>
      <c r="T129" s="43">
        <v>3252</v>
      </c>
      <c r="U129" s="43">
        <v>3248</v>
      </c>
      <c r="V129" s="43">
        <v>3243</v>
      </c>
      <c r="W129" s="43">
        <v>3238</v>
      </c>
      <c r="X129" s="43">
        <v>3234</v>
      </c>
      <c r="Y129" s="43">
        <v>3229</v>
      </c>
      <c r="Z129" s="43">
        <v>3224</v>
      </c>
      <c r="AA129" s="43">
        <v>3220</v>
      </c>
      <c r="AB129" s="43">
        <v>3215</v>
      </c>
      <c r="AC129" s="43">
        <v>3210</v>
      </c>
      <c r="AD129" s="43">
        <v>3206</v>
      </c>
      <c r="AE129" s="43">
        <v>3201</v>
      </c>
      <c r="AF129" s="43">
        <v>3196</v>
      </c>
      <c r="AG129" s="43">
        <v>3191</v>
      </c>
      <c r="AH129" s="35">
        <v>0.000761</v>
      </c>
    </row>
    <row r="130" ht="15" customHeight="1" spans="1:34">
      <c r="A130" s="14" t="s">
        <v>2642</v>
      </c>
      <c r="B130" s="18" t="s">
        <v>2643</v>
      </c>
      <c r="C130" s="43">
        <v>1829</v>
      </c>
      <c r="D130" s="43">
        <v>1910</v>
      </c>
      <c r="E130" s="43">
        <v>2015</v>
      </c>
      <c r="F130" s="43">
        <v>2009</v>
      </c>
      <c r="G130" s="43">
        <v>2004</v>
      </c>
      <c r="H130" s="43">
        <v>1999</v>
      </c>
      <c r="I130" s="43">
        <v>1994</v>
      </c>
      <c r="J130" s="43">
        <v>1988</v>
      </c>
      <c r="K130" s="43">
        <v>1983</v>
      </c>
      <c r="L130" s="43">
        <v>1978</v>
      </c>
      <c r="M130" s="43">
        <v>1973</v>
      </c>
      <c r="N130" s="43">
        <v>1967</v>
      </c>
      <c r="O130" s="43">
        <v>1962</v>
      </c>
      <c r="P130" s="43">
        <v>1957</v>
      </c>
      <c r="Q130" s="43">
        <v>1952</v>
      </c>
      <c r="R130" s="43">
        <v>1947</v>
      </c>
      <c r="S130" s="43">
        <v>1942</v>
      </c>
      <c r="T130" s="43">
        <v>1937</v>
      </c>
      <c r="U130" s="43">
        <v>1932</v>
      </c>
      <c r="V130" s="43">
        <v>1927</v>
      </c>
      <c r="W130" s="43">
        <v>1922</v>
      </c>
      <c r="X130" s="43">
        <v>1917</v>
      </c>
      <c r="Y130" s="43">
        <v>1912</v>
      </c>
      <c r="Z130" s="43">
        <v>1907</v>
      </c>
      <c r="AA130" s="43">
        <v>1902</v>
      </c>
      <c r="AB130" s="43">
        <v>1897</v>
      </c>
      <c r="AC130" s="43">
        <v>1892</v>
      </c>
      <c r="AD130" s="43">
        <v>1887</v>
      </c>
      <c r="AE130" s="43">
        <v>1882</v>
      </c>
      <c r="AF130" s="43">
        <v>1877</v>
      </c>
      <c r="AG130" s="43">
        <v>1873</v>
      </c>
      <c r="AH130" s="35">
        <v>0.000793</v>
      </c>
    </row>
    <row r="131" ht="15" customHeight="1" spans="1:34">
      <c r="A131" s="14" t="s">
        <v>2644</v>
      </c>
      <c r="B131" s="18" t="s">
        <v>2645</v>
      </c>
      <c r="C131" s="43">
        <v>4810</v>
      </c>
      <c r="D131" s="43">
        <v>4802</v>
      </c>
      <c r="E131" s="43">
        <v>4793</v>
      </c>
      <c r="F131" s="43">
        <v>4780</v>
      </c>
      <c r="G131" s="43">
        <v>4768</v>
      </c>
      <c r="H131" s="43">
        <v>4755</v>
      </c>
      <c r="I131" s="43">
        <v>4742</v>
      </c>
      <c r="J131" s="43">
        <v>4730</v>
      </c>
      <c r="K131" s="43">
        <v>4717</v>
      </c>
      <c r="L131" s="43">
        <v>4704</v>
      </c>
      <c r="M131" s="43">
        <v>4691</v>
      </c>
      <c r="N131" s="43">
        <v>4678</v>
      </c>
      <c r="O131" s="43">
        <v>4664</v>
      </c>
      <c r="P131" s="43">
        <v>4651</v>
      </c>
      <c r="Q131" s="43">
        <v>4638</v>
      </c>
      <c r="R131" s="43">
        <v>4624</v>
      </c>
      <c r="S131" s="43">
        <v>4611</v>
      </c>
      <c r="T131" s="43">
        <v>4597</v>
      </c>
      <c r="U131" s="43">
        <v>4584</v>
      </c>
      <c r="V131" s="43">
        <v>4570</v>
      </c>
      <c r="W131" s="43">
        <v>4557</v>
      </c>
      <c r="X131" s="43">
        <v>4543</v>
      </c>
      <c r="Y131" s="43">
        <v>4530</v>
      </c>
      <c r="Z131" s="43">
        <v>4517</v>
      </c>
      <c r="AA131" s="43">
        <v>4503</v>
      </c>
      <c r="AB131" s="43">
        <v>4490</v>
      </c>
      <c r="AC131" s="43">
        <v>4476</v>
      </c>
      <c r="AD131" s="43">
        <v>4463</v>
      </c>
      <c r="AE131" s="43">
        <v>4450</v>
      </c>
      <c r="AF131" s="43">
        <v>4436</v>
      </c>
      <c r="AG131" s="43">
        <v>4423</v>
      </c>
      <c r="AH131" s="35">
        <v>-0.002792</v>
      </c>
    </row>
    <row r="132" ht="15" customHeight="1" spans="1:34">
      <c r="A132" s="14" t="s">
        <v>2646</v>
      </c>
      <c r="B132" s="18" t="s">
        <v>2647</v>
      </c>
      <c r="C132" s="43">
        <v>3335</v>
      </c>
      <c r="D132" s="43">
        <v>3363</v>
      </c>
      <c r="E132" s="43">
        <v>3253</v>
      </c>
      <c r="F132" s="43">
        <v>3243</v>
      </c>
      <c r="G132" s="43">
        <v>3232</v>
      </c>
      <c r="H132" s="43">
        <v>3222</v>
      </c>
      <c r="I132" s="43">
        <v>3212</v>
      </c>
      <c r="J132" s="43">
        <v>3201</v>
      </c>
      <c r="K132" s="43">
        <v>3191</v>
      </c>
      <c r="L132" s="43">
        <v>3180</v>
      </c>
      <c r="M132" s="43">
        <v>3169</v>
      </c>
      <c r="N132" s="43">
        <v>3159</v>
      </c>
      <c r="O132" s="43">
        <v>3148</v>
      </c>
      <c r="P132" s="43">
        <v>3137</v>
      </c>
      <c r="Q132" s="43">
        <v>3126</v>
      </c>
      <c r="R132" s="43">
        <v>3116</v>
      </c>
      <c r="S132" s="43">
        <v>3105</v>
      </c>
      <c r="T132" s="43">
        <v>3094</v>
      </c>
      <c r="U132" s="43">
        <v>3083</v>
      </c>
      <c r="V132" s="43">
        <v>3072</v>
      </c>
      <c r="W132" s="43">
        <v>3061</v>
      </c>
      <c r="X132" s="43">
        <v>3050</v>
      </c>
      <c r="Y132" s="43">
        <v>3039</v>
      </c>
      <c r="Z132" s="43">
        <v>3028</v>
      </c>
      <c r="AA132" s="43">
        <v>3017</v>
      </c>
      <c r="AB132" s="43">
        <v>3005</v>
      </c>
      <c r="AC132" s="43">
        <v>2994</v>
      </c>
      <c r="AD132" s="43">
        <v>2983</v>
      </c>
      <c r="AE132" s="43">
        <v>2972</v>
      </c>
      <c r="AF132" s="43">
        <v>2961</v>
      </c>
      <c r="AG132" s="43">
        <v>2950</v>
      </c>
      <c r="AH132" s="35">
        <v>-0.004081</v>
      </c>
    </row>
    <row r="133" ht="15" customHeight="1" spans="1:34">
      <c r="A133" s="14" t="s">
        <v>2648</v>
      </c>
      <c r="B133" s="17" t="s">
        <v>2649</v>
      </c>
      <c r="C133" s="44">
        <v>3994.547119</v>
      </c>
      <c r="D133" s="44">
        <v>4123.486328</v>
      </c>
      <c r="E133" s="44">
        <v>4106.153809</v>
      </c>
      <c r="F133" s="44">
        <v>4092.900879</v>
      </c>
      <c r="G133" s="44">
        <v>4080.191895</v>
      </c>
      <c r="H133" s="44">
        <v>4067.608154</v>
      </c>
      <c r="I133" s="44">
        <v>4055.015137</v>
      </c>
      <c r="J133" s="44">
        <v>4042.108643</v>
      </c>
      <c r="K133" s="44">
        <v>4029.58252</v>
      </c>
      <c r="L133" s="44">
        <v>4016.851562</v>
      </c>
      <c r="M133" s="44">
        <v>4004.033203</v>
      </c>
      <c r="N133" s="44">
        <v>3991.616211</v>
      </c>
      <c r="O133" s="44">
        <v>3978.822998</v>
      </c>
      <c r="P133" s="44">
        <v>3966.113525</v>
      </c>
      <c r="Q133" s="44">
        <v>3953.304688</v>
      </c>
      <c r="R133" s="44">
        <v>3940.941895</v>
      </c>
      <c r="S133" s="44">
        <v>3928.175293</v>
      </c>
      <c r="T133" s="44">
        <v>3915.241699</v>
      </c>
      <c r="U133" s="44">
        <v>3902.5</v>
      </c>
      <c r="V133" s="44">
        <v>3889.59375</v>
      </c>
      <c r="W133" s="44">
        <v>3877.018066</v>
      </c>
      <c r="X133" s="44">
        <v>3864.113037</v>
      </c>
      <c r="Y133" s="44">
        <v>3851.210693</v>
      </c>
      <c r="Z133" s="44">
        <v>3838.259521</v>
      </c>
      <c r="AA133" s="44">
        <v>3825.275146</v>
      </c>
      <c r="AB133" s="44">
        <v>3812.176025</v>
      </c>
      <c r="AC133" s="44">
        <v>3799.35791</v>
      </c>
      <c r="AD133" s="44">
        <v>3786.53418</v>
      </c>
      <c r="AE133" s="44">
        <v>3773.82666</v>
      </c>
      <c r="AF133" s="44">
        <v>3761.225342</v>
      </c>
      <c r="AG133" s="44">
        <v>3748.8479</v>
      </c>
      <c r="AH133" s="36">
        <v>-0.002114</v>
      </c>
    </row>
    <row r="134" ht="15" customHeight="1"/>
    <row r="135" ht="15" customHeight="1" spans="2:2">
      <c r="B135" s="17" t="s">
        <v>2650</v>
      </c>
    </row>
    <row r="136" ht="15" customHeight="1" spans="1:34">
      <c r="A136" s="14" t="s">
        <v>2651</v>
      </c>
      <c r="B136" s="18" t="s">
        <v>2631</v>
      </c>
      <c r="C136" s="43">
        <v>652</v>
      </c>
      <c r="D136" s="43">
        <v>505</v>
      </c>
      <c r="E136" s="43">
        <v>579</v>
      </c>
      <c r="F136" s="43">
        <v>584</v>
      </c>
      <c r="G136" s="43">
        <v>590</v>
      </c>
      <c r="H136" s="43">
        <v>596</v>
      </c>
      <c r="I136" s="43">
        <v>602</v>
      </c>
      <c r="J136" s="43">
        <v>608</v>
      </c>
      <c r="K136" s="43">
        <v>614</v>
      </c>
      <c r="L136" s="43">
        <v>620</v>
      </c>
      <c r="M136" s="43">
        <v>626</v>
      </c>
      <c r="N136" s="43">
        <v>632</v>
      </c>
      <c r="O136" s="43">
        <v>638</v>
      </c>
      <c r="P136" s="43">
        <v>644</v>
      </c>
      <c r="Q136" s="43">
        <v>650</v>
      </c>
      <c r="R136" s="43">
        <v>656</v>
      </c>
      <c r="S136" s="43">
        <v>662</v>
      </c>
      <c r="T136" s="43">
        <v>668</v>
      </c>
      <c r="U136" s="43">
        <v>674</v>
      </c>
      <c r="V136" s="43">
        <v>680</v>
      </c>
      <c r="W136" s="43">
        <v>686</v>
      </c>
      <c r="X136" s="43">
        <v>692</v>
      </c>
      <c r="Y136" s="43">
        <v>698</v>
      </c>
      <c r="Z136" s="43">
        <v>704</v>
      </c>
      <c r="AA136" s="43">
        <v>710</v>
      </c>
      <c r="AB136" s="43">
        <v>716</v>
      </c>
      <c r="AC136" s="43">
        <v>723</v>
      </c>
      <c r="AD136" s="43">
        <v>729</v>
      </c>
      <c r="AE136" s="43">
        <v>735</v>
      </c>
      <c r="AF136" s="43">
        <v>741</v>
      </c>
      <c r="AG136" s="43">
        <v>747</v>
      </c>
      <c r="AH136" s="35">
        <v>0.004544</v>
      </c>
    </row>
    <row r="137" ht="15" customHeight="1" spans="1:34">
      <c r="A137" s="14" t="s">
        <v>2652</v>
      </c>
      <c r="B137" s="18" t="s">
        <v>2633</v>
      </c>
      <c r="C137" s="43">
        <v>840</v>
      </c>
      <c r="D137" s="43">
        <v>706</v>
      </c>
      <c r="E137" s="43">
        <v>826</v>
      </c>
      <c r="F137" s="43">
        <v>834</v>
      </c>
      <c r="G137" s="43">
        <v>842</v>
      </c>
      <c r="H137" s="43">
        <v>850</v>
      </c>
      <c r="I137" s="43">
        <v>858</v>
      </c>
      <c r="J137" s="43">
        <v>867</v>
      </c>
      <c r="K137" s="43">
        <v>875</v>
      </c>
      <c r="L137" s="43">
        <v>883</v>
      </c>
      <c r="M137" s="43">
        <v>891</v>
      </c>
      <c r="N137" s="43">
        <v>899</v>
      </c>
      <c r="O137" s="43">
        <v>907</v>
      </c>
      <c r="P137" s="43">
        <v>916</v>
      </c>
      <c r="Q137" s="43">
        <v>924</v>
      </c>
      <c r="R137" s="43">
        <v>932</v>
      </c>
      <c r="S137" s="43">
        <v>940</v>
      </c>
      <c r="T137" s="43">
        <v>948</v>
      </c>
      <c r="U137" s="43">
        <v>956</v>
      </c>
      <c r="V137" s="43">
        <v>965</v>
      </c>
      <c r="W137" s="43">
        <v>973</v>
      </c>
      <c r="X137" s="43">
        <v>981</v>
      </c>
      <c r="Y137" s="43">
        <v>989</v>
      </c>
      <c r="Z137" s="43">
        <v>997</v>
      </c>
      <c r="AA137" s="43">
        <v>1005</v>
      </c>
      <c r="AB137" s="43">
        <v>1014</v>
      </c>
      <c r="AC137" s="43">
        <v>1022</v>
      </c>
      <c r="AD137" s="43">
        <v>1030</v>
      </c>
      <c r="AE137" s="43">
        <v>1038</v>
      </c>
      <c r="AF137" s="43">
        <v>1046</v>
      </c>
      <c r="AG137" s="43">
        <v>1054</v>
      </c>
      <c r="AH137" s="35">
        <v>0.007594</v>
      </c>
    </row>
    <row r="138" ht="15" customHeight="1" spans="1:34">
      <c r="A138" s="14" t="s">
        <v>2653</v>
      </c>
      <c r="B138" s="18" t="s">
        <v>2635</v>
      </c>
      <c r="C138" s="43">
        <v>831</v>
      </c>
      <c r="D138" s="43">
        <v>767</v>
      </c>
      <c r="E138" s="43">
        <v>857</v>
      </c>
      <c r="F138" s="43">
        <v>864</v>
      </c>
      <c r="G138" s="43">
        <v>870</v>
      </c>
      <c r="H138" s="43">
        <v>876</v>
      </c>
      <c r="I138" s="43">
        <v>882</v>
      </c>
      <c r="J138" s="43">
        <v>889</v>
      </c>
      <c r="K138" s="43">
        <v>895</v>
      </c>
      <c r="L138" s="43">
        <v>901</v>
      </c>
      <c r="M138" s="43">
        <v>907</v>
      </c>
      <c r="N138" s="43">
        <v>914</v>
      </c>
      <c r="O138" s="43">
        <v>920</v>
      </c>
      <c r="P138" s="43">
        <v>926</v>
      </c>
      <c r="Q138" s="43">
        <v>932</v>
      </c>
      <c r="R138" s="43">
        <v>939</v>
      </c>
      <c r="S138" s="43">
        <v>945</v>
      </c>
      <c r="T138" s="43">
        <v>951</v>
      </c>
      <c r="U138" s="43">
        <v>958</v>
      </c>
      <c r="V138" s="43">
        <v>964</v>
      </c>
      <c r="W138" s="43">
        <v>970</v>
      </c>
      <c r="X138" s="43">
        <v>976</v>
      </c>
      <c r="Y138" s="43">
        <v>983</v>
      </c>
      <c r="Z138" s="43">
        <v>989</v>
      </c>
      <c r="AA138" s="43">
        <v>995</v>
      </c>
      <c r="AB138" s="43">
        <v>1002</v>
      </c>
      <c r="AC138" s="43">
        <v>1008</v>
      </c>
      <c r="AD138" s="43">
        <v>1014</v>
      </c>
      <c r="AE138" s="43">
        <v>1021</v>
      </c>
      <c r="AF138" s="43">
        <v>1027</v>
      </c>
      <c r="AG138" s="43">
        <v>1033</v>
      </c>
      <c r="AH138" s="35">
        <v>0.00728</v>
      </c>
    </row>
    <row r="139" ht="15" customHeight="1" spans="1:34">
      <c r="A139" s="14" t="s">
        <v>2654</v>
      </c>
      <c r="B139" s="18" t="s">
        <v>2637</v>
      </c>
      <c r="C139" s="43">
        <v>975</v>
      </c>
      <c r="D139" s="43">
        <v>956</v>
      </c>
      <c r="E139" s="43">
        <v>1035</v>
      </c>
      <c r="F139" s="43">
        <v>1040</v>
      </c>
      <c r="G139" s="43">
        <v>1046</v>
      </c>
      <c r="H139" s="43">
        <v>1051</v>
      </c>
      <c r="I139" s="43">
        <v>1057</v>
      </c>
      <c r="J139" s="43">
        <v>1062</v>
      </c>
      <c r="K139" s="43">
        <v>1068</v>
      </c>
      <c r="L139" s="43">
        <v>1074</v>
      </c>
      <c r="M139" s="43">
        <v>1079</v>
      </c>
      <c r="N139" s="43">
        <v>1085</v>
      </c>
      <c r="O139" s="43">
        <v>1091</v>
      </c>
      <c r="P139" s="43">
        <v>1096</v>
      </c>
      <c r="Q139" s="43">
        <v>1102</v>
      </c>
      <c r="R139" s="43">
        <v>1108</v>
      </c>
      <c r="S139" s="43">
        <v>1114</v>
      </c>
      <c r="T139" s="43">
        <v>1119</v>
      </c>
      <c r="U139" s="43">
        <v>1125</v>
      </c>
      <c r="V139" s="43">
        <v>1131</v>
      </c>
      <c r="W139" s="43">
        <v>1137</v>
      </c>
      <c r="X139" s="43">
        <v>1142</v>
      </c>
      <c r="Y139" s="43">
        <v>1148</v>
      </c>
      <c r="Z139" s="43">
        <v>1154</v>
      </c>
      <c r="AA139" s="43">
        <v>1160</v>
      </c>
      <c r="AB139" s="43">
        <v>1166</v>
      </c>
      <c r="AC139" s="43">
        <v>1171</v>
      </c>
      <c r="AD139" s="43">
        <v>1177</v>
      </c>
      <c r="AE139" s="43">
        <v>1183</v>
      </c>
      <c r="AF139" s="43">
        <v>1189</v>
      </c>
      <c r="AG139" s="43">
        <v>1195</v>
      </c>
      <c r="AH139" s="35">
        <v>0.006805</v>
      </c>
    </row>
    <row r="140" ht="15" customHeight="1" spans="1:34">
      <c r="A140" s="14" t="s">
        <v>2655</v>
      </c>
      <c r="B140" s="18" t="s">
        <v>2639</v>
      </c>
      <c r="C140" s="43">
        <v>2274</v>
      </c>
      <c r="D140" s="43">
        <v>2219</v>
      </c>
      <c r="E140" s="43">
        <v>2359</v>
      </c>
      <c r="F140" s="43">
        <v>2373</v>
      </c>
      <c r="G140" s="43">
        <v>2388</v>
      </c>
      <c r="H140" s="43">
        <v>2402</v>
      </c>
      <c r="I140" s="43">
        <v>2417</v>
      </c>
      <c r="J140" s="43">
        <v>2431</v>
      </c>
      <c r="K140" s="43">
        <v>2445</v>
      </c>
      <c r="L140" s="43">
        <v>2460</v>
      </c>
      <c r="M140" s="43">
        <v>2474</v>
      </c>
      <c r="N140" s="43">
        <v>2488</v>
      </c>
      <c r="O140" s="43">
        <v>2503</v>
      </c>
      <c r="P140" s="43">
        <v>2517</v>
      </c>
      <c r="Q140" s="43">
        <v>2531</v>
      </c>
      <c r="R140" s="43">
        <v>2546</v>
      </c>
      <c r="S140" s="43">
        <v>2560</v>
      </c>
      <c r="T140" s="43">
        <v>2575</v>
      </c>
      <c r="U140" s="43">
        <v>2589</v>
      </c>
      <c r="V140" s="43">
        <v>2603</v>
      </c>
      <c r="W140" s="43">
        <v>2618</v>
      </c>
      <c r="X140" s="43">
        <v>2632</v>
      </c>
      <c r="Y140" s="43">
        <v>2647</v>
      </c>
      <c r="Z140" s="43">
        <v>2661</v>
      </c>
      <c r="AA140" s="43">
        <v>2676</v>
      </c>
      <c r="AB140" s="43">
        <v>2690</v>
      </c>
      <c r="AC140" s="43">
        <v>2705</v>
      </c>
      <c r="AD140" s="43">
        <v>2719</v>
      </c>
      <c r="AE140" s="43">
        <v>2734</v>
      </c>
      <c r="AF140" s="43">
        <v>2748</v>
      </c>
      <c r="AG140" s="43">
        <v>2763</v>
      </c>
      <c r="AH140" s="35">
        <v>0.006514</v>
      </c>
    </row>
    <row r="141" ht="13.9" spans="1:34">
      <c r="A141" s="14" t="s">
        <v>2656</v>
      </c>
      <c r="B141" s="18" t="s">
        <v>2641</v>
      </c>
      <c r="C141" s="43">
        <v>1623</v>
      </c>
      <c r="D141" s="43">
        <v>1710</v>
      </c>
      <c r="E141" s="43">
        <v>1808</v>
      </c>
      <c r="F141" s="43">
        <v>1818</v>
      </c>
      <c r="G141" s="43">
        <v>1828</v>
      </c>
      <c r="H141" s="43">
        <v>1838</v>
      </c>
      <c r="I141" s="43">
        <v>1848</v>
      </c>
      <c r="J141" s="43">
        <v>1858</v>
      </c>
      <c r="K141" s="43">
        <v>1868</v>
      </c>
      <c r="L141" s="43">
        <v>1878</v>
      </c>
      <c r="M141" s="43">
        <v>1888</v>
      </c>
      <c r="N141" s="43">
        <v>1898</v>
      </c>
      <c r="O141" s="43">
        <v>1909</v>
      </c>
      <c r="P141" s="43">
        <v>1919</v>
      </c>
      <c r="Q141" s="43">
        <v>1929</v>
      </c>
      <c r="R141" s="43">
        <v>1939</v>
      </c>
      <c r="S141" s="43">
        <v>1949</v>
      </c>
      <c r="T141" s="43">
        <v>1959</v>
      </c>
      <c r="U141" s="43">
        <v>1969</v>
      </c>
      <c r="V141" s="43">
        <v>1980</v>
      </c>
      <c r="W141" s="43">
        <v>1990</v>
      </c>
      <c r="X141" s="43">
        <v>2000</v>
      </c>
      <c r="Y141" s="43">
        <v>2010</v>
      </c>
      <c r="Z141" s="43">
        <v>2020</v>
      </c>
      <c r="AA141" s="43">
        <v>2031</v>
      </c>
      <c r="AB141" s="43">
        <v>2041</v>
      </c>
      <c r="AC141" s="43">
        <v>2051</v>
      </c>
      <c r="AD141" s="43">
        <v>2061</v>
      </c>
      <c r="AE141" s="43">
        <v>2071</v>
      </c>
      <c r="AF141" s="43">
        <v>2082</v>
      </c>
      <c r="AG141" s="43">
        <v>2092</v>
      </c>
      <c r="AH141" s="35">
        <v>0.008497</v>
      </c>
    </row>
    <row r="142" ht="13.9" spans="1:34">
      <c r="A142" s="14" t="s">
        <v>2657</v>
      </c>
      <c r="B142" s="18" t="s">
        <v>2643</v>
      </c>
      <c r="C142" s="43">
        <v>2730</v>
      </c>
      <c r="D142" s="43">
        <v>2770</v>
      </c>
      <c r="E142" s="43">
        <v>2861</v>
      </c>
      <c r="F142" s="43">
        <v>2875</v>
      </c>
      <c r="G142" s="43">
        <v>2889</v>
      </c>
      <c r="H142" s="43">
        <v>2904</v>
      </c>
      <c r="I142" s="43">
        <v>2918</v>
      </c>
      <c r="J142" s="43">
        <v>2932</v>
      </c>
      <c r="K142" s="43">
        <v>2947</v>
      </c>
      <c r="L142" s="43">
        <v>2961</v>
      </c>
      <c r="M142" s="43">
        <v>2976</v>
      </c>
      <c r="N142" s="43">
        <v>2990</v>
      </c>
      <c r="O142" s="43">
        <v>3004</v>
      </c>
      <c r="P142" s="43">
        <v>3018</v>
      </c>
      <c r="Q142" s="43">
        <v>3033</v>
      </c>
      <c r="R142" s="43">
        <v>3047</v>
      </c>
      <c r="S142" s="43">
        <v>3061</v>
      </c>
      <c r="T142" s="43">
        <v>3076</v>
      </c>
      <c r="U142" s="43">
        <v>3090</v>
      </c>
      <c r="V142" s="43">
        <v>3104</v>
      </c>
      <c r="W142" s="43">
        <v>3119</v>
      </c>
      <c r="X142" s="43">
        <v>3133</v>
      </c>
      <c r="Y142" s="43">
        <v>3147</v>
      </c>
      <c r="Z142" s="43">
        <v>3161</v>
      </c>
      <c r="AA142" s="43">
        <v>3176</v>
      </c>
      <c r="AB142" s="43">
        <v>3190</v>
      </c>
      <c r="AC142" s="43">
        <v>3204</v>
      </c>
      <c r="AD142" s="43">
        <v>3218</v>
      </c>
      <c r="AE142" s="43">
        <v>3233</v>
      </c>
      <c r="AF142" s="43">
        <v>3247</v>
      </c>
      <c r="AG142" s="43">
        <v>3261</v>
      </c>
      <c r="AH142" s="35">
        <v>0.005942</v>
      </c>
    </row>
    <row r="143" ht="13.9" spans="1:34">
      <c r="A143" s="14" t="s">
        <v>2658</v>
      </c>
      <c r="B143" s="18" t="s">
        <v>2645</v>
      </c>
      <c r="C143" s="43">
        <v>1639</v>
      </c>
      <c r="D143" s="43">
        <v>1471</v>
      </c>
      <c r="E143" s="43">
        <v>1560</v>
      </c>
      <c r="F143" s="43">
        <v>1568</v>
      </c>
      <c r="G143" s="43">
        <v>1577</v>
      </c>
      <c r="H143" s="43">
        <v>1586</v>
      </c>
      <c r="I143" s="43">
        <v>1595</v>
      </c>
      <c r="J143" s="43">
        <v>1604</v>
      </c>
      <c r="K143" s="43">
        <v>1613</v>
      </c>
      <c r="L143" s="43">
        <v>1622</v>
      </c>
      <c r="M143" s="43">
        <v>1631</v>
      </c>
      <c r="N143" s="43">
        <v>1641</v>
      </c>
      <c r="O143" s="43">
        <v>1650</v>
      </c>
      <c r="P143" s="43">
        <v>1659</v>
      </c>
      <c r="Q143" s="43">
        <v>1668</v>
      </c>
      <c r="R143" s="43">
        <v>1678</v>
      </c>
      <c r="S143" s="43">
        <v>1687</v>
      </c>
      <c r="T143" s="43">
        <v>1697</v>
      </c>
      <c r="U143" s="43">
        <v>1706</v>
      </c>
      <c r="V143" s="43">
        <v>1715</v>
      </c>
      <c r="W143" s="43">
        <v>1725</v>
      </c>
      <c r="X143" s="43">
        <v>1734</v>
      </c>
      <c r="Y143" s="43">
        <v>1744</v>
      </c>
      <c r="Z143" s="43">
        <v>1753</v>
      </c>
      <c r="AA143" s="43">
        <v>1763</v>
      </c>
      <c r="AB143" s="43">
        <v>1772</v>
      </c>
      <c r="AC143" s="43">
        <v>1782</v>
      </c>
      <c r="AD143" s="43">
        <v>1791</v>
      </c>
      <c r="AE143" s="43">
        <v>1801</v>
      </c>
      <c r="AF143" s="43">
        <v>1810</v>
      </c>
      <c r="AG143" s="43">
        <v>1820</v>
      </c>
      <c r="AH143" s="35">
        <v>0.003498</v>
      </c>
    </row>
    <row r="144" ht="13.9" spans="1:34">
      <c r="A144" s="14" t="s">
        <v>2659</v>
      </c>
      <c r="B144" s="18" t="s">
        <v>2647</v>
      </c>
      <c r="C144" s="43">
        <v>1012</v>
      </c>
      <c r="D144" s="43">
        <v>840</v>
      </c>
      <c r="E144" s="43">
        <v>963</v>
      </c>
      <c r="F144" s="43">
        <v>969</v>
      </c>
      <c r="G144" s="43">
        <v>975</v>
      </c>
      <c r="H144" s="43">
        <v>982</v>
      </c>
      <c r="I144" s="43">
        <v>988</v>
      </c>
      <c r="J144" s="43">
        <v>994</v>
      </c>
      <c r="K144" s="43">
        <v>1001</v>
      </c>
      <c r="L144" s="43">
        <v>1007</v>
      </c>
      <c r="M144" s="43">
        <v>1013</v>
      </c>
      <c r="N144" s="43">
        <v>1020</v>
      </c>
      <c r="O144" s="43">
        <v>1026</v>
      </c>
      <c r="P144" s="43">
        <v>1032</v>
      </c>
      <c r="Q144" s="43">
        <v>1039</v>
      </c>
      <c r="R144" s="43">
        <v>1045</v>
      </c>
      <c r="S144" s="43">
        <v>1052</v>
      </c>
      <c r="T144" s="43">
        <v>1058</v>
      </c>
      <c r="U144" s="43">
        <v>1065</v>
      </c>
      <c r="V144" s="43">
        <v>1071</v>
      </c>
      <c r="W144" s="43">
        <v>1078</v>
      </c>
      <c r="X144" s="43">
        <v>1084</v>
      </c>
      <c r="Y144" s="43">
        <v>1091</v>
      </c>
      <c r="Z144" s="43">
        <v>1097</v>
      </c>
      <c r="AA144" s="43">
        <v>1104</v>
      </c>
      <c r="AB144" s="43">
        <v>1110</v>
      </c>
      <c r="AC144" s="43">
        <v>1117</v>
      </c>
      <c r="AD144" s="43">
        <v>1123</v>
      </c>
      <c r="AE144" s="43">
        <v>1130</v>
      </c>
      <c r="AF144" s="43">
        <v>1136</v>
      </c>
      <c r="AG144" s="43">
        <v>1143</v>
      </c>
      <c r="AH144" s="35">
        <v>0.004066</v>
      </c>
    </row>
    <row r="145" spans="1:34">
      <c r="A145" s="14" t="s">
        <v>2660</v>
      </c>
      <c r="B145" s="17" t="s">
        <v>2649</v>
      </c>
      <c r="C145" s="44">
        <v>1496.441772</v>
      </c>
      <c r="D145" s="44">
        <v>1423.084351</v>
      </c>
      <c r="E145" s="44">
        <v>1533.780518</v>
      </c>
      <c r="F145" s="44">
        <v>1545.432861</v>
      </c>
      <c r="G145" s="44">
        <v>1557.345093</v>
      </c>
      <c r="H145" s="44">
        <v>1569.296509</v>
      </c>
      <c r="I145" s="44">
        <v>1581.232666</v>
      </c>
      <c r="J145" s="44">
        <v>1593.164917</v>
      </c>
      <c r="K145" s="44">
        <v>1605.207886</v>
      </c>
      <c r="L145" s="44">
        <v>1617.171021</v>
      </c>
      <c r="M145" s="44">
        <v>1629.009888</v>
      </c>
      <c r="N145" s="44">
        <v>1641.183838</v>
      </c>
      <c r="O145" s="44">
        <v>1653.26001</v>
      </c>
      <c r="P145" s="44">
        <v>1665.143555</v>
      </c>
      <c r="Q145" s="44">
        <v>1677.292603</v>
      </c>
      <c r="R145" s="44">
        <v>1689.587524</v>
      </c>
      <c r="S145" s="44">
        <v>1701.64917</v>
      </c>
      <c r="T145" s="44">
        <v>1713.928101</v>
      </c>
      <c r="U145" s="44">
        <v>1726.156616</v>
      </c>
      <c r="V145" s="44">
        <v>1738.27356</v>
      </c>
      <c r="W145" s="44">
        <v>1750.842529</v>
      </c>
      <c r="X145" s="44">
        <v>1762.766113</v>
      </c>
      <c r="Y145" s="44">
        <v>1775.36499</v>
      </c>
      <c r="Z145" s="44">
        <v>1787.387939</v>
      </c>
      <c r="AA145" s="44">
        <v>1800.091797</v>
      </c>
      <c r="AB145" s="44">
        <v>1812.380737</v>
      </c>
      <c r="AC145" s="44">
        <v>1824.890015</v>
      </c>
      <c r="AD145" s="44">
        <v>1836.943604</v>
      </c>
      <c r="AE145" s="44">
        <v>1849.707031</v>
      </c>
      <c r="AF145" s="44">
        <v>1861.689087</v>
      </c>
      <c r="AG145" s="44">
        <v>1874.020142</v>
      </c>
      <c r="AH145" s="36">
        <v>0.007528</v>
      </c>
    </row>
    <row r="146" ht="14.6"/>
    <row r="147" spans="2:34">
      <c r="B147" s="45" t="s">
        <v>2661</v>
      </c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</row>
    <row r="148" spans="2:2">
      <c r="B148" s="47" t="s">
        <v>2662</v>
      </c>
    </row>
    <row r="149" spans="2:2">
      <c r="B149" s="47" t="s">
        <v>2663</v>
      </c>
    </row>
    <row r="150" ht="15" customHeight="1" spans="2:2">
      <c r="B150" s="47" t="s">
        <v>2664</v>
      </c>
    </row>
    <row r="151" ht="15" customHeight="1" spans="2:2">
      <c r="B151" s="47" t="s">
        <v>2665</v>
      </c>
    </row>
    <row r="152" ht="15" customHeight="1" spans="2:2">
      <c r="B152" s="47" t="s">
        <v>2666</v>
      </c>
    </row>
    <row r="153" ht="15" customHeight="1" spans="2:2">
      <c r="B153" s="47" t="s">
        <v>2667</v>
      </c>
    </row>
    <row r="154" ht="15" customHeight="1" spans="2:2">
      <c r="B154" s="47" t="s">
        <v>2668</v>
      </c>
    </row>
    <row r="155" ht="15" customHeight="1" spans="2:2">
      <c r="B155" s="47" t="s">
        <v>2669</v>
      </c>
    </row>
    <row r="156" ht="15" customHeight="1" spans="2:2">
      <c r="B156" s="47" t="s">
        <v>2670</v>
      </c>
    </row>
    <row r="157" ht="15" customHeight="1" spans="2:2">
      <c r="B157" s="47" t="s">
        <v>2671</v>
      </c>
    </row>
    <row r="158" ht="15" customHeight="1" spans="2:2">
      <c r="B158" s="47" t="s">
        <v>2672</v>
      </c>
    </row>
    <row r="159" ht="15" customHeight="1" spans="2:2">
      <c r="B159" s="47" t="s">
        <v>2673</v>
      </c>
    </row>
    <row r="160" ht="15" customHeight="1" spans="2:2">
      <c r="B160" s="47" t="s">
        <v>2674</v>
      </c>
    </row>
    <row r="161" ht="15" customHeight="1" spans="2:2">
      <c r="B161" s="47" t="s">
        <v>2675</v>
      </c>
    </row>
    <row r="162" ht="15" customHeight="1" spans="2:2">
      <c r="B162" s="47" t="s">
        <v>2676</v>
      </c>
    </row>
    <row r="163" ht="15" customHeight="1" spans="2:2">
      <c r="B163" s="47" t="s">
        <v>2677</v>
      </c>
    </row>
    <row r="164" ht="15" customHeight="1" spans="2:2">
      <c r="B164" s="47" t="s">
        <v>2678</v>
      </c>
    </row>
    <row r="165" spans="2:2">
      <c r="B165" s="47" t="s">
        <v>2679</v>
      </c>
    </row>
    <row r="166" ht="15" customHeight="1" spans="2:2">
      <c r="B166" s="47" t="s">
        <v>2680</v>
      </c>
    </row>
    <row r="167" ht="15" customHeight="1" spans="2:2">
      <c r="B167" s="47" t="s">
        <v>2681</v>
      </c>
    </row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4" ht="15" customHeight="1"/>
    <row r="225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7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6" ht="15" customHeight="1"/>
    <row r="627" ht="15" customHeight="1"/>
    <row r="628" ht="15" customHeight="1"/>
    <row r="629" ht="15" customHeight="1"/>
    <row r="630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9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60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2" ht="15" customHeight="1"/>
    <row r="783" ht="15" customHeight="1"/>
    <row r="784" ht="15" customHeight="1"/>
    <row r="785" ht="15" customHeight="1"/>
    <row r="787" ht="15" customHeight="1"/>
    <row r="788" ht="15" customHeight="1"/>
    <row r="789" ht="15" customHeight="1"/>
    <row r="790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6" ht="15" customHeight="1"/>
    <row r="817" ht="15" customHeight="1"/>
    <row r="818" ht="15" customHeight="1"/>
    <row r="819" ht="15" customHeight="1"/>
    <row r="820" ht="15" customHeight="1"/>
    <row r="822" ht="15" customHeight="1"/>
    <row r="823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40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7" ht="15" customHeight="1"/>
    <row r="858" ht="15" customHeight="1"/>
    <row r="859" ht="15" customHeight="1"/>
    <row r="860" ht="15" customHeight="1"/>
    <row r="861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7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50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9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2" ht="15" customHeight="1"/>
    <row r="1583" ht="15" customHeight="1"/>
    <row r="1584" ht="15" customHeight="1"/>
    <row r="1585" ht="15" customHeight="1"/>
    <row r="1587" ht="15" customHeight="1"/>
    <row r="1588" ht="15" customHeight="1"/>
    <row r="1589" ht="15" customHeight="1"/>
    <row r="1590" ht="15" customHeight="1"/>
    <row r="1592" ht="15" customHeight="1"/>
    <row r="1594" ht="15" customHeight="1"/>
    <row r="1595" ht="15" customHeight="1"/>
    <row r="1596" ht="15" customHeight="1"/>
    <row r="1597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5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6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1" ht="15" customHeight="1"/>
    <row r="1863" ht="15" customHeight="1"/>
    <row r="1864" ht="15" customHeight="1"/>
    <row r="1865" ht="15" customHeight="1"/>
    <row r="1867" ht="15" customHeight="1"/>
    <row r="1868" ht="15" customHeight="1"/>
    <row r="1869" ht="15" customHeight="1"/>
    <row r="1870" ht="15" customHeight="1"/>
    <row r="1872" ht="15" customHeight="1"/>
    <row r="1873" ht="15" customHeight="1"/>
    <row r="1874" ht="15" customHeight="1"/>
    <row r="1875" ht="15" customHeight="1"/>
    <row r="1876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8" ht="15" customHeight="1"/>
    <row r="1889" ht="15" customHeight="1"/>
    <row r="1890" ht="15" customHeight="1"/>
    <row r="1891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3" ht="15" customHeight="1"/>
    <row r="1904" ht="15" customHeight="1"/>
    <row r="1905" ht="15" customHeight="1"/>
    <row r="1906" ht="15" customHeight="1"/>
    <row r="1907" ht="15" customHeight="1"/>
    <row r="1909" ht="15" customHeight="1"/>
    <row r="1910" ht="15" customHeight="1"/>
    <row r="1911" ht="15" customHeight="1"/>
    <row r="1912" ht="15" customHeight="1"/>
    <row r="1913" ht="15" customHeight="1"/>
    <row r="1915" ht="15" customHeight="1"/>
    <row r="1916" ht="15" customHeight="1"/>
    <row r="1917" ht="15" customHeight="1"/>
    <row r="1919" ht="15" customHeight="1"/>
    <row r="1920" ht="15" customHeight="1"/>
    <row r="1921" ht="15" customHeight="1"/>
    <row r="1922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3" ht="15" customHeight="1"/>
    <row r="1934" ht="15" customHeight="1"/>
    <row r="1935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4" ht="15" customHeight="1"/>
    <row r="1985" ht="15" customHeight="1"/>
    <row r="1986" ht="15" customHeight="1"/>
    <row r="1988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4" ht="15" customHeight="1"/>
    <row r="2006" ht="15" customHeight="1"/>
    <row r="2008" ht="15" customHeight="1"/>
    <row r="2009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7" ht="15" customHeight="1"/>
    <row r="2108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1" ht="15" customHeight="1"/>
    <row r="2133" ht="15" customHeight="1"/>
    <row r="2134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8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60" ht="15" customHeight="1"/>
    <row r="2261" ht="15" customHeight="1"/>
    <row r="2262" ht="15" customHeight="1"/>
    <row r="2264" ht="15" customHeight="1"/>
    <row r="2266" ht="15" customHeight="1"/>
    <row r="2267" ht="15" customHeight="1"/>
    <row r="2268" ht="15" customHeight="1"/>
    <row r="2269" ht="15" customHeight="1"/>
    <row r="2271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2" ht="15" customHeight="1"/>
    <row r="2284" ht="15" customHeight="1"/>
    <row r="2285" ht="15" customHeight="1"/>
    <row r="2286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301" ht="15" customHeight="1"/>
    <row r="2302" ht="15" customHeight="1"/>
    <row r="2303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7" ht="15" customHeight="1"/>
    <row r="2459" ht="15" customHeight="1"/>
    <row r="2461" ht="15" customHeight="1"/>
    <row r="2462" ht="15" customHeight="1"/>
    <row r="2463" ht="15" customHeight="1"/>
    <row r="2464" ht="15" customHeight="1"/>
    <row r="2465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6" ht="15" customHeight="1"/>
    <row r="2488" ht="15" customHeight="1"/>
    <row r="2489" ht="15" customHeight="1"/>
    <row r="2490" ht="15" customHeight="1"/>
    <row r="2491" ht="15" customHeight="1"/>
    <row r="2492" ht="15" customHeight="1"/>
    <row r="2495" ht="15" customHeight="1"/>
    <row r="2496" ht="15" customHeight="1"/>
    <row r="2498" ht="15" customHeight="1"/>
    <row r="2499" ht="15" customHeight="1"/>
    <row r="2500" ht="15" customHeight="1"/>
    <row r="2501" ht="15" customHeight="1"/>
    <row r="2502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5" ht="15" customHeight="1"/>
    <row r="2576" ht="15" customHeight="1"/>
    <row r="2577" ht="15" customHeight="1"/>
    <row r="2578" ht="15" customHeight="1"/>
    <row r="2579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8" ht="15" customHeight="1"/>
    <row r="2789" ht="15" customHeight="1"/>
    <row r="2790" ht="15" customHeight="1"/>
    <row r="2791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4" ht="15" customHeight="1"/>
    <row r="2805" ht="15" customHeight="1"/>
    <row r="2806" ht="15" customHeight="1"/>
    <row r="2807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5" ht="15" customHeight="1"/>
    <row r="2826" ht="15" customHeight="1"/>
    <row r="2827" ht="15" customHeight="1"/>
    <row r="2828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153:AH2153"/>
    <mergeCell ref="B2317:AH2317"/>
    <mergeCell ref="B2419:AH2419"/>
    <mergeCell ref="B2509:AH2509"/>
    <mergeCell ref="B2598:AH2598"/>
    <mergeCell ref="B2719:AH2719"/>
    <mergeCell ref="B2837:AH283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837"/>
  <sheetViews>
    <sheetView workbookViewId="0">
      <pane xSplit="2" ySplit="1" topLeftCell="C3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15" customHeight="1"/>
  <cols>
    <col min="1" max="1" width="32.283185840708" customWidth="1"/>
    <col min="2" max="2" width="49" customWidth="1"/>
  </cols>
  <sheetData>
    <row r="1" customHeight="1" spans="2:33">
      <c r="B1" s="10" t="s">
        <v>2460</v>
      </c>
      <c r="C1" s="11">
        <v>2020</v>
      </c>
      <c r="D1" s="11">
        <v>2021</v>
      </c>
      <c r="E1" s="11">
        <v>2022</v>
      </c>
      <c r="F1" s="11">
        <v>2023</v>
      </c>
      <c r="G1" s="11">
        <v>2024</v>
      </c>
      <c r="H1" s="11">
        <v>2025</v>
      </c>
      <c r="I1" s="11">
        <v>2026</v>
      </c>
      <c r="J1" s="11">
        <v>2027</v>
      </c>
      <c r="K1" s="11">
        <v>2028</v>
      </c>
      <c r="L1" s="11">
        <v>2029</v>
      </c>
      <c r="M1" s="11">
        <v>2030</v>
      </c>
      <c r="N1" s="11">
        <v>2031</v>
      </c>
      <c r="O1" s="11">
        <v>2032</v>
      </c>
      <c r="P1" s="11">
        <v>2033</v>
      </c>
      <c r="Q1" s="11">
        <v>2034</v>
      </c>
      <c r="R1" s="11">
        <v>2035</v>
      </c>
      <c r="S1" s="11">
        <v>2036</v>
      </c>
      <c r="T1" s="11">
        <v>2037</v>
      </c>
      <c r="U1" s="11">
        <v>2038</v>
      </c>
      <c r="V1" s="11">
        <v>2039</v>
      </c>
      <c r="W1" s="11">
        <v>2040</v>
      </c>
      <c r="X1" s="11">
        <v>2041</v>
      </c>
      <c r="Y1" s="11">
        <v>2042</v>
      </c>
      <c r="Z1" s="11">
        <v>2043</v>
      </c>
      <c r="AA1" s="11">
        <v>2044</v>
      </c>
      <c r="AB1" s="11">
        <v>2045</v>
      </c>
      <c r="AC1" s="11">
        <v>2046</v>
      </c>
      <c r="AD1" s="11">
        <v>2047</v>
      </c>
      <c r="AE1" s="11">
        <v>2048</v>
      </c>
      <c r="AF1" s="11">
        <v>2049</v>
      </c>
      <c r="AG1" s="11">
        <v>2050</v>
      </c>
    </row>
    <row r="3" customHeight="1" spans="3:8">
      <c r="C3" s="12" t="s">
        <v>2461</v>
      </c>
      <c r="D3" s="12" t="s">
        <v>2462</v>
      </c>
      <c r="E3" s="13"/>
      <c r="F3" s="13"/>
      <c r="G3" s="13"/>
      <c r="H3" s="13"/>
    </row>
    <row r="4" customHeight="1" spans="3:8">
      <c r="C4" s="12" t="s">
        <v>2463</v>
      </c>
      <c r="D4" s="12" t="s">
        <v>2464</v>
      </c>
      <c r="E4" s="13"/>
      <c r="F4" s="13"/>
      <c r="G4" s="12" t="s">
        <v>2465</v>
      </c>
      <c r="H4" s="13"/>
    </row>
    <row r="5" customHeight="1" spans="3:8">
      <c r="C5" s="12" t="s">
        <v>2466</v>
      </c>
      <c r="D5" s="12" t="s">
        <v>2467</v>
      </c>
      <c r="E5" s="13"/>
      <c r="F5" s="13"/>
      <c r="G5" s="13"/>
      <c r="H5" s="13"/>
    </row>
    <row r="6" customHeight="1" spans="3:8">
      <c r="C6" s="12" t="s">
        <v>2468</v>
      </c>
      <c r="D6" s="13"/>
      <c r="E6" s="12" t="s">
        <v>2469</v>
      </c>
      <c r="F6" s="13"/>
      <c r="G6" s="13"/>
      <c r="H6" s="13"/>
    </row>
    <row r="7" customHeight="1" spans="3:8">
      <c r="C7" s="13"/>
      <c r="D7" s="13"/>
      <c r="E7" s="13"/>
      <c r="F7" s="13"/>
      <c r="G7" s="13"/>
      <c r="H7" s="13"/>
    </row>
    <row r="10" customHeight="1" spans="1:34">
      <c r="A10" s="14" t="s">
        <v>2682</v>
      </c>
      <c r="B10" s="15" t="s">
        <v>2683</v>
      </c>
      <c r="AH10" s="33" t="s">
        <v>2472</v>
      </c>
    </row>
    <row r="11" customHeight="1" spans="2:34">
      <c r="B11" s="10" t="s">
        <v>2473</v>
      </c>
      <c r="AH11" s="33" t="s">
        <v>2474</v>
      </c>
    </row>
    <row r="12" customHeight="1" spans="2:34">
      <c r="B12" s="1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33" t="s">
        <v>2475</v>
      </c>
    </row>
    <row r="13" customHeight="1" spans="2:34">
      <c r="B13" s="11" t="s">
        <v>2476</v>
      </c>
      <c r="C13" s="11">
        <v>2020</v>
      </c>
      <c r="D13" s="11">
        <v>2021</v>
      </c>
      <c r="E13" s="11">
        <v>2022</v>
      </c>
      <c r="F13" s="11">
        <v>2023</v>
      </c>
      <c r="G13" s="11">
        <v>2024</v>
      </c>
      <c r="H13" s="11">
        <v>2025</v>
      </c>
      <c r="I13" s="11">
        <v>2026</v>
      </c>
      <c r="J13" s="11">
        <v>2027</v>
      </c>
      <c r="K13" s="11">
        <v>2028</v>
      </c>
      <c r="L13" s="11">
        <v>2029</v>
      </c>
      <c r="M13" s="11">
        <v>2030</v>
      </c>
      <c r="N13" s="11">
        <v>2031</v>
      </c>
      <c r="O13" s="11">
        <v>2032</v>
      </c>
      <c r="P13" s="11">
        <v>2033</v>
      </c>
      <c r="Q13" s="11">
        <v>2034</v>
      </c>
      <c r="R13" s="11">
        <v>2035</v>
      </c>
      <c r="S13" s="11">
        <v>2036</v>
      </c>
      <c r="T13" s="11">
        <v>2037</v>
      </c>
      <c r="U13" s="11">
        <v>2038</v>
      </c>
      <c r="V13" s="11">
        <v>2039</v>
      </c>
      <c r="W13" s="11">
        <v>2040</v>
      </c>
      <c r="X13" s="11">
        <v>2041</v>
      </c>
      <c r="Y13" s="11">
        <v>2042</v>
      </c>
      <c r="Z13" s="11">
        <v>2043</v>
      </c>
      <c r="AA13" s="11">
        <v>2044</v>
      </c>
      <c r="AB13" s="11">
        <v>2045</v>
      </c>
      <c r="AC13" s="11">
        <v>2046</v>
      </c>
      <c r="AD13" s="11">
        <v>2047</v>
      </c>
      <c r="AE13" s="11">
        <v>2048</v>
      </c>
      <c r="AF13" s="11">
        <v>2049</v>
      </c>
      <c r="AG13" s="11">
        <v>2050</v>
      </c>
      <c r="AH13" s="34" t="s">
        <v>2477</v>
      </c>
    </row>
    <row r="15" customHeight="1" spans="2:2">
      <c r="B15" s="17" t="s">
        <v>2478</v>
      </c>
    </row>
    <row r="17" customHeight="1" spans="2:2">
      <c r="B17" s="17" t="s">
        <v>2684</v>
      </c>
    </row>
    <row r="18" customHeight="1" spans="1:34">
      <c r="A18" s="14" t="s">
        <v>2685</v>
      </c>
      <c r="B18" s="18" t="s">
        <v>2686</v>
      </c>
      <c r="C18" s="19">
        <v>91.743568</v>
      </c>
      <c r="D18" s="19">
        <v>92.493767</v>
      </c>
      <c r="E18" s="19">
        <v>93.426628</v>
      </c>
      <c r="F18" s="19">
        <v>94.241493</v>
      </c>
      <c r="G18" s="19">
        <v>95.189041</v>
      </c>
      <c r="H18" s="19">
        <v>96.214439</v>
      </c>
      <c r="I18" s="19">
        <v>97.251869</v>
      </c>
      <c r="J18" s="19">
        <v>98.274696</v>
      </c>
      <c r="K18" s="19">
        <v>99.282448</v>
      </c>
      <c r="L18" s="19">
        <v>100.277145</v>
      </c>
      <c r="M18" s="19">
        <v>101.258888</v>
      </c>
      <c r="N18" s="19">
        <v>102.242157</v>
      </c>
      <c r="O18" s="19">
        <v>103.242393</v>
      </c>
      <c r="P18" s="19">
        <v>104.269112</v>
      </c>
      <c r="Q18" s="19">
        <v>105.311455</v>
      </c>
      <c r="R18" s="19">
        <v>106.360741</v>
      </c>
      <c r="S18" s="19">
        <v>107.406662</v>
      </c>
      <c r="T18" s="19">
        <v>108.438393</v>
      </c>
      <c r="U18" s="19">
        <v>109.446846</v>
      </c>
      <c r="V18" s="19">
        <v>110.446091</v>
      </c>
      <c r="W18" s="19">
        <v>111.449249</v>
      </c>
      <c r="X18" s="19">
        <v>112.470222</v>
      </c>
      <c r="Y18" s="19">
        <v>113.502556</v>
      </c>
      <c r="Z18" s="19">
        <v>114.54393</v>
      </c>
      <c r="AA18" s="19">
        <v>115.592484</v>
      </c>
      <c r="AB18" s="19">
        <v>116.642601</v>
      </c>
      <c r="AC18" s="19">
        <v>117.705864</v>
      </c>
      <c r="AD18" s="19">
        <v>118.775322</v>
      </c>
      <c r="AE18" s="19">
        <v>119.838737</v>
      </c>
      <c r="AF18" s="19">
        <v>120.907867</v>
      </c>
      <c r="AG18" s="19">
        <v>121.979927</v>
      </c>
      <c r="AH18" s="35">
        <v>0.009541</v>
      </c>
    </row>
    <row r="19" customHeight="1" spans="1:34">
      <c r="A19" s="14" t="s">
        <v>2687</v>
      </c>
      <c r="B19" s="18" t="s">
        <v>2688</v>
      </c>
      <c r="C19" s="19">
        <v>1.838832</v>
      </c>
      <c r="D19" s="19">
        <v>2.029895</v>
      </c>
      <c r="E19" s="19">
        <v>1.920078</v>
      </c>
      <c r="F19" s="19">
        <v>2.061501</v>
      </c>
      <c r="G19" s="19">
        <v>2.148808</v>
      </c>
      <c r="H19" s="19">
        <v>2.170696</v>
      </c>
      <c r="I19" s="19">
        <v>2.166135</v>
      </c>
      <c r="J19" s="19">
        <v>2.161175</v>
      </c>
      <c r="K19" s="19">
        <v>2.158285</v>
      </c>
      <c r="L19" s="19">
        <v>2.155443</v>
      </c>
      <c r="M19" s="19">
        <v>2.167129</v>
      </c>
      <c r="N19" s="19">
        <v>2.194356</v>
      </c>
      <c r="O19" s="19">
        <v>2.231306</v>
      </c>
      <c r="P19" s="19">
        <v>2.257577</v>
      </c>
      <c r="Q19" s="19">
        <v>2.275329</v>
      </c>
      <c r="R19" s="19">
        <v>2.28282</v>
      </c>
      <c r="S19" s="19">
        <v>2.279454</v>
      </c>
      <c r="T19" s="19">
        <v>2.26694</v>
      </c>
      <c r="U19" s="19">
        <v>2.268399</v>
      </c>
      <c r="V19" s="19">
        <v>2.282958</v>
      </c>
      <c r="W19" s="19">
        <v>2.311536</v>
      </c>
      <c r="X19" s="19">
        <v>2.333751</v>
      </c>
      <c r="Y19" s="19">
        <v>2.353738</v>
      </c>
      <c r="Z19" s="19">
        <v>2.371938</v>
      </c>
      <c r="AA19" s="19">
        <v>2.384594</v>
      </c>
      <c r="AB19" s="19">
        <v>2.408923</v>
      </c>
      <c r="AC19" s="19">
        <v>2.426404</v>
      </c>
      <c r="AD19" s="19">
        <v>2.431646</v>
      </c>
      <c r="AE19" s="19">
        <v>2.448693</v>
      </c>
      <c r="AF19" s="19">
        <v>2.46304</v>
      </c>
      <c r="AG19" s="19">
        <v>2.474073</v>
      </c>
      <c r="AH19" s="35">
        <v>0.00994</v>
      </c>
    </row>
    <row r="20" customHeight="1" spans="1:34">
      <c r="A20" s="14" t="s">
        <v>2689</v>
      </c>
      <c r="B20" s="17" t="s">
        <v>2487</v>
      </c>
      <c r="C20" s="20">
        <v>93.582397</v>
      </c>
      <c r="D20" s="20">
        <v>94.523659</v>
      </c>
      <c r="E20" s="20">
        <v>95.34671</v>
      </c>
      <c r="F20" s="20">
        <v>96.302994</v>
      </c>
      <c r="G20" s="20">
        <v>97.337845</v>
      </c>
      <c r="H20" s="20">
        <v>98.385132</v>
      </c>
      <c r="I20" s="20">
        <v>99.418007</v>
      </c>
      <c r="J20" s="20">
        <v>100.435867</v>
      </c>
      <c r="K20" s="20">
        <v>101.440735</v>
      </c>
      <c r="L20" s="20">
        <v>102.432587</v>
      </c>
      <c r="M20" s="20">
        <v>103.426018</v>
      </c>
      <c r="N20" s="20">
        <v>104.436516</v>
      </c>
      <c r="O20" s="20">
        <v>105.473701</v>
      </c>
      <c r="P20" s="20">
        <v>106.526688</v>
      </c>
      <c r="Q20" s="20">
        <v>107.586784</v>
      </c>
      <c r="R20" s="20">
        <v>108.643562</v>
      </c>
      <c r="S20" s="20">
        <v>109.686119</v>
      </c>
      <c r="T20" s="20">
        <v>110.70533</v>
      </c>
      <c r="U20" s="20">
        <v>111.715248</v>
      </c>
      <c r="V20" s="20">
        <v>112.72905</v>
      </c>
      <c r="W20" s="20">
        <v>113.760788</v>
      </c>
      <c r="X20" s="20">
        <v>114.80397</v>
      </c>
      <c r="Y20" s="20">
        <v>115.856293</v>
      </c>
      <c r="Z20" s="20">
        <v>116.915871</v>
      </c>
      <c r="AA20" s="20">
        <v>117.977081</v>
      </c>
      <c r="AB20" s="20">
        <v>119.051521</v>
      </c>
      <c r="AC20" s="20">
        <v>120.132271</v>
      </c>
      <c r="AD20" s="20">
        <v>121.20697</v>
      </c>
      <c r="AE20" s="20">
        <v>122.28743</v>
      </c>
      <c r="AF20" s="20">
        <v>123.370911</v>
      </c>
      <c r="AG20" s="20">
        <v>124.454002</v>
      </c>
      <c r="AH20" s="36">
        <v>0.009548</v>
      </c>
    </row>
    <row r="22" customHeight="1" spans="2:2">
      <c r="B22" s="17" t="s">
        <v>2690</v>
      </c>
    </row>
    <row r="23" customHeight="1" spans="2:2">
      <c r="B23" s="17" t="s">
        <v>2496</v>
      </c>
    </row>
    <row r="24" customHeight="1" spans="1:34">
      <c r="A24" s="14" t="s">
        <v>2691</v>
      </c>
      <c r="B24" s="18" t="s">
        <v>2493</v>
      </c>
      <c r="C24" s="19">
        <v>92.874619</v>
      </c>
      <c r="D24" s="19">
        <v>94.294548</v>
      </c>
      <c r="E24" s="19">
        <v>94.450386</v>
      </c>
      <c r="F24" s="19">
        <v>95.745605</v>
      </c>
      <c r="G24" s="19">
        <v>96.57914</v>
      </c>
      <c r="H24" s="19">
        <v>97.300018</v>
      </c>
      <c r="I24" s="19">
        <v>96.721397</v>
      </c>
      <c r="J24" s="19">
        <v>96.050079</v>
      </c>
      <c r="K24" s="19">
        <v>95.358665</v>
      </c>
      <c r="L24" s="19">
        <v>94.638687</v>
      </c>
      <c r="M24" s="19">
        <v>93.739624</v>
      </c>
      <c r="N24" s="19">
        <v>92.984718</v>
      </c>
      <c r="O24" s="19">
        <v>92.321533</v>
      </c>
      <c r="P24" s="19">
        <v>91.710487</v>
      </c>
      <c r="Q24" s="19">
        <v>91.153137</v>
      </c>
      <c r="R24" s="19">
        <v>90.682869</v>
      </c>
      <c r="S24" s="19">
        <v>90.265137</v>
      </c>
      <c r="T24" s="19">
        <v>89.870987</v>
      </c>
      <c r="U24" s="19">
        <v>89.506485</v>
      </c>
      <c r="V24" s="19">
        <v>89.175758</v>
      </c>
      <c r="W24" s="19">
        <v>88.824623</v>
      </c>
      <c r="X24" s="19">
        <v>88.516159</v>
      </c>
      <c r="Y24" s="19">
        <v>88.219269</v>
      </c>
      <c r="Z24" s="19">
        <v>87.951149</v>
      </c>
      <c r="AA24" s="19">
        <v>87.70002</v>
      </c>
      <c r="AB24" s="19">
        <v>87.469574</v>
      </c>
      <c r="AC24" s="19">
        <v>87.278946</v>
      </c>
      <c r="AD24" s="19">
        <v>87.134293</v>
      </c>
      <c r="AE24" s="19">
        <v>87.040024</v>
      </c>
      <c r="AF24" s="19">
        <v>86.972649</v>
      </c>
      <c r="AG24" s="19">
        <v>86.917885</v>
      </c>
      <c r="AH24" s="35">
        <v>-0.002207</v>
      </c>
    </row>
    <row r="25" customHeight="1" spans="1:34">
      <c r="A25" s="14" t="s">
        <v>2692</v>
      </c>
      <c r="B25" s="18" t="s">
        <v>2495</v>
      </c>
      <c r="C25" s="19">
        <v>91.926216</v>
      </c>
      <c r="D25" s="19">
        <v>93.2285</v>
      </c>
      <c r="E25" s="19">
        <v>93.30925</v>
      </c>
      <c r="F25" s="19">
        <v>94.569321</v>
      </c>
      <c r="G25" s="19">
        <v>95.378639</v>
      </c>
      <c r="H25" s="19">
        <v>96.045639</v>
      </c>
      <c r="I25" s="19">
        <v>95.439926</v>
      </c>
      <c r="J25" s="19">
        <v>94.708832</v>
      </c>
      <c r="K25" s="19">
        <v>93.98455</v>
      </c>
      <c r="L25" s="19">
        <v>93.232414</v>
      </c>
      <c r="M25" s="19">
        <v>92.306175</v>
      </c>
      <c r="N25" s="19">
        <v>91.506004</v>
      </c>
      <c r="O25" s="19">
        <v>90.829536</v>
      </c>
      <c r="P25" s="19">
        <v>90.18959</v>
      </c>
      <c r="Q25" s="19">
        <v>89.60585</v>
      </c>
      <c r="R25" s="19">
        <v>89.103523</v>
      </c>
      <c r="S25" s="19">
        <v>88.633148</v>
      </c>
      <c r="T25" s="19">
        <v>88.210899</v>
      </c>
      <c r="U25" s="19">
        <v>87.809647</v>
      </c>
      <c r="V25" s="19">
        <v>87.444687</v>
      </c>
      <c r="W25" s="19">
        <v>87.057007</v>
      </c>
      <c r="X25" s="19">
        <v>86.716454</v>
      </c>
      <c r="Y25" s="19">
        <v>86.387978</v>
      </c>
      <c r="Z25" s="19">
        <v>86.089035</v>
      </c>
      <c r="AA25" s="19">
        <v>85.813766</v>
      </c>
      <c r="AB25" s="19">
        <v>85.553154</v>
      </c>
      <c r="AC25" s="19">
        <v>85.314499</v>
      </c>
      <c r="AD25" s="19">
        <v>85.154808</v>
      </c>
      <c r="AE25" s="19">
        <v>85.049713</v>
      </c>
      <c r="AF25" s="19">
        <v>84.980927</v>
      </c>
      <c r="AG25" s="19">
        <v>84.917252</v>
      </c>
      <c r="AH25" s="35">
        <v>-0.00264</v>
      </c>
    </row>
    <row r="27" customHeight="1" spans="2:2">
      <c r="B27" s="17" t="s">
        <v>2499</v>
      </c>
    </row>
    <row r="28" customHeight="1" spans="2:2">
      <c r="B28" s="17" t="s">
        <v>2500</v>
      </c>
    </row>
    <row r="29" customHeight="1" spans="1:34">
      <c r="A29" s="14" t="s">
        <v>2693</v>
      </c>
      <c r="B29" s="18" t="s">
        <v>2694</v>
      </c>
      <c r="C29" s="21">
        <v>0.113108</v>
      </c>
      <c r="D29" s="21">
        <v>0.115901</v>
      </c>
      <c r="E29" s="21">
        <v>0.114781</v>
      </c>
      <c r="F29" s="21">
        <v>0.114161</v>
      </c>
      <c r="G29" s="21">
        <v>0.113685</v>
      </c>
      <c r="H29" s="21">
        <v>0.113128</v>
      </c>
      <c r="I29" s="21">
        <v>0.112423</v>
      </c>
      <c r="J29" s="21">
        <v>0.111519</v>
      </c>
      <c r="K29" s="21">
        <v>0.110527</v>
      </c>
      <c r="L29" s="21">
        <v>0.109465</v>
      </c>
      <c r="M29" s="21">
        <v>0.108322</v>
      </c>
      <c r="N29" s="21">
        <v>0.107237</v>
      </c>
      <c r="O29" s="21">
        <v>0.106139</v>
      </c>
      <c r="P29" s="21">
        <v>0.105024</v>
      </c>
      <c r="Q29" s="21">
        <v>0.103927</v>
      </c>
      <c r="R29" s="21">
        <v>0.102731</v>
      </c>
      <c r="S29" s="21">
        <v>0.101536</v>
      </c>
      <c r="T29" s="21">
        <v>0.10032</v>
      </c>
      <c r="U29" s="21">
        <v>0.099072</v>
      </c>
      <c r="V29" s="21">
        <v>0.097779</v>
      </c>
      <c r="W29" s="21">
        <v>0.096483</v>
      </c>
      <c r="X29" s="21">
        <v>0.095223</v>
      </c>
      <c r="Y29" s="21">
        <v>0.09393</v>
      </c>
      <c r="Z29" s="21">
        <v>0.092609</v>
      </c>
      <c r="AA29" s="21">
        <v>0.091305</v>
      </c>
      <c r="AB29" s="21">
        <v>0.089989</v>
      </c>
      <c r="AC29" s="21">
        <v>0.088691</v>
      </c>
      <c r="AD29" s="21">
        <v>0.08739</v>
      </c>
      <c r="AE29" s="21">
        <v>0.086103</v>
      </c>
      <c r="AF29" s="21">
        <v>0.08483</v>
      </c>
      <c r="AG29" s="21">
        <v>0.083563</v>
      </c>
      <c r="AH29" s="35">
        <v>-0.010041</v>
      </c>
    </row>
    <row r="30" customHeight="1" spans="1:34">
      <c r="A30" s="14" t="s">
        <v>2695</v>
      </c>
      <c r="B30" s="18" t="s">
        <v>2696</v>
      </c>
      <c r="C30" s="21">
        <v>0.530484</v>
      </c>
      <c r="D30" s="21">
        <v>0.499401</v>
      </c>
      <c r="E30" s="21">
        <v>0.54127</v>
      </c>
      <c r="F30" s="21">
        <v>0.545801</v>
      </c>
      <c r="G30" s="21">
        <v>0.551193</v>
      </c>
      <c r="H30" s="21">
        <v>0.55642</v>
      </c>
      <c r="I30" s="21">
        <v>0.560966</v>
      </c>
      <c r="J30" s="21">
        <v>0.565015</v>
      </c>
      <c r="K30" s="21">
        <v>0.568864</v>
      </c>
      <c r="L30" s="21">
        <v>0.572538</v>
      </c>
      <c r="M30" s="21">
        <v>0.575713</v>
      </c>
      <c r="N30" s="21">
        <v>0.579738</v>
      </c>
      <c r="O30" s="21">
        <v>0.584247</v>
      </c>
      <c r="P30" s="21">
        <v>0.589036</v>
      </c>
      <c r="Q30" s="21">
        <v>0.594343</v>
      </c>
      <c r="R30" s="21">
        <v>0.600357</v>
      </c>
      <c r="S30" s="21">
        <v>0.606459</v>
      </c>
      <c r="T30" s="21">
        <v>0.612681</v>
      </c>
      <c r="U30" s="21">
        <v>0.618844</v>
      </c>
      <c r="V30" s="21">
        <v>0.625016</v>
      </c>
      <c r="W30" s="21">
        <v>0.631119</v>
      </c>
      <c r="X30" s="21">
        <v>0.637669</v>
      </c>
      <c r="Y30" s="21">
        <v>0.644832</v>
      </c>
      <c r="Z30" s="21">
        <v>0.652012</v>
      </c>
      <c r="AA30" s="21">
        <v>0.659692</v>
      </c>
      <c r="AB30" s="21">
        <v>0.667424</v>
      </c>
      <c r="AC30" s="21">
        <v>0.675522</v>
      </c>
      <c r="AD30" s="21">
        <v>0.683842</v>
      </c>
      <c r="AE30" s="21">
        <v>0.692972</v>
      </c>
      <c r="AF30" s="21">
        <v>0.702404</v>
      </c>
      <c r="AG30" s="21">
        <v>0.712138</v>
      </c>
      <c r="AH30" s="35">
        <v>0.009864</v>
      </c>
    </row>
    <row r="31" ht="13.9" spans="1:34">
      <c r="A31" s="14" t="s">
        <v>2697</v>
      </c>
      <c r="B31" s="18" t="s">
        <v>2698</v>
      </c>
      <c r="C31" s="21">
        <v>0.025259</v>
      </c>
      <c r="D31" s="21">
        <v>0.024811</v>
      </c>
      <c r="E31" s="21">
        <v>0.024422</v>
      </c>
      <c r="F31" s="21">
        <v>0.024157</v>
      </c>
      <c r="G31" s="21">
        <v>0.023959</v>
      </c>
      <c r="H31" s="21">
        <v>0.023758</v>
      </c>
      <c r="I31" s="21">
        <v>0.023536</v>
      </c>
      <c r="J31" s="21">
        <v>0.02329</v>
      </c>
      <c r="K31" s="21">
        <v>0.023034</v>
      </c>
      <c r="L31" s="21">
        <v>0.022773</v>
      </c>
      <c r="M31" s="21">
        <v>0.022514</v>
      </c>
      <c r="N31" s="21">
        <v>0.022267</v>
      </c>
      <c r="O31" s="21">
        <v>0.022035</v>
      </c>
      <c r="P31" s="21">
        <v>0.021814</v>
      </c>
      <c r="Q31" s="21">
        <v>0.021606</v>
      </c>
      <c r="R31" s="21">
        <v>0.02141</v>
      </c>
      <c r="S31" s="21">
        <v>0.021221</v>
      </c>
      <c r="T31" s="21">
        <v>0.021029</v>
      </c>
      <c r="U31" s="21">
        <v>0.02083</v>
      </c>
      <c r="V31" s="21">
        <v>0.020631</v>
      </c>
      <c r="W31" s="21">
        <v>0.020436</v>
      </c>
      <c r="X31" s="21">
        <v>0.020262</v>
      </c>
      <c r="Y31" s="21">
        <v>0.020094</v>
      </c>
      <c r="Z31" s="21">
        <v>0.01993</v>
      </c>
      <c r="AA31" s="21">
        <v>0.01977</v>
      </c>
      <c r="AB31" s="21">
        <v>0.019612</v>
      </c>
      <c r="AC31" s="21">
        <v>0.019457</v>
      </c>
      <c r="AD31" s="21">
        <v>0.019306</v>
      </c>
      <c r="AE31" s="21">
        <v>0.019164</v>
      </c>
      <c r="AF31" s="21">
        <v>0.019032</v>
      </c>
      <c r="AG31" s="21">
        <v>0.0189</v>
      </c>
      <c r="AH31" s="35">
        <v>-0.00962</v>
      </c>
    </row>
    <row r="32" ht="13.9" spans="1:34">
      <c r="A32" s="14" t="s">
        <v>2699</v>
      </c>
      <c r="B32" s="18" t="s">
        <v>2700</v>
      </c>
      <c r="C32" s="21">
        <v>0.505827</v>
      </c>
      <c r="D32" s="21">
        <v>0.501606</v>
      </c>
      <c r="E32" s="21">
        <v>0.498216</v>
      </c>
      <c r="F32" s="21">
        <v>0.497024</v>
      </c>
      <c r="G32" s="21">
        <v>0.497277</v>
      </c>
      <c r="H32" s="21">
        <v>0.497199</v>
      </c>
      <c r="I32" s="21">
        <v>0.488625</v>
      </c>
      <c r="J32" s="21">
        <v>0.480246</v>
      </c>
      <c r="K32" s="21">
        <v>0.472302</v>
      </c>
      <c r="L32" s="21">
        <v>0.464968</v>
      </c>
      <c r="M32" s="21">
        <v>0.457587</v>
      </c>
      <c r="N32" s="21">
        <v>0.450991</v>
      </c>
      <c r="O32" s="21">
        <v>0.445115</v>
      </c>
      <c r="P32" s="21">
        <v>0.439769</v>
      </c>
      <c r="Q32" s="21">
        <v>0.435185</v>
      </c>
      <c r="R32" s="21">
        <v>0.431223</v>
      </c>
      <c r="S32" s="21">
        <v>0.427859</v>
      </c>
      <c r="T32" s="21">
        <v>0.424901</v>
      </c>
      <c r="U32" s="21">
        <v>0.422213</v>
      </c>
      <c r="V32" s="21">
        <v>0.419847</v>
      </c>
      <c r="W32" s="21">
        <v>0.416772</v>
      </c>
      <c r="X32" s="21">
        <v>0.414367</v>
      </c>
      <c r="Y32" s="21">
        <v>0.412405</v>
      </c>
      <c r="Z32" s="21">
        <v>0.410821</v>
      </c>
      <c r="AA32" s="21">
        <v>0.409666</v>
      </c>
      <c r="AB32" s="21">
        <v>0.40885</v>
      </c>
      <c r="AC32" s="21">
        <v>0.40842</v>
      </c>
      <c r="AD32" s="21">
        <v>0.408362</v>
      </c>
      <c r="AE32" s="21">
        <v>0.408748</v>
      </c>
      <c r="AF32" s="21">
        <v>0.409595</v>
      </c>
      <c r="AG32" s="21">
        <v>0.410734</v>
      </c>
      <c r="AH32" s="35">
        <v>-0.006918</v>
      </c>
    </row>
    <row r="33" ht="13.9" spans="1:34">
      <c r="A33" s="14" t="s">
        <v>2701</v>
      </c>
      <c r="B33" s="18" t="s">
        <v>2510</v>
      </c>
      <c r="C33" s="21">
        <v>0.084765</v>
      </c>
      <c r="D33" s="21">
        <v>0.08411</v>
      </c>
      <c r="E33" s="21">
        <v>0.083669</v>
      </c>
      <c r="F33" s="21">
        <v>0.083581</v>
      </c>
      <c r="G33" s="21">
        <v>0.083671</v>
      </c>
      <c r="H33" s="21">
        <v>0.083723</v>
      </c>
      <c r="I33" s="21">
        <v>0.083681</v>
      </c>
      <c r="J33" s="21">
        <v>0.083544</v>
      </c>
      <c r="K33" s="21">
        <v>0.083345</v>
      </c>
      <c r="L33" s="21">
        <v>0.083091</v>
      </c>
      <c r="M33" s="21">
        <v>0.082788</v>
      </c>
      <c r="N33" s="21">
        <v>0.082505</v>
      </c>
      <c r="O33" s="21">
        <v>0.082243</v>
      </c>
      <c r="P33" s="21">
        <v>0.081996</v>
      </c>
      <c r="Q33" s="21">
        <v>0.081771</v>
      </c>
      <c r="R33" s="21">
        <v>0.081555</v>
      </c>
      <c r="S33" s="21">
        <v>0.08133</v>
      </c>
      <c r="T33" s="21">
        <v>0.081078</v>
      </c>
      <c r="U33" s="21">
        <v>0.080789</v>
      </c>
      <c r="V33" s="21">
        <v>0.080484</v>
      </c>
      <c r="W33" s="21">
        <v>0.08018</v>
      </c>
      <c r="X33" s="21">
        <v>0.079951</v>
      </c>
      <c r="Y33" s="21">
        <v>0.079723</v>
      </c>
      <c r="Z33" s="21">
        <v>0.079502</v>
      </c>
      <c r="AA33" s="21">
        <v>0.079275</v>
      </c>
      <c r="AB33" s="21">
        <v>0.079035</v>
      </c>
      <c r="AC33" s="21">
        <v>0.078794</v>
      </c>
      <c r="AD33" s="21">
        <v>0.078551</v>
      </c>
      <c r="AE33" s="21">
        <v>0.078322</v>
      </c>
      <c r="AF33" s="21">
        <v>0.078112</v>
      </c>
      <c r="AG33" s="21">
        <v>0.07789</v>
      </c>
      <c r="AH33" s="35">
        <v>-0.002816</v>
      </c>
    </row>
    <row r="34" ht="13.9" spans="1:34">
      <c r="A34" s="14" t="s">
        <v>2702</v>
      </c>
      <c r="B34" s="18" t="s">
        <v>2516</v>
      </c>
      <c r="C34" s="21">
        <v>0.534773</v>
      </c>
      <c r="D34" s="21">
        <v>0.518426</v>
      </c>
      <c r="E34" s="21">
        <v>0.505123</v>
      </c>
      <c r="F34" s="21">
        <v>0.495132</v>
      </c>
      <c r="G34" s="21">
        <v>0.487166</v>
      </c>
      <c r="H34" s="21">
        <v>0.480211</v>
      </c>
      <c r="I34" s="21">
        <v>0.474199</v>
      </c>
      <c r="J34" s="21">
        <v>0.468797</v>
      </c>
      <c r="K34" s="21">
        <v>0.461557</v>
      </c>
      <c r="L34" s="21">
        <v>0.454545</v>
      </c>
      <c r="M34" s="21">
        <v>0.440337</v>
      </c>
      <c r="N34" s="21">
        <v>0.428149</v>
      </c>
      <c r="O34" s="21">
        <v>0.417524</v>
      </c>
      <c r="P34" s="21">
        <v>0.408416</v>
      </c>
      <c r="Q34" s="21">
        <v>0.400732</v>
      </c>
      <c r="R34" s="21">
        <v>0.394175</v>
      </c>
      <c r="S34" s="21">
        <v>0.388692</v>
      </c>
      <c r="T34" s="21">
        <v>0.383917</v>
      </c>
      <c r="U34" s="21">
        <v>0.379658</v>
      </c>
      <c r="V34" s="21">
        <v>0.375877</v>
      </c>
      <c r="W34" s="21">
        <v>0.370444</v>
      </c>
      <c r="X34" s="21">
        <v>0.366245</v>
      </c>
      <c r="Y34" s="21">
        <v>0.362688</v>
      </c>
      <c r="Z34" s="21">
        <v>0.359474</v>
      </c>
      <c r="AA34" s="21">
        <v>0.356838</v>
      </c>
      <c r="AB34" s="21">
        <v>0.35471</v>
      </c>
      <c r="AC34" s="21">
        <v>0.353074</v>
      </c>
      <c r="AD34" s="21">
        <v>0.351922</v>
      </c>
      <c r="AE34" s="21">
        <v>0.351265</v>
      </c>
      <c r="AF34" s="21">
        <v>0.351075</v>
      </c>
      <c r="AG34" s="21">
        <v>0.351211</v>
      </c>
      <c r="AH34" s="35">
        <v>-0.013917</v>
      </c>
    </row>
    <row r="35" ht="13.9" spans="1:34">
      <c r="A35" s="14" t="s">
        <v>2703</v>
      </c>
      <c r="B35" s="18" t="s">
        <v>2508</v>
      </c>
      <c r="C35" s="21">
        <v>0.652675</v>
      </c>
      <c r="D35" s="21">
        <v>0.648219</v>
      </c>
      <c r="E35" s="21">
        <v>0.644071</v>
      </c>
      <c r="F35" s="21">
        <v>0.642537</v>
      </c>
      <c r="G35" s="21">
        <v>0.642707</v>
      </c>
      <c r="H35" s="21">
        <v>0.643651</v>
      </c>
      <c r="I35" s="21">
        <v>0.644886</v>
      </c>
      <c r="J35" s="21">
        <v>0.646186</v>
      </c>
      <c r="K35" s="21">
        <v>0.647552</v>
      </c>
      <c r="L35" s="21">
        <v>0.649011</v>
      </c>
      <c r="M35" s="21">
        <v>0.648711</v>
      </c>
      <c r="N35" s="21">
        <v>0.649393</v>
      </c>
      <c r="O35" s="21">
        <v>0.650647</v>
      </c>
      <c r="P35" s="21">
        <v>0.652299</v>
      </c>
      <c r="Q35" s="21">
        <v>0.654344</v>
      </c>
      <c r="R35" s="21">
        <v>0.656709</v>
      </c>
      <c r="S35" s="21">
        <v>0.659267</v>
      </c>
      <c r="T35" s="21">
        <v>0.661808</v>
      </c>
      <c r="U35" s="21">
        <v>0.664277</v>
      </c>
      <c r="V35" s="21">
        <v>0.666836</v>
      </c>
      <c r="W35" s="21">
        <v>0.669189</v>
      </c>
      <c r="X35" s="21">
        <v>0.672484</v>
      </c>
      <c r="Y35" s="21">
        <v>0.675959</v>
      </c>
      <c r="Z35" s="21">
        <v>0.679569</v>
      </c>
      <c r="AA35" s="21">
        <v>0.68328</v>
      </c>
      <c r="AB35" s="21">
        <v>0.687102</v>
      </c>
      <c r="AC35" s="21">
        <v>0.691051</v>
      </c>
      <c r="AD35" s="21">
        <v>0.69504</v>
      </c>
      <c r="AE35" s="21">
        <v>0.699162</v>
      </c>
      <c r="AF35" s="21">
        <v>0.703397</v>
      </c>
      <c r="AG35" s="21">
        <v>0.707571</v>
      </c>
      <c r="AH35" s="35">
        <v>0.002696</v>
      </c>
    </row>
    <row r="36" ht="13.9" spans="1:34">
      <c r="A36" s="14" t="s">
        <v>2704</v>
      </c>
      <c r="B36" s="18" t="s">
        <v>2705</v>
      </c>
      <c r="C36" s="21">
        <v>0.330159</v>
      </c>
      <c r="D36" s="21">
        <v>0.325755</v>
      </c>
      <c r="E36" s="21">
        <v>0.321981</v>
      </c>
      <c r="F36" s="21">
        <v>0.319435</v>
      </c>
      <c r="G36" s="21">
        <v>0.317918</v>
      </c>
      <c r="H36" s="21">
        <v>0.317215</v>
      </c>
      <c r="I36" s="21">
        <v>0.316841</v>
      </c>
      <c r="J36" s="21">
        <v>0.317254</v>
      </c>
      <c r="K36" s="21">
        <v>0.318512</v>
      </c>
      <c r="L36" s="21">
        <v>0.320179</v>
      </c>
      <c r="M36" s="21">
        <v>0.321813</v>
      </c>
      <c r="N36" s="21">
        <v>0.324377</v>
      </c>
      <c r="O36" s="21">
        <v>0.327493</v>
      </c>
      <c r="P36" s="21">
        <v>0.330646</v>
      </c>
      <c r="Q36" s="21">
        <v>0.33386</v>
      </c>
      <c r="R36" s="21">
        <v>0.337607</v>
      </c>
      <c r="S36" s="21">
        <v>0.341369</v>
      </c>
      <c r="T36" s="21">
        <v>0.345087</v>
      </c>
      <c r="U36" s="21">
        <v>0.34878</v>
      </c>
      <c r="V36" s="21">
        <v>0.351958</v>
      </c>
      <c r="W36" s="21">
        <v>0.355182</v>
      </c>
      <c r="X36" s="21">
        <v>0.358437</v>
      </c>
      <c r="Y36" s="21">
        <v>0.360651</v>
      </c>
      <c r="Z36" s="21">
        <v>0.362867</v>
      </c>
      <c r="AA36" s="21">
        <v>0.36399</v>
      </c>
      <c r="AB36" s="21">
        <v>0.364547</v>
      </c>
      <c r="AC36" s="21">
        <v>0.364524</v>
      </c>
      <c r="AD36" s="21">
        <v>0.363883</v>
      </c>
      <c r="AE36" s="21">
        <v>0.361507</v>
      </c>
      <c r="AF36" s="21">
        <v>0.358495</v>
      </c>
      <c r="AG36" s="21">
        <v>0.353638</v>
      </c>
      <c r="AH36" s="35">
        <v>0.002293</v>
      </c>
    </row>
    <row r="37" ht="13.9" spans="1:34">
      <c r="A37" s="14" t="s">
        <v>2706</v>
      </c>
      <c r="B37" s="18" t="s">
        <v>2707</v>
      </c>
      <c r="C37" s="21">
        <v>0.435086</v>
      </c>
      <c r="D37" s="21">
        <v>0.455255</v>
      </c>
      <c r="E37" s="21">
        <v>0.474626</v>
      </c>
      <c r="F37" s="21">
        <v>0.493633</v>
      </c>
      <c r="G37" s="21">
        <v>0.512342</v>
      </c>
      <c r="H37" s="21">
        <v>0.53011</v>
      </c>
      <c r="I37" s="21">
        <v>0.546927</v>
      </c>
      <c r="J37" s="21">
        <v>0.562448</v>
      </c>
      <c r="K37" s="21">
        <v>0.576945</v>
      </c>
      <c r="L37" s="21">
        <v>0.590697</v>
      </c>
      <c r="M37" s="21">
        <v>0.603772</v>
      </c>
      <c r="N37" s="21">
        <v>0.616219</v>
      </c>
      <c r="O37" s="21">
        <v>0.62873</v>
      </c>
      <c r="P37" s="21">
        <v>0.640668</v>
      </c>
      <c r="Q37" s="21">
        <v>0.652534</v>
      </c>
      <c r="R37" s="21">
        <v>0.664258</v>
      </c>
      <c r="S37" s="21">
        <v>0.67603</v>
      </c>
      <c r="T37" s="21">
        <v>0.687462</v>
      </c>
      <c r="U37" s="21">
        <v>0.699179</v>
      </c>
      <c r="V37" s="21">
        <v>0.711024</v>
      </c>
      <c r="W37" s="21">
        <v>0.723714</v>
      </c>
      <c r="X37" s="21">
        <v>0.736914</v>
      </c>
      <c r="Y37" s="21">
        <v>0.750903</v>
      </c>
      <c r="Z37" s="21">
        <v>0.765677</v>
      </c>
      <c r="AA37" s="21">
        <v>0.781526</v>
      </c>
      <c r="AB37" s="21">
        <v>0.798532</v>
      </c>
      <c r="AC37" s="21">
        <v>0.816726</v>
      </c>
      <c r="AD37" s="21">
        <v>0.83668</v>
      </c>
      <c r="AE37" s="21">
        <v>0.858232</v>
      </c>
      <c r="AF37" s="21">
        <v>0.881412</v>
      </c>
      <c r="AG37" s="21">
        <v>0.906807</v>
      </c>
      <c r="AH37" s="35">
        <v>0.024782</v>
      </c>
    </row>
    <row r="38" ht="13.9" spans="1:34">
      <c r="A38" s="14" t="s">
        <v>2708</v>
      </c>
      <c r="B38" s="18" t="s">
        <v>2709</v>
      </c>
      <c r="C38" s="21">
        <v>1.212048</v>
      </c>
      <c r="D38" s="21">
        <v>1.322887</v>
      </c>
      <c r="E38" s="21">
        <v>1.39411</v>
      </c>
      <c r="F38" s="21">
        <v>1.464612</v>
      </c>
      <c r="G38" s="21">
        <v>1.536923</v>
      </c>
      <c r="H38" s="21">
        <v>1.60941</v>
      </c>
      <c r="I38" s="21">
        <v>1.625645</v>
      </c>
      <c r="J38" s="21">
        <v>1.643251</v>
      </c>
      <c r="K38" s="21">
        <v>1.661111</v>
      </c>
      <c r="L38" s="21">
        <v>1.679179</v>
      </c>
      <c r="M38" s="21">
        <v>1.697602</v>
      </c>
      <c r="N38" s="21">
        <v>1.716557</v>
      </c>
      <c r="O38" s="21">
        <v>1.736895</v>
      </c>
      <c r="P38" s="21">
        <v>1.758069</v>
      </c>
      <c r="Q38" s="21">
        <v>1.780321</v>
      </c>
      <c r="R38" s="21">
        <v>1.803553</v>
      </c>
      <c r="S38" s="21">
        <v>1.827615</v>
      </c>
      <c r="T38" s="21">
        <v>1.852653</v>
      </c>
      <c r="U38" s="21">
        <v>1.878494</v>
      </c>
      <c r="V38" s="21">
        <v>1.90567</v>
      </c>
      <c r="W38" s="21">
        <v>1.934408</v>
      </c>
      <c r="X38" s="21">
        <v>1.96481</v>
      </c>
      <c r="Y38" s="21">
        <v>1.996669</v>
      </c>
      <c r="Z38" s="21">
        <v>2.030749</v>
      </c>
      <c r="AA38" s="21">
        <v>2.066134</v>
      </c>
      <c r="AB38" s="21">
        <v>2.103584</v>
      </c>
      <c r="AC38" s="21">
        <v>2.142973</v>
      </c>
      <c r="AD38" s="21">
        <v>2.184314</v>
      </c>
      <c r="AE38" s="21">
        <v>2.228035</v>
      </c>
      <c r="AF38" s="21">
        <v>2.274116</v>
      </c>
      <c r="AG38" s="21">
        <v>2.322687</v>
      </c>
      <c r="AH38" s="35">
        <v>0.021917</v>
      </c>
    </row>
    <row r="39" ht="13.85" spans="1:34">
      <c r="A39" s="14" t="s">
        <v>2710</v>
      </c>
      <c r="B39" s="17" t="s">
        <v>2530</v>
      </c>
      <c r="C39" s="22">
        <v>4.424184</v>
      </c>
      <c r="D39" s="22">
        <v>4.496373</v>
      </c>
      <c r="E39" s="22">
        <v>4.602268</v>
      </c>
      <c r="F39" s="22">
        <v>4.680073</v>
      </c>
      <c r="G39" s="22">
        <v>4.76684</v>
      </c>
      <c r="H39" s="22">
        <v>4.854825</v>
      </c>
      <c r="I39" s="22">
        <v>4.877728</v>
      </c>
      <c r="J39" s="22">
        <v>4.90155</v>
      </c>
      <c r="K39" s="22">
        <v>4.923748</v>
      </c>
      <c r="L39" s="22">
        <v>4.946447</v>
      </c>
      <c r="M39" s="22">
        <v>4.959159</v>
      </c>
      <c r="N39" s="22">
        <v>4.977432</v>
      </c>
      <c r="O39" s="22">
        <v>5.001067</v>
      </c>
      <c r="P39" s="22">
        <v>5.027737</v>
      </c>
      <c r="Q39" s="22">
        <v>5.058623</v>
      </c>
      <c r="R39" s="22">
        <v>5.093579</v>
      </c>
      <c r="S39" s="22">
        <v>5.131377</v>
      </c>
      <c r="T39" s="22">
        <v>5.170936</v>
      </c>
      <c r="U39" s="22">
        <v>5.212136</v>
      </c>
      <c r="V39" s="22">
        <v>5.255121</v>
      </c>
      <c r="W39" s="22">
        <v>5.297927</v>
      </c>
      <c r="X39" s="22">
        <v>5.346361</v>
      </c>
      <c r="Y39" s="22">
        <v>5.397854</v>
      </c>
      <c r="Z39" s="22">
        <v>5.45321</v>
      </c>
      <c r="AA39" s="22">
        <v>5.511477</v>
      </c>
      <c r="AB39" s="22">
        <v>5.573385</v>
      </c>
      <c r="AC39" s="22">
        <v>5.639232</v>
      </c>
      <c r="AD39" s="22">
        <v>5.70929</v>
      </c>
      <c r="AE39" s="22">
        <v>5.783511</v>
      </c>
      <c r="AF39" s="22">
        <v>5.862469</v>
      </c>
      <c r="AG39" s="22">
        <v>5.945138</v>
      </c>
      <c r="AH39" s="36">
        <v>0.009898</v>
      </c>
    </row>
    <row r="40" ht="13.9" spans="1:34">
      <c r="A40" s="14" t="s">
        <v>2711</v>
      </c>
      <c r="B40" s="18" t="s">
        <v>2532</v>
      </c>
      <c r="C40" s="21">
        <v>0.088754</v>
      </c>
      <c r="D40" s="21">
        <v>0.100767</v>
      </c>
      <c r="E40" s="21">
        <v>0.108803</v>
      </c>
      <c r="F40" s="21">
        <v>0.11328</v>
      </c>
      <c r="G40" s="21">
        <v>0.116855</v>
      </c>
      <c r="H40" s="21">
        <v>0.123412</v>
      </c>
      <c r="I40" s="21">
        <v>0.127401</v>
      </c>
      <c r="J40" s="21">
        <v>0.13471</v>
      </c>
      <c r="K40" s="21">
        <v>0.139391</v>
      </c>
      <c r="L40" s="21">
        <v>0.144049</v>
      </c>
      <c r="M40" s="21">
        <v>0.148256</v>
      </c>
      <c r="N40" s="21">
        <v>0.154432</v>
      </c>
      <c r="O40" s="21">
        <v>0.157366</v>
      </c>
      <c r="P40" s="21">
        <v>0.162016</v>
      </c>
      <c r="Q40" s="21">
        <v>0.166467</v>
      </c>
      <c r="R40" s="21">
        <v>0.171586</v>
      </c>
      <c r="S40" s="21">
        <v>0.179007</v>
      </c>
      <c r="T40" s="21">
        <v>0.183781</v>
      </c>
      <c r="U40" s="21">
        <v>0.189563</v>
      </c>
      <c r="V40" s="21">
        <v>0.195143</v>
      </c>
      <c r="W40" s="21">
        <v>0.201085</v>
      </c>
      <c r="X40" s="21">
        <v>0.206613</v>
      </c>
      <c r="Y40" s="21">
        <v>0.212167</v>
      </c>
      <c r="Z40" s="21">
        <v>0.21771</v>
      </c>
      <c r="AA40" s="21">
        <v>0.222534</v>
      </c>
      <c r="AB40" s="21">
        <v>0.228152</v>
      </c>
      <c r="AC40" s="21">
        <v>0.235994</v>
      </c>
      <c r="AD40" s="21">
        <v>0.239927</v>
      </c>
      <c r="AE40" s="21">
        <v>0.24339</v>
      </c>
      <c r="AF40" s="21">
        <v>0.24572</v>
      </c>
      <c r="AG40" s="21">
        <v>0.248986</v>
      </c>
      <c r="AH40" s="35">
        <v>0.034982</v>
      </c>
    </row>
    <row r="41" ht="13.85" spans="1:34">
      <c r="A41" s="14" t="s">
        <v>2712</v>
      </c>
      <c r="B41" s="17" t="s">
        <v>2534</v>
      </c>
      <c r="C41" s="22">
        <v>4.33543</v>
      </c>
      <c r="D41" s="22">
        <v>4.395605</v>
      </c>
      <c r="E41" s="22">
        <v>4.493466</v>
      </c>
      <c r="F41" s="22">
        <v>4.566792</v>
      </c>
      <c r="G41" s="22">
        <v>4.649986</v>
      </c>
      <c r="H41" s="22">
        <v>4.731413</v>
      </c>
      <c r="I41" s="22">
        <v>4.750327</v>
      </c>
      <c r="J41" s="22">
        <v>4.766841</v>
      </c>
      <c r="K41" s="22">
        <v>4.784356</v>
      </c>
      <c r="L41" s="22">
        <v>4.802398</v>
      </c>
      <c r="M41" s="22">
        <v>4.810903</v>
      </c>
      <c r="N41" s="22">
        <v>4.823</v>
      </c>
      <c r="O41" s="22">
        <v>4.8437</v>
      </c>
      <c r="P41" s="22">
        <v>4.865721</v>
      </c>
      <c r="Q41" s="22">
        <v>4.892156</v>
      </c>
      <c r="R41" s="22">
        <v>4.921993</v>
      </c>
      <c r="S41" s="22">
        <v>4.952371</v>
      </c>
      <c r="T41" s="22">
        <v>4.987155</v>
      </c>
      <c r="U41" s="22">
        <v>5.022573</v>
      </c>
      <c r="V41" s="22">
        <v>5.059978</v>
      </c>
      <c r="W41" s="22">
        <v>5.096842</v>
      </c>
      <c r="X41" s="22">
        <v>5.139748</v>
      </c>
      <c r="Y41" s="22">
        <v>5.185687</v>
      </c>
      <c r="Z41" s="22">
        <v>5.2355</v>
      </c>
      <c r="AA41" s="22">
        <v>5.288943</v>
      </c>
      <c r="AB41" s="22">
        <v>5.345232</v>
      </c>
      <c r="AC41" s="22">
        <v>5.403239</v>
      </c>
      <c r="AD41" s="22">
        <v>5.469363</v>
      </c>
      <c r="AE41" s="22">
        <v>5.540121</v>
      </c>
      <c r="AF41" s="22">
        <v>5.616748</v>
      </c>
      <c r="AG41" s="22">
        <v>5.696152</v>
      </c>
      <c r="AH41" s="36">
        <v>0.00914</v>
      </c>
    </row>
    <row r="43" ht="13.85" spans="2:2">
      <c r="B43" s="17" t="s">
        <v>2535</v>
      </c>
    </row>
    <row r="44" ht="13.9" spans="1:34">
      <c r="A44" s="14" t="s">
        <v>2713</v>
      </c>
      <c r="B44" s="18" t="s">
        <v>2694</v>
      </c>
      <c r="C44" s="21">
        <v>1.772856</v>
      </c>
      <c r="D44" s="21">
        <v>1.831843</v>
      </c>
      <c r="E44" s="21">
        <v>1.827382</v>
      </c>
      <c r="F44" s="21">
        <v>1.834553</v>
      </c>
      <c r="G44" s="21">
        <v>1.855115</v>
      </c>
      <c r="H44" s="21">
        <v>1.86914</v>
      </c>
      <c r="I44" s="21">
        <v>1.873803</v>
      </c>
      <c r="J44" s="21">
        <v>1.871754</v>
      </c>
      <c r="K44" s="21">
        <v>1.868644</v>
      </c>
      <c r="L44" s="21">
        <v>1.862351</v>
      </c>
      <c r="M44" s="21">
        <v>1.852769</v>
      </c>
      <c r="N44" s="21">
        <v>1.846887</v>
      </c>
      <c r="O44" s="21">
        <v>1.843503</v>
      </c>
      <c r="P44" s="21">
        <v>1.840334</v>
      </c>
      <c r="Q44" s="21">
        <v>1.837623</v>
      </c>
      <c r="R44" s="21">
        <v>1.836205</v>
      </c>
      <c r="S44" s="21">
        <v>1.834901</v>
      </c>
      <c r="T44" s="21">
        <v>1.83278</v>
      </c>
      <c r="U44" s="21">
        <v>1.830921</v>
      </c>
      <c r="V44" s="21">
        <v>1.829187</v>
      </c>
      <c r="W44" s="21">
        <v>1.827238</v>
      </c>
      <c r="X44" s="21">
        <v>1.824652</v>
      </c>
      <c r="Y44" s="21">
        <v>1.820829</v>
      </c>
      <c r="Z44" s="21">
        <v>1.816435</v>
      </c>
      <c r="AA44" s="21">
        <v>1.811472</v>
      </c>
      <c r="AB44" s="21">
        <v>1.80613</v>
      </c>
      <c r="AC44" s="21">
        <v>1.800939</v>
      </c>
      <c r="AD44" s="21">
        <v>1.795927</v>
      </c>
      <c r="AE44" s="21">
        <v>1.791825</v>
      </c>
      <c r="AF44" s="21">
        <v>1.786999</v>
      </c>
      <c r="AG44" s="21">
        <v>1.780834</v>
      </c>
      <c r="AH44" s="35">
        <v>0.00015</v>
      </c>
    </row>
    <row r="45" ht="13.9" spans="1:34">
      <c r="A45" s="14" t="s">
        <v>2714</v>
      </c>
      <c r="B45" s="18" t="s">
        <v>2696</v>
      </c>
      <c r="C45" s="21">
        <v>0.027616</v>
      </c>
      <c r="D45" s="21">
        <v>0.023902</v>
      </c>
      <c r="E45" s="21">
        <v>0.026169</v>
      </c>
      <c r="F45" s="21">
        <v>0.026034</v>
      </c>
      <c r="G45" s="21">
        <v>0.026061</v>
      </c>
      <c r="H45" s="21">
        <v>0.026022</v>
      </c>
      <c r="I45" s="21">
        <v>0.025873</v>
      </c>
      <c r="J45" s="21">
        <v>0.025704</v>
      </c>
      <c r="K45" s="21">
        <v>0.025539</v>
      </c>
      <c r="L45" s="21">
        <v>0.025346</v>
      </c>
      <c r="M45" s="21">
        <v>0.025099</v>
      </c>
      <c r="N45" s="21">
        <v>0.02491</v>
      </c>
      <c r="O45" s="21">
        <v>0.024765</v>
      </c>
      <c r="P45" s="21">
        <v>0.024636</v>
      </c>
      <c r="Q45" s="21">
        <v>0.024524</v>
      </c>
      <c r="R45" s="21">
        <v>0.024442</v>
      </c>
      <c r="S45" s="21">
        <v>0.024374</v>
      </c>
      <c r="T45" s="21">
        <v>0.024314</v>
      </c>
      <c r="U45" s="21">
        <v>0.024268</v>
      </c>
      <c r="V45" s="21">
        <v>0.024244</v>
      </c>
      <c r="W45" s="21">
        <v>0.024221</v>
      </c>
      <c r="X45" s="21">
        <v>0.024191</v>
      </c>
      <c r="Y45" s="21">
        <v>0.024163</v>
      </c>
      <c r="Z45" s="21">
        <v>0.024128</v>
      </c>
      <c r="AA45" s="21">
        <v>0.024106</v>
      </c>
      <c r="AB45" s="21">
        <v>0.02409</v>
      </c>
      <c r="AC45" s="21">
        <v>0.024081</v>
      </c>
      <c r="AD45" s="21">
        <v>0.024089</v>
      </c>
      <c r="AE45" s="21">
        <v>0.024138</v>
      </c>
      <c r="AF45" s="21">
        <v>0.024176</v>
      </c>
      <c r="AG45" s="21">
        <v>0.024209</v>
      </c>
      <c r="AH45" s="35">
        <v>-0.00438</v>
      </c>
    </row>
    <row r="46" ht="13.9" spans="1:34">
      <c r="A46" s="14" t="s">
        <v>2715</v>
      </c>
      <c r="B46" s="18" t="s">
        <v>2698</v>
      </c>
      <c r="C46" s="21">
        <v>0.612486</v>
      </c>
      <c r="D46" s="21">
        <v>0.611184</v>
      </c>
      <c r="E46" s="21">
        <v>0.6105</v>
      </c>
      <c r="F46" s="21">
        <v>0.615428</v>
      </c>
      <c r="G46" s="21">
        <v>0.624619</v>
      </c>
      <c r="H46" s="21">
        <v>0.63198</v>
      </c>
      <c r="I46" s="21">
        <v>0.636733</v>
      </c>
      <c r="J46" s="21">
        <v>0.639746</v>
      </c>
      <c r="K46" s="21">
        <v>0.642558</v>
      </c>
      <c r="L46" s="21">
        <v>0.644514</v>
      </c>
      <c r="M46" s="21">
        <v>0.644026</v>
      </c>
      <c r="N46" s="21">
        <v>0.645122</v>
      </c>
      <c r="O46" s="21">
        <v>0.647698</v>
      </c>
      <c r="P46" s="21">
        <v>0.651031</v>
      </c>
      <c r="Q46" s="21">
        <v>0.654777</v>
      </c>
      <c r="R46" s="21">
        <v>0.659081</v>
      </c>
      <c r="S46" s="21">
        <v>0.663584</v>
      </c>
      <c r="T46" s="21">
        <v>0.667906</v>
      </c>
      <c r="U46" s="21">
        <v>0.672367</v>
      </c>
      <c r="V46" s="21">
        <v>0.67705</v>
      </c>
      <c r="W46" s="21">
        <v>0.68181</v>
      </c>
      <c r="X46" s="21">
        <v>0.686683</v>
      </c>
      <c r="Y46" s="21">
        <v>0.691272</v>
      </c>
      <c r="Z46" s="21">
        <v>0.695826</v>
      </c>
      <c r="AA46" s="21">
        <v>0.700267</v>
      </c>
      <c r="AB46" s="21">
        <v>0.704726</v>
      </c>
      <c r="AC46" s="21">
        <v>0.709345</v>
      </c>
      <c r="AD46" s="21">
        <v>0.714105</v>
      </c>
      <c r="AE46" s="21">
        <v>0.719327</v>
      </c>
      <c r="AF46" s="21">
        <v>0.724421</v>
      </c>
      <c r="AG46" s="21">
        <v>0.729048</v>
      </c>
      <c r="AH46" s="35">
        <v>0.005824</v>
      </c>
    </row>
    <row r="47" ht="13.9" spans="1:34">
      <c r="A47" s="14" t="s">
        <v>2716</v>
      </c>
      <c r="B47" s="18" t="s">
        <v>2510</v>
      </c>
      <c r="C47" s="21">
        <v>0.344411</v>
      </c>
      <c r="D47" s="21">
        <v>0.346069</v>
      </c>
      <c r="E47" s="21">
        <v>0.348805</v>
      </c>
      <c r="F47" s="21">
        <v>0.354585</v>
      </c>
      <c r="G47" s="21">
        <v>0.362601</v>
      </c>
      <c r="H47" s="21">
        <v>0.369714</v>
      </c>
      <c r="I47" s="21">
        <v>0.375491</v>
      </c>
      <c r="J47" s="21">
        <v>0.380341</v>
      </c>
      <c r="K47" s="21">
        <v>0.384956</v>
      </c>
      <c r="L47" s="21">
        <v>0.389017</v>
      </c>
      <c r="M47" s="21">
        <v>0.391078</v>
      </c>
      <c r="N47" s="21">
        <v>0.394165</v>
      </c>
      <c r="O47" s="21">
        <v>0.398085</v>
      </c>
      <c r="P47" s="21">
        <v>0.402538</v>
      </c>
      <c r="Q47" s="21">
        <v>0.407136</v>
      </c>
      <c r="R47" s="21">
        <v>0.411987</v>
      </c>
      <c r="S47" s="21">
        <v>0.416853</v>
      </c>
      <c r="T47" s="21">
        <v>0.421536</v>
      </c>
      <c r="U47" s="21">
        <v>0.426165</v>
      </c>
      <c r="V47" s="21">
        <v>0.430864</v>
      </c>
      <c r="W47" s="21">
        <v>0.435601</v>
      </c>
      <c r="X47" s="21">
        <v>0.440561</v>
      </c>
      <c r="Y47" s="21">
        <v>0.445352</v>
      </c>
      <c r="Z47" s="21">
        <v>0.45011</v>
      </c>
      <c r="AA47" s="21">
        <v>0.454769</v>
      </c>
      <c r="AB47" s="21">
        <v>0.459433</v>
      </c>
      <c r="AC47" s="21">
        <v>0.464175</v>
      </c>
      <c r="AD47" s="21">
        <v>0.468894</v>
      </c>
      <c r="AE47" s="21">
        <v>0.473821</v>
      </c>
      <c r="AF47" s="21">
        <v>0.47866</v>
      </c>
      <c r="AG47" s="21">
        <v>0.48319</v>
      </c>
      <c r="AH47" s="35">
        <v>0.01135</v>
      </c>
    </row>
    <row r="48" ht="13.9" spans="1:34">
      <c r="A48" s="14" t="s">
        <v>2717</v>
      </c>
      <c r="B48" s="18" t="s">
        <v>2718</v>
      </c>
      <c r="C48" s="21">
        <v>0.55567</v>
      </c>
      <c r="D48" s="21">
        <v>0.609088</v>
      </c>
      <c r="E48" s="21">
        <v>0.580644</v>
      </c>
      <c r="F48" s="21">
        <v>0.693526</v>
      </c>
      <c r="G48" s="21">
        <v>0.741611</v>
      </c>
      <c r="H48" s="21">
        <v>0.787225</v>
      </c>
      <c r="I48" s="21">
        <v>0.789477</v>
      </c>
      <c r="J48" s="21">
        <v>0.790011</v>
      </c>
      <c r="K48" s="21">
        <v>0.790203</v>
      </c>
      <c r="L48" s="21">
        <v>0.789708</v>
      </c>
      <c r="M48" s="21">
        <v>0.788681</v>
      </c>
      <c r="N48" s="21">
        <v>0.788469</v>
      </c>
      <c r="O48" s="21">
        <v>0.788847</v>
      </c>
      <c r="P48" s="21">
        <v>0.789711</v>
      </c>
      <c r="Q48" s="21">
        <v>0.790612</v>
      </c>
      <c r="R48" s="21">
        <v>0.792051</v>
      </c>
      <c r="S48" s="21">
        <v>0.793585</v>
      </c>
      <c r="T48" s="21">
        <v>0.795144</v>
      </c>
      <c r="U48" s="21">
        <v>0.796932</v>
      </c>
      <c r="V48" s="21">
        <v>0.798947</v>
      </c>
      <c r="W48" s="21">
        <v>0.80098</v>
      </c>
      <c r="X48" s="21">
        <v>0.802606</v>
      </c>
      <c r="Y48" s="21">
        <v>0.803938</v>
      </c>
      <c r="Z48" s="21">
        <v>0.805425</v>
      </c>
      <c r="AA48" s="21">
        <v>0.806672</v>
      </c>
      <c r="AB48" s="21">
        <v>0.807976</v>
      </c>
      <c r="AC48" s="21">
        <v>0.809443</v>
      </c>
      <c r="AD48" s="21">
        <v>0.810968</v>
      </c>
      <c r="AE48" s="21">
        <v>0.812839</v>
      </c>
      <c r="AF48" s="21">
        <v>0.814654</v>
      </c>
      <c r="AG48" s="21">
        <v>0.816157</v>
      </c>
      <c r="AH48" s="35">
        <v>0.012897</v>
      </c>
    </row>
    <row r="49" ht="13.85" spans="1:34">
      <c r="A49" s="14" t="s">
        <v>2719</v>
      </c>
      <c r="B49" s="17" t="s">
        <v>2544</v>
      </c>
      <c r="C49" s="22">
        <v>3.313039</v>
      </c>
      <c r="D49" s="22">
        <v>3.422087</v>
      </c>
      <c r="E49" s="22">
        <v>3.393499</v>
      </c>
      <c r="F49" s="22">
        <v>3.524127</v>
      </c>
      <c r="G49" s="22">
        <v>3.610008</v>
      </c>
      <c r="H49" s="22">
        <v>3.684081</v>
      </c>
      <c r="I49" s="22">
        <v>3.701378</v>
      </c>
      <c r="J49" s="22">
        <v>3.707556</v>
      </c>
      <c r="K49" s="22">
        <v>3.7119</v>
      </c>
      <c r="L49" s="22">
        <v>3.710937</v>
      </c>
      <c r="M49" s="22">
        <v>3.701653</v>
      </c>
      <c r="N49" s="22">
        <v>3.699553</v>
      </c>
      <c r="O49" s="22">
        <v>3.702897</v>
      </c>
      <c r="P49" s="22">
        <v>3.708249</v>
      </c>
      <c r="Q49" s="22">
        <v>3.714673</v>
      </c>
      <c r="R49" s="22">
        <v>3.723764</v>
      </c>
      <c r="S49" s="22">
        <v>3.733297</v>
      </c>
      <c r="T49" s="22">
        <v>3.74168</v>
      </c>
      <c r="U49" s="22">
        <v>3.750653</v>
      </c>
      <c r="V49" s="22">
        <v>3.760292</v>
      </c>
      <c r="W49" s="22">
        <v>3.76985</v>
      </c>
      <c r="X49" s="22">
        <v>3.778692</v>
      </c>
      <c r="Y49" s="22">
        <v>3.785554</v>
      </c>
      <c r="Z49" s="22">
        <v>3.791923</v>
      </c>
      <c r="AA49" s="22">
        <v>3.797285</v>
      </c>
      <c r="AB49" s="22">
        <v>3.802355</v>
      </c>
      <c r="AC49" s="22">
        <v>3.807984</v>
      </c>
      <c r="AD49" s="22">
        <v>3.813983</v>
      </c>
      <c r="AE49" s="22">
        <v>3.821949</v>
      </c>
      <c r="AF49" s="22">
        <v>3.828911</v>
      </c>
      <c r="AG49" s="22">
        <v>3.833438</v>
      </c>
      <c r="AH49" s="36">
        <v>0.004875</v>
      </c>
    </row>
    <row r="51" customHeight="1" spans="2:2">
      <c r="B51" s="17" t="s">
        <v>2720</v>
      </c>
    </row>
    <row r="52" customHeight="1" spans="1:34">
      <c r="A52" s="14" t="s">
        <v>2721</v>
      </c>
      <c r="B52" s="18" t="s">
        <v>2694</v>
      </c>
      <c r="C52" s="21">
        <v>0.216543</v>
      </c>
      <c r="D52" s="21">
        <v>0.229024</v>
      </c>
      <c r="E52" s="21">
        <v>0.22828</v>
      </c>
      <c r="F52" s="21">
        <v>0.225781</v>
      </c>
      <c r="G52" s="21">
        <v>0.223931</v>
      </c>
      <c r="H52" s="21">
        <v>0.223321</v>
      </c>
      <c r="I52" s="21">
        <v>0.222513</v>
      </c>
      <c r="J52" s="21">
        <v>0.220847</v>
      </c>
      <c r="K52" s="21">
        <v>0.218492</v>
      </c>
      <c r="L52" s="21">
        <v>0.215848</v>
      </c>
      <c r="M52" s="21">
        <v>0.213216</v>
      </c>
      <c r="N52" s="21">
        <v>0.21102</v>
      </c>
      <c r="O52" s="21">
        <v>0.208797</v>
      </c>
      <c r="P52" s="21">
        <v>0.206669</v>
      </c>
      <c r="Q52" s="21">
        <v>0.204562</v>
      </c>
      <c r="R52" s="21">
        <v>0.202782</v>
      </c>
      <c r="S52" s="21">
        <v>0.201278</v>
      </c>
      <c r="T52" s="21">
        <v>0.199415</v>
      </c>
      <c r="U52" s="21">
        <v>0.197208</v>
      </c>
      <c r="V52" s="21">
        <v>0.195288</v>
      </c>
      <c r="W52" s="21">
        <v>0.192921</v>
      </c>
      <c r="X52" s="21">
        <v>0.190644</v>
      </c>
      <c r="Y52" s="21">
        <v>0.188422</v>
      </c>
      <c r="Z52" s="21">
        <v>0.18626</v>
      </c>
      <c r="AA52" s="21">
        <v>0.184053</v>
      </c>
      <c r="AB52" s="21">
        <v>0.181699</v>
      </c>
      <c r="AC52" s="21">
        <v>0.179448</v>
      </c>
      <c r="AD52" s="21">
        <v>0.177269</v>
      </c>
      <c r="AE52" s="21">
        <v>0.175228</v>
      </c>
      <c r="AF52" s="21">
        <v>0.173049</v>
      </c>
      <c r="AG52" s="21">
        <v>0.170837</v>
      </c>
      <c r="AH52" s="35">
        <v>-0.007872</v>
      </c>
    </row>
    <row r="53" customHeight="1" spans="1:34">
      <c r="A53" s="14" t="s">
        <v>2722</v>
      </c>
      <c r="B53" s="18" t="s">
        <v>2698</v>
      </c>
      <c r="C53" s="21">
        <v>0.006524</v>
      </c>
      <c r="D53" s="21">
        <v>0.006581</v>
      </c>
      <c r="E53" s="21">
        <v>0.006587</v>
      </c>
      <c r="F53" s="21">
        <v>0.006542</v>
      </c>
      <c r="G53" s="21">
        <v>0.006527</v>
      </c>
      <c r="H53" s="21">
        <v>0.006554</v>
      </c>
      <c r="I53" s="21">
        <v>0.00657</v>
      </c>
      <c r="J53" s="21">
        <v>0.006555</v>
      </c>
      <c r="K53" s="21">
        <v>0.006513</v>
      </c>
      <c r="L53" s="21">
        <v>0.006461</v>
      </c>
      <c r="M53" s="21">
        <v>0.006406</v>
      </c>
      <c r="N53" s="21">
        <v>0.006363</v>
      </c>
      <c r="O53" s="21">
        <v>0.006324</v>
      </c>
      <c r="P53" s="21">
        <v>0.006291</v>
      </c>
      <c r="Q53" s="21">
        <v>0.006259</v>
      </c>
      <c r="R53" s="21">
        <v>0.006236</v>
      </c>
      <c r="S53" s="21">
        <v>0.006221</v>
      </c>
      <c r="T53" s="21">
        <v>0.006193</v>
      </c>
      <c r="U53" s="21">
        <v>0.006155</v>
      </c>
      <c r="V53" s="21">
        <v>0.006126</v>
      </c>
      <c r="W53" s="21">
        <v>0.006088</v>
      </c>
      <c r="X53" s="21">
        <v>0.006053</v>
      </c>
      <c r="Y53" s="21">
        <v>0.00602</v>
      </c>
      <c r="Z53" s="21">
        <v>0.005989</v>
      </c>
      <c r="AA53" s="21">
        <v>0.005956</v>
      </c>
      <c r="AB53" s="21">
        <v>0.005919</v>
      </c>
      <c r="AC53" s="21">
        <v>0.005885</v>
      </c>
      <c r="AD53" s="21">
        <v>0.005853</v>
      </c>
      <c r="AE53" s="21">
        <v>0.005827</v>
      </c>
      <c r="AF53" s="21">
        <v>0.005795</v>
      </c>
      <c r="AG53" s="21">
        <v>0.005763</v>
      </c>
      <c r="AH53" s="35">
        <v>-0.004125</v>
      </c>
    </row>
    <row r="54" customHeight="1" spans="1:34">
      <c r="A54" s="14" t="s">
        <v>2723</v>
      </c>
      <c r="B54" s="18" t="s">
        <v>2528</v>
      </c>
      <c r="C54" s="21">
        <v>0.086303</v>
      </c>
      <c r="D54" s="21">
        <v>0.085565</v>
      </c>
      <c r="E54" s="21">
        <v>0.09808</v>
      </c>
      <c r="F54" s="21">
        <v>0.100283</v>
      </c>
      <c r="G54" s="21">
        <v>0.102809</v>
      </c>
      <c r="H54" s="21">
        <v>0.106009</v>
      </c>
      <c r="I54" s="21">
        <v>0.107263</v>
      </c>
      <c r="J54" s="21">
        <v>0.107885</v>
      </c>
      <c r="K54" s="21">
        <v>0.108032</v>
      </c>
      <c r="L54" s="21">
        <v>0.107989</v>
      </c>
      <c r="M54" s="21">
        <v>0.107421</v>
      </c>
      <c r="N54" s="21">
        <v>0.107156</v>
      </c>
      <c r="O54" s="21">
        <v>0.107033</v>
      </c>
      <c r="P54" s="21">
        <v>0.107168</v>
      </c>
      <c r="Q54" s="21">
        <v>0.107361</v>
      </c>
      <c r="R54" s="21">
        <v>0.107757</v>
      </c>
      <c r="S54" s="21">
        <v>0.108346</v>
      </c>
      <c r="T54" s="21">
        <v>0.108744</v>
      </c>
      <c r="U54" s="21">
        <v>0.108942</v>
      </c>
      <c r="V54" s="21">
        <v>0.109332</v>
      </c>
      <c r="W54" s="21">
        <v>0.109478</v>
      </c>
      <c r="X54" s="21">
        <v>0.109621</v>
      </c>
      <c r="Y54" s="21">
        <v>0.109806</v>
      </c>
      <c r="Z54" s="21">
        <v>0.110033</v>
      </c>
      <c r="AA54" s="21">
        <v>0.110218</v>
      </c>
      <c r="AB54" s="21">
        <v>0.110304</v>
      </c>
      <c r="AC54" s="21">
        <v>0.110468</v>
      </c>
      <c r="AD54" s="21">
        <v>0.110692</v>
      </c>
      <c r="AE54" s="21">
        <v>0.110995</v>
      </c>
      <c r="AF54" s="21">
        <v>0.111206</v>
      </c>
      <c r="AG54" s="21">
        <v>0.111432</v>
      </c>
      <c r="AH54" s="35">
        <v>0.008555</v>
      </c>
    </row>
    <row r="55" customHeight="1" spans="1:34">
      <c r="A55" s="14" t="s">
        <v>2724</v>
      </c>
      <c r="B55" s="17" t="s">
        <v>2544</v>
      </c>
      <c r="C55" s="22">
        <v>0.30937</v>
      </c>
      <c r="D55" s="22">
        <v>0.32117</v>
      </c>
      <c r="E55" s="22">
        <v>0.332947</v>
      </c>
      <c r="F55" s="22">
        <v>0.332606</v>
      </c>
      <c r="G55" s="22">
        <v>0.333267</v>
      </c>
      <c r="H55" s="22">
        <v>0.335884</v>
      </c>
      <c r="I55" s="22">
        <v>0.336347</v>
      </c>
      <c r="J55" s="22">
        <v>0.335287</v>
      </c>
      <c r="K55" s="22">
        <v>0.333038</v>
      </c>
      <c r="L55" s="22">
        <v>0.330298</v>
      </c>
      <c r="M55" s="22">
        <v>0.327043</v>
      </c>
      <c r="N55" s="22">
        <v>0.324539</v>
      </c>
      <c r="O55" s="22">
        <v>0.322154</v>
      </c>
      <c r="P55" s="22">
        <v>0.320127</v>
      </c>
      <c r="Q55" s="22">
        <v>0.318182</v>
      </c>
      <c r="R55" s="22">
        <v>0.316775</v>
      </c>
      <c r="S55" s="22">
        <v>0.315844</v>
      </c>
      <c r="T55" s="22">
        <v>0.314352</v>
      </c>
      <c r="U55" s="22">
        <v>0.312305</v>
      </c>
      <c r="V55" s="22">
        <v>0.310746</v>
      </c>
      <c r="W55" s="22">
        <v>0.308487</v>
      </c>
      <c r="X55" s="22">
        <v>0.306318</v>
      </c>
      <c r="Y55" s="22">
        <v>0.304248</v>
      </c>
      <c r="Z55" s="22">
        <v>0.302282</v>
      </c>
      <c r="AA55" s="22">
        <v>0.300228</v>
      </c>
      <c r="AB55" s="22">
        <v>0.297922</v>
      </c>
      <c r="AC55" s="22">
        <v>0.295801</v>
      </c>
      <c r="AD55" s="22">
        <v>0.293814</v>
      </c>
      <c r="AE55" s="22">
        <v>0.29205</v>
      </c>
      <c r="AF55" s="22">
        <v>0.29005</v>
      </c>
      <c r="AG55" s="22">
        <v>0.288032</v>
      </c>
      <c r="AH55" s="36">
        <v>-0.002379</v>
      </c>
    </row>
    <row r="57" customHeight="1" spans="1:34">
      <c r="A57" s="14" t="s">
        <v>2725</v>
      </c>
      <c r="B57" s="18" t="s">
        <v>2726</v>
      </c>
      <c r="C57" s="21">
        <v>0.131216</v>
      </c>
      <c r="D57" s="21">
        <v>0.131216</v>
      </c>
      <c r="E57" s="21">
        <v>0.131216</v>
      </c>
      <c r="F57" s="21">
        <v>0.131216</v>
      </c>
      <c r="G57" s="21">
        <v>0.131216</v>
      </c>
      <c r="H57" s="21">
        <v>0.131216</v>
      </c>
      <c r="I57" s="21">
        <v>0.131216</v>
      </c>
      <c r="J57" s="21">
        <v>0.131216</v>
      </c>
      <c r="K57" s="21">
        <v>0.131216</v>
      </c>
      <c r="L57" s="21">
        <v>0.131216</v>
      </c>
      <c r="M57" s="21">
        <v>0.131216</v>
      </c>
      <c r="N57" s="21">
        <v>0.131216</v>
      </c>
      <c r="O57" s="21">
        <v>0.131216</v>
      </c>
      <c r="P57" s="21">
        <v>0.131216</v>
      </c>
      <c r="Q57" s="21">
        <v>0.131216</v>
      </c>
      <c r="R57" s="21">
        <v>0.131216</v>
      </c>
      <c r="S57" s="21">
        <v>0.131216</v>
      </c>
      <c r="T57" s="21">
        <v>0.131216</v>
      </c>
      <c r="U57" s="21">
        <v>0.131216</v>
      </c>
      <c r="V57" s="21">
        <v>0.131216</v>
      </c>
      <c r="W57" s="21">
        <v>0.131216</v>
      </c>
      <c r="X57" s="21">
        <v>0.131216</v>
      </c>
      <c r="Y57" s="21">
        <v>0.131216</v>
      </c>
      <c r="Z57" s="21">
        <v>0.131216</v>
      </c>
      <c r="AA57" s="21">
        <v>0.131216</v>
      </c>
      <c r="AB57" s="21">
        <v>0.131216</v>
      </c>
      <c r="AC57" s="21">
        <v>0.131216</v>
      </c>
      <c r="AD57" s="21">
        <v>0.131216</v>
      </c>
      <c r="AE57" s="21">
        <v>0.131216</v>
      </c>
      <c r="AF57" s="21">
        <v>0.131216</v>
      </c>
      <c r="AG57" s="21">
        <v>0.131216</v>
      </c>
      <c r="AH57" s="35">
        <v>0</v>
      </c>
    </row>
    <row r="58" customHeight="1" spans="1:34">
      <c r="A58" s="14" t="s">
        <v>2727</v>
      </c>
      <c r="B58" s="18" t="s">
        <v>2728</v>
      </c>
      <c r="C58" s="21">
        <v>0.51362</v>
      </c>
      <c r="D58" s="21">
        <v>0.542221</v>
      </c>
      <c r="E58" s="21">
        <v>0.545603</v>
      </c>
      <c r="F58" s="21">
        <v>0.552567</v>
      </c>
      <c r="G58" s="21">
        <v>0.559474</v>
      </c>
      <c r="H58" s="21">
        <v>0.566869</v>
      </c>
      <c r="I58" s="21">
        <v>0.569179</v>
      </c>
      <c r="J58" s="21">
        <v>0.571263</v>
      </c>
      <c r="K58" s="21">
        <v>0.573353</v>
      </c>
      <c r="L58" s="21">
        <v>0.575188</v>
      </c>
      <c r="M58" s="21">
        <v>0.576045</v>
      </c>
      <c r="N58" s="21">
        <v>0.57826</v>
      </c>
      <c r="O58" s="21">
        <v>0.580159</v>
      </c>
      <c r="P58" s="21">
        <v>0.582284</v>
      </c>
      <c r="Q58" s="21">
        <v>0.584179</v>
      </c>
      <c r="R58" s="21">
        <v>0.586774</v>
      </c>
      <c r="S58" s="21">
        <v>0.589098</v>
      </c>
      <c r="T58" s="21">
        <v>0.591013</v>
      </c>
      <c r="U58" s="21">
        <v>0.592929</v>
      </c>
      <c r="V58" s="21">
        <v>0.595323</v>
      </c>
      <c r="W58" s="21">
        <v>0.597279</v>
      </c>
      <c r="X58" s="21">
        <v>0.59942</v>
      </c>
      <c r="Y58" s="21">
        <v>0.601885</v>
      </c>
      <c r="Z58" s="21">
        <v>0.604254</v>
      </c>
      <c r="AA58" s="21">
        <v>0.606386</v>
      </c>
      <c r="AB58" s="21">
        <v>0.608507</v>
      </c>
      <c r="AC58" s="21">
        <v>0.610785</v>
      </c>
      <c r="AD58" s="21">
        <v>0.61298</v>
      </c>
      <c r="AE58" s="21">
        <v>0.615175</v>
      </c>
      <c r="AF58" s="21">
        <v>0.61725</v>
      </c>
      <c r="AG58" s="21">
        <v>0.619454</v>
      </c>
      <c r="AH58" s="35">
        <v>0.006265</v>
      </c>
    </row>
    <row r="60" customHeight="1" spans="2:2">
      <c r="B60" s="23" t="s">
        <v>2560</v>
      </c>
    </row>
    <row r="61" s="6" customFormat="1" customHeight="1" spans="1:34">
      <c r="A61" s="24" t="s">
        <v>2729</v>
      </c>
      <c r="B61" s="25" t="s">
        <v>2694</v>
      </c>
      <c r="C61" s="26">
        <v>2.102507</v>
      </c>
      <c r="D61" s="26">
        <v>2.176769</v>
      </c>
      <c r="E61" s="26">
        <v>2.170443</v>
      </c>
      <c r="F61" s="26">
        <v>2.174495</v>
      </c>
      <c r="G61" s="26">
        <v>2.192731</v>
      </c>
      <c r="H61" s="26">
        <v>2.205589</v>
      </c>
      <c r="I61" s="26">
        <v>2.208739</v>
      </c>
      <c r="J61" s="26">
        <v>2.204119</v>
      </c>
      <c r="K61" s="26">
        <v>2.197663</v>
      </c>
      <c r="L61" s="26">
        <v>2.187665</v>
      </c>
      <c r="M61" s="26">
        <v>2.174307</v>
      </c>
      <c r="N61" s="26">
        <v>2.165144</v>
      </c>
      <c r="O61" s="26">
        <v>2.158438</v>
      </c>
      <c r="P61" s="26">
        <v>2.152026</v>
      </c>
      <c r="Q61" s="26">
        <v>2.146112</v>
      </c>
      <c r="R61" s="26">
        <v>2.141718</v>
      </c>
      <c r="S61" s="26">
        <v>2.137715</v>
      </c>
      <c r="T61" s="26">
        <v>2.132515</v>
      </c>
      <c r="U61" s="26">
        <v>2.127201</v>
      </c>
      <c r="V61" s="26">
        <v>2.122253</v>
      </c>
      <c r="W61" s="26">
        <v>2.116642</v>
      </c>
      <c r="X61" s="26">
        <v>2.110519</v>
      </c>
      <c r="Y61" s="26">
        <v>2.103181</v>
      </c>
      <c r="Z61" s="26">
        <v>2.095303</v>
      </c>
      <c r="AA61" s="26">
        <v>2.08683</v>
      </c>
      <c r="AB61" s="26">
        <v>2.077818</v>
      </c>
      <c r="AC61" s="26">
        <v>2.069078</v>
      </c>
      <c r="AD61" s="26">
        <v>2.060586</v>
      </c>
      <c r="AE61" s="26">
        <v>2.053157</v>
      </c>
      <c r="AF61" s="26">
        <v>2.044878</v>
      </c>
      <c r="AG61" s="26">
        <v>2.035234</v>
      </c>
      <c r="AH61" s="37">
        <v>-0.001083</v>
      </c>
    </row>
    <row r="62" s="7" customFormat="1" customHeight="1" spans="1:34">
      <c r="A62" s="27" t="s">
        <v>2730</v>
      </c>
      <c r="B62" s="28" t="s">
        <v>2696</v>
      </c>
      <c r="C62" s="29">
        <v>0.5581</v>
      </c>
      <c r="D62" s="29">
        <v>0.523304</v>
      </c>
      <c r="E62" s="29">
        <v>0.567438</v>
      </c>
      <c r="F62" s="29">
        <v>0.571835</v>
      </c>
      <c r="G62" s="29">
        <v>0.577254</v>
      </c>
      <c r="H62" s="29">
        <v>0.582442</v>
      </c>
      <c r="I62" s="29">
        <v>0.586839</v>
      </c>
      <c r="J62" s="29">
        <v>0.590719</v>
      </c>
      <c r="K62" s="29">
        <v>0.594403</v>
      </c>
      <c r="L62" s="29">
        <v>0.597884</v>
      </c>
      <c r="M62" s="29">
        <v>0.600812</v>
      </c>
      <c r="N62" s="29">
        <v>0.604647</v>
      </c>
      <c r="O62" s="29">
        <v>0.609012</v>
      </c>
      <c r="P62" s="29">
        <v>0.613672</v>
      </c>
      <c r="Q62" s="29">
        <v>0.618867</v>
      </c>
      <c r="R62" s="29">
        <v>0.624799</v>
      </c>
      <c r="S62" s="29">
        <v>0.630832</v>
      </c>
      <c r="T62" s="29">
        <v>0.636995</v>
      </c>
      <c r="U62" s="29">
        <v>0.643112</v>
      </c>
      <c r="V62" s="29">
        <v>0.64926</v>
      </c>
      <c r="W62" s="29">
        <v>0.655339</v>
      </c>
      <c r="X62" s="29">
        <v>0.661859</v>
      </c>
      <c r="Y62" s="29">
        <v>0.668995</v>
      </c>
      <c r="Z62" s="29">
        <v>0.67614</v>
      </c>
      <c r="AA62" s="29">
        <v>0.683797</v>
      </c>
      <c r="AB62" s="29">
        <v>0.691514</v>
      </c>
      <c r="AC62" s="29">
        <v>0.699603</v>
      </c>
      <c r="AD62" s="29">
        <v>0.707931</v>
      </c>
      <c r="AE62" s="29">
        <v>0.71711</v>
      </c>
      <c r="AF62" s="29">
        <v>0.72658</v>
      </c>
      <c r="AG62" s="29">
        <v>0.736347</v>
      </c>
      <c r="AH62" s="38">
        <v>0.009282</v>
      </c>
    </row>
    <row r="63" s="8" customFormat="1" customHeight="1" spans="1:34">
      <c r="A63" s="30" t="s">
        <v>2731</v>
      </c>
      <c r="B63" s="31" t="s">
        <v>2698</v>
      </c>
      <c r="C63" s="32">
        <v>0.644268</v>
      </c>
      <c r="D63" s="32">
        <v>0.642577</v>
      </c>
      <c r="E63" s="32">
        <v>0.641509</v>
      </c>
      <c r="F63" s="32">
        <v>0.646127</v>
      </c>
      <c r="G63" s="32">
        <v>0.655105</v>
      </c>
      <c r="H63" s="32">
        <v>0.662292</v>
      </c>
      <c r="I63" s="32">
        <v>0.666839</v>
      </c>
      <c r="J63" s="32">
        <v>0.669591</v>
      </c>
      <c r="K63" s="32">
        <v>0.672105</v>
      </c>
      <c r="L63" s="32">
        <v>0.673748</v>
      </c>
      <c r="M63" s="32">
        <v>0.672946</v>
      </c>
      <c r="N63" s="32">
        <v>0.673752</v>
      </c>
      <c r="O63" s="32">
        <v>0.676058</v>
      </c>
      <c r="P63" s="32">
        <v>0.679135</v>
      </c>
      <c r="Q63" s="32">
        <v>0.682642</v>
      </c>
      <c r="R63" s="32">
        <v>0.686727</v>
      </c>
      <c r="S63" s="32">
        <v>0.691026</v>
      </c>
      <c r="T63" s="32">
        <v>0.695127</v>
      </c>
      <c r="U63" s="32">
        <v>0.699352</v>
      </c>
      <c r="V63" s="32">
        <v>0.703808</v>
      </c>
      <c r="W63" s="32">
        <v>0.708334</v>
      </c>
      <c r="X63" s="32">
        <v>0.712997</v>
      </c>
      <c r="Y63" s="32">
        <v>0.717386</v>
      </c>
      <c r="Z63" s="32">
        <v>0.721745</v>
      </c>
      <c r="AA63" s="32">
        <v>0.725994</v>
      </c>
      <c r="AB63" s="32">
        <v>0.730256</v>
      </c>
      <c r="AC63" s="32">
        <v>0.734687</v>
      </c>
      <c r="AD63" s="32">
        <v>0.739264</v>
      </c>
      <c r="AE63" s="32">
        <v>0.744318</v>
      </c>
      <c r="AF63" s="32">
        <v>0.749249</v>
      </c>
      <c r="AG63" s="32">
        <v>0.753712</v>
      </c>
      <c r="AH63" s="39">
        <v>0.005244</v>
      </c>
    </row>
    <row r="64" s="7" customFormat="1" customHeight="1" spans="1:34">
      <c r="A64" s="27" t="s">
        <v>2732</v>
      </c>
      <c r="B64" s="28" t="s">
        <v>2700</v>
      </c>
      <c r="C64" s="29">
        <v>0.505827</v>
      </c>
      <c r="D64" s="29">
        <v>0.501606</v>
      </c>
      <c r="E64" s="29">
        <v>0.498216</v>
      </c>
      <c r="F64" s="29">
        <v>0.497024</v>
      </c>
      <c r="G64" s="29">
        <v>0.497277</v>
      </c>
      <c r="H64" s="29">
        <v>0.497199</v>
      </c>
      <c r="I64" s="29">
        <v>0.488625</v>
      </c>
      <c r="J64" s="29">
        <v>0.480246</v>
      </c>
      <c r="K64" s="29">
        <v>0.472302</v>
      </c>
      <c r="L64" s="29">
        <v>0.464968</v>
      </c>
      <c r="M64" s="29">
        <v>0.457587</v>
      </c>
      <c r="N64" s="29">
        <v>0.450991</v>
      </c>
      <c r="O64" s="29">
        <v>0.445115</v>
      </c>
      <c r="P64" s="29">
        <v>0.439769</v>
      </c>
      <c r="Q64" s="29">
        <v>0.435185</v>
      </c>
      <c r="R64" s="29">
        <v>0.431223</v>
      </c>
      <c r="S64" s="29">
        <v>0.427859</v>
      </c>
      <c r="T64" s="29">
        <v>0.424901</v>
      </c>
      <c r="U64" s="29">
        <v>0.422213</v>
      </c>
      <c r="V64" s="29">
        <v>0.419847</v>
      </c>
      <c r="W64" s="29">
        <v>0.416772</v>
      </c>
      <c r="X64" s="29">
        <v>0.414367</v>
      </c>
      <c r="Y64" s="29">
        <v>0.412405</v>
      </c>
      <c r="Z64" s="29">
        <v>0.410821</v>
      </c>
      <c r="AA64" s="29">
        <v>0.409666</v>
      </c>
      <c r="AB64" s="29">
        <v>0.40885</v>
      </c>
      <c r="AC64" s="29">
        <v>0.40842</v>
      </c>
      <c r="AD64" s="29">
        <v>0.408362</v>
      </c>
      <c r="AE64" s="29">
        <v>0.408748</v>
      </c>
      <c r="AF64" s="29">
        <v>0.409595</v>
      </c>
      <c r="AG64" s="29">
        <v>0.410734</v>
      </c>
      <c r="AH64" s="38">
        <v>-0.006918</v>
      </c>
    </row>
    <row r="65" s="8" customFormat="1" customHeight="1" spans="1:34">
      <c r="A65" s="30" t="s">
        <v>2733</v>
      </c>
      <c r="B65" s="31" t="s">
        <v>2510</v>
      </c>
      <c r="C65" s="32">
        <v>0.429176</v>
      </c>
      <c r="D65" s="32">
        <v>0.430179</v>
      </c>
      <c r="E65" s="32">
        <v>0.432474</v>
      </c>
      <c r="F65" s="32">
        <v>0.438166</v>
      </c>
      <c r="G65" s="32">
        <v>0.446272</v>
      </c>
      <c r="H65" s="32">
        <v>0.453437</v>
      </c>
      <c r="I65" s="32">
        <v>0.459172</v>
      </c>
      <c r="J65" s="32">
        <v>0.463885</v>
      </c>
      <c r="K65" s="32">
        <v>0.468301</v>
      </c>
      <c r="L65" s="32">
        <v>0.472109</v>
      </c>
      <c r="M65" s="32">
        <v>0.473866</v>
      </c>
      <c r="N65" s="32">
        <v>0.47667</v>
      </c>
      <c r="O65" s="32">
        <v>0.480327</v>
      </c>
      <c r="P65" s="32">
        <v>0.484534</v>
      </c>
      <c r="Q65" s="32">
        <v>0.488907</v>
      </c>
      <c r="R65" s="32">
        <v>0.493542</v>
      </c>
      <c r="S65" s="32">
        <v>0.498183</v>
      </c>
      <c r="T65" s="32">
        <v>0.502614</v>
      </c>
      <c r="U65" s="32">
        <v>0.506954</v>
      </c>
      <c r="V65" s="32">
        <v>0.511347</v>
      </c>
      <c r="W65" s="32">
        <v>0.515781</v>
      </c>
      <c r="X65" s="32">
        <v>0.520512</v>
      </c>
      <c r="Y65" s="32">
        <v>0.525076</v>
      </c>
      <c r="Z65" s="32">
        <v>0.529612</v>
      </c>
      <c r="AA65" s="32">
        <v>0.534044</v>
      </c>
      <c r="AB65" s="32">
        <v>0.538468</v>
      </c>
      <c r="AC65" s="32">
        <v>0.542969</v>
      </c>
      <c r="AD65" s="32">
        <v>0.547446</v>
      </c>
      <c r="AE65" s="32">
        <v>0.552143</v>
      </c>
      <c r="AF65" s="32">
        <v>0.556772</v>
      </c>
      <c r="AG65" s="32">
        <v>0.56108</v>
      </c>
      <c r="AH65" s="39">
        <v>0.008973</v>
      </c>
    </row>
    <row r="66" s="8" customFormat="1" ht="13.9" spans="1:34">
      <c r="A66" s="30" t="s">
        <v>2734</v>
      </c>
      <c r="B66" s="31" t="s">
        <v>2516</v>
      </c>
      <c r="C66" s="32">
        <v>0.534773</v>
      </c>
      <c r="D66" s="32">
        <v>0.518426</v>
      </c>
      <c r="E66" s="32">
        <v>0.505123</v>
      </c>
      <c r="F66" s="32">
        <v>0.495132</v>
      </c>
      <c r="G66" s="32">
        <v>0.487166</v>
      </c>
      <c r="H66" s="32">
        <v>0.480211</v>
      </c>
      <c r="I66" s="32">
        <v>0.474199</v>
      </c>
      <c r="J66" s="32">
        <v>0.468797</v>
      </c>
      <c r="K66" s="32">
        <v>0.461557</v>
      </c>
      <c r="L66" s="32">
        <v>0.454545</v>
      </c>
      <c r="M66" s="32">
        <v>0.440337</v>
      </c>
      <c r="N66" s="32">
        <v>0.428149</v>
      </c>
      <c r="O66" s="32">
        <v>0.417524</v>
      </c>
      <c r="P66" s="32">
        <v>0.408416</v>
      </c>
      <c r="Q66" s="32">
        <v>0.400732</v>
      </c>
      <c r="R66" s="32">
        <v>0.394175</v>
      </c>
      <c r="S66" s="32">
        <v>0.388692</v>
      </c>
      <c r="T66" s="32">
        <v>0.383917</v>
      </c>
      <c r="U66" s="32">
        <v>0.379658</v>
      </c>
      <c r="V66" s="32">
        <v>0.375877</v>
      </c>
      <c r="W66" s="32">
        <v>0.370444</v>
      </c>
      <c r="X66" s="32">
        <v>0.366245</v>
      </c>
      <c r="Y66" s="32">
        <v>0.362688</v>
      </c>
      <c r="Z66" s="32">
        <v>0.359474</v>
      </c>
      <c r="AA66" s="32">
        <v>0.356838</v>
      </c>
      <c r="AB66" s="32">
        <v>0.35471</v>
      </c>
      <c r="AC66" s="32">
        <v>0.353074</v>
      </c>
      <c r="AD66" s="32">
        <v>0.351922</v>
      </c>
      <c r="AE66" s="32">
        <v>0.351265</v>
      </c>
      <c r="AF66" s="32">
        <v>0.351075</v>
      </c>
      <c r="AG66" s="32">
        <v>0.351211</v>
      </c>
      <c r="AH66" s="39">
        <v>-0.013917</v>
      </c>
    </row>
    <row r="67" s="9" customFormat="1" customHeight="1" spans="1:34">
      <c r="A67" s="40" t="s">
        <v>2735</v>
      </c>
      <c r="B67" s="41" t="s">
        <v>2508</v>
      </c>
      <c r="C67" s="42">
        <v>0.652675</v>
      </c>
      <c r="D67" s="42">
        <v>0.648219</v>
      </c>
      <c r="E67" s="42">
        <v>0.644071</v>
      </c>
      <c r="F67" s="42">
        <v>0.642537</v>
      </c>
      <c r="G67" s="42">
        <v>0.642707</v>
      </c>
      <c r="H67" s="42">
        <v>0.643651</v>
      </c>
      <c r="I67" s="42">
        <v>0.644886</v>
      </c>
      <c r="J67" s="42">
        <v>0.646186</v>
      </c>
      <c r="K67" s="42">
        <v>0.647552</v>
      </c>
      <c r="L67" s="42">
        <v>0.649011</v>
      </c>
      <c r="M67" s="42">
        <v>0.648711</v>
      </c>
      <c r="N67" s="42">
        <v>0.649393</v>
      </c>
      <c r="O67" s="42">
        <v>0.650647</v>
      </c>
      <c r="P67" s="42">
        <v>0.652299</v>
      </c>
      <c r="Q67" s="42">
        <v>0.654344</v>
      </c>
      <c r="R67" s="42">
        <v>0.656709</v>
      </c>
      <c r="S67" s="42">
        <v>0.659267</v>
      </c>
      <c r="T67" s="42">
        <v>0.661808</v>
      </c>
      <c r="U67" s="42">
        <v>0.664277</v>
      </c>
      <c r="V67" s="42">
        <v>0.666836</v>
      </c>
      <c r="W67" s="42">
        <v>0.669189</v>
      </c>
      <c r="X67" s="42">
        <v>0.672484</v>
      </c>
      <c r="Y67" s="42">
        <v>0.675959</v>
      </c>
      <c r="Z67" s="42">
        <v>0.679569</v>
      </c>
      <c r="AA67" s="42">
        <v>0.68328</v>
      </c>
      <c r="AB67" s="42">
        <v>0.687102</v>
      </c>
      <c r="AC67" s="42">
        <v>0.691051</v>
      </c>
      <c r="AD67" s="42">
        <v>0.69504</v>
      </c>
      <c r="AE67" s="42">
        <v>0.699162</v>
      </c>
      <c r="AF67" s="42">
        <v>0.703397</v>
      </c>
      <c r="AG67" s="42">
        <v>0.707571</v>
      </c>
      <c r="AH67" s="48">
        <v>0.002696</v>
      </c>
    </row>
    <row r="68" customHeight="1" spans="1:34">
      <c r="A68" s="14" t="s">
        <v>2736</v>
      </c>
      <c r="B68" s="18" t="s">
        <v>2705</v>
      </c>
      <c r="C68" s="21">
        <v>0.330159</v>
      </c>
      <c r="D68" s="21">
        <v>0.325755</v>
      </c>
      <c r="E68" s="21">
        <v>0.321981</v>
      </c>
      <c r="F68" s="21">
        <v>0.319435</v>
      </c>
      <c r="G68" s="21">
        <v>0.317918</v>
      </c>
      <c r="H68" s="21">
        <v>0.317215</v>
      </c>
      <c r="I68" s="21">
        <v>0.316841</v>
      </c>
      <c r="J68" s="21">
        <v>0.317254</v>
      </c>
      <c r="K68" s="21">
        <v>0.318512</v>
      </c>
      <c r="L68" s="21">
        <v>0.320179</v>
      </c>
      <c r="M68" s="21">
        <v>0.321813</v>
      </c>
      <c r="N68" s="21">
        <v>0.324377</v>
      </c>
      <c r="O68" s="21">
        <v>0.327493</v>
      </c>
      <c r="P68" s="21">
        <v>0.330646</v>
      </c>
      <c r="Q68" s="21">
        <v>0.33386</v>
      </c>
      <c r="R68" s="21">
        <v>0.337607</v>
      </c>
      <c r="S68" s="21">
        <v>0.341369</v>
      </c>
      <c r="T68" s="21">
        <v>0.345087</v>
      </c>
      <c r="U68" s="21">
        <v>0.34878</v>
      </c>
      <c r="V68" s="21">
        <v>0.351958</v>
      </c>
      <c r="W68" s="21">
        <v>0.355182</v>
      </c>
      <c r="X68" s="21">
        <v>0.358437</v>
      </c>
      <c r="Y68" s="21">
        <v>0.360651</v>
      </c>
      <c r="Z68" s="21">
        <v>0.362867</v>
      </c>
      <c r="AA68" s="21">
        <v>0.36399</v>
      </c>
      <c r="AB68" s="21">
        <v>0.364547</v>
      </c>
      <c r="AC68" s="21">
        <v>0.364524</v>
      </c>
      <c r="AD68" s="21">
        <v>0.363883</v>
      </c>
      <c r="AE68" s="21">
        <v>0.361507</v>
      </c>
      <c r="AF68" s="21">
        <v>0.358495</v>
      </c>
      <c r="AG68" s="21">
        <v>0.353638</v>
      </c>
      <c r="AH68" s="35">
        <v>0.002293</v>
      </c>
    </row>
    <row r="69" customHeight="1" spans="1:34">
      <c r="A69" s="14" t="s">
        <v>2737</v>
      </c>
      <c r="B69" s="18" t="s">
        <v>2707</v>
      </c>
      <c r="C69" s="21">
        <v>0.435086</v>
      </c>
      <c r="D69" s="21">
        <v>0.455255</v>
      </c>
      <c r="E69" s="21">
        <v>0.474626</v>
      </c>
      <c r="F69" s="21">
        <v>0.493633</v>
      </c>
      <c r="G69" s="21">
        <v>0.512342</v>
      </c>
      <c r="H69" s="21">
        <v>0.53011</v>
      </c>
      <c r="I69" s="21">
        <v>0.546927</v>
      </c>
      <c r="J69" s="21">
        <v>0.562448</v>
      </c>
      <c r="K69" s="21">
        <v>0.576945</v>
      </c>
      <c r="L69" s="21">
        <v>0.590697</v>
      </c>
      <c r="M69" s="21">
        <v>0.603772</v>
      </c>
      <c r="N69" s="21">
        <v>0.616219</v>
      </c>
      <c r="O69" s="21">
        <v>0.62873</v>
      </c>
      <c r="P69" s="21">
        <v>0.640668</v>
      </c>
      <c r="Q69" s="21">
        <v>0.652534</v>
      </c>
      <c r="R69" s="21">
        <v>0.664258</v>
      </c>
      <c r="S69" s="21">
        <v>0.67603</v>
      </c>
      <c r="T69" s="21">
        <v>0.687462</v>
      </c>
      <c r="U69" s="21">
        <v>0.699179</v>
      </c>
      <c r="V69" s="21">
        <v>0.711024</v>
      </c>
      <c r="W69" s="21">
        <v>0.723714</v>
      </c>
      <c r="X69" s="21">
        <v>0.736914</v>
      </c>
      <c r="Y69" s="21">
        <v>0.750903</v>
      </c>
      <c r="Z69" s="21">
        <v>0.765677</v>
      </c>
      <c r="AA69" s="21">
        <v>0.781526</v>
      </c>
      <c r="AB69" s="21">
        <v>0.798532</v>
      </c>
      <c r="AC69" s="21">
        <v>0.816726</v>
      </c>
      <c r="AD69" s="21">
        <v>0.83668</v>
      </c>
      <c r="AE69" s="21">
        <v>0.858232</v>
      </c>
      <c r="AF69" s="21">
        <v>0.881412</v>
      </c>
      <c r="AG69" s="21">
        <v>0.906807</v>
      </c>
      <c r="AH69" s="35">
        <v>0.024782</v>
      </c>
    </row>
    <row r="70" customHeight="1" spans="1:34">
      <c r="A70" s="14" t="s">
        <v>2738</v>
      </c>
      <c r="B70" s="18" t="s">
        <v>2739</v>
      </c>
      <c r="C70" s="21">
        <v>2.498857</v>
      </c>
      <c r="D70" s="21">
        <v>2.690977</v>
      </c>
      <c r="E70" s="21">
        <v>2.749653</v>
      </c>
      <c r="F70" s="21">
        <v>2.942204</v>
      </c>
      <c r="G70" s="21">
        <v>3.072034</v>
      </c>
      <c r="H70" s="21">
        <v>3.200728</v>
      </c>
      <c r="I70" s="21">
        <v>3.22278</v>
      </c>
      <c r="J70" s="21">
        <v>3.243628</v>
      </c>
      <c r="K70" s="21">
        <v>3.263915</v>
      </c>
      <c r="L70" s="21">
        <v>3.283282</v>
      </c>
      <c r="M70" s="21">
        <v>3.300965</v>
      </c>
      <c r="N70" s="21">
        <v>3.321659</v>
      </c>
      <c r="O70" s="21">
        <v>3.34415</v>
      </c>
      <c r="P70" s="21">
        <v>3.368448</v>
      </c>
      <c r="Q70" s="21">
        <v>3.39369</v>
      </c>
      <c r="R70" s="21">
        <v>3.421352</v>
      </c>
      <c r="S70" s="21">
        <v>3.44986</v>
      </c>
      <c r="T70" s="21">
        <v>3.478772</v>
      </c>
      <c r="U70" s="21">
        <v>3.508513</v>
      </c>
      <c r="V70" s="21">
        <v>3.540488</v>
      </c>
      <c r="W70" s="21">
        <v>3.573362</v>
      </c>
      <c r="X70" s="21">
        <v>3.607673</v>
      </c>
      <c r="Y70" s="21">
        <v>3.643514</v>
      </c>
      <c r="Z70" s="21">
        <v>3.681677</v>
      </c>
      <c r="AA70" s="21">
        <v>3.720626</v>
      </c>
      <c r="AB70" s="21">
        <v>3.761588</v>
      </c>
      <c r="AC70" s="21">
        <v>3.804886</v>
      </c>
      <c r="AD70" s="21">
        <v>3.85017</v>
      </c>
      <c r="AE70" s="21">
        <v>3.89826</v>
      </c>
      <c r="AF70" s="21">
        <v>3.948443</v>
      </c>
      <c r="AG70" s="21">
        <v>4.000947</v>
      </c>
      <c r="AH70" s="35">
        <v>0.015814</v>
      </c>
    </row>
    <row r="71" customHeight="1" spans="1:34">
      <c r="A71" s="14" t="s">
        <v>2740</v>
      </c>
      <c r="B71" s="17" t="s">
        <v>2741</v>
      </c>
      <c r="C71" s="22">
        <v>8.691429</v>
      </c>
      <c r="D71" s="22">
        <v>8.913066</v>
      </c>
      <c r="E71" s="22">
        <v>9.005533</v>
      </c>
      <c r="F71" s="22">
        <v>9.220589</v>
      </c>
      <c r="G71" s="22">
        <v>9.400805</v>
      </c>
      <c r="H71" s="22">
        <v>9.572875</v>
      </c>
      <c r="I71" s="22">
        <v>9.615849</v>
      </c>
      <c r="J71" s="22">
        <v>9.646873</v>
      </c>
      <c r="K71" s="22">
        <v>9.673253</v>
      </c>
      <c r="L71" s="22">
        <v>9.694086</v>
      </c>
      <c r="M71" s="22">
        <v>9.695116</v>
      </c>
      <c r="N71" s="22">
        <v>9.711</v>
      </c>
      <c r="O71" s="22">
        <v>9.737494</v>
      </c>
      <c r="P71" s="22">
        <v>9.769614</v>
      </c>
      <c r="Q71" s="22">
        <v>9.806873</v>
      </c>
      <c r="R71" s="22">
        <v>9.85211</v>
      </c>
      <c r="S71" s="22">
        <v>9.900833</v>
      </c>
      <c r="T71" s="22">
        <v>9.949198</v>
      </c>
      <c r="U71" s="22">
        <v>9.999239</v>
      </c>
      <c r="V71" s="22">
        <v>10.052699</v>
      </c>
      <c r="W71" s="22">
        <v>10.104759</v>
      </c>
      <c r="X71" s="22">
        <v>10.162006</v>
      </c>
      <c r="Y71" s="22">
        <v>10.220757</v>
      </c>
      <c r="Z71" s="22">
        <v>10.282885</v>
      </c>
      <c r="AA71" s="22">
        <v>10.346592</v>
      </c>
      <c r="AB71" s="22">
        <v>10.413385</v>
      </c>
      <c r="AC71" s="22">
        <v>10.485018</v>
      </c>
      <c r="AD71" s="22">
        <v>10.561284</v>
      </c>
      <c r="AE71" s="22">
        <v>10.643901</v>
      </c>
      <c r="AF71" s="22">
        <v>10.729895</v>
      </c>
      <c r="AG71" s="22">
        <v>10.817279</v>
      </c>
      <c r="AH71" s="36">
        <v>0.00732</v>
      </c>
    </row>
    <row r="72" customHeight="1" spans="1:34">
      <c r="A72" s="14" t="s">
        <v>2742</v>
      </c>
      <c r="B72" s="18" t="s">
        <v>2592</v>
      </c>
      <c r="C72" s="21">
        <v>0.088754</v>
      </c>
      <c r="D72" s="21">
        <v>0.100767</v>
      </c>
      <c r="E72" s="21">
        <v>0.108803</v>
      </c>
      <c r="F72" s="21">
        <v>0.11328</v>
      </c>
      <c r="G72" s="21">
        <v>0.116855</v>
      </c>
      <c r="H72" s="21">
        <v>0.123412</v>
      </c>
      <c r="I72" s="21">
        <v>0.127401</v>
      </c>
      <c r="J72" s="21">
        <v>0.13471</v>
      </c>
      <c r="K72" s="21">
        <v>0.139391</v>
      </c>
      <c r="L72" s="21">
        <v>0.144049</v>
      </c>
      <c r="M72" s="21">
        <v>0.148256</v>
      </c>
      <c r="N72" s="21">
        <v>0.154432</v>
      </c>
      <c r="O72" s="21">
        <v>0.157366</v>
      </c>
      <c r="P72" s="21">
        <v>0.162016</v>
      </c>
      <c r="Q72" s="21">
        <v>0.166467</v>
      </c>
      <c r="R72" s="21">
        <v>0.171586</v>
      </c>
      <c r="S72" s="21">
        <v>0.179007</v>
      </c>
      <c r="T72" s="21">
        <v>0.183781</v>
      </c>
      <c r="U72" s="21">
        <v>0.189563</v>
      </c>
      <c r="V72" s="21">
        <v>0.195143</v>
      </c>
      <c r="W72" s="21">
        <v>0.201085</v>
      </c>
      <c r="X72" s="21">
        <v>0.206613</v>
      </c>
      <c r="Y72" s="21">
        <v>0.212167</v>
      </c>
      <c r="Z72" s="21">
        <v>0.21771</v>
      </c>
      <c r="AA72" s="21">
        <v>0.222534</v>
      </c>
      <c r="AB72" s="21">
        <v>0.228152</v>
      </c>
      <c r="AC72" s="21">
        <v>0.235994</v>
      </c>
      <c r="AD72" s="21">
        <v>0.239927</v>
      </c>
      <c r="AE72" s="21">
        <v>0.24339</v>
      </c>
      <c r="AF72" s="21">
        <v>0.24572</v>
      </c>
      <c r="AG72" s="21">
        <v>0.248986</v>
      </c>
      <c r="AH72" s="35">
        <v>0.034982</v>
      </c>
    </row>
    <row r="73" ht="13.85" spans="1:34">
      <c r="A73" s="14" t="s">
        <v>2743</v>
      </c>
      <c r="B73" s="17" t="s">
        <v>2544</v>
      </c>
      <c r="C73" s="22">
        <v>8.602675</v>
      </c>
      <c r="D73" s="22">
        <v>8.812299</v>
      </c>
      <c r="E73" s="22">
        <v>8.89673</v>
      </c>
      <c r="F73" s="22">
        <v>9.107308</v>
      </c>
      <c r="G73" s="22">
        <v>9.283951</v>
      </c>
      <c r="H73" s="22">
        <v>9.449463</v>
      </c>
      <c r="I73" s="22">
        <v>9.488447</v>
      </c>
      <c r="J73" s="22">
        <v>9.512163</v>
      </c>
      <c r="K73" s="22">
        <v>9.533862</v>
      </c>
      <c r="L73" s="22">
        <v>9.550037</v>
      </c>
      <c r="M73" s="22">
        <v>9.54686</v>
      </c>
      <c r="N73" s="22">
        <v>9.556568</v>
      </c>
      <c r="O73" s="22">
        <v>9.580128</v>
      </c>
      <c r="P73" s="22">
        <v>9.607598</v>
      </c>
      <c r="Q73" s="22">
        <v>9.640406</v>
      </c>
      <c r="R73" s="22">
        <v>9.680524</v>
      </c>
      <c r="S73" s="22">
        <v>9.721827</v>
      </c>
      <c r="T73" s="22">
        <v>9.765417</v>
      </c>
      <c r="U73" s="22">
        <v>9.809676</v>
      </c>
      <c r="V73" s="22">
        <v>9.857556</v>
      </c>
      <c r="W73" s="22">
        <v>9.903674</v>
      </c>
      <c r="X73" s="22">
        <v>9.955393</v>
      </c>
      <c r="Y73" s="22">
        <v>10.008591</v>
      </c>
      <c r="Z73" s="22">
        <v>10.065175</v>
      </c>
      <c r="AA73" s="22">
        <v>10.124058</v>
      </c>
      <c r="AB73" s="22">
        <v>10.185233</v>
      </c>
      <c r="AC73" s="22">
        <v>10.249024</v>
      </c>
      <c r="AD73" s="22">
        <v>10.321357</v>
      </c>
      <c r="AE73" s="22">
        <v>10.400511</v>
      </c>
      <c r="AF73" s="22">
        <v>10.484175</v>
      </c>
      <c r="AG73" s="22">
        <v>10.568293</v>
      </c>
      <c r="AH73" s="36">
        <v>0.006883</v>
      </c>
    </row>
    <row r="75" customHeight="1" spans="1:34">
      <c r="A75" s="14" t="s">
        <v>2744</v>
      </c>
      <c r="B75" s="17" t="s">
        <v>2596</v>
      </c>
      <c r="C75" s="22">
        <v>8.086047</v>
      </c>
      <c r="D75" s="22">
        <v>8.190955</v>
      </c>
      <c r="E75" s="22">
        <v>8.36768</v>
      </c>
      <c r="F75" s="22">
        <v>8.263312</v>
      </c>
      <c r="G75" s="22">
        <v>8.178636</v>
      </c>
      <c r="H75" s="22">
        <v>8.035031</v>
      </c>
      <c r="I75" s="22">
        <v>7.760867</v>
      </c>
      <c r="J75" s="22">
        <v>7.566372</v>
      </c>
      <c r="K75" s="22">
        <v>7.472069</v>
      </c>
      <c r="L75" s="22">
        <v>7.404101</v>
      </c>
      <c r="M75" s="22">
        <v>7.389483</v>
      </c>
      <c r="N75" s="22">
        <v>7.361253</v>
      </c>
      <c r="O75" s="22">
        <v>7.330706</v>
      </c>
      <c r="P75" s="22">
        <v>7.322793</v>
      </c>
      <c r="Q75" s="22">
        <v>7.310106</v>
      </c>
      <c r="R75" s="22">
        <v>7.316556</v>
      </c>
      <c r="S75" s="22">
        <v>7.322708</v>
      </c>
      <c r="T75" s="22">
        <v>7.324018</v>
      </c>
      <c r="U75" s="22">
        <v>7.331012</v>
      </c>
      <c r="V75" s="22">
        <v>7.354646</v>
      </c>
      <c r="W75" s="22">
        <v>7.3837</v>
      </c>
      <c r="X75" s="22">
        <v>7.42083</v>
      </c>
      <c r="Y75" s="22">
        <v>7.46253</v>
      </c>
      <c r="Z75" s="22">
        <v>7.489846</v>
      </c>
      <c r="AA75" s="22">
        <v>7.492239</v>
      </c>
      <c r="AB75" s="22">
        <v>7.5371</v>
      </c>
      <c r="AC75" s="22">
        <v>7.586079</v>
      </c>
      <c r="AD75" s="22">
        <v>7.643915</v>
      </c>
      <c r="AE75" s="22">
        <v>7.700721</v>
      </c>
      <c r="AF75" s="22">
        <v>7.783999</v>
      </c>
      <c r="AG75" s="22">
        <v>7.869395</v>
      </c>
      <c r="AH75" s="36">
        <v>-0.000905</v>
      </c>
    </row>
    <row r="77" customHeight="1" spans="2:2">
      <c r="B77" s="17" t="s">
        <v>2745</v>
      </c>
    </row>
    <row r="78" customHeight="1" spans="1:34">
      <c r="A78" s="14" t="s">
        <v>2746</v>
      </c>
      <c r="B78" s="18" t="s">
        <v>2694</v>
      </c>
      <c r="C78" s="21">
        <v>2.309234</v>
      </c>
      <c r="D78" s="21">
        <v>2.387904</v>
      </c>
      <c r="E78" s="21">
        <v>2.379134</v>
      </c>
      <c r="F78" s="21">
        <v>2.376062</v>
      </c>
      <c r="G78" s="21">
        <v>2.387784</v>
      </c>
      <c r="H78" s="21">
        <v>2.392822</v>
      </c>
      <c r="I78" s="21">
        <v>2.387613</v>
      </c>
      <c r="J78" s="21">
        <v>2.376268</v>
      </c>
      <c r="K78" s="21">
        <v>2.365394</v>
      </c>
      <c r="L78" s="21">
        <v>2.351518</v>
      </c>
      <c r="M78" s="21">
        <v>2.335714</v>
      </c>
      <c r="N78" s="21">
        <v>2.323739</v>
      </c>
      <c r="O78" s="21">
        <v>2.314019</v>
      </c>
      <c r="P78" s="21">
        <v>2.304991</v>
      </c>
      <c r="Q78" s="21">
        <v>2.296294</v>
      </c>
      <c r="R78" s="21">
        <v>2.289284</v>
      </c>
      <c r="S78" s="21">
        <v>2.282612</v>
      </c>
      <c r="T78" s="21">
        <v>2.274607</v>
      </c>
      <c r="U78" s="21">
        <v>2.266548</v>
      </c>
      <c r="V78" s="21">
        <v>2.259096</v>
      </c>
      <c r="W78" s="21">
        <v>2.25111</v>
      </c>
      <c r="X78" s="21">
        <v>2.24269</v>
      </c>
      <c r="Y78" s="21">
        <v>2.233038</v>
      </c>
      <c r="Z78" s="21">
        <v>2.222499</v>
      </c>
      <c r="AA78" s="21">
        <v>2.21095</v>
      </c>
      <c r="AB78" s="21">
        <v>2.199514</v>
      </c>
      <c r="AC78" s="21">
        <v>2.188387</v>
      </c>
      <c r="AD78" s="21">
        <v>2.17759</v>
      </c>
      <c r="AE78" s="21">
        <v>2.167802</v>
      </c>
      <c r="AF78" s="21">
        <v>2.157513</v>
      </c>
      <c r="AG78" s="21">
        <v>2.145844</v>
      </c>
      <c r="AH78" s="35">
        <v>-0.002443</v>
      </c>
    </row>
    <row r="79" ht="13.9" spans="1:34">
      <c r="A79" s="14" t="s">
        <v>2747</v>
      </c>
      <c r="B79" s="18" t="s">
        <v>2696</v>
      </c>
      <c r="C79" s="21">
        <v>1.527662</v>
      </c>
      <c r="D79" s="21">
        <v>1.433053</v>
      </c>
      <c r="E79" s="21">
        <v>1.551555</v>
      </c>
      <c r="F79" s="21">
        <v>1.535521</v>
      </c>
      <c r="G79" s="21">
        <v>1.522956</v>
      </c>
      <c r="H79" s="21">
        <v>1.503351</v>
      </c>
      <c r="I79" s="21">
        <v>1.479382</v>
      </c>
      <c r="J79" s="21">
        <v>1.462915</v>
      </c>
      <c r="K79" s="21">
        <v>1.457687</v>
      </c>
      <c r="L79" s="21">
        <v>1.454888</v>
      </c>
      <c r="M79" s="21">
        <v>1.458664</v>
      </c>
      <c r="N79" s="21">
        <v>1.462037</v>
      </c>
      <c r="O79" s="21">
        <v>1.465418</v>
      </c>
      <c r="P79" s="21">
        <v>1.471591</v>
      </c>
      <c r="Q79" s="21">
        <v>1.47774</v>
      </c>
      <c r="R79" s="21">
        <v>1.487168</v>
      </c>
      <c r="S79" s="21">
        <v>1.496276</v>
      </c>
      <c r="T79" s="21">
        <v>1.504786</v>
      </c>
      <c r="U79" s="21">
        <v>1.513533</v>
      </c>
      <c r="V79" s="21">
        <v>1.523981</v>
      </c>
      <c r="W79" s="21">
        <v>1.534927</v>
      </c>
      <c r="X79" s="21">
        <v>1.546953</v>
      </c>
      <c r="Y79" s="21">
        <v>1.560475</v>
      </c>
      <c r="Z79" s="21">
        <v>1.571662</v>
      </c>
      <c r="AA79" s="21">
        <v>1.580575</v>
      </c>
      <c r="AB79" s="21">
        <v>1.594097</v>
      </c>
      <c r="AC79" s="21">
        <v>1.608337</v>
      </c>
      <c r="AD79" s="21">
        <v>1.623496</v>
      </c>
      <c r="AE79" s="21">
        <v>1.6398</v>
      </c>
      <c r="AF79" s="21">
        <v>1.65921</v>
      </c>
      <c r="AG79" s="21">
        <v>1.678982</v>
      </c>
      <c r="AH79" s="35">
        <v>0.003153</v>
      </c>
    </row>
    <row r="80" customHeight="1" spans="1:34">
      <c r="A80" s="14" t="s">
        <v>2748</v>
      </c>
      <c r="B80" s="18" t="s">
        <v>2698</v>
      </c>
      <c r="C80" s="21">
        <v>0.690434</v>
      </c>
      <c r="D80" s="21">
        <v>0.687775</v>
      </c>
      <c r="E80" s="21">
        <v>0.685912</v>
      </c>
      <c r="F80" s="21">
        <v>0.68878</v>
      </c>
      <c r="G80" s="21">
        <v>0.696212</v>
      </c>
      <c r="H80" s="21">
        <v>0.701613</v>
      </c>
      <c r="I80" s="21">
        <v>0.704286</v>
      </c>
      <c r="J80" s="21">
        <v>0.705543</v>
      </c>
      <c r="K80" s="21">
        <v>0.707061</v>
      </c>
      <c r="L80" s="21">
        <v>0.707836</v>
      </c>
      <c r="M80" s="21">
        <v>0.706493</v>
      </c>
      <c r="N80" s="21">
        <v>0.706683</v>
      </c>
      <c r="O80" s="21">
        <v>0.708357</v>
      </c>
      <c r="P80" s="21">
        <v>0.710906</v>
      </c>
      <c r="Q80" s="21">
        <v>0.713865</v>
      </c>
      <c r="R80" s="21">
        <v>0.717481</v>
      </c>
      <c r="S80" s="21">
        <v>0.72131</v>
      </c>
      <c r="T80" s="21">
        <v>0.724912</v>
      </c>
      <c r="U80" s="21">
        <v>0.72865</v>
      </c>
      <c r="V80" s="21">
        <v>0.732681</v>
      </c>
      <c r="W80" s="21">
        <v>0.736815</v>
      </c>
      <c r="X80" s="21">
        <v>0.741121</v>
      </c>
      <c r="Y80" s="21">
        <v>0.745165</v>
      </c>
      <c r="Z80" s="21">
        <v>0.749119</v>
      </c>
      <c r="AA80" s="21">
        <v>0.752869</v>
      </c>
      <c r="AB80" s="21">
        <v>0.756778</v>
      </c>
      <c r="AC80" s="21">
        <v>0.760862</v>
      </c>
      <c r="AD80" s="21">
        <v>0.765113</v>
      </c>
      <c r="AE80" s="21">
        <v>0.769835</v>
      </c>
      <c r="AF80" s="21">
        <v>0.774519</v>
      </c>
      <c r="AG80" s="21">
        <v>0.778729</v>
      </c>
      <c r="AH80" s="35">
        <v>0.004019</v>
      </c>
    </row>
    <row r="81" ht="13.9" spans="1:34">
      <c r="A81" s="14" t="s">
        <v>2749</v>
      </c>
      <c r="B81" s="18" t="s">
        <v>2700</v>
      </c>
      <c r="C81" s="21">
        <v>1.430322</v>
      </c>
      <c r="D81" s="21">
        <v>1.415373</v>
      </c>
      <c r="E81" s="21">
        <v>1.404056</v>
      </c>
      <c r="F81" s="21">
        <v>1.374589</v>
      </c>
      <c r="G81" s="21">
        <v>1.350473</v>
      </c>
      <c r="H81" s="21">
        <v>1.320094</v>
      </c>
      <c r="I81" s="21">
        <v>1.266066</v>
      </c>
      <c r="J81" s="21">
        <v>1.221587</v>
      </c>
      <c r="K81" s="21">
        <v>1.189046</v>
      </c>
      <c r="L81" s="21">
        <v>1.160957</v>
      </c>
      <c r="M81" s="21">
        <v>1.139424</v>
      </c>
      <c r="N81" s="21">
        <v>1.117973</v>
      </c>
      <c r="O81" s="21">
        <v>1.097577</v>
      </c>
      <c r="P81" s="21">
        <v>1.080284</v>
      </c>
      <c r="Q81" s="21">
        <v>1.064063</v>
      </c>
      <c r="R81" s="21">
        <v>1.050644</v>
      </c>
      <c r="S81" s="21">
        <v>1.038432</v>
      </c>
      <c r="T81" s="21">
        <v>1.026723</v>
      </c>
      <c r="U81" s="21">
        <v>1.016067</v>
      </c>
      <c r="V81" s="21">
        <v>1.007431</v>
      </c>
      <c r="W81" s="21">
        <v>0.997625</v>
      </c>
      <c r="X81" s="21">
        <v>0.989514</v>
      </c>
      <c r="Y81" s="21">
        <v>0.982556</v>
      </c>
      <c r="Z81" s="21">
        <v>0.975073</v>
      </c>
      <c r="AA81" s="21">
        <v>0.966561</v>
      </c>
      <c r="AB81" s="21">
        <v>0.961753</v>
      </c>
      <c r="AC81" s="21">
        <v>0.95784</v>
      </c>
      <c r="AD81" s="21">
        <v>0.9551</v>
      </c>
      <c r="AE81" s="21">
        <v>0.952994</v>
      </c>
      <c r="AF81" s="21">
        <v>0.953441</v>
      </c>
      <c r="AG81" s="21">
        <v>0.954409</v>
      </c>
      <c r="AH81" s="35">
        <v>-0.013395</v>
      </c>
    </row>
    <row r="82" customHeight="1" spans="1:34">
      <c r="A82" s="14" t="s">
        <v>2750</v>
      </c>
      <c r="B82" s="18" t="s">
        <v>2510</v>
      </c>
      <c r="C82" s="21">
        <v>0.584101</v>
      </c>
      <c r="D82" s="21">
        <v>0.5834</v>
      </c>
      <c r="E82" s="21">
        <v>0.584597</v>
      </c>
      <c r="F82" s="21">
        <v>0.585739</v>
      </c>
      <c r="G82" s="21">
        <v>0.589829</v>
      </c>
      <c r="H82" s="21">
        <v>0.592003</v>
      </c>
      <c r="I82" s="21">
        <v>0.592316</v>
      </c>
      <c r="J82" s="21">
        <v>0.59285</v>
      </c>
      <c r="K82" s="21">
        <v>0.594782</v>
      </c>
      <c r="L82" s="21">
        <v>0.596484</v>
      </c>
      <c r="M82" s="21">
        <v>0.597226</v>
      </c>
      <c r="N82" s="21">
        <v>0.598688</v>
      </c>
      <c r="O82" s="21">
        <v>0.600881</v>
      </c>
      <c r="P82" s="21">
        <v>0.60396</v>
      </c>
      <c r="Q82" s="21">
        <v>0.607072</v>
      </c>
      <c r="R82" s="21">
        <v>0.61069</v>
      </c>
      <c r="S82" s="21">
        <v>0.614244</v>
      </c>
      <c r="T82" s="21">
        <v>0.617451</v>
      </c>
      <c r="U82" s="21">
        <v>0.620586</v>
      </c>
      <c r="V82" s="21">
        <v>0.623986</v>
      </c>
      <c r="W82" s="21">
        <v>0.627527</v>
      </c>
      <c r="X82" s="21">
        <v>0.631484</v>
      </c>
      <c r="Y82" s="21">
        <v>0.635293</v>
      </c>
      <c r="Z82" s="21">
        <v>0.638806</v>
      </c>
      <c r="AA82" s="21">
        <v>0.641809</v>
      </c>
      <c r="AB82" s="21">
        <v>0.645349</v>
      </c>
      <c r="AC82" s="21">
        <v>0.648965</v>
      </c>
      <c r="AD82" s="21">
        <v>0.652614</v>
      </c>
      <c r="AE82" s="21">
        <v>0.656428</v>
      </c>
      <c r="AF82" s="21">
        <v>0.660487</v>
      </c>
      <c r="AG82" s="21">
        <v>0.66418</v>
      </c>
      <c r="AH82" s="35">
        <v>0.004292</v>
      </c>
    </row>
    <row r="83" customHeight="1" spans="1:34">
      <c r="A83" s="14" t="s">
        <v>2751</v>
      </c>
      <c r="B83" s="18" t="s">
        <v>2516</v>
      </c>
      <c r="C83" s="21">
        <v>1.512173</v>
      </c>
      <c r="D83" s="21">
        <v>1.462832</v>
      </c>
      <c r="E83" s="21">
        <v>1.423519</v>
      </c>
      <c r="F83" s="21">
        <v>1.369356</v>
      </c>
      <c r="G83" s="21">
        <v>1.323014</v>
      </c>
      <c r="H83" s="21">
        <v>1.27499</v>
      </c>
      <c r="I83" s="21">
        <v>1.228689</v>
      </c>
      <c r="J83" s="21">
        <v>1.192466</v>
      </c>
      <c r="K83" s="21">
        <v>1.161996</v>
      </c>
      <c r="L83" s="21">
        <v>1.134932</v>
      </c>
      <c r="M83" s="21">
        <v>1.096468</v>
      </c>
      <c r="N83" s="21">
        <v>1.06135</v>
      </c>
      <c r="O83" s="21">
        <v>1.029542</v>
      </c>
      <c r="P83" s="21">
        <v>1.003265</v>
      </c>
      <c r="Q83" s="21">
        <v>0.97982</v>
      </c>
      <c r="R83" s="21">
        <v>0.960378</v>
      </c>
      <c r="S83" s="21">
        <v>0.943374</v>
      </c>
      <c r="T83" s="21">
        <v>0.927691</v>
      </c>
      <c r="U83" s="21">
        <v>0.913657</v>
      </c>
      <c r="V83" s="21">
        <v>0.901925</v>
      </c>
      <c r="W83" s="21">
        <v>0.886731</v>
      </c>
      <c r="X83" s="21">
        <v>0.874599</v>
      </c>
      <c r="Y83" s="21">
        <v>0.864105</v>
      </c>
      <c r="Z83" s="21">
        <v>0.853202</v>
      </c>
      <c r="AA83" s="21">
        <v>0.841919</v>
      </c>
      <c r="AB83" s="21">
        <v>0.834399</v>
      </c>
      <c r="AC83" s="21">
        <v>0.82804</v>
      </c>
      <c r="AD83" s="21">
        <v>0.823095</v>
      </c>
      <c r="AE83" s="21">
        <v>0.818974</v>
      </c>
      <c r="AF83" s="21">
        <v>0.81722</v>
      </c>
      <c r="AG83" s="21">
        <v>0.816097</v>
      </c>
      <c r="AH83" s="35">
        <v>-0.020349</v>
      </c>
    </row>
    <row r="84" customHeight="1" spans="1:34">
      <c r="A84" s="14" t="s">
        <v>2752</v>
      </c>
      <c r="B84" s="18" t="s">
        <v>2508</v>
      </c>
      <c r="C84" s="21">
        <v>1.845564</v>
      </c>
      <c r="D84" s="21">
        <v>1.829066</v>
      </c>
      <c r="E84" s="21">
        <v>1.815097</v>
      </c>
      <c r="F84" s="21">
        <v>1.777025</v>
      </c>
      <c r="G84" s="21">
        <v>1.745421</v>
      </c>
      <c r="H84" s="21">
        <v>1.708934</v>
      </c>
      <c r="I84" s="21">
        <v>1.670952</v>
      </c>
      <c r="J84" s="21">
        <v>1.643683</v>
      </c>
      <c r="K84" s="21">
        <v>1.630249</v>
      </c>
      <c r="L84" s="21">
        <v>1.620485</v>
      </c>
      <c r="M84" s="21">
        <v>1.615333</v>
      </c>
      <c r="N84" s="21">
        <v>1.609798</v>
      </c>
      <c r="O84" s="21">
        <v>1.604383</v>
      </c>
      <c r="P84" s="21">
        <v>1.602359</v>
      </c>
      <c r="Q84" s="21">
        <v>1.599922</v>
      </c>
      <c r="R84" s="21">
        <v>1.600024</v>
      </c>
      <c r="S84" s="21">
        <v>1.60007</v>
      </c>
      <c r="T84" s="21">
        <v>1.59918</v>
      </c>
      <c r="U84" s="21">
        <v>1.598601</v>
      </c>
      <c r="V84" s="21">
        <v>1.600086</v>
      </c>
      <c r="W84" s="21">
        <v>1.601835</v>
      </c>
      <c r="X84" s="21">
        <v>1.605903</v>
      </c>
      <c r="Y84" s="21">
        <v>1.610472</v>
      </c>
      <c r="Z84" s="21">
        <v>1.612941</v>
      </c>
      <c r="AA84" s="21">
        <v>1.612124</v>
      </c>
      <c r="AB84" s="21">
        <v>1.616296</v>
      </c>
      <c r="AC84" s="21">
        <v>1.620676</v>
      </c>
      <c r="AD84" s="21">
        <v>1.625599</v>
      </c>
      <c r="AE84" s="21">
        <v>1.630093</v>
      </c>
      <c r="AF84" s="21">
        <v>1.637345</v>
      </c>
      <c r="AG84" s="21">
        <v>1.644161</v>
      </c>
      <c r="AH84" s="35">
        <v>-0.003844</v>
      </c>
    </row>
    <row r="85" customHeight="1" spans="1:34">
      <c r="A85" s="14" t="s">
        <v>2753</v>
      </c>
      <c r="B85" s="18" t="s">
        <v>2705</v>
      </c>
      <c r="C85" s="21">
        <v>0.933589</v>
      </c>
      <c r="D85" s="21">
        <v>0.919177</v>
      </c>
      <c r="E85" s="21">
        <v>0.907396</v>
      </c>
      <c r="F85" s="21">
        <v>0.883442</v>
      </c>
      <c r="G85" s="21">
        <v>0.863382</v>
      </c>
      <c r="H85" s="21">
        <v>0.842225</v>
      </c>
      <c r="I85" s="21">
        <v>0.820961</v>
      </c>
      <c r="J85" s="21">
        <v>0.806988</v>
      </c>
      <c r="K85" s="21">
        <v>0.801871</v>
      </c>
      <c r="L85" s="21">
        <v>0.799441</v>
      </c>
      <c r="M85" s="21">
        <v>0.801337</v>
      </c>
      <c r="N85" s="21">
        <v>0.804107</v>
      </c>
      <c r="O85" s="21">
        <v>0.807541</v>
      </c>
      <c r="P85" s="21">
        <v>0.812226</v>
      </c>
      <c r="Q85" s="21">
        <v>0.816314</v>
      </c>
      <c r="R85" s="21">
        <v>0.822555</v>
      </c>
      <c r="S85" s="21">
        <v>0.828517</v>
      </c>
      <c r="T85" s="21">
        <v>0.833862</v>
      </c>
      <c r="U85" s="21">
        <v>0.839349</v>
      </c>
      <c r="V85" s="21">
        <v>0.844529</v>
      </c>
      <c r="W85" s="21">
        <v>0.850198</v>
      </c>
      <c r="X85" s="21">
        <v>0.855954</v>
      </c>
      <c r="Y85" s="21">
        <v>0.85925</v>
      </c>
      <c r="Z85" s="21">
        <v>0.861257</v>
      </c>
      <c r="AA85" s="21">
        <v>0.858794</v>
      </c>
      <c r="AB85" s="21">
        <v>0.857538</v>
      </c>
      <c r="AC85" s="21">
        <v>0.854893</v>
      </c>
      <c r="AD85" s="21">
        <v>0.85107</v>
      </c>
      <c r="AE85" s="21">
        <v>0.842852</v>
      </c>
      <c r="AF85" s="21">
        <v>0.834494</v>
      </c>
      <c r="AG85" s="21">
        <v>0.821738</v>
      </c>
      <c r="AH85" s="35">
        <v>-0.004245</v>
      </c>
    </row>
    <row r="86" customHeight="1" spans="1:34">
      <c r="A86" s="14" t="s">
        <v>2754</v>
      </c>
      <c r="B86" s="18" t="s">
        <v>2707</v>
      </c>
      <c r="C86" s="21">
        <v>1.230289</v>
      </c>
      <c r="D86" s="21">
        <v>1.284585</v>
      </c>
      <c r="E86" s="21">
        <v>1.337574</v>
      </c>
      <c r="F86" s="21">
        <v>1.36521</v>
      </c>
      <c r="G86" s="21">
        <v>1.391385</v>
      </c>
      <c r="H86" s="21">
        <v>1.407474</v>
      </c>
      <c r="I86" s="21">
        <v>1.417134</v>
      </c>
      <c r="J86" s="21">
        <v>1.430682</v>
      </c>
      <c r="K86" s="21">
        <v>1.452492</v>
      </c>
      <c r="L86" s="21">
        <v>1.474882</v>
      </c>
      <c r="M86" s="21">
        <v>1.503433</v>
      </c>
      <c r="N86" s="21">
        <v>1.52756</v>
      </c>
      <c r="O86" s="21">
        <v>1.55034</v>
      </c>
      <c r="P86" s="21">
        <v>1.573786</v>
      </c>
      <c r="Q86" s="21">
        <v>1.595497</v>
      </c>
      <c r="R86" s="21">
        <v>1.618416</v>
      </c>
      <c r="S86" s="21">
        <v>1.640756</v>
      </c>
      <c r="T86" s="21">
        <v>1.661169</v>
      </c>
      <c r="U86" s="21">
        <v>1.682593</v>
      </c>
      <c r="V86" s="21">
        <v>1.706116</v>
      </c>
      <c r="W86" s="21">
        <v>1.732352</v>
      </c>
      <c r="X86" s="21">
        <v>1.759761</v>
      </c>
      <c r="Y86" s="21">
        <v>1.789026</v>
      </c>
      <c r="Z86" s="21">
        <v>1.817314</v>
      </c>
      <c r="AA86" s="21">
        <v>1.843923</v>
      </c>
      <c r="AB86" s="21">
        <v>1.878418</v>
      </c>
      <c r="AC86" s="21">
        <v>1.915413</v>
      </c>
      <c r="AD86" s="21">
        <v>1.956873</v>
      </c>
      <c r="AE86" s="21">
        <v>2.000964</v>
      </c>
      <c r="AF86" s="21">
        <v>2.051724</v>
      </c>
      <c r="AG86" s="21">
        <v>2.107119</v>
      </c>
      <c r="AH86" s="35">
        <v>0.018098</v>
      </c>
    </row>
    <row r="87" customHeight="1" spans="1:34">
      <c r="A87" s="14" t="s">
        <v>2755</v>
      </c>
      <c r="B87" s="18" t="s">
        <v>2739</v>
      </c>
      <c r="C87" s="21">
        <v>4.714108</v>
      </c>
      <c r="D87" s="21">
        <v>5.100855</v>
      </c>
      <c r="E87" s="21">
        <v>5.284374</v>
      </c>
      <c r="F87" s="21">
        <v>5.528179</v>
      </c>
      <c r="G87" s="21">
        <v>5.708986</v>
      </c>
      <c r="H87" s="21">
        <v>5.8644</v>
      </c>
      <c r="I87" s="21">
        <v>5.809315</v>
      </c>
      <c r="J87" s="21">
        <v>5.780264</v>
      </c>
      <c r="K87" s="21">
        <v>5.784746</v>
      </c>
      <c r="L87" s="21">
        <v>5.796765</v>
      </c>
      <c r="M87" s="21">
        <v>5.830507</v>
      </c>
      <c r="N87" s="21">
        <v>5.860319</v>
      </c>
      <c r="O87" s="21">
        <v>5.890141</v>
      </c>
      <c r="P87" s="21">
        <v>5.929039</v>
      </c>
      <c r="Q87" s="21">
        <v>5.966394</v>
      </c>
      <c r="R87" s="21">
        <v>6.012025</v>
      </c>
      <c r="S87" s="21">
        <v>6.05795</v>
      </c>
      <c r="T87" s="21">
        <v>6.102835</v>
      </c>
      <c r="U87" s="21">
        <v>6.150667</v>
      </c>
      <c r="V87" s="21">
        <v>6.207512</v>
      </c>
      <c r="W87" s="21">
        <v>6.269339</v>
      </c>
      <c r="X87" s="21">
        <v>6.334858</v>
      </c>
      <c r="Y87" s="21">
        <v>6.403908</v>
      </c>
      <c r="Z87" s="21">
        <v>6.470859</v>
      </c>
      <c r="AA87" s="21">
        <v>6.529305</v>
      </c>
      <c r="AB87" s="21">
        <v>6.606344</v>
      </c>
      <c r="AC87" s="21">
        <v>6.687683</v>
      </c>
      <c r="AD87" s="21">
        <v>6.77465</v>
      </c>
      <c r="AE87" s="21">
        <v>6.86488</v>
      </c>
      <c r="AF87" s="21">
        <v>6.967942</v>
      </c>
      <c r="AG87" s="21">
        <v>7.075416</v>
      </c>
      <c r="AH87" s="35">
        <v>0.013628</v>
      </c>
    </row>
    <row r="88" customHeight="1" spans="1:34">
      <c r="A88" s="14" t="s">
        <v>2756</v>
      </c>
      <c r="B88" s="17" t="s">
        <v>2757</v>
      </c>
      <c r="C88" s="22">
        <v>16.777477</v>
      </c>
      <c r="D88" s="22">
        <v>17.104021</v>
      </c>
      <c r="E88" s="22">
        <v>17.373213</v>
      </c>
      <c r="F88" s="22">
        <v>17.483902</v>
      </c>
      <c r="G88" s="22">
        <v>17.579441</v>
      </c>
      <c r="H88" s="22">
        <v>17.607906</v>
      </c>
      <c r="I88" s="22">
        <v>17.376715</v>
      </c>
      <c r="J88" s="22">
        <v>17.213245</v>
      </c>
      <c r="K88" s="22">
        <v>17.145323</v>
      </c>
      <c r="L88" s="22">
        <v>17.098186</v>
      </c>
      <c r="M88" s="22">
        <v>17.084599</v>
      </c>
      <c r="N88" s="22">
        <v>17.072254</v>
      </c>
      <c r="O88" s="22">
        <v>17.068199</v>
      </c>
      <c r="P88" s="22">
        <v>17.092407</v>
      </c>
      <c r="Q88" s="22">
        <v>17.11698</v>
      </c>
      <c r="R88" s="22">
        <v>17.168667</v>
      </c>
      <c r="S88" s="22">
        <v>17.223541</v>
      </c>
      <c r="T88" s="22">
        <v>17.273216</v>
      </c>
      <c r="U88" s="22">
        <v>17.33025</v>
      </c>
      <c r="V88" s="22">
        <v>17.407345</v>
      </c>
      <c r="W88" s="22">
        <v>17.488461</v>
      </c>
      <c r="X88" s="22">
        <v>17.582836</v>
      </c>
      <c r="Y88" s="22">
        <v>17.683289</v>
      </c>
      <c r="Z88" s="22">
        <v>17.77273</v>
      </c>
      <c r="AA88" s="22">
        <v>17.838831</v>
      </c>
      <c r="AB88" s="22">
        <v>17.950485</v>
      </c>
      <c r="AC88" s="22">
        <v>18.071096</v>
      </c>
      <c r="AD88" s="22">
        <v>18.2052</v>
      </c>
      <c r="AE88" s="22">
        <v>18.344622</v>
      </c>
      <c r="AF88" s="22">
        <v>18.513893</v>
      </c>
      <c r="AG88" s="22">
        <v>18.686674</v>
      </c>
      <c r="AH88" s="36">
        <v>0.003599</v>
      </c>
    </row>
    <row r="89" customHeight="1" spans="1:34">
      <c r="A89" s="14" t="s">
        <v>2758</v>
      </c>
      <c r="B89" s="18" t="s">
        <v>2592</v>
      </c>
      <c r="C89" s="21">
        <v>0.088754</v>
      </c>
      <c r="D89" s="21">
        <v>0.100767</v>
      </c>
      <c r="E89" s="21">
        <v>0.108803</v>
      </c>
      <c r="F89" s="21">
        <v>0.11328</v>
      </c>
      <c r="G89" s="21">
        <v>0.116855</v>
      </c>
      <c r="H89" s="21">
        <v>0.123412</v>
      </c>
      <c r="I89" s="21">
        <v>0.127401</v>
      </c>
      <c r="J89" s="21">
        <v>0.13471</v>
      </c>
      <c r="K89" s="21">
        <v>0.139391</v>
      </c>
      <c r="L89" s="21">
        <v>0.144049</v>
      </c>
      <c r="M89" s="21">
        <v>0.148256</v>
      </c>
      <c r="N89" s="21">
        <v>0.154432</v>
      </c>
      <c r="O89" s="21">
        <v>0.157366</v>
      </c>
      <c r="P89" s="21">
        <v>0.162016</v>
      </c>
      <c r="Q89" s="21">
        <v>0.166467</v>
      </c>
      <c r="R89" s="21">
        <v>0.171586</v>
      </c>
      <c r="S89" s="21">
        <v>0.179007</v>
      </c>
      <c r="T89" s="21">
        <v>0.183781</v>
      </c>
      <c r="U89" s="21">
        <v>0.189563</v>
      </c>
      <c r="V89" s="21">
        <v>0.195143</v>
      </c>
      <c r="W89" s="21">
        <v>0.201085</v>
      </c>
      <c r="X89" s="21">
        <v>0.206613</v>
      </c>
      <c r="Y89" s="21">
        <v>0.212167</v>
      </c>
      <c r="Z89" s="21">
        <v>0.21771</v>
      </c>
      <c r="AA89" s="21">
        <v>0.222534</v>
      </c>
      <c r="AB89" s="21">
        <v>0.228152</v>
      </c>
      <c r="AC89" s="21">
        <v>0.235994</v>
      </c>
      <c r="AD89" s="21">
        <v>0.239927</v>
      </c>
      <c r="AE89" s="21">
        <v>0.24339</v>
      </c>
      <c r="AF89" s="21">
        <v>0.24572</v>
      </c>
      <c r="AG89" s="21">
        <v>0.248986</v>
      </c>
      <c r="AH89" s="35">
        <v>0.034982</v>
      </c>
    </row>
    <row r="90" customHeight="1" spans="1:34">
      <c r="A90" s="14" t="s">
        <v>2759</v>
      </c>
      <c r="B90" s="17" t="s">
        <v>2617</v>
      </c>
      <c r="C90" s="22">
        <v>16.688723</v>
      </c>
      <c r="D90" s="22">
        <v>17.003254</v>
      </c>
      <c r="E90" s="22">
        <v>17.26441</v>
      </c>
      <c r="F90" s="22">
        <v>17.370621</v>
      </c>
      <c r="G90" s="22">
        <v>17.462585</v>
      </c>
      <c r="H90" s="22">
        <v>17.484493</v>
      </c>
      <c r="I90" s="22">
        <v>17.249313</v>
      </c>
      <c r="J90" s="22">
        <v>17.078535</v>
      </c>
      <c r="K90" s="22">
        <v>17.005932</v>
      </c>
      <c r="L90" s="22">
        <v>16.954138</v>
      </c>
      <c r="M90" s="22">
        <v>16.936344</v>
      </c>
      <c r="N90" s="22">
        <v>16.917822</v>
      </c>
      <c r="O90" s="22">
        <v>16.910833</v>
      </c>
      <c r="P90" s="22">
        <v>16.930391</v>
      </c>
      <c r="Q90" s="22">
        <v>16.950512</v>
      </c>
      <c r="R90" s="22">
        <v>16.99708</v>
      </c>
      <c r="S90" s="22">
        <v>17.044535</v>
      </c>
      <c r="T90" s="22">
        <v>17.089436</v>
      </c>
      <c r="U90" s="22">
        <v>17.140688</v>
      </c>
      <c r="V90" s="22">
        <v>17.212202</v>
      </c>
      <c r="W90" s="22">
        <v>17.287374</v>
      </c>
      <c r="X90" s="22">
        <v>17.376223</v>
      </c>
      <c r="Y90" s="22">
        <v>17.471121</v>
      </c>
      <c r="Z90" s="22">
        <v>17.555021</v>
      </c>
      <c r="AA90" s="22">
        <v>17.616297</v>
      </c>
      <c r="AB90" s="22">
        <v>17.722332</v>
      </c>
      <c r="AC90" s="22">
        <v>17.835104</v>
      </c>
      <c r="AD90" s="22">
        <v>17.965271</v>
      </c>
      <c r="AE90" s="22">
        <v>18.101233</v>
      </c>
      <c r="AF90" s="22">
        <v>18.268173</v>
      </c>
      <c r="AG90" s="22">
        <v>18.437687</v>
      </c>
      <c r="AH90" s="36">
        <v>0.003328</v>
      </c>
    </row>
    <row r="92" ht="13.85" spans="2:2">
      <c r="B92" s="17" t="s">
        <v>2760</v>
      </c>
    </row>
    <row r="93" customHeight="1" spans="1:34">
      <c r="A93" s="14" t="s">
        <v>2761</v>
      </c>
      <c r="B93" s="18" t="s">
        <v>2762</v>
      </c>
      <c r="C93" s="21">
        <v>0.073802</v>
      </c>
      <c r="D93" s="21">
        <v>0.07482</v>
      </c>
      <c r="E93" s="21">
        <v>0.074536</v>
      </c>
      <c r="F93" s="21">
        <v>0.072862</v>
      </c>
      <c r="G93" s="21">
        <v>0.071973</v>
      </c>
      <c r="H93" s="21">
        <v>0.069906</v>
      </c>
      <c r="I93" s="21">
        <v>0.069271</v>
      </c>
      <c r="J93" s="21">
        <v>0.068682</v>
      </c>
      <c r="K93" s="21">
        <v>0.068536</v>
      </c>
      <c r="L93" s="21">
        <v>0.068331</v>
      </c>
      <c r="M93" s="21">
        <v>0.068702</v>
      </c>
      <c r="N93" s="21">
        <v>0.06847</v>
      </c>
      <c r="O93" s="21">
        <v>0.068218</v>
      </c>
      <c r="P93" s="21">
        <v>0.068077</v>
      </c>
      <c r="Q93" s="21">
        <v>0.067909</v>
      </c>
      <c r="R93" s="21">
        <v>0.067775</v>
      </c>
      <c r="S93" s="21">
        <v>0.067605</v>
      </c>
      <c r="T93" s="21">
        <v>0.067488</v>
      </c>
      <c r="U93" s="21">
        <v>0.06729</v>
      </c>
      <c r="V93" s="21">
        <v>0.067204</v>
      </c>
      <c r="W93" s="21">
        <v>0.067079</v>
      </c>
      <c r="X93" s="21">
        <v>0.067001</v>
      </c>
      <c r="Y93" s="21">
        <v>0.066944</v>
      </c>
      <c r="Z93" s="21">
        <v>0.066835</v>
      </c>
      <c r="AA93" s="21">
        <v>0.066729</v>
      </c>
      <c r="AB93" s="21">
        <v>0.066679</v>
      </c>
      <c r="AC93" s="21">
        <v>0.066538</v>
      </c>
      <c r="AD93" s="21">
        <v>0.066286</v>
      </c>
      <c r="AE93" s="21">
        <v>0.066062</v>
      </c>
      <c r="AF93" s="21">
        <v>0.06592</v>
      </c>
      <c r="AG93" s="21">
        <v>0.065509</v>
      </c>
      <c r="AH93" s="35">
        <v>-0.003965</v>
      </c>
    </row>
    <row r="94" customHeight="1" spans="1:34">
      <c r="A94" s="14" t="s">
        <v>2763</v>
      </c>
      <c r="B94" s="18" t="s">
        <v>2624</v>
      </c>
      <c r="C94" s="21">
        <v>0.165692</v>
      </c>
      <c r="D94" s="21">
        <v>0.194457</v>
      </c>
      <c r="E94" s="21">
        <v>0.213234</v>
      </c>
      <c r="F94" s="21">
        <v>0.220475</v>
      </c>
      <c r="G94" s="21">
        <v>0.226622</v>
      </c>
      <c r="H94" s="21">
        <v>0.238787</v>
      </c>
      <c r="I94" s="21">
        <v>0.246037</v>
      </c>
      <c r="J94" s="21">
        <v>0.261795</v>
      </c>
      <c r="K94" s="21">
        <v>0.271675</v>
      </c>
      <c r="L94" s="21">
        <v>0.281913</v>
      </c>
      <c r="M94" s="21">
        <v>0.294567</v>
      </c>
      <c r="N94" s="21">
        <v>0.307668</v>
      </c>
      <c r="O94" s="21">
        <v>0.313624</v>
      </c>
      <c r="P94" s="21">
        <v>0.323249</v>
      </c>
      <c r="Q94" s="21">
        <v>0.333208</v>
      </c>
      <c r="R94" s="21">
        <v>0.344396</v>
      </c>
      <c r="S94" s="21">
        <v>0.360303</v>
      </c>
      <c r="T94" s="21">
        <v>0.370399</v>
      </c>
      <c r="U94" s="21">
        <v>0.382887</v>
      </c>
      <c r="V94" s="21">
        <v>0.395108</v>
      </c>
      <c r="W94" s="21">
        <v>0.407557</v>
      </c>
      <c r="X94" s="21">
        <v>0.41975</v>
      </c>
      <c r="Y94" s="21">
        <v>0.432264</v>
      </c>
      <c r="Z94" s="21">
        <v>0.44382</v>
      </c>
      <c r="AA94" s="21">
        <v>0.454485</v>
      </c>
      <c r="AB94" s="21">
        <v>0.467325</v>
      </c>
      <c r="AC94" s="21">
        <v>0.484232</v>
      </c>
      <c r="AD94" s="21">
        <v>0.490786</v>
      </c>
      <c r="AE94" s="21">
        <v>0.49689</v>
      </c>
      <c r="AF94" s="21">
        <v>0.500876</v>
      </c>
      <c r="AG94" s="21">
        <v>0.504236</v>
      </c>
      <c r="AH94" s="35">
        <v>0.037794</v>
      </c>
    </row>
    <row r="95" customHeight="1" spans="1:34">
      <c r="A95" s="14" t="s">
        <v>2764</v>
      </c>
      <c r="B95" s="18" t="s">
        <v>2626</v>
      </c>
      <c r="C95" s="21">
        <v>0.006898</v>
      </c>
      <c r="D95" s="21">
        <v>0.006984</v>
      </c>
      <c r="E95" s="21">
        <v>0.006952</v>
      </c>
      <c r="F95" s="21">
        <v>0.006809</v>
      </c>
      <c r="G95" s="21">
        <v>0.00675</v>
      </c>
      <c r="H95" s="21">
        <v>0.006575</v>
      </c>
      <c r="I95" s="21">
        <v>0.006501</v>
      </c>
      <c r="J95" s="21">
        <v>0.006458</v>
      </c>
      <c r="K95" s="21">
        <v>0.006448</v>
      </c>
      <c r="L95" s="21">
        <v>0.00643</v>
      </c>
      <c r="M95" s="21">
        <v>0.006444</v>
      </c>
      <c r="N95" s="21">
        <v>0.006428</v>
      </c>
      <c r="O95" s="21">
        <v>0.006407</v>
      </c>
      <c r="P95" s="21">
        <v>0.006425</v>
      </c>
      <c r="Q95" s="21">
        <v>0.006416</v>
      </c>
      <c r="R95" s="21">
        <v>0.006394</v>
      </c>
      <c r="S95" s="21">
        <v>0.006371</v>
      </c>
      <c r="T95" s="21">
        <v>0.006361</v>
      </c>
      <c r="U95" s="21">
        <v>0.006337</v>
      </c>
      <c r="V95" s="21">
        <v>0.006331</v>
      </c>
      <c r="W95" s="21">
        <v>0.00632</v>
      </c>
      <c r="X95" s="21">
        <v>0.006305</v>
      </c>
      <c r="Y95" s="21">
        <v>0.006296</v>
      </c>
      <c r="Z95" s="21">
        <v>0.006301</v>
      </c>
      <c r="AA95" s="21">
        <v>0.006285</v>
      </c>
      <c r="AB95" s="21">
        <v>0.006275</v>
      </c>
      <c r="AC95" s="21">
        <v>0.006256</v>
      </c>
      <c r="AD95" s="21">
        <v>0.006239</v>
      </c>
      <c r="AE95" s="21">
        <v>0.006214</v>
      </c>
      <c r="AF95" s="21">
        <v>0.006217</v>
      </c>
      <c r="AG95" s="21">
        <v>0.0062</v>
      </c>
      <c r="AH95" s="35">
        <v>-0.00355</v>
      </c>
    </row>
    <row r="96" customHeight="1" spans="1:34">
      <c r="A96" s="14" t="s">
        <v>2765</v>
      </c>
      <c r="B96" s="17" t="s">
        <v>2628</v>
      </c>
      <c r="C96" s="22">
        <v>0.246392</v>
      </c>
      <c r="D96" s="22">
        <v>0.276261</v>
      </c>
      <c r="E96" s="22">
        <v>0.294722</v>
      </c>
      <c r="F96" s="22">
        <v>0.300146</v>
      </c>
      <c r="G96" s="22">
        <v>0.305345</v>
      </c>
      <c r="H96" s="22">
        <v>0.315268</v>
      </c>
      <c r="I96" s="22">
        <v>0.321809</v>
      </c>
      <c r="J96" s="22">
        <v>0.336935</v>
      </c>
      <c r="K96" s="22">
        <v>0.346659</v>
      </c>
      <c r="L96" s="22">
        <v>0.356674</v>
      </c>
      <c r="M96" s="22">
        <v>0.369713</v>
      </c>
      <c r="N96" s="22">
        <v>0.382566</v>
      </c>
      <c r="O96" s="22">
        <v>0.388249</v>
      </c>
      <c r="P96" s="22">
        <v>0.397751</v>
      </c>
      <c r="Q96" s="22">
        <v>0.407534</v>
      </c>
      <c r="R96" s="22">
        <v>0.418565</v>
      </c>
      <c r="S96" s="22">
        <v>0.434279</v>
      </c>
      <c r="T96" s="22">
        <v>0.444249</v>
      </c>
      <c r="U96" s="22">
        <v>0.456514</v>
      </c>
      <c r="V96" s="22">
        <v>0.468642</v>
      </c>
      <c r="W96" s="22">
        <v>0.480956</v>
      </c>
      <c r="X96" s="22">
        <v>0.493056</v>
      </c>
      <c r="Y96" s="22">
        <v>0.505504</v>
      </c>
      <c r="Z96" s="22">
        <v>0.516955</v>
      </c>
      <c r="AA96" s="22">
        <v>0.527499</v>
      </c>
      <c r="AB96" s="22">
        <v>0.540279</v>
      </c>
      <c r="AC96" s="22">
        <v>0.557027</v>
      </c>
      <c r="AD96" s="22">
        <v>0.563311</v>
      </c>
      <c r="AE96" s="22">
        <v>0.569166</v>
      </c>
      <c r="AF96" s="22">
        <v>0.573014</v>
      </c>
      <c r="AG96" s="22">
        <v>0.575945</v>
      </c>
      <c r="AH96" s="36">
        <v>0.028707</v>
      </c>
    </row>
    <row r="98" customHeight="1" spans="2:2">
      <c r="B98" s="17" t="s">
        <v>2629</v>
      </c>
    </row>
    <row r="99" customHeight="1" spans="1:34">
      <c r="A99" s="14" t="s">
        <v>2766</v>
      </c>
      <c r="B99" s="18" t="s">
        <v>2631</v>
      </c>
      <c r="C99" s="43">
        <v>5958</v>
      </c>
      <c r="D99" s="43">
        <v>6244</v>
      </c>
      <c r="E99" s="43">
        <v>6198</v>
      </c>
      <c r="F99" s="43">
        <v>6187</v>
      </c>
      <c r="G99" s="43">
        <v>6176</v>
      </c>
      <c r="H99" s="43">
        <v>6165</v>
      </c>
      <c r="I99" s="43">
        <v>6153</v>
      </c>
      <c r="J99" s="43">
        <v>6142</v>
      </c>
      <c r="K99" s="43">
        <v>6130</v>
      </c>
      <c r="L99" s="43">
        <v>6118</v>
      </c>
      <c r="M99" s="43">
        <v>6107</v>
      </c>
      <c r="N99" s="43">
        <v>6095</v>
      </c>
      <c r="O99" s="43">
        <v>6083</v>
      </c>
      <c r="P99" s="43">
        <v>6071</v>
      </c>
      <c r="Q99" s="43">
        <v>6059</v>
      </c>
      <c r="R99" s="43">
        <v>6048</v>
      </c>
      <c r="S99" s="43">
        <v>6036</v>
      </c>
      <c r="T99" s="43">
        <v>6024</v>
      </c>
      <c r="U99" s="43">
        <v>6012</v>
      </c>
      <c r="V99" s="43">
        <v>6000</v>
      </c>
      <c r="W99" s="43">
        <v>5988</v>
      </c>
      <c r="X99" s="43">
        <v>5976</v>
      </c>
      <c r="Y99" s="43">
        <v>5964</v>
      </c>
      <c r="Z99" s="43">
        <v>5952</v>
      </c>
      <c r="AA99" s="43">
        <v>5940</v>
      </c>
      <c r="AB99" s="43">
        <v>5929</v>
      </c>
      <c r="AC99" s="43">
        <v>5917</v>
      </c>
      <c r="AD99" s="43">
        <v>5905</v>
      </c>
      <c r="AE99" s="43">
        <v>5893</v>
      </c>
      <c r="AF99" s="43">
        <v>5881</v>
      </c>
      <c r="AG99" s="43">
        <v>5869</v>
      </c>
      <c r="AH99" s="35">
        <v>-0.000502</v>
      </c>
    </row>
    <row r="100" customHeight="1" spans="1:34">
      <c r="A100" s="14" t="s">
        <v>2767</v>
      </c>
      <c r="B100" s="18" t="s">
        <v>2633</v>
      </c>
      <c r="C100" s="43">
        <v>5371</v>
      </c>
      <c r="D100" s="43">
        <v>5595</v>
      </c>
      <c r="E100" s="43">
        <v>5569</v>
      </c>
      <c r="F100" s="43">
        <v>5558</v>
      </c>
      <c r="G100" s="43">
        <v>5548</v>
      </c>
      <c r="H100" s="43">
        <v>5538</v>
      </c>
      <c r="I100" s="43">
        <v>5528</v>
      </c>
      <c r="J100" s="43">
        <v>5517</v>
      </c>
      <c r="K100" s="43">
        <v>5507</v>
      </c>
      <c r="L100" s="43">
        <v>5497</v>
      </c>
      <c r="M100" s="43">
        <v>5487</v>
      </c>
      <c r="N100" s="43">
        <v>5477</v>
      </c>
      <c r="O100" s="43">
        <v>5467</v>
      </c>
      <c r="P100" s="43">
        <v>5457</v>
      </c>
      <c r="Q100" s="43">
        <v>5446</v>
      </c>
      <c r="R100" s="43">
        <v>5436</v>
      </c>
      <c r="S100" s="43">
        <v>5426</v>
      </c>
      <c r="T100" s="43">
        <v>5416</v>
      </c>
      <c r="U100" s="43">
        <v>5406</v>
      </c>
      <c r="V100" s="43">
        <v>5396</v>
      </c>
      <c r="W100" s="43">
        <v>5386</v>
      </c>
      <c r="X100" s="43">
        <v>5376</v>
      </c>
      <c r="Y100" s="43">
        <v>5366</v>
      </c>
      <c r="Z100" s="43">
        <v>5355</v>
      </c>
      <c r="AA100" s="43">
        <v>5345</v>
      </c>
      <c r="AB100" s="43">
        <v>5335</v>
      </c>
      <c r="AC100" s="43">
        <v>5325</v>
      </c>
      <c r="AD100" s="43">
        <v>5315</v>
      </c>
      <c r="AE100" s="43">
        <v>5305</v>
      </c>
      <c r="AF100" s="43">
        <v>5295</v>
      </c>
      <c r="AG100" s="43">
        <v>5285</v>
      </c>
      <c r="AH100" s="35">
        <v>-0.000538</v>
      </c>
    </row>
    <row r="101" ht="13.9" spans="1:34">
      <c r="A101" s="14" t="s">
        <v>2768</v>
      </c>
      <c r="B101" s="18" t="s">
        <v>2635</v>
      </c>
      <c r="C101" s="43">
        <v>6000</v>
      </c>
      <c r="D101" s="43">
        <v>6217</v>
      </c>
      <c r="E101" s="43">
        <v>6172</v>
      </c>
      <c r="F101" s="43">
        <v>6167</v>
      </c>
      <c r="G101" s="43">
        <v>6163</v>
      </c>
      <c r="H101" s="43">
        <v>6159</v>
      </c>
      <c r="I101" s="43">
        <v>6155</v>
      </c>
      <c r="J101" s="43">
        <v>6151</v>
      </c>
      <c r="K101" s="43">
        <v>6147</v>
      </c>
      <c r="L101" s="43">
        <v>6143</v>
      </c>
      <c r="M101" s="43">
        <v>6138</v>
      </c>
      <c r="N101" s="43">
        <v>6134</v>
      </c>
      <c r="O101" s="43">
        <v>6130</v>
      </c>
      <c r="P101" s="43">
        <v>6126</v>
      </c>
      <c r="Q101" s="43">
        <v>6122</v>
      </c>
      <c r="R101" s="43">
        <v>6118</v>
      </c>
      <c r="S101" s="43">
        <v>6114</v>
      </c>
      <c r="T101" s="43">
        <v>6109</v>
      </c>
      <c r="U101" s="43">
        <v>6105</v>
      </c>
      <c r="V101" s="43">
        <v>6101</v>
      </c>
      <c r="W101" s="43">
        <v>6097</v>
      </c>
      <c r="X101" s="43">
        <v>6093</v>
      </c>
      <c r="Y101" s="43">
        <v>6089</v>
      </c>
      <c r="Z101" s="43">
        <v>6084</v>
      </c>
      <c r="AA101" s="43">
        <v>6080</v>
      </c>
      <c r="AB101" s="43">
        <v>6076</v>
      </c>
      <c r="AC101" s="43">
        <v>6072</v>
      </c>
      <c r="AD101" s="43">
        <v>6068</v>
      </c>
      <c r="AE101" s="43">
        <v>6064</v>
      </c>
      <c r="AF101" s="43">
        <v>6059</v>
      </c>
      <c r="AG101" s="43">
        <v>6055</v>
      </c>
      <c r="AH101" s="35">
        <v>0.000304</v>
      </c>
    </row>
    <row r="102" ht="13.9" spans="1:34">
      <c r="A102" s="14" t="s">
        <v>2769</v>
      </c>
      <c r="B102" s="18" t="s">
        <v>2637</v>
      </c>
      <c r="C102" s="43">
        <v>6410</v>
      </c>
      <c r="D102" s="43">
        <v>6529</v>
      </c>
      <c r="E102" s="43">
        <v>6490</v>
      </c>
      <c r="F102" s="43">
        <v>6489</v>
      </c>
      <c r="G102" s="43">
        <v>6487</v>
      </c>
      <c r="H102" s="43">
        <v>6485</v>
      </c>
      <c r="I102" s="43">
        <v>6483</v>
      </c>
      <c r="J102" s="43">
        <v>6481</v>
      </c>
      <c r="K102" s="43">
        <v>6479</v>
      </c>
      <c r="L102" s="43">
        <v>6477</v>
      </c>
      <c r="M102" s="43">
        <v>6474</v>
      </c>
      <c r="N102" s="43">
        <v>6472</v>
      </c>
      <c r="O102" s="43">
        <v>6470</v>
      </c>
      <c r="P102" s="43">
        <v>6467</v>
      </c>
      <c r="Q102" s="43">
        <v>6465</v>
      </c>
      <c r="R102" s="43">
        <v>6462</v>
      </c>
      <c r="S102" s="43">
        <v>6459</v>
      </c>
      <c r="T102" s="43">
        <v>6457</v>
      </c>
      <c r="U102" s="43">
        <v>6454</v>
      </c>
      <c r="V102" s="43">
        <v>6451</v>
      </c>
      <c r="W102" s="43">
        <v>6449</v>
      </c>
      <c r="X102" s="43">
        <v>6446</v>
      </c>
      <c r="Y102" s="43">
        <v>6443</v>
      </c>
      <c r="Z102" s="43">
        <v>6440</v>
      </c>
      <c r="AA102" s="43">
        <v>6437</v>
      </c>
      <c r="AB102" s="43">
        <v>6434</v>
      </c>
      <c r="AC102" s="43">
        <v>6431</v>
      </c>
      <c r="AD102" s="43">
        <v>6428</v>
      </c>
      <c r="AE102" s="43">
        <v>6426</v>
      </c>
      <c r="AF102" s="43">
        <v>6423</v>
      </c>
      <c r="AG102" s="43">
        <v>6420</v>
      </c>
      <c r="AH102" s="35">
        <v>5.2e-5</v>
      </c>
    </row>
    <row r="103" customHeight="1" spans="1:34">
      <c r="A103" s="14" t="s">
        <v>2770</v>
      </c>
      <c r="B103" s="18" t="s">
        <v>2639</v>
      </c>
      <c r="C103" s="43">
        <v>2335</v>
      </c>
      <c r="D103" s="43">
        <v>2486</v>
      </c>
      <c r="E103" s="43">
        <v>2520</v>
      </c>
      <c r="F103" s="43">
        <v>2511</v>
      </c>
      <c r="G103" s="43">
        <v>2503</v>
      </c>
      <c r="H103" s="43">
        <v>2495</v>
      </c>
      <c r="I103" s="43">
        <v>2487</v>
      </c>
      <c r="J103" s="43">
        <v>2479</v>
      </c>
      <c r="K103" s="43">
        <v>2471</v>
      </c>
      <c r="L103" s="43">
        <v>2463</v>
      </c>
      <c r="M103" s="43">
        <v>2455</v>
      </c>
      <c r="N103" s="43">
        <v>2448</v>
      </c>
      <c r="O103" s="43">
        <v>2440</v>
      </c>
      <c r="P103" s="43">
        <v>2432</v>
      </c>
      <c r="Q103" s="43">
        <v>2424</v>
      </c>
      <c r="R103" s="43">
        <v>2417</v>
      </c>
      <c r="S103" s="43">
        <v>2409</v>
      </c>
      <c r="T103" s="43">
        <v>2401</v>
      </c>
      <c r="U103" s="43">
        <v>2393</v>
      </c>
      <c r="V103" s="43">
        <v>2385</v>
      </c>
      <c r="W103" s="43">
        <v>2378</v>
      </c>
      <c r="X103" s="43">
        <v>2370</v>
      </c>
      <c r="Y103" s="43">
        <v>2362</v>
      </c>
      <c r="Z103" s="43">
        <v>2355</v>
      </c>
      <c r="AA103" s="43">
        <v>2347</v>
      </c>
      <c r="AB103" s="43">
        <v>2339</v>
      </c>
      <c r="AC103" s="43">
        <v>2332</v>
      </c>
      <c r="AD103" s="43">
        <v>2324</v>
      </c>
      <c r="AE103" s="43">
        <v>2316</v>
      </c>
      <c r="AF103" s="43">
        <v>2309</v>
      </c>
      <c r="AG103" s="43">
        <v>2301</v>
      </c>
      <c r="AH103" s="35">
        <v>-0.000489</v>
      </c>
    </row>
    <row r="104" customHeight="1" spans="1:34">
      <c r="A104" s="14" t="s">
        <v>2771</v>
      </c>
      <c r="B104" s="18" t="s">
        <v>2641</v>
      </c>
      <c r="C104" s="43">
        <v>3119</v>
      </c>
      <c r="D104" s="43">
        <v>3304</v>
      </c>
      <c r="E104" s="43">
        <v>3319</v>
      </c>
      <c r="F104" s="43">
        <v>3314</v>
      </c>
      <c r="G104" s="43">
        <v>3310</v>
      </c>
      <c r="H104" s="43">
        <v>3306</v>
      </c>
      <c r="I104" s="43">
        <v>3302</v>
      </c>
      <c r="J104" s="43">
        <v>3297</v>
      </c>
      <c r="K104" s="43">
        <v>3293</v>
      </c>
      <c r="L104" s="43">
        <v>3288</v>
      </c>
      <c r="M104" s="43">
        <v>3284</v>
      </c>
      <c r="N104" s="43">
        <v>3280</v>
      </c>
      <c r="O104" s="43">
        <v>3275</v>
      </c>
      <c r="P104" s="43">
        <v>3271</v>
      </c>
      <c r="Q104" s="43">
        <v>3266</v>
      </c>
      <c r="R104" s="43">
        <v>3262</v>
      </c>
      <c r="S104" s="43">
        <v>3257</v>
      </c>
      <c r="T104" s="43">
        <v>3252</v>
      </c>
      <c r="U104" s="43">
        <v>3248</v>
      </c>
      <c r="V104" s="43">
        <v>3243</v>
      </c>
      <c r="W104" s="43">
        <v>3238</v>
      </c>
      <c r="X104" s="43">
        <v>3234</v>
      </c>
      <c r="Y104" s="43">
        <v>3229</v>
      </c>
      <c r="Z104" s="43">
        <v>3224</v>
      </c>
      <c r="AA104" s="43">
        <v>3220</v>
      </c>
      <c r="AB104" s="43">
        <v>3215</v>
      </c>
      <c r="AC104" s="43">
        <v>3210</v>
      </c>
      <c r="AD104" s="43">
        <v>3206</v>
      </c>
      <c r="AE104" s="43">
        <v>3201</v>
      </c>
      <c r="AF104" s="43">
        <v>3196</v>
      </c>
      <c r="AG104" s="43">
        <v>3191</v>
      </c>
      <c r="AH104" s="35">
        <v>0.000761</v>
      </c>
    </row>
    <row r="105" customHeight="1" spans="1:34">
      <c r="A105" s="14" t="s">
        <v>2772</v>
      </c>
      <c r="B105" s="18" t="s">
        <v>2643</v>
      </c>
      <c r="C105" s="43">
        <v>1829</v>
      </c>
      <c r="D105" s="43">
        <v>1910</v>
      </c>
      <c r="E105" s="43">
        <v>2015</v>
      </c>
      <c r="F105" s="43">
        <v>2009</v>
      </c>
      <c r="G105" s="43">
        <v>2004</v>
      </c>
      <c r="H105" s="43">
        <v>1999</v>
      </c>
      <c r="I105" s="43">
        <v>1994</v>
      </c>
      <c r="J105" s="43">
        <v>1988</v>
      </c>
      <c r="K105" s="43">
        <v>1983</v>
      </c>
      <c r="L105" s="43">
        <v>1978</v>
      </c>
      <c r="M105" s="43">
        <v>1973</v>
      </c>
      <c r="N105" s="43">
        <v>1967</v>
      </c>
      <c r="O105" s="43">
        <v>1962</v>
      </c>
      <c r="P105" s="43">
        <v>1957</v>
      </c>
      <c r="Q105" s="43">
        <v>1952</v>
      </c>
      <c r="R105" s="43">
        <v>1947</v>
      </c>
      <c r="S105" s="43">
        <v>1942</v>
      </c>
      <c r="T105" s="43">
        <v>1937</v>
      </c>
      <c r="U105" s="43">
        <v>1932</v>
      </c>
      <c r="V105" s="43">
        <v>1927</v>
      </c>
      <c r="W105" s="43">
        <v>1922</v>
      </c>
      <c r="X105" s="43">
        <v>1917</v>
      </c>
      <c r="Y105" s="43">
        <v>1912</v>
      </c>
      <c r="Z105" s="43">
        <v>1907</v>
      </c>
      <c r="AA105" s="43">
        <v>1902</v>
      </c>
      <c r="AB105" s="43">
        <v>1897</v>
      </c>
      <c r="AC105" s="43">
        <v>1892</v>
      </c>
      <c r="AD105" s="43">
        <v>1887</v>
      </c>
      <c r="AE105" s="43">
        <v>1882</v>
      </c>
      <c r="AF105" s="43">
        <v>1877</v>
      </c>
      <c r="AG105" s="43">
        <v>1873</v>
      </c>
      <c r="AH105" s="35">
        <v>0.000793</v>
      </c>
    </row>
    <row r="106" customHeight="1" spans="1:34">
      <c r="A106" s="14" t="s">
        <v>2773</v>
      </c>
      <c r="B106" s="18" t="s">
        <v>2645</v>
      </c>
      <c r="C106" s="43">
        <v>4810</v>
      </c>
      <c r="D106" s="43">
        <v>4802</v>
      </c>
      <c r="E106" s="43">
        <v>4793</v>
      </c>
      <c r="F106" s="43">
        <v>4780</v>
      </c>
      <c r="G106" s="43">
        <v>4768</v>
      </c>
      <c r="H106" s="43">
        <v>4755</v>
      </c>
      <c r="I106" s="43">
        <v>4742</v>
      </c>
      <c r="J106" s="43">
        <v>4730</v>
      </c>
      <c r="K106" s="43">
        <v>4717</v>
      </c>
      <c r="L106" s="43">
        <v>4704</v>
      </c>
      <c r="M106" s="43">
        <v>4691</v>
      </c>
      <c r="N106" s="43">
        <v>4678</v>
      </c>
      <c r="O106" s="43">
        <v>4664</v>
      </c>
      <c r="P106" s="43">
        <v>4651</v>
      </c>
      <c r="Q106" s="43">
        <v>4638</v>
      </c>
      <c r="R106" s="43">
        <v>4624</v>
      </c>
      <c r="S106" s="43">
        <v>4611</v>
      </c>
      <c r="T106" s="43">
        <v>4597</v>
      </c>
      <c r="U106" s="43">
        <v>4584</v>
      </c>
      <c r="V106" s="43">
        <v>4570</v>
      </c>
      <c r="W106" s="43">
        <v>4557</v>
      </c>
      <c r="X106" s="43">
        <v>4543</v>
      </c>
      <c r="Y106" s="43">
        <v>4530</v>
      </c>
      <c r="Z106" s="43">
        <v>4517</v>
      </c>
      <c r="AA106" s="43">
        <v>4503</v>
      </c>
      <c r="AB106" s="43">
        <v>4490</v>
      </c>
      <c r="AC106" s="43">
        <v>4476</v>
      </c>
      <c r="AD106" s="43">
        <v>4463</v>
      </c>
      <c r="AE106" s="43">
        <v>4450</v>
      </c>
      <c r="AF106" s="43">
        <v>4436</v>
      </c>
      <c r="AG106" s="43">
        <v>4423</v>
      </c>
      <c r="AH106" s="35">
        <v>-0.002792</v>
      </c>
    </row>
    <row r="107" customHeight="1" spans="1:34">
      <c r="A107" s="14" t="s">
        <v>2774</v>
      </c>
      <c r="B107" s="18" t="s">
        <v>2647</v>
      </c>
      <c r="C107" s="43">
        <v>3335</v>
      </c>
      <c r="D107" s="43">
        <v>3363</v>
      </c>
      <c r="E107" s="43">
        <v>3253</v>
      </c>
      <c r="F107" s="43">
        <v>3243</v>
      </c>
      <c r="G107" s="43">
        <v>3232</v>
      </c>
      <c r="H107" s="43">
        <v>3222</v>
      </c>
      <c r="I107" s="43">
        <v>3212</v>
      </c>
      <c r="J107" s="43">
        <v>3201</v>
      </c>
      <c r="K107" s="43">
        <v>3191</v>
      </c>
      <c r="L107" s="43">
        <v>3180</v>
      </c>
      <c r="M107" s="43">
        <v>3169</v>
      </c>
      <c r="N107" s="43">
        <v>3159</v>
      </c>
      <c r="O107" s="43">
        <v>3148</v>
      </c>
      <c r="P107" s="43">
        <v>3137</v>
      </c>
      <c r="Q107" s="43">
        <v>3126</v>
      </c>
      <c r="R107" s="43">
        <v>3116</v>
      </c>
      <c r="S107" s="43">
        <v>3105</v>
      </c>
      <c r="T107" s="43">
        <v>3094</v>
      </c>
      <c r="U107" s="43">
        <v>3083</v>
      </c>
      <c r="V107" s="43">
        <v>3072</v>
      </c>
      <c r="W107" s="43">
        <v>3061</v>
      </c>
      <c r="X107" s="43">
        <v>3050</v>
      </c>
      <c r="Y107" s="43">
        <v>3039</v>
      </c>
      <c r="Z107" s="43">
        <v>3028</v>
      </c>
      <c r="AA107" s="43">
        <v>3017</v>
      </c>
      <c r="AB107" s="43">
        <v>3005</v>
      </c>
      <c r="AC107" s="43">
        <v>2994</v>
      </c>
      <c r="AD107" s="43">
        <v>2983</v>
      </c>
      <c r="AE107" s="43">
        <v>2972</v>
      </c>
      <c r="AF107" s="43">
        <v>2961</v>
      </c>
      <c r="AG107" s="43">
        <v>2950</v>
      </c>
      <c r="AH107" s="35">
        <v>-0.004081</v>
      </c>
    </row>
    <row r="108" customHeight="1" spans="1:34">
      <c r="A108" s="14" t="s">
        <v>2775</v>
      </c>
      <c r="B108" s="17" t="s">
        <v>2649</v>
      </c>
      <c r="C108" s="44">
        <v>3994.547119</v>
      </c>
      <c r="D108" s="44">
        <v>4123.486328</v>
      </c>
      <c r="E108" s="44">
        <v>4106.153809</v>
      </c>
      <c r="F108" s="44">
        <v>4092.900879</v>
      </c>
      <c r="G108" s="44">
        <v>4080.191895</v>
      </c>
      <c r="H108" s="44">
        <v>4067.608154</v>
      </c>
      <c r="I108" s="44">
        <v>4055.015137</v>
      </c>
      <c r="J108" s="44">
        <v>4042.108643</v>
      </c>
      <c r="K108" s="44">
        <v>4029.58252</v>
      </c>
      <c r="L108" s="44">
        <v>4016.851562</v>
      </c>
      <c r="M108" s="44">
        <v>4004.033203</v>
      </c>
      <c r="N108" s="44">
        <v>3991.616211</v>
      </c>
      <c r="O108" s="44">
        <v>3978.822998</v>
      </c>
      <c r="P108" s="44">
        <v>3966.113525</v>
      </c>
      <c r="Q108" s="44">
        <v>3953.304688</v>
      </c>
      <c r="R108" s="44">
        <v>3940.941895</v>
      </c>
      <c r="S108" s="44">
        <v>3928.175293</v>
      </c>
      <c r="T108" s="44">
        <v>3915.241699</v>
      </c>
      <c r="U108" s="44">
        <v>3902.5</v>
      </c>
      <c r="V108" s="44">
        <v>3889.59375</v>
      </c>
      <c r="W108" s="44">
        <v>3877.018066</v>
      </c>
      <c r="X108" s="44">
        <v>3864.113037</v>
      </c>
      <c r="Y108" s="44">
        <v>3851.210693</v>
      </c>
      <c r="Z108" s="44">
        <v>3838.259521</v>
      </c>
      <c r="AA108" s="44">
        <v>3825.275146</v>
      </c>
      <c r="AB108" s="44">
        <v>3812.176025</v>
      </c>
      <c r="AC108" s="44">
        <v>3799.35791</v>
      </c>
      <c r="AD108" s="44">
        <v>3786.53418</v>
      </c>
      <c r="AE108" s="44">
        <v>3773.82666</v>
      </c>
      <c r="AF108" s="44">
        <v>3761.225342</v>
      </c>
      <c r="AG108" s="44">
        <v>3748.8479</v>
      </c>
      <c r="AH108" s="36">
        <v>-0.002114</v>
      </c>
    </row>
    <row r="110" customHeight="1" spans="2:2">
      <c r="B110" s="17" t="s">
        <v>2650</v>
      </c>
    </row>
    <row r="111" customHeight="1" spans="1:34">
      <c r="A111" s="14" t="s">
        <v>2776</v>
      </c>
      <c r="B111" s="18" t="s">
        <v>2631</v>
      </c>
      <c r="C111" s="43">
        <v>652</v>
      </c>
      <c r="D111" s="43">
        <v>505</v>
      </c>
      <c r="E111" s="43">
        <v>579</v>
      </c>
      <c r="F111" s="43">
        <v>584</v>
      </c>
      <c r="G111" s="43">
        <v>590</v>
      </c>
      <c r="H111" s="43">
        <v>596</v>
      </c>
      <c r="I111" s="43">
        <v>602</v>
      </c>
      <c r="J111" s="43">
        <v>608</v>
      </c>
      <c r="K111" s="43">
        <v>614</v>
      </c>
      <c r="L111" s="43">
        <v>620</v>
      </c>
      <c r="M111" s="43">
        <v>626</v>
      </c>
      <c r="N111" s="43">
        <v>632</v>
      </c>
      <c r="O111" s="43">
        <v>638</v>
      </c>
      <c r="P111" s="43">
        <v>644</v>
      </c>
      <c r="Q111" s="43">
        <v>650</v>
      </c>
      <c r="R111" s="43">
        <v>656</v>
      </c>
      <c r="S111" s="43">
        <v>662</v>
      </c>
      <c r="T111" s="43">
        <v>668</v>
      </c>
      <c r="U111" s="43">
        <v>674</v>
      </c>
      <c r="V111" s="43">
        <v>680</v>
      </c>
      <c r="W111" s="43">
        <v>686</v>
      </c>
      <c r="X111" s="43">
        <v>692</v>
      </c>
      <c r="Y111" s="43">
        <v>698</v>
      </c>
      <c r="Z111" s="43">
        <v>704</v>
      </c>
      <c r="AA111" s="43">
        <v>710</v>
      </c>
      <c r="AB111" s="43">
        <v>716</v>
      </c>
      <c r="AC111" s="43">
        <v>723</v>
      </c>
      <c r="AD111" s="43">
        <v>729</v>
      </c>
      <c r="AE111" s="43">
        <v>735</v>
      </c>
      <c r="AF111" s="43">
        <v>741</v>
      </c>
      <c r="AG111" s="43">
        <v>747</v>
      </c>
      <c r="AH111" s="35">
        <v>0.004544</v>
      </c>
    </row>
    <row r="112" customHeight="1" spans="1:34">
      <c r="A112" s="14" t="s">
        <v>2777</v>
      </c>
      <c r="B112" s="18" t="s">
        <v>2633</v>
      </c>
      <c r="C112" s="43">
        <v>840</v>
      </c>
      <c r="D112" s="43">
        <v>706</v>
      </c>
      <c r="E112" s="43">
        <v>826</v>
      </c>
      <c r="F112" s="43">
        <v>834</v>
      </c>
      <c r="G112" s="43">
        <v>842</v>
      </c>
      <c r="H112" s="43">
        <v>850</v>
      </c>
      <c r="I112" s="43">
        <v>858</v>
      </c>
      <c r="J112" s="43">
        <v>867</v>
      </c>
      <c r="K112" s="43">
        <v>875</v>
      </c>
      <c r="L112" s="43">
        <v>883</v>
      </c>
      <c r="M112" s="43">
        <v>891</v>
      </c>
      <c r="N112" s="43">
        <v>899</v>
      </c>
      <c r="O112" s="43">
        <v>907</v>
      </c>
      <c r="P112" s="43">
        <v>916</v>
      </c>
      <c r="Q112" s="43">
        <v>924</v>
      </c>
      <c r="R112" s="43">
        <v>932</v>
      </c>
      <c r="S112" s="43">
        <v>940</v>
      </c>
      <c r="T112" s="43">
        <v>948</v>
      </c>
      <c r="U112" s="43">
        <v>956</v>
      </c>
      <c r="V112" s="43">
        <v>965</v>
      </c>
      <c r="W112" s="43">
        <v>973</v>
      </c>
      <c r="X112" s="43">
        <v>981</v>
      </c>
      <c r="Y112" s="43">
        <v>989</v>
      </c>
      <c r="Z112" s="43">
        <v>997</v>
      </c>
      <c r="AA112" s="43">
        <v>1005</v>
      </c>
      <c r="AB112" s="43">
        <v>1014</v>
      </c>
      <c r="AC112" s="43">
        <v>1022</v>
      </c>
      <c r="AD112" s="43">
        <v>1030</v>
      </c>
      <c r="AE112" s="43">
        <v>1038</v>
      </c>
      <c r="AF112" s="43">
        <v>1046</v>
      </c>
      <c r="AG112" s="43">
        <v>1054</v>
      </c>
      <c r="AH112" s="35">
        <v>0.007594</v>
      </c>
    </row>
    <row r="113" customHeight="1" spans="1:34">
      <c r="A113" s="14" t="s">
        <v>2778</v>
      </c>
      <c r="B113" s="18" t="s">
        <v>2635</v>
      </c>
      <c r="C113" s="43">
        <v>831</v>
      </c>
      <c r="D113" s="43">
        <v>767</v>
      </c>
      <c r="E113" s="43">
        <v>857</v>
      </c>
      <c r="F113" s="43">
        <v>864</v>
      </c>
      <c r="G113" s="43">
        <v>870</v>
      </c>
      <c r="H113" s="43">
        <v>876</v>
      </c>
      <c r="I113" s="43">
        <v>882</v>
      </c>
      <c r="J113" s="43">
        <v>889</v>
      </c>
      <c r="K113" s="43">
        <v>895</v>
      </c>
      <c r="L113" s="43">
        <v>901</v>
      </c>
      <c r="M113" s="43">
        <v>907</v>
      </c>
      <c r="N113" s="43">
        <v>914</v>
      </c>
      <c r="O113" s="43">
        <v>920</v>
      </c>
      <c r="P113" s="43">
        <v>926</v>
      </c>
      <c r="Q113" s="43">
        <v>932</v>
      </c>
      <c r="R113" s="43">
        <v>939</v>
      </c>
      <c r="S113" s="43">
        <v>945</v>
      </c>
      <c r="T113" s="43">
        <v>951</v>
      </c>
      <c r="U113" s="43">
        <v>958</v>
      </c>
      <c r="V113" s="43">
        <v>964</v>
      </c>
      <c r="W113" s="43">
        <v>970</v>
      </c>
      <c r="X113" s="43">
        <v>976</v>
      </c>
      <c r="Y113" s="43">
        <v>983</v>
      </c>
      <c r="Z113" s="43">
        <v>989</v>
      </c>
      <c r="AA113" s="43">
        <v>995</v>
      </c>
      <c r="AB113" s="43">
        <v>1002</v>
      </c>
      <c r="AC113" s="43">
        <v>1008</v>
      </c>
      <c r="AD113" s="43">
        <v>1014</v>
      </c>
      <c r="AE113" s="43">
        <v>1021</v>
      </c>
      <c r="AF113" s="43">
        <v>1027</v>
      </c>
      <c r="AG113" s="43">
        <v>1033</v>
      </c>
      <c r="AH113" s="35">
        <v>0.00728</v>
      </c>
    </row>
    <row r="114" customHeight="1" spans="1:34">
      <c r="A114" s="14" t="s">
        <v>2779</v>
      </c>
      <c r="B114" s="18" t="s">
        <v>2637</v>
      </c>
      <c r="C114" s="43">
        <v>975</v>
      </c>
      <c r="D114" s="43">
        <v>956</v>
      </c>
      <c r="E114" s="43">
        <v>1035</v>
      </c>
      <c r="F114" s="43">
        <v>1040</v>
      </c>
      <c r="G114" s="43">
        <v>1046</v>
      </c>
      <c r="H114" s="43">
        <v>1051</v>
      </c>
      <c r="I114" s="43">
        <v>1057</v>
      </c>
      <c r="J114" s="43">
        <v>1062</v>
      </c>
      <c r="K114" s="43">
        <v>1068</v>
      </c>
      <c r="L114" s="43">
        <v>1074</v>
      </c>
      <c r="M114" s="43">
        <v>1079</v>
      </c>
      <c r="N114" s="43">
        <v>1085</v>
      </c>
      <c r="O114" s="43">
        <v>1091</v>
      </c>
      <c r="P114" s="43">
        <v>1096</v>
      </c>
      <c r="Q114" s="43">
        <v>1102</v>
      </c>
      <c r="R114" s="43">
        <v>1108</v>
      </c>
      <c r="S114" s="43">
        <v>1114</v>
      </c>
      <c r="T114" s="43">
        <v>1119</v>
      </c>
      <c r="U114" s="43">
        <v>1125</v>
      </c>
      <c r="V114" s="43">
        <v>1131</v>
      </c>
      <c r="W114" s="43">
        <v>1137</v>
      </c>
      <c r="X114" s="43">
        <v>1142</v>
      </c>
      <c r="Y114" s="43">
        <v>1148</v>
      </c>
      <c r="Z114" s="43">
        <v>1154</v>
      </c>
      <c r="AA114" s="43">
        <v>1160</v>
      </c>
      <c r="AB114" s="43">
        <v>1166</v>
      </c>
      <c r="AC114" s="43">
        <v>1171</v>
      </c>
      <c r="AD114" s="43">
        <v>1177</v>
      </c>
      <c r="AE114" s="43">
        <v>1183</v>
      </c>
      <c r="AF114" s="43">
        <v>1189</v>
      </c>
      <c r="AG114" s="43">
        <v>1195</v>
      </c>
      <c r="AH114" s="35">
        <v>0.006805</v>
      </c>
    </row>
    <row r="115" customHeight="1" spans="1:34">
      <c r="A115" s="14" t="s">
        <v>2780</v>
      </c>
      <c r="B115" s="18" t="s">
        <v>2639</v>
      </c>
      <c r="C115" s="43">
        <v>2274</v>
      </c>
      <c r="D115" s="43">
        <v>2219</v>
      </c>
      <c r="E115" s="43">
        <v>2359</v>
      </c>
      <c r="F115" s="43">
        <v>2373</v>
      </c>
      <c r="G115" s="43">
        <v>2388</v>
      </c>
      <c r="H115" s="43">
        <v>2402</v>
      </c>
      <c r="I115" s="43">
        <v>2417</v>
      </c>
      <c r="J115" s="43">
        <v>2431</v>
      </c>
      <c r="K115" s="43">
        <v>2445</v>
      </c>
      <c r="L115" s="43">
        <v>2460</v>
      </c>
      <c r="M115" s="43">
        <v>2474</v>
      </c>
      <c r="N115" s="43">
        <v>2488</v>
      </c>
      <c r="O115" s="43">
        <v>2503</v>
      </c>
      <c r="P115" s="43">
        <v>2517</v>
      </c>
      <c r="Q115" s="43">
        <v>2531</v>
      </c>
      <c r="R115" s="43">
        <v>2546</v>
      </c>
      <c r="S115" s="43">
        <v>2560</v>
      </c>
      <c r="T115" s="43">
        <v>2575</v>
      </c>
      <c r="U115" s="43">
        <v>2589</v>
      </c>
      <c r="V115" s="43">
        <v>2603</v>
      </c>
      <c r="W115" s="43">
        <v>2618</v>
      </c>
      <c r="X115" s="43">
        <v>2632</v>
      </c>
      <c r="Y115" s="43">
        <v>2647</v>
      </c>
      <c r="Z115" s="43">
        <v>2661</v>
      </c>
      <c r="AA115" s="43">
        <v>2676</v>
      </c>
      <c r="AB115" s="43">
        <v>2690</v>
      </c>
      <c r="AC115" s="43">
        <v>2705</v>
      </c>
      <c r="AD115" s="43">
        <v>2719</v>
      </c>
      <c r="AE115" s="43">
        <v>2734</v>
      </c>
      <c r="AF115" s="43">
        <v>2748</v>
      </c>
      <c r="AG115" s="43">
        <v>2763</v>
      </c>
      <c r="AH115" s="35">
        <v>0.006514</v>
      </c>
    </row>
    <row r="116" customHeight="1" spans="1:34">
      <c r="A116" s="14" t="s">
        <v>2781</v>
      </c>
      <c r="B116" s="18" t="s">
        <v>2641</v>
      </c>
      <c r="C116" s="43">
        <v>1623</v>
      </c>
      <c r="D116" s="43">
        <v>1710</v>
      </c>
      <c r="E116" s="43">
        <v>1808</v>
      </c>
      <c r="F116" s="43">
        <v>1818</v>
      </c>
      <c r="G116" s="43">
        <v>1828</v>
      </c>
      <c r="H116" s="43">
        <v>1838</v>
      </c>
      <c r="I116" s="43">
        <v>1848</v>
      </c>
      <c r="J116" s="43">
        <v>1858</v>
      </c>
      <c r="K116" s="43">
        <v>1868</v>
      </c>
      <c r="L116" s="43">
        <v>1878</v>
      </c>
      <c r="M116" s="43">
        <v>1888</v>
      </c>
      <c r="N116" s="43">
        <v>1898</v>
      </c>
      <c r="O116" s="43">
        <v>1909</v>
      </c>
      <c r="P116" s="43">
        <v>1919</v>
      </c>
      <c r="Q116" s="43">
        <v>1929</v>
      </c>
      <c r="R116" s="43">
        <v>1939</v>
      </c>
      <c r="S116" s="43">
        <v>1949</v>
      </c>
      <c r="T116" s="43">
        <v>1959</v>
      </c>
      <c r="U116" s="43">
        <v>1969</v>
      </c>
      <c r="V116" s="43">
        <v>1980</v>
      </c>
      <c r="W116" s="43">
        <v>1990</v>
      </c>
      <c r="X116" s="43">
        <v>2000</v>
      </c>
      <c r="Y116" s="43">
        <v>2010</v>
      </c>
      <c r="Z116" s="43">
        <v>2020</v>
      </c>
      <c r="AA116" s="43">
        <v>2031</v>
      </c>
      <c r="AB116" s="43">
        <v>2041</v>
      </c>
      <c r="AC116" s="43">
        <v>2051</v>
      </c>
      <c r="AD116" s="43">
        <v>2061</v>
      </c>
      <c r="AE116" s="43">
        <v>2071</v>
      </c>
      <c r="AF116" s="43">
        <v>2082</v>
      </c>
      <c r="AG116" s="43">
        <v>2092</v>
      </c>
      <c r="AH116" s="35">
        <v>0.008497</v>
      </c>
    </row>
    <row r="117" customHeight="1" spans="1:34">
      <c r="A117" s="14" t="s">
        <v>2782</v>
      </c>
      <c r="B117" s="18" t="s">
        <v>2643</v>
      </c>
      <c r="C117" s="43">
        <v>2730</v>
      </c>
      <c r="D117" s="43">
        <v>2770</v>
      </c>
      <c r="E117" s="43">
        <v>2861</v>
      </c>
      <c r="F117" s="43">
        <v>2875</v>
      </c>
      <c r="G117" s="43">
        <v>2889</v>
      </c>
      <c r="H117" s="43">
        <v>2904</v>
      </c>
      <c r="I117" s="43">
        <v>2918</v>
      </c>
      <c r="J117" s="43">
        <v>2932</v>
      </c>
      <c r="K117" s="43">
        <v>2947</v>
      </c>
      <c r="L117" s="43">
        <v>2961</v>
      </c>
      <c r="M117" s="43">
        <v>2976</v>
      </c>
      <c r="N117" s="43">
        <v>2990</v>
      </c>
      <c r="O117" s="43">
        <v>3004</v>
      </c>
      <c r="P117" s="43">
        <v>3018</v>
      </c>
      <c r="Q117" s="43">
        <v>3033</v>
      </c>
      <c r="R117" s="43">
        <v>3047</v>
      </c>
      <c r="S117" s="43">
        <v>3061</v>
      </c>
      <c r="T117" s="43">
        <v>3076</v>
      </c>
      <c r="U117" s="43">
        <v>3090</v>
      </c>
      <c r="V117" s="43">
        <v>3104</v>
      </c>
      <c r="W117" s="43">
        <v>3119</v>
      </c>
      <c r="X117" s="43">
        <v>3133</v>
      </c>
      <c r="Y117" s="43">
        <v>3147</v>
      </c>
      <c r="Z117" s="43">
        <v>3161</v>
      </c>
      <c r="AA117" s="43">
        <v>3176</v>
      </c>
      <c r="AB117" s="43">
        <v>3190</v>
      </c>
      <c r="AC117" s="43">
        <v>3204</v>
      </c>
      <c r="AD117" s="43">
        <v>3218</v>
      </c>
      <c r="AE117" s="43">
        <v>3233</v>
      </c>
      <c r="AF117" s="43">
        <v>3247</v>
      </c>
      <c r="AG117" s="43">
        <v>3261</v>
      </c>
      <c r="AH117" s="35">
        <v>0.005942</v>
      </c>
    </row>
    <row r="118" customHeight="1" spans="1:34">
      <c r="A118" s="14" t="s">
        <v>2783</v>
      </c>
      <c r="B118" s="18" t="s">
        <v>2645</v>
      </c>
      <c r="C118" s="43">
        <v>1639</v>
      </c>
      <c r="D118" s="43">
        <v>1471</v>
      </c>
      <c r="E118" s="43">
        <v>1560</v>
      </c>
      <c r="F118" s="43">
        <v>1568</v>
      </c>
      <c r="G118" s="43">
        <v>1577</v>
      </c>
      <c r="H118" s="43">
        <v>1586</v>
      </c>
      <c r="I118" s="43">
        <v>1595</v>
      </c>
      <c r="J118" s="43">
        <v>1604</v>
      </c>
      <c r="K118" s="43">
        <v>1613</v>
      </c>
      <c r="L118" s="43">
        <v>1622</v>
      </c>
      <c r="M118" s="43">
        <v>1631</v>
      </c>
      <c r="N118" s="43">
        <v>1641</v>
      </c>
      <c r="O118" s="43">
        <v>1650</v>
      </c>
      <c r="P118" s="43">
        <v>1659</v>
      </c>
      <c r="Q118" s="43">
        <v>1668</v>
      </c>
      <c r="R118" s="43">
        <v>1678</v>
      </c>
      <c r="S118" s="43">
        <v>1687</v>
      </c>
      <c r="T118" s="43">
        <v>1697</v>
      </c>
      <c r="U118" s="43">
        <v>1706</v>
      </c>
      <c r="V118" s="43">
        <v>1715</v>
      </c>
      <c r="W118" s="43">
        <v>1725</v>
      </c>
      <c r="X118" s="43">
        <v>1734</v>
      </c>
      <c r="Y118" s="43">
        <v>1744</v>
      </c>
      <c r="Z118" s="43">
        <v>1753</v>
      </c>
      <c r="AA118" s="43">
        <v>1763</v>
      </c>
      <c r="AB118" s="43">
        <v>1772</v>
      </c>
      <c r="AC118" s="43">
        <v>1782</v>
      </c>
      <c r="AD118" s="43">
        <v>1791</v>
      </c>
      <c r="AE118" s="43">
        <v>1801</v>
      </c>
      <c r="AF118" s="43">
        <v>1810</v>
      </c>
      <c r="AG118" s="43">
        <v>1820</v>
      </c>
      <c r="AH118" s="35">
        <v>0.003498</v>
      </c>
    </row>
    <row r="119" customHeight="1" spans="1:34">
      <c r="A119" s="14" t="s">
        <v>2784</v>
      </c>
      <c r="B119" s="18" t="s">
        <v>2647</v>
      </c>
      <c r="C119" s="43">
        <v>1012</v>
      </c>
      <c r="D119" s="43">
        <v>840</v>
      </c>
      <c r="E119" s="43">
        <v>963</v>
      </c>
      <c r="F119" s="43">
        <v>969</v>
      </c>
      <c r="G119" s="43">
        <v>975</v>
      </c>
      <c r="H119" s="43">
        <v>982</v>
      </c>
      <c r="I119" s="43">
        <v>988</v>
      </c>
      <c r="J119" s="43">
        <v>994</v>
      </c>
      <c r="K119" s="43">
        <v>1001</v>
      </c>
      <c r="L119" s="43">
        <v>1007</v>
      </c>
      <c r="M119" s="43">
        <v>1013</v>
      </c>
      <c r="N119" s="43">
        <v>1020</v>
      </c>
      <c r="O119" s="43">
        <v>1026</v>
      </c>
      <c r="P119" s="43">
        <v>1032</v>
      </c>
      <c r="Q119" s="43">
        <v>1039</v>
      </c>
      <c r="R119" s="43">
        <v>1045</v>
      </c>
      <c r="S119" s="43">
        <v>1052</v>
      </c>
      <c r="T119" s="43">
        <v>1058</v>
      </c>
      <c r="U119" s="43">
        <v>1065</v>
      </c>
      <c r="V119" s="43">
        <v>1071</v>
      </c>
      <c r="W119" s="43">
        <v>1078</v>
      </c>
      <c r="X119" s="43">
        <v>1084</v>
      </c>
      <c r="Y119" s="43">
        <v>1091</v>
      </c>
      <c r="Z119" s="43">
        <v>1097</v>
      </c>
      <c r="AA119" s="43">
        <v>1104</v>
      </c>
      <c r="AB119" s="43">
        <v>1110</v>
      </c>
      <c r="AC119" s="43">
        <v>1117</v>
      </c>
      <c r="AD119" s="43">
        <v>1123</v>
      </c>
      <c r="AE119" s="43">
        <v>1130</v>
      </c>
      <c r="AF119" s="43">
        <v>1136</v>
      </c>
      <c r="AG119" s="43">
        <v>1143</v>
      </c>
      <c r="AH119" s="35">
        <v>0.004066</v>
      </c>
    </row>
    <row r="120" customHeight="1" spans="1:34">
      <c r="A120" s="14" t="s">
        <v>2785</v>
      </c>
      <c r="B120" s="17" t="s">
        <v>2649</v>
      </c>
      <c r="C120" s="44">
        <v>1496.441772</v>
      </c>
      <c r="D120" s="44">
        <v>1423.084351</v>
      </c>
      <c r="E120" s="44">
        <v>1533.780518</v>
      </c>
      <c r="F120" s="44">
        <v>1545.432861</v>
      </c>
      <c r="G120" s="44">
        <v>1557.345093</v>
      </c>
      <c r="H120" s="44">
        <v>1569.296509</v>
      </c>
      <c r="I120" s="44">
        <v>1581.232666</v>
      </c>
      <c r="J120" s="44">
        <v>1593.164917</v>
      </c>
      <c r="K120" s="44">
        <v>1605.207886</v>
      </c>
      <c r="L120" s="44">
        <v>1617.171021</v>
      </c>
      <c r="M120" s="44">
        <v>1629.009888</v>
      </c>
      <c r="N120" s="44">
        <v>1641.183838</v>
      </c>
      <c r="O120" s="44">
        <v>1653.26001</v>
      </c>
      <c r="P120" s="44">
        <v>1665.143555</v>
      </c>
      <c r="Q120" s="44">
        <v>1677.292603</v>
      </c>
      <c r="R120" s="44">
        <v>1689.587524</v>
      </c>
      <c r="S120" s="44">
        <v>1701.64917</v>
      </c>
      <c r="T120" s="44">
        <v>1713.928101</v>
      </c>
      <c r="U120" s="44">
        <v>1726.156616</v>
      </c>
      <c r="V120" s="44">
        <v>1738.27356</v>
      </c>
      <c r="W120" s="44">
        <v>1750.842529</v>
      </c>
      <c r="X120" s="44">
        <v>1762.766113</v>
      </c>
      <c r="Y120" s="44">
        <v>1775.36499</v>
      </c>
      <c r="Z120" s="44">
        <v>1787.387939</v>
      </c>
      <c r="AA120" s="44">
        <v>1800.091797</v>
      </c>
      <c r="AB120" s="44">
        <v>1812.380737</v>
      </c>
      <c r="AC120" s="44">
        <v>1824.890015</v>
      </c>
      <c r="AD120" s="44">
        <v>1836.943604</v>
      </c>
      <c r="AE120" s="44">
        <v>1849.707031</v>
      </c>
      <c r="AF120" s="44">
        <v>1861.689087</v>
      </c>
      <c r="AG120" s="44">
        <v>1874.020142</v>
      </c>
      <c r="AH120" s="36">
        <v>0.007528</v>
      </c>
    </row>
    <row r="122" customHeight="1" spans="2:34">
      <c r="B122" s="45" t="s">
        <v>2661</v>
      </c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</row>
    <row r="123" customHeight="1" spans="2:2">
      <c r="B123" s="47" t="s">
        <v>2662</v>
      </c>
    </row>
    <row r="124" customHeight="1" spans="2:2">
      <c r="B124" s="47" t="s">
        <v>2786</v>
      </c>
    </row>
    <row r="125" customHeight="1" spans="2:2">
      <c r="B125" s="47" t="s">
        <v>2787</v>
      </c>
    </row>
    <row r="126" customHeight="1" spans="2:2">
      <c r="B126" s="47" t="s">
        <v>2788</v>
      </c>
    </row>
    <row r="127" customHeight="1" spans="2:2">
      <c r="B127" s="47" t="s">
        <v>2789</v>
      </c>
    </row>
    <row r="128" customHeight="1" spans="2:2">
      <c r="B128" s="47" t="s">
        <v>2790</v>
      </c>
    </row>
    <row r="129" customHeight="1" spans="2:2">
      <c r="B129" s="47" t="s">
        <v>2791</v>
      </c>
    </row>
    <row r="130" customHeight="1" spans="2:2">
      <c r="B130" s="47" t="s">
        <v>2792</v>
      </c>
    </row>
    <row r="131" customHeight="1" spans="2:2">
      <c r="B131" s="47" t="s">
        <v>2793</v>
      </c>
    </row>
    <row r="132" customHeight="1" spans="2:2">
      <c r="B132" s="47" t="s">
        <v>2794</v>
      </c>
    </row>
    <row r="133" customHeight="1" spans="2:2">
      <c r="B133" s="47" t="s">
        <v>2795</v>
      </c>
    </row>
    <row r="134" customHeight="1" spans="2:2">
      <c r="B134" s="47" t="s">
        <v>2796</v>
      </c>
    </row>
    <row r="135" customHeight="1" spans="2:2">
      <c r="B135" s="47" t="s">
        <v>2797</v>
      </c>
    </row>
    <row r="136" customHeight="1" spans="2:2">
      <c r="B136" s="47" t="s">
        <v>2677</v>
      </c>
    </row>
    <row r="137" customHeight="1" spans="2:2">
      <c r="B137" s="47" t="s">
        <v>2678</v>
      </c>
    </row>
    <row r="138" customHeight="1" spans="2:2">
      <c r="B138" s="47" t="s">
        <v>2679</v>
      </c>
    </row>
    <row r="139" customHeight="1" spans="2:2">
      <c r="B139" s="47" t="s">
        <v>2680</v>
      </c>
    </row>
    <row r="140" customHeight="1" spans="2:2">
      <c r="B140" s="47" t="s">
        <v>2681</v>
      </c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153:AH2153"/>
    <mergeCell ref="B2317:AH2317"/>
    <mergeCell ref="B2419:AH2419"/>
    <mergeCell ref="B2509:AH2509"/>
    <mergeCell ref="B2598:AH2598"/>
    <mergeCell ref="B2719:AH2719"/>
    <mergeCell ref="B2837:AH2837"/>
  </mergeCells>
  <pageMargins left="0.75" right="0.75" top="1" bottom="1" header="0.5" footer="0.5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D7"/>
  <sheetViews>
    <sheetView workbookViewId="0">
      <selection activeCell="G11" sqref="G11"/>
    </sheetView>
  </sheetViews>
  <sheetFormatPr defaultColWidth="9" defaultRowHeight="13.85" outlineLevelRow="6" outlineLevelCol="3"/>
  <cols>
    <col min="1" max="1" width="23.5663716814159" customWidth="1"/>
    <col min="2" max="2" width="21.283185840708" customWidth="1"/>
    <col min="3" max="3" width="20.7079646017699" customWidth="1"/>
    <col min="4" max="4" width="20.283185840708" customWidth="1"/>
  </cols>
  <sheetData>
    <row r="1" ht="27.75" spans="1:4">
      <c r="A1" s="1" t="s">
        <v>2798</v>
      </c>
      <c r="B1" s="2" t="s">
        <v>2799</v>
      </c>
      <c r="C1" s="2" t="s">
        <v>2800</v>
      </c>
      <c r="D1" s="2" t="s">
        <v>2801</v>
      </c>
    </row>
    <row r="2" spans="1:4">
      <c r="A2" t="s">
        <v>2802</v>
      </c>
      <c r="B2" s="5">
        <v>0.5</v>
      </c>
      <c r="C2" s="5">
        <f t="shared" ref="C2:C7" si="0">$B2</f>
        <v>0.5</v>
      </c>
      <c r="D2" s="5">
        <v>0.5</v>
      </c>
    </row>
    <row r="3" spans="1:4">
      <c r="A3" t="s">
        <v>2803</v>
      </c>
      <c r="B3" s="5">
        <v>0.5</v>
      </c>
      <c r="C3" s="5">
        <f t="shared" si="0"/>
        <v>0.5</v>
      </c>
      <c r="D3" s="5">
        <v>0.5</v>
      </c>
    </row>
    <row r="4" spans="1:4">
      <c r="A4" t="s">
        <v>2804</v>
      </c>
      <c r="B4">
        <v>0</v>
      </c>
      <c r="C4">
        <f t="shared" si="0"/>
        <v>0</v>
      </c>
      <c r="D4">
        <v>0</v>
      </c>
    </row>
    <row r="5" spans="1:4">
      <c r="A5" t="s">
        <v>2805</v>
      </c>
      <c r="B5">
        <v>0</v>
      </c>
      <c r="C5">
        <f t="shared" si="0"/>
        <v>0</v>
      </c>
      <c r="D5">
        <v>0</v>
      </c>
    </row>
    <row r="6" spans="1:4">
      <c r="A6" t="s">
        <v>2806</v>
      </c>
      <c r="B6">
        <v>0</v>
      </c>
      <c r="C6">
        <f t="shared" si="0"/>
        <v>0</v>
      </c>
      <c r="D6">
        <v>0</v>
      </c>
    </row>
    <row r="7" spans="1:4">
      <c r="A7" t="s">
        <v>2807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D7"/>
  <sheetViews>
    <sheetView tabSelected="1" workbookViewId="0">
      <selection activeCell="C6" sqref="C6"/>
    </sheetView>
  </sheetViews>
  <sheetFormatPr defaultColWidth="9" defaultRowHeight="13.85" outlineLevelRow="6" outlineLevelCol="3"/>
  <cols>
    <col min="1" max="1" width="23.5663716814159" customWidth="1"/>
    <col min="2" max="2" width="21.283185840708" customWidth="1"/>
    <col min="3" max="3" width="20.7079646017699" customWidth="1"/>
    <col min="4" max="4" width="20.283185840708" customWidth="1"/>
  </cols>
  <sheetData>
    <row r="1" ht="13.9" spans="1:4">
      <c r="A1" s="1" t="s">
        <v>2808</v>
      </c>
      <c r="B1" s="2" t="s">
        <v>2799</v>
      </c>
      <c r="C1" s="2" t="s">
        <v>2800</v>
      </c>
      <c r="D1" s="2" t="s">
        <v>2801</v>
      </c>
    </row>
    <row r="2" spans="1:4">
      <c r="A2" t="s">
        <v>2802</v>
      </c>
      <c r="B2" s="3">
        <v>0.0002289</v>
      </c>
      <c r="C2" s="3">
        <f t="shared" ref="C2:C7" si="0">$B2</f>
        <v>0.0002289</v>
      </c>
      <c r="D2" s="4">
        <v>0.0002289</v>
      </c>
    </row>
    <row r="3" spans="1:4">
      <c r="A3" t="s">
        <v>2803</v>
      </c>
      <c r="B3" s="3">
        <v>0.0002289</v>
      </c>
      <c r="C3" s="3">
        <f t="shared" si="0"/>
        <v>0.0002289</v>
      </c>
      <c r="D3" s="4">
        <v>0.0002289</v>
      </c>
    </row>
    <row r="4" spans="1:4">
      <c r="A4" t="s">
        <v>2804</v>
      </c>
      <c r="B4">
        <v>0</v>
      </c>
      <c r="C4">
        <f t="shared" si="0"/>
        <v>0</v>
      </c>
      <c r="D4">
        <v>0</v>
      </c>
    </row>
    <row r="5" spans="1:4">
      <c r="A5" t="s">
        <v>2805</v>
      </c>
      <c r="B5">
        <v>0</v>
      </c>
      <c r="C5">
        <f t="shared" si="0"/>
        <v>0</v>
      </c>
      <c r="D5">
        <v>0</v>
      </c>
    </row>
    <row r="6" spans="1:4">
      <c r="A6" t="s">
        <v>2806</v>
      </c>
      <c r="B6">
        <v>0</v>
      </c>
      <c r="C6">
        <f t="shared" si="0"/>
        <v>0</v>
      </c>
      <c r="D6">
        <v>0</v>
      </c>
    </row>
    <row r="7" spans="1:4">
      <c r="A7" t="s">
        <v>2807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Liya</cp:lastModifiedBy>
  <dcterms:created xsi:type="dcterms:W3CDTF">2019-05-24T18:41:00Z</dcterms:created>
  <dcterms:modified xsi:type="dcterms:W3CDTF">2022-03-09T03:28:24Z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