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工作\智汇绿行\工作材料\EPS\EPS-hydro\BFoHPbF\"/>
    </mc:Choice>
  </mc:AlternateContent>
  <xr:revisionPtr revIDLastSave="0" documentId="13_ncr:1_{0E304738-0DA4-42AD-8713-7F4AE09E7C68}" xr6:coauthVersionLast="47" xr6:coauthVersionMax="47" xr10:uidLastSave="{00000000-0000-0000-0000-000000000000}"/>
  <bookViews>
    <workbookView xWindow="48435" yWindow="1110" windowWidth="21555" windowHeight="17550" activeTab="3" xr2:uid="{00000000-000D-0000-FFFF-FFFF00000000}"/>
  </bookViews>
  <sheets>
    <sheet name="source" sheetId="1" r:id="rId1"/>
    <sheet name="Sheet2" sheetId="2" r:id="rId2"/>
    <sheet name="能源换算" sheetId="4" r:id="rId3"/>
    <sheet name="BFoHPbF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3" l="1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C10" i="3"/>
  <c r="C9" i="3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D7" i="3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C7" i="3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G5" i="2"/>
  <c r="AG4" i="2"/>
  <c r="AF4" i="2"/>
  <c r="AF5" i="2" s="1"/>
  <c r="AD4" i="2"/>
  <c r="AC4" i="2"/>
  <c r="AC5" i="2" s="1"/>
  <c r="AB4" i="2"/>
  <c r="W4" i="2"/>
  <c r="V4" i="2"/>
  <c r="U4" i="2"/>
  <c r="T4" i="2"/>
  <c r="R4" i="2"/>
  <c r="R5" i="2" s="1"/>
  <c r="Q4" i="2"/>
  <c r="P4" i="2"/>
  <c r="K4" i="2"/>
  <c r="J4" i="2"/>
  <c r="I4" i="2"/>
  <c r="H4" i="2"/>
  <c r="F4" i="2"/>
  <c r="E4" i="2"/>
  <c r="D4" i="2"/>
  <c r="AG3" i="2"/>
  <c r="AF3" i="2"/>
  <c r="AE3" i="2"/>
  <c r="AE4" i="2" s="1"/>
  <c r="AD3" i="2"/>
  <c r="AC3" i="2"/>
  <c r="AB3" i="2"/>
  <c r="AA3" i="2"/>
  <c r="AA4" i="2" s="1"/>
  <c r="Z3" i="2"/>
  <c r="Z4" i="2" s="1"/>
  <c r="Z5" i="2" s="1"/>
  <c r="Y3" i="2"/>
  <c r="Y4" i="2" s="1"/>
  <c r="X3" i="2"/>
  <c r="X4" i="2" s="1"/>
  <c r="W3" i="2"/>
  <c r="V3" i="2"/>
  <c r="U3" i="2"/>
  <c r="T3" i="2"/>
  <c r="S3" i="2"/>
  <c r="S4" i="2" s="1"/>
  <c r="R3" i="2"/>
  <c r="Q3" i="2"/>
  <c r="P3" i="2"/>
  <c r="O3" i="2"/>
  <c r="O4" i="2" s="1"/>
  <c r="O5" i="2" s="1"/>
  <c r="N3" i="2"/>
  <c r="N4" i="2" s="1"/>
  <c r="M3" i="2"/>
  <c r="M4" i="2" s="1"/>
  <c r="L3" i="2"/>
  <c r="L4" i="2" s="1"/>
  <c r="K3" i="2"/>
  <c r="J3" i="2"/>
  <c r="I3" i="2"/>
  <c r="H3" i="2"/>
  <c r="G3" i="2"/>
  <c r="G4" i="2" s="1"/>
  <c r="F3" i="2"/>
  <c r="E3" i="2"/>
  <c r="D3" i="2"/>
  <c r="C3" i="2"/>
  <c r="C4" i="2" s="1"/>
  <c r="B3" i="2"/>
  <c r="B4" i="2" s="1"/>
  <c r="B5" i="2" s="1"/>
  <c r="B7" i="2" l="1"/>
  <c r="B6" i="2"/>
  <c r="B3" i="3" s="1"/>
  <c r="C3" i="3" s="1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R6" i="2"/>
  <c r="B6" i="3" s="1"/>
  <c r="C6" i="3" s="1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C6" i="2"/>
  <c r="B4" i="3" s="1"/>
  <c r="C4" i="3" s="1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</calcChain>
</file>

<file path=xl/sharedStrings.xml><?xml version="1.0" encoding="utf-8"?>
<sst xmlns="http://schemas.openxmlformats.org/spreadsheetml/2006/main" count="113" uniqueCount="88">
  <si>
    <t>source</t>
  </si>
  <si>
    <t>《山东省能源平衡表2019》</t>
  </si>
  <si>
    <t>项目</t>
  </si>
  <si>
    <t>煤合计.万吨.</t>
  </si>
  <si>
    <t>原煤.万吨.</t>
  </si>
  <si>
    <t>洗精煤.万吨.</t>
  </si>
  <si>
    <t>其他洗煤.万吨.</t>
  </si>
  <si>
    <t>型煤.万吨.</t>
  </si>
  <si>
    <t>煤矸石.万吨.</t>
  </si>
  <si>
    <t>焦炭.万吨.</t>
  </si>
  <si>
    <t>焦炉煤气.亿立方米.</t>
  </si>
  <si>
    <t>高炉煤气.亿立方米.</t>
  </si>
  <si>
    <t>转炉煤气.亿立方米.</t>
  </si>
  <si>
    <t>其他煤气.亿立方米.</t>
  </si>
  <si>
    <t>其他焦化产品.万吨.</t>
  </si>
  <si>
    <t>油品合计.万吨.</t>
  </si>
  <si>
    <t>原油.万吨.</t>
  </si>
  <si>
    <t>汽油.万吨.</t>
  </si>
  <si>
    <t>煤油.万吨.</t>
  </si>
  <si>
    <t>柴油.万吨.</t>
  </si>
  <si>
    <t>燃料油.万吨.</t>
  </si>
  <si>
    <t>石脑油.万吨.</t>
  </si>
  <si>
    <t>润滑油.万吨.</t>
  </si>
  <si>
    <t>石蜡.万吨.</t>
  </si>
  <si>
    <t>溶剂油.万吨.</t>
  </si>
  <si>
    <t>石油沥青.万吨.</t>
  </si>
  <si>
    <t>石油焦.万吨.</t>
  </si>
  <si>
    <t>液化石油气.万吨.</t>
  </si>
  <si>
    <t>炼厂干气.万吨.</t>
  </si>
  <si>
    <t>其他石油制品.万吨.</t>
  </si>
  <si>
    <t>天然气.亿立方米.</t>
  </si>
  <si>
    <t>液化天然气.万吨.</t>
  </si>
  <si>
    <t>热力.万百万千焦.</t>
  </si>
  <si>
    <t>电力.亿千瓦小时.</t>
  </si>
  <si>
    <t>其他能源.万吨标准煤.</t>
  </si>
  <si>
    <t>2.2. 供热</t>
  </si>
  <si>
    <t>能源名称</t>
  </si>
  <si>
    <t>煤合计</t>
  </si>
  <si>
    <t>原煤</t>
  </si>
  <si>
    <t>洗精煤</t>
  </si>
  <si>
    <t>其他洗煤</t>
  </si>
  <si>
    <t>型煤</t>
  </si>
  <si>
    <t>煤矸石</t>
  </si>
  <si>
    <t>焦炭</t>
  </si>
  <si>
    <t>焦炉煤气</t>
  </si>
  <si>
    <t>高炉煤气</t>
  </si>
  <si>
    <t>转炉煤气</t>
  </si>
  <si>
    <t>其他煤气</t>
  </si>
  <si>
    <t>其他焦化产品</t>
  </si>
  <si>
    <t>油品合计</t>
  </si>
  <si>
    <t>原油</t>
  </si>
  <si>
    <t>汽油</t>
  </si>
  <si>
    <t>煤油</t>
  </si>
  <si>
    <t>柴油</t>
  </si>
  <si>
    <t>燃料油</t>
  </si>
  <si>
    <t>石脑油</t>
  </si>
  <si>
    <t>润滑油</t>
  </si>
  <si>
    <t>石蜡</t>
  </si>
  <si>
    <t>溶剂油</t>
  </si>
  <si>
    <t>石油沥青</t>
  </si>
  <si>
    <t>石油焦</t>
  </si>
  <si>
    <t>液化石油气</t>
  </si>
  <si>
    <t>炼厂干气</t>
  </si>
  <si>
    <t>其他石油制品</t>
  </si>
  <si>
    <t>天然气</t>
  </si>
  <si>
    <t>液化天然气</t>
  </si>
  <si>
    <t>热力</t>
  </si>
  <si>
    <t>电力</t>
  </si>
  <si>
    <t>其他能源</t>
  </si>
  <si>
    <t>实物量单位</t>
  </si>
  <si>
    <t>万吨</t>
  </si>
  <si>
    <t>亿立方米</t>
  </si>
  <si>
    <t>万百万千焦</t>
  </si>
  <si>
    <t>亿千瓦时</t>
  </si>
  <si>
    <t>万吨标准煤</t>
  </si>
  <si>
    <t>平均低位发热量</t>
  </si>
  <si>
    <t>TJ/单位</t>
  </si>
  <si>
    <t>Fraction of Heat Provided by Fuel (dimensionless)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</si>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</sst>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wrapText="1"/>
    </xf>
    <xf numFmtId="0" fontId="0" fillId="0" borderId="0" xfId="0" applyFont="1" applyFill="1" applyAlignment="1"/>
    <xf numFmtId="0" fontId="0" fillId="0" borderId="0" xfId="0" applyFont="1" applyFill="1" applyAlignment="1">
      <alignment horizontal="right"/>
    </xf>
    <xf numFmtId="0" fontId="0" fillId="0" borderId="0" xfId="0" applyAlignment="1">
      <alignment vertical="center" wrapText="1"/>
    </xf>
    <xf numFmtId="0" fontId="2" fillId="0" borderId="0" xfId="0" applyFont="1" applyFill="1" applyAlignment="1"/>
    <xf numFmtId="0" fontId="2" fillId="2" borderId="0" xfId="0" applyFont="1" applyFill="1" applyAlignment="1"/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D6" sqref="D6"/>
    </sheetView>
  </sheetViews>
  <sheetFormatPr defaultColWidth="9" defaultRowHeight="13.5" x14ac:dyDescent="0.3"/>
  <sheetData>
    <row r="1" spans="1:1" x14ac:dyDescent="0.3">
      <c r="A1" t="s">
        <v>0</v>
      </c>
    </row>
    <row r="2" spans="1:1" x14ac:dyDescent="0.3">
      <c r="A2" t="s">
        <v>1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"/>
  <sheetViews>
    <sheetView workbookViewId="0">
      <selection activeCell="AG13" sqref="AG13"/>
    </sheetView>
  </sheetViews>
  <sheetFormatPr defaultColWidth="9" defaultRowHeight="13.5" x14ac:dyDescent="0.3"/>
  <cols>
    <col min="2" max="3" width="13.86328125"/>
    <col min="5" max="12" width="12.796875"/>
    <col min="13" max="13" width="10.53125"/>
    <col min="14" max="14" width="12.796875"/>
    <col min="18" max="19" width="12.796875"/>
    <col min="25" max="25" width="12.796875"/>
    <col min="27" max="29" width="12.796875"/>
    <col min="31" max="31" width="12.796875"/>
    <col min="33" max="33" width="12.796875"/>
  </cols>
  <sheetData>
    <row r="1" spans="1:33" s="5" customFormat="1" x14ac:dyDescent="0.3">
      <c r="A1" s="5" t="s">
        <v>2</v>
      </c>
      <c r="B1" s="6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6" t="s">
        <v>16</v>
      </c>
      <c r="P1" s="5" t="s">
        <v>17</v>
      </c>
      <c r="Q1" s="5" t="s">
        <v>18</v>
      </c>
      <c r="R1" s="6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6" t="s">
        <v>27</v>
      </c>
      <c r="AA1" s="5" t="s">
        <v>28</v>
      </c>
      <c r="AB1" s="5" t="s">
        <v>29</v>
      </c>
      <c r="AC1" s="6" t="s">
        <v>30</v>
      </c>
      <c r="AD1" s="6" t="s">
        <v>31</v>
      </c>
      <c r="AE1" s="6" t="s">
        <v>32</v>
      </c>
      <c r="AF1" s="6" t="s">
        <v>33</v>
      </c>
      <c r="AG1" s="5" t="s">
        <v>34</v>
      </c>
    </row>
    <row r="2" spans="1:33" s="6" customFormat="1" x14ac:dyDescent="0.3">
      <c r="A2" s="6" t="s">
        <v>35</v>
      </c>
      <c r="B2" s="6">
        <v>-8128.28</v>
      </c>
      <c r="C2" s="6">
        <v>-7830.43</v>
      </c>
      <c r="E2" s="6">
        <v>-250.16</v>
      </c>
      <c r="F2" s="6">
        <v>-47.69</v>
      </c>
      <c r="G2" s="6">
        <v>-74.28</v>
      </c>
      <c r="H2" s="6">
        <v>-47.51</v>
      </c>
      <c r="I2" s="6">
        <v>-10.15</v>
      </c>
      <c r="J2" s="6">
        <v>-125.34</v>
      </c>
      <c r="K2" s="6">
        <v>-2.74</v>
      </c>
      <c r="L2" s="6">
        <v>-1.2</v>
      </c>
      <c r="M2" s="6">
        <v>-0.86</v>
      </c>
      <c r="N2" s="6">
        <v>-37.090000000000003</v>
      </c>
      <c r="R2" s="6">
        <v>-0.28000000000000003</v>
      </c>
      <c r="S2" s="6">
        <v>-0.22</v>
      </c>
      <c r="Y2" s="6">
        <v>-26.9</v>
      </c>
      <c r="AA2" s="6">
        <v>-9.4</v>
      </c>
      <c r="AB2" s="6">
        <v>-0.28999999999999998</v>
      </c>
      <c r="AC2" s="6">
        <v>-2.08</v>
      </c>
      <c r="AE2" s="6">
        <v>149885.24</v>
      </c>
      <c r="AG2" s="6">
        <v>-107.34</v>
      </c>
    </row>
    <row r="3" spans="1:33" x14ac:dyDescent="0.3">
      <c r="B3">
        <f>B2*能源换算!C3</f>
        <v>0</v>
      </c>
      <c r="C3">
        <f>C2*能源换算!D3</f>
        <v>-1637186.3044000003</v>
      </c>
      <c r="D3">
        <f>D2*能源换算!E3</f>
        <v>0</v>
      </c>
      <c r="E3">
        <f>E2*能源换算!F3</f>
        <v>-20920.880799999999</v>
      </c>
      <c r="F3">
        <f>F2*能源换算!G3</f>
        <v>-7379.073699999999</v>
      </c>
      <c r="G3">
        <f>G2*能源换算!H3</f>
        <v>-6220.2071999999998</v>
      </c>
      <c r="H3">
        <f>H2*能源换算!I3</f>
        <v>-13509.468500000001</v>
      </c>
      <c r="I3">
        <f>I2*能源换算!J3</f>
        <v>-17613.802499999998</v>
      </c>
      <c r="J3">
        <f>J2*能源换算!K3</f>
        <v>-47165.442000000003</v>
      </c>
      <c r="K3">
        <f>K2*能源换算!L3</f>
        <v>-2176.9300000000003</v>
      </c>
      <c r="L3">
        <f>L2*能源换算!M3</f>
        <v>-627.24</v>
      </c>
      <c r="M3">
        <f>M2*能源换算!N3</f>
        <v>-287.69579999999996</v>
      </c>
      <c r="N3">
        <f>N2*能源换算!O3</f>
        <v>0</v>
      </c>
      <c r="O3">
        <f>O2*能源换算!P3</f>
        <v>0</v>
      </c>
      <c r="P3">
        <f>P2*能源换算!Q3</f>
        <v>0</v>
      </c>
      <c r="Q3">
        <f>Q2*能源换算!R3</f>
        <v>0</v>
      </c>
      <c r="R3">
        <f>R2*能源换算!S3</f>
        <v>-119.4256</v>
      </c>
      <c r="S3">
        <f>S2*能源换算!T3</f>
        <v>-91.995200000000011</v>
      </c>
      <c r="T3">
        <f>T2*能源换算!U3</f>
        <v>0</v>
      </c>
      <c r="U3">
        <f>U2*能源换算!V3</f>
        <v>0</v>
      </c>
      <c r="V3">
        <f>V2*能源换算!W3</f>
        <v>0</v>
      </c>
      <c r="W3">
        <f>W2*能源换算!X3</f>
        <v>0</v>
      </c>
      <c r="X3">
        <f>X2*能源换算!Y3</f>
        <v>0</v>
      </c>
      <c r="Y3">
        <f>Y2*能源换算!Z3</f>
        <v>-8593.7430000000004</v>
      </c>
      <c r="Z3">
        <f>Z2*能源换算!AA3</f>
        <v>0</v>
      </c>
      <c r="AA3">
        <f>AA2*能源换算!AB3</f>
        <v>-4323.8119999999999</v>
      </c>
      <c r="AB3">
        <f>AB2*能源换算!AC3</f>
        <v>-118.842</v>
      </c>
      <c r="AC3">
        <f>AC2*能源换算!AD3</f>
        <v>-7401.576</v>
      </c>
      <c r="AD3">
        <f>AD2*能源换算!AE3</f>
        <v>0</v>
      </c>
      <c r="AE3">
        <f>AE2*能源换算!AF3</f>
        <v>1498852.4</v>
      </c>
      <c r="AF3">
        <f>AF2*能源换算!AG3</f>
        <v>0</v>
      </c>
      <c r="AG3">
        <f>AG2*能源换算!AH3</f>
        <v>-31419.491399999999</v>
      </c>
    </row>
    <row r="4" spans="1:33" x14ac:dyDescent="0.3">
      <c r="B4">
        <f>B3*-1</f>
        <v>0</v>
      </c>
      <c r="C4">
        <f t="shared" ref="C4:AG4" si="0">C3*-1</f>
        <v>1637186.3044000003</v>
      </c>
      <c r="D4">
        <f t="shared" si="0"/>
        <v>0</v>
      </c>
      <c r="E4">
        <f t="shared" si="0"/>
        <v>20920.880799999999</v>
      </c>
      <c r="F4">
        <f t="shared" si="0"/>
        <v>7379.073699999999</v>
      </c>
      <c r="G4">
        <f t="shared" si="0"/>
        <v>6220.2071999999998</v>
      </c>
      <c r="H4">
        <f t="shared" si="0"/>
        <v>13509.468500000001</v>
      </c>
      <c r="I4">
        <f t="shared" si="0"/>
        <v>17613.802499999998</v>
      </c>
      <c r="J4">
        <f t="shared" si="0"/>
        <v>47165.442000000003</v>
      </c>
      <c r="K4">
        <f t="shared" si="0"/>
        <v>2176.9300000000003</v>
      </c>
      <c r="L4">
        <f t="shared" si="0"/>
        <v>627.24</v>
      </c>
      <c r="M4">
        <f t="shared" si="0"/>
        <v>287.69579999999996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119.4256</v>
      </c>
      <c r="S4">
        <f t="shared" si="0"/>
        <v>91.995200000000011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8593.7430000000004</v>
      </c>
      <c r="Z4">
        <f t="shared" si="0"/>
        <v>0</v>
      </c>
      <c r="AA4">
        <f t="shared" si="0"/>
        <v>4323.8119999999999</v>
      </c>
      <c r="AB4">
        <f t="shared" si="0"/>
        <v>118.842</v>
      </c>
      <c r="AC4">
        <f t="shared" si="0"/>
        <v>7401.576</v>
      </c>
      <c r="AD4">
        <f t="shared" si="0"/>
        <v>0</v>
      </c>
      <c r="AE4">
        <f t="shared" si="0"/>
        <v>-1498852.4</v>
      </c>
      <c r="AF4">
        <f t="shared" si="0"/>
        <v>0</v>
      </c>
      <c r="AG4">
        <f t="shared" si="0"/>
        <v>31419.491399999999</v>
      </c>
    </row>
    <row r="5" spans="1:33" x14ac:dyDescent="0.3">
      <c r="B5" s="7">
        <f>SUM(B4:M4)</f>
        <v>1753087.0449000003</v>
      </c>
      <c r="O5" s="7">
        <f>O4</f>
        <v>0</v>
      </c>
      <c r="R5" s="7">
        <f>R4</f>
        <v>119.4256</v>
      </c>
      <c r="Z5" s="7">
        <f>Z4</f>
        <v>0</v>
      </c>
      <c r="AC5" s="7">
        <f>AC4+AD4</f>
        <v>7401.576</v>
      </c>
      <c r="AF5" s="7">
        <f>AF4</f>
        <v>0</v>
      </c>
      <c r="AG5" s="7">
        <f>AG4</f>
        <v>31419.491399999999</v>
      </c>
    </row>
    <row r="6" spans="1:33" x14ac:dyDescent="0.3">
      <c r="B6">
        <f>B5/$B$7</f>
        <v>0.9957281794690469</v>
      </c>
      <c r="R6">
        <f>R5/$B$7</f>
        <v>6.7832019873709012E-5</v>
      </c>
      <c r="AC6">
        <f>AC5/$B$7</f>
        <v>4.2039885110794302E-3</v>
      </c>
    </row>
    <row r="7" spans="1:33" x14ac:dyDescent="0.3">
      <c r="B7">
        <f>B5+O5+R5+Z5+AC5</f>
        <v>1760608.0465000002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"/>
  <sheetViews>
    <sheetView workbookViewId="0">
      <selection activeCell="E35" sqref="E35"/>
    </sheetView>
  </sheetViews>
  <sheetFormatPr defaultColWidth="9" defaultRowHeight="13.5" x14ac:dyDescent="0.3"/>
  <sheetData>
    <row r="1" spans="1:34" x14ac:dyDescent="0.3">
      <c r="A1" s="4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</row>
    <row r="2" spans="1:34" ht="27" x14ac:dyDescent="0.3">
      <c r="A2" s="4" t="s">
        <v>69</v>
      </c>
      <c r="D2" t="s">
        <v>70</v>
      </c>
      <c r="E2" t="s">
        <v>70</v>
      </c>
      <c r="F2" t="s">
        <v>70</v>
      </c>
      <c r="G2" t="s">
        <v>70</v>
      </c>
      <c r="H2" t="s">
        <v>70</v>
      </c>
      <c r="I2" t="s">
        <v>70</v>
      </c>
      <c r="J2" t="s">
        <v>71</v>
      </c>
      <c r="K2" t="s">
        <v>71</v>
      </c>
      <c r="L2" t="s">
        <v>71</v>
      </c>
      <c r="M2" t="s">
        <v>71</v>
      </c>
      <c r="N2" t="s">
        <v>70</v>
      </c>
      <c r="P2" t="s">
        <v>70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t="s">
        <v>70</v>
      </c>
      <c r="W2" t="s">
        <v>70</v>
      </c>
      <c r="X2" t="s">
        <v>70</v>
      </c>
      <c r="Y2" t="s">
        <v>70</v>
      </c>
      <c r="Z2" t="s">
        <v>70</v>
      </c>
      <c r="AA2" t="s">
        <v>70</v>
      </c>
      <c r="AB2" t="s">
        <v>70</v>
      </c>
      <c r="AC2" t="s">
        <v>70</v>
      </c>
      <c r="AD2" t="s">
        <v>71</v>
      </c>
      <c r="AE2" t="s">
        <v>70</v>
      </c>
      <c r="AF2" t="s">
        <v>72</v>
      </c>
      <c r="AG2" t="s">
        <v>73</v>
      </c>
      <c r="AH2" t="s">
        <v>74</v>
      </c>
    </row>
    <row r="3" spans="1:34" ht="27" x14ac:dyDescent="0.3">
      <c r="A3" s="4" t="s">
        <v>75</v>
      </c>
      <c r="B3" t="s">
        <v>76</v>
      </c>
      <c r="C3">
        <v>0</v>
      </c>
      <c r="D3">
        <v>209.08</v>
      </c>
      <c r="E3">
        <v>263.44</v>
      </c>
      <c r="F3">
        <v>83.63</v>
      </c>
      <c r="G3">
        <v>154.72999999999999</v>
      </c>
      <c r="H3">
        <v>83.74</v>
      </c>
      <c r="I3">
        <v>284.35000000000002</v>
      </c>
      <c r="J3">
        <v>1735.35</v>
      </c>
      <c r="K3">
        <v>376.3</v>
      </c>
      <c r="L3">
        <v>794.5</v>
      </c>
      <c r="M3">
        <v>522.70000000000005</v>
      </c>
      <c r="N3">
        <v>334.53</v>
      </c>
      <c r="O3">
        <v>0</v>
      </c>
      <c r="P3">
        <v>418.16</v>
      </c>
      <c r="Q3">
        <v>430.7</v>
      </c>
      <c r="R3">
        <v>430.7</v>
      </c>
      <c r="S3">
        <v>426.52</v>
      </c>
      <c r="T3">
        <v>418.16</v>
      </c>
      <c r="U3">
        <v>439.07</v>
      </c>
      <c r="V3">
        <v>413.98</v>
      </c>
      <c r="W3">
        <v>399.25</v>
      </c>
      <c r="X3">
        <v>429.45</v>
      </c>
      <c r="Y3">
        <v>389.31</v>
      </c>
      <c r="Z3">
        <v>319.47000000000003</v>
      </c>
      <c r="AA3">
        <v>501.79</v>
      </c>
      <c r="AB3">
        <v>459.98</v>
      </c>
      <c r="AC3">
        <v>409.8</v>
      </c>
      <c r="AD3">
        <v>3558.45</v>
      </c>
      <c r="AE3">
        <v>514.34</v>
      </c>
      <c r="AF3">
        <v>10</v>
      </c>
      <c r="AG3">
        <v>360</v>
      </c>
      <c r="AH3">
        <v>292.70999999999998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P11"/>
  <sheetViews>
    <sheetView tabSelected="1" topLeftCell="AC1" workbookViewId="0">
      <selection activeCell="B1" sqref="B1:AP11"/>
    </sheetView>
  </sheetViews>
  <sheetFormatPr defaultColWidth="9" defaultRowHeight="13.5" x14ac:dyDescent="0.3"/>
  <cols>
    <col min="1" max="1" width="25.6640625" customWidth="1"/>
    <col min="2" max="42" width="12.796875"/>
  </cols>
  <sheetData>
    <row r="1" spans="1:42" ht="40.5" x14ac:dyDescent="0.3">
      <c r="A1" s="1" t="s">
        <v>77</v>
      </c>
      <c r="B1" s="2">
        <v>2020</v>
      </c>
      <c r="C1" s="3">
        <v>2021</v>
      </c>
      <c r="D1" s="2">
        <v>2022</v>
      </c>
      <c r="E1" s="3">
        <v>2023</v>
      </c>
      <c r="F1" s="2">
        <v>2024</v>
      </c>
      <c r="G1" s="3">
        <v>2025</v>
      </c>
      <c r="H1" s="2">
        <v>2026</v>
      </c>
      <c r="I1" s="3">
        <v>2027</v>
      </c>
      <c r="J1" s="2">
        <v>2028</v>
      </c>
      <c r="K1" s="3">
        <v>2029</v>
      </c>
      <c r="L1" s="2">
        <v>2030</v>
      </c>
      <c r="M1" s="3">
        <v>2031</v>
      </c>
      <c r="N1" s="2">
        <v>2032</v>
      </c>
      <c r="O1" s="3">
        <v>2033</v>
      </c>
      <c r="P1" s="2">
        <v>2034</v>
      </c>
      <c r="Q1" s="3">
        <v>2035</v>
      </c>
      <c r="R1" s="2">
        <v>2036</v>
      </c>
      <c r="S1" s="3">
        <v>2037</v>
      </c>
      <c r="T1" s="2">
        <v>2038</v>
      </c>
      <c r="U1" s="3">
        <v>2039</v>
      </c>
      <c r="V1" s="2">
        <v>2040</v>
      </c>
      <c r="W1" s="3">
        <v>2041</v>
      </c>
      <c r="X1" s="2">
        <v>2042</v>
      </c>
      <c r="Y1" s="3">
        <v>2043</v>
      </c>
      <c r="Z1" s="2">
        <v>2044</v>
      </c>
      <c r="AA1" s="3">
        <v>2045</v>
      </c>
      <c r="AB1" s="2">
        <v>2046</v>
      </c>
      <c r="AC1" s="3">
        <v>2047</v>
      </c>
      <c r="AD1" s="2">
        <v>2048</v>
      </c>
      <c r="AE1" s="3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3">
      <c r="A2" s="2" t="s">
        <v>78</v>
      </c>
      <c r="B2" s="2">
        <v>0</v>
      </c>
      <c r="C2" s="2">
        <f>B2</f>
        <v>0</v>
      </c>
      <c r="D2" s="2">
        <f t="shared" ref="D2:AP2" si="0">C2</f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  <c r="L2" s="2">
        <f t="shared" si="0"/>
        <v>0</v>
      </c>
      <c r="M2" s="2">
        <f t="shared" si="0"/>
        <v>0</v>
      </c>
      <c r="N2" s="2">
        <f t="shared" si="0"/>
        <v>0</v>
      </c>
      <c r="O2" s="2">
        <f t="shared" si="0"/>
        <v>0</v>
      </c>
      <c r="P2" s="2">
        <f t="shared" si="0"/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  <c r="AC2" s="2">
        <f t="shared" si="0"/>
        <v>0</v>
      </c>
      <c r="AD2" s="2">
        <f t="shared" si="0"/>
        <v>0</v>
      </c>
      <c r="AE2" s="2">
        <f t="shared" si="0"/>
        <v>0</v>
      </c>
      <c r="AF2" s="2">
        <f t="shared" si="0"/>
        <v>0</v>
      </c>
      <c r="AG2" s="2">
        <f t="shared" si="0"/>
        <v>0</v>
      </c>
      <c r="AH2" s="2">
        <f t="shared" si="0"/>
        <v>0</v>
      </c>
      <c r="AI2" s="2">
        <f t="shared" si="0"/>
        <v>0</v>
      </c>
      <c r="AJ2" s="2">
        <f t="shared" si="0"/>
        <v>0</v>
      </c>
      <c r="AK2" s="2">
        <f t="shared" si="0"/>
        <v>0</v>
      </c>
      <c r="AL2" s="2">
        <f t="shared" si="0"/>
        <v>0</v>
      </c>
      <c r="AM2" s="2">
        <f t="shared" si="0"/>
        <v>0</v>
      </c>
      <c r="AN2" s="2">
        <f t="shared" si="0"/>
        <v>0</v>
      </c>
      <c r="AO2" s="2">
        <f t="shared" si="0"/>
        <v>0</v>
      </c>
      <c r="AP2" s="2">
        <f t="shared" si="0"/>
        <v>0</v>
      </c>
    </row>
    <row r="3" spans="1:42" x14ac:dyDescent="0.3">
      <c r="A3" s="2" t="s">
        <v>79</v>
      </c>
      <c r="B3" s="2">
        <f>Sheet2!B6</f>
        <v>0.9957281794690469</v>
      </c>
      <c r="C3" s="2">
        <f t="shared" ref="C3:C11" si="1">B3</f>
        <v>0.9957281794690469</v>
      </c>
      <c r="D3" s="2">
        <f t="shared" ref="D3:AP3" si="2">C3</f>
        <v>0.9957281794690469</v>
      </c>
      <c r="E3" s="2">
        <f t="shared" si="2"/>
        <v>0.9957281794690469</v>
      </c>
      <c r="F3" s="2">
        <f t="shared" si="2"/>
        <v>0.9957281794690469</v>
      </c>
      <c r="G3" s="2">
        <f t="shared" si="2"/>
        <v>0.9957281794690469</v>
      </c>
      <c r="H3" s="2">
        <f t="shared" si="2"/>
        <v>0.9957281794690469</v>
      </c>
      <c r="I3" s="2">
        <f t="shared" si="2"/>
        <v>0.9957281794690469</v>
      </c>
      <c r="J3" s="2">
        <f t="shared" si="2"/>
        <v>0.9957281794690469</v>
      </c>
      <c r="K3" s="2">
        <f t="shared" si="2"/>
        <v>0.9957281794690469</v>
      </c>
      <c r="L3" s="2">
        <f t="shared" si="2"/>
        <v>0.9957281794690469</v>
      </c>
      <c r="M3" s="2">
        <f t="shared" si="2"/>
        <v>0.9957281794690469</v>
      </c>
      <c r="N3" s="2">
        <f t="shared" si="2"/>
        <v>0.9957281794690469</v>
      </c>
      <c r="O3" s="2">
        <f t="shared" si="2"/>
        <v>0.9957281794690469</v>
      </c>
      <c r="P3" s="2">
        <f t="shared" si="2"/>
        <v>0.9957281794690469</v>
      </c>
      <c r="Q3" s="2">
        <f t="shared" si="2"/>
        <v>0.9957281794690469</v>
      </c>
      <c r="R3" s="2">
        <f t="shared" si="2"/>
        <v>0.9957281794690469</v>
      </c>
      <c r="S3" s="2">
        <f t="shared" si="2"/>
        <v>0.9957281794690469</v>
      </c>
      <c r="T3" s="2">
        <f t="shared" si="2"/>
        <v>0.9957281794690469</v>
      </c>
      <c r="U3" s="2">
        <f t="shared" si="2"/>
        <v>0.9957281794690469</v>
      </c>
      <c r="V3" s="2">
        <f t="shared" si="2"/>
        <v>0.9957281794690469</v>
      </c>
      <c r="W3" s="2">
        <f t="shared" si="2"/>
        <v>0.9957281794690469</v>
      </c>
      <c r="X3" s="2">
        <f t="shared" si="2"/>
        <v>0.9957281794690469</v>
      </c>
      <c r="Y3" s="2">
        <f t="shared" si="2"/>
        <v>0.9957281794690469</v>
      </c>
      <c r="Z3" s="2">
        <f t="shared" si="2"/>
        <v>0.9957281794690469</v>
      </c>
      <c r="AA3" s="2">
        <f t="shared" si="2"/>
        <v>0.9957281794690469</v>
      </c>
      <c r="AB3" s="2">
        <f t="shared" si="2"/>
        <v>0.9957281794690469</v>
      </c>
      <c r="AC3" s="2">
        <f t="shared" si="2"/>
        <v>0.9957281794690469</v>
      </c>
      <c r="AD3" s="2">
        <f t="shared" si="2"/>
        <v>0.9957281794690469</v>
      </c>
      <c r="AE3" s="2">
        <f t="shared" si="2"/>
        <v>0.9957281794690469</v>
      </c>
      <c r="AF3" s="2">
        <f t="shared" si="2"/>
        <v>0.9957281794690469</v>
      </c>
      <c r="AG3" s="2">
        <f t="shared" si="2"/>
        <v>0.9957281794690469</v>
      </c>
      <c r="AH3" s="2">
        <f t="shared" si="2"/>
        <v>0.9957281794690469</v>
      </c>
      <c r="AI3" s="2">
        <f t="shared" si="2"/>
        <v>0.9957281794690469</v>
      </c>
      <c r="AJ3" s="2">
        <f t="shared" si="2"/>
        <v>0.9957281794690469</v>
      </c>
      <c r="AK3" s="2">
        <f t="shared" si="2"/>
        <v>0.9957281794690469</v>
      </c>
      <c r="AL3" s="2">
        <f t="shared" si="2"/>
        <v>0.9957281794690469</v>
      </c>
      <c r="AM3" s="2">
        <f t="shared" si="2"/>
        <v>0.9957281794690469</v>
      </c>
      <c r="AN3" s="2">
        <f t="shared" si="2"/>
        <v>0.9957281794690469</v>
      </c>
      <c r="AO3" s="2">
        <f t="shared" si="2"/>
        <v>0.9957281794690469</v>
      </c>
      <c r="AP3" s="2">
        <f t="shared" si="2"/>
        <v>0.9957281794690469</v>
      </c>
    </row>
    <row r="4" spans="1:42" x14ac:dyDescent="0.3">
      <c r="A4" s="2" t="s">
        <v>80</v>
      </c>
      <c r="B4" s="2">
        <f>Sheet2!AC6</f>
        <v>4.2039885110794302E-3</v>
      </c>
      <c r="C4" s="2">
        <f t="shared" si="1"/>
        <v>4.2039885110794302E-3</v>
      </c>
      <c r="D4" s="2">
        <f t="shared" ref="D4:AP4" si="3">C4</f>
        <v>4.2039885110794302E-3</v>
      </c>
      <c r="E4" s="2">
        <f t="shared" si="3"/>
        <v>4.2039885110794302E-3</v>
      </c>
      <c r="F4" s="2">
        <f t="shared" si="3"/>
        <v>4.2039885110794302E-3</v>
      </c>
      <c r="G4" s="2">
        <f t="shared" si="3"/>
        <v>4.2039885110794302E-3</v>
      </c>
      <c r="H4" s="2">
        <f t="shared" si="3"/>
        <v>4.2039885110794302E-3</v>
      </c>
      <c r="I4" s="2">
        <f t="shared" si="3"/>
        <v>4.2039885110794302E-3</v>
      </c>
      <c r="J4" s="2">
        <f t="shared" si="3"/>
        <v>4.2039885110794302E-3</v>
      </c>
      <c r="K4" s="2">
        <f t="shared" si="3"/>
        <v>4.2039885110794302E-3</v>
      </c>
      <c r="L4" s="2">
        <f t="shared" si="3"/>
        <v>4.2039885110794302E-3</v>
      </c>
      <c r="M4" s="2">
        <f t="shared" si="3"/>
        <v>4.2039885110794302E-3</v>
      </c>
      <c r="N4" s="2">
        <f t="shared" si="3"/>
        <v>4.2039885110794302E-3</v>
      </c>
      <c r="O4" s="2">
        <f t="shared" si="3"/>
        <v>4.2039885110794302E-3</v>
      </c>
      <c r="P4" s="2">
        <f t="shared" si="3"/>
        <v>4.2039885110794302E-3</v>
      </c>
      <c r="Q4" s="2">
        <f t="shared" si="3"/>
        <v>4.2039885110794302E-3</v>
      </c>
      <c r="R4" s="2">
        <f t="shared" si="3"/>
        <v>4.2039885110794302E-3</v>
      </c>
      <c r="S4" s="2">
        <f t="shared" si="3"/>
        <v>4.2039885110794302E-3</v>
      </c>
      <c r="T4" s="2">
        <f t="shared" si="3"/>
        <v>4.2039885110794302E-3</v>
      </c>
      <c r="U4" s="2">
        <f t="shared" si="3"/>
        <v>4.2039885110794302E-3</v>
      </c>
      <c r="V4" s="2">
        <f t="shared" si="3"/>
        <v>4.2039885110794302E-3</v>
      </c>
      <c r="W4" s="2">
        <f t="shared" si="3"/>
        <v>4.2039885110794302E-3</v>
      </c>
      <c r="X4" s="2">
        <f t="shared" si="3"/>
        <v>4.2039885110794302E-3</v>
      </c>
      <c r="Y4" s="2">
        <f t="shared" si="3"/>
        <v>4.2039885110794302E-3</v>
      </c>
      <c r="Z4" s="2">
        <f t="shared" si="3"/>
        <v>4.2039885110794302E-3</v>
      </c>
      <c r="AA4" s="2">
        <f t="shared" si="3"/>
        <v>4.2039885110794302E-3</v>
      </c>
      <c r="AB4" s="2">
        <f t="shared" si="3"/>
        <v>4.2039885110794302E-3</v>
      </c>
      <c r="AC4" s="2">
        <f t="shared" si="3"/>
        <v>4.2039885110794302E-3</v>
      </c>
      <c r="AD4" s="2">
        <f t="shared" si="3"/>
        <v>4.2039885110794302E-3</v>
      </c>
      <c r="AE4" s="2">
        <f t="shared" si="3"/>
        <v>4.2039885110794302E-3</v>
      </c>
      <c r="AF4" s="2">
        <f t="shared" si="3"/>
        <v>4.2039885110794302E-3</v>
      </c>
      <c r="AG4" s="2">
        <f t="shared" si="3"/>
        <v>4.2039885110794302E-3</v>
      </c>
      <c r="AH4" s="2">
        <f t="shared" si="3"/>
        <v>4.2039885110794302E-3</v>
      </c>
      <c r="AI4" s="2">
        <f t="shared" si="3"/>
        <v>4.2039885110794302E-3</v>
      </c>
      <c r="AJ4" s="2">
        <f t="shared" si="3"/>
        <v>4.2039885110794302E-3</v>
      </c>
      <c r="AK4" s="2">
        <f t="shared" si="3"/>
        <v>4.2039885110794302E-3</v>
      </c>
      <c r="AL4" s="2">
        <f t="shared" si="3"/>
        <v>4.2039885110794302E-3</v>
      </c>
      <c r="AM4" s="2">
        <f t="shared" si="3"/>
        <v>4.2039885110794302E-3</v>
      </c>
      <c r="AN4" s="2">
        <f t="shared" si="3"/>
        <v>4.2039885110794302E-3</v>
      </c>
      <c r="AO4" s="2">
        <f t="shared" si="3"/>
        <v>4.2039885110794302E-3</v>
      </c>
      <c r="AP4" s="2">
        <f t="shared" si="3"/>
        <v>4.2039885110794302E-3</v>
      </c>
    </row>
    <row r="5" spans="1:42" x14ac:dyDescent="0.3">
      <c r="A5" s="2" t="s">
        <v>81</v>
      </c>
      <c r="B5" s="2">
        <v>0</v>
      </c>
      <c r="C5" s="2">
        <f t="shared" si="1"/>
        <v>0</v>
      </c>
      <c r="D5" s="2">
        <f t="shared" ref="D5:AP5" si="4">C5</f>
        <v>0</v>
      </c>
      <c r="E5" s="2">
        <f t="shared" si="4"/>
        <v>0</v>
      </c>
      <c r="F5" s="2">
        <f t="shared" si="4"/>
        <v>0</v>
      </c>
      <c r="G5" s="2">
        <f t="shared" si="4"/>
        <v>0</v>
      </c>
      <c r="H5" s="2">
        <f t="shared" si="4"/>
        <v>0</v>
      </c>
      <c r="I5" s="2">
        <f t="shared" si="4"/>
        <v>0</v>
      </c>
      <c r="J5" s="2">
        <f t="shared" si="4"/>
        <v>0</v>
      </c>
      <c r="K5" s="2">
        <f t="shared" si="4"/>
        <v>0</v>
      </c>
      <c r="L5" s="2">
        <f t="shared" si="4"/>
        <v>0</v>
      </c>
      <c r="M5" s="2">
        <f t="shared" si="4"/>
        <v>0</v>
      </c>
      <c r="N5" s="2">
        <f t="shared" si="4"/>
        <v>0</v>
      </c>
      <c r="O5" s="2">
        <f t="shared" si="4"/>
        <v>0</v>
      </c>
      <c r="P5" s="2">
        <f t="shared" si="4"/>
        <v>0</v>
      </c>
      <c r="Q5" s="2">
        <f t="shared" si="4"/>
        <v>0</v>
      </c>
      <c r="R5" s="2">
        <f t="shared" si="4"/>
        <v>0</v>
      </c>
      <c r="S5" s="2">
        <f t="shared" si="4"/>
        <v>0</v>
      </c>
      <c r="T5" s="2">
        <f t="shared" si="4"/>
        <v>0</v>
      </c>
      <c r="U5" s="2">
        <f t="shared" si="4"/>
        <v>0</v>
      </c>
      <c r="V5" s="2">
        <f t="shared" si="4"/>
        <v>0</v>
      </c>
      <c r="W5" s="2">
        <f t="shared" si="4"/>
        <v>0</v>
      </c>
      <c r="X5" s="2">
        <f t="shared" si="4"/>
        <v>0</v>
      </c>
      <c r="Y5" s="2">
        <f t="shared" si="4"/>
        <v>0</v>
      </c>
      <c r="Z5" s="2">
        <f t="shared" si="4"/>
        <v>0</v>
      </c>
      <c r="AA5" s="2">
        <f t="shared" si="4"/>
        <v>0</v>
      </c>
      <c r="AB5" s="2">
        <f t="shared" si="4"/>
        <v>0</v>
      </c>
      <c r="AC5" s="2">
        <f t="shared" si="4"/>
        <v>0</v>
      </c>
      <c r="AD5" s="2">
        <f t="shared" si="4"/>
        <v>0</v>
      </c>
      <c r="AE5" s="2">
        <f t="shared" si="4"/>
        <v>0</v>
      </c>
      <c r="AF5" s="2">
        <f t="shared" si="4"/>
        <v>0</v>
      </c>
      <c r="AG5" s="2">
        <f t="shared" si="4"/>
        <v>0</v>
      </c>
      <c r="AH5" s="2">
        <f t="shared" si="4"/>
        <v>0</v>
      </c>
      <c r="AI5" s="2">
        <f t="shared" si="4"/>
        <v>0</v>
      </c>
      <c r="AJ5" s="2">
        <f t="shared" si="4"/>
        <v>0</v>
      </c>
      <c r="AK5" s="2">
        <f t="shared" si="4"/>
        <v>0</v>
      </c>
      <c r="AL5" s="2">
        <f t="shared" si="4"/>
        <v>0</v>
      </c>
      <c r="AM5" s="2">
        <f t="shared" si="4"/>
        <v>0</v>
      </c>
      <c r="AN5" s="2">
        <f t="shared" si="4"/>
        <v>0</v>
      </c>
      <c r="AO5" s="2">
        <f t="shared" si="4"/>
        <v>0</v>
      </c>
      <c r="AP5" s="2">
        <f t="shared" si="4"/>
        <v>0</v>
      </c>
    </row>
    <row r="6" spans="1:42" x14ac:dyDescent="0.3">
      <c r="A6" s="2" t="s">
        <v>82</v>
      </c>
      <c r="B6" s="2">
        <f>Sheet2!R6</f>
        <v>6.7832019873709012E-5</v>
      </c>
      <c r="C6" s="2">
        <f t="shared" si="1"/>
        <v>6.7832019873709012E-5</v>
      </c>
      <c r="D6" s="2">
        <f t="shared" ref="D6:AP6" si="5">C6</f>
        <v>6.7832019873709012E-5</v>
      </c>
      <c r="E6" s="2">
        <f t="shared" si="5"/>
        <v>6.7832019873709012E-5</v>
      </c>
      <c r="F6" s="2">
        <f t="shared" si="5"/>
        <v>6.7832019873709012E-5</v>
      </c>
      <c r="G6" s="2">
        <f t="shared" si="5"/>
        <v>6.7832019873709012E-5</v>
      </c>
      <c r="H6" s="2">
        <f t="shared" si="5"/>
        <v>6.7832019873709012E-5</v>
      </c>
      <c r="I6" s="2">
        <f t="shared" si="5"/>
        <v>6.7832019873709012E-5</v>
      </c>
      <c r="J6" s="2">
        <f t="shared" si="5"/>
        <v>6.7832019873709012E-5</v>
      </c>
      <c r="K6" s="2">
        <f t="shared" si="5"/>
        <v>6.7832019873709012E-5</v>
      </c>
      <c r="L6" s="2">
        <f t="shared" si="5"/>
        <v>6.7832019873709012E-5</v>
      </c>
      <c r="M6" s="2">
        <f t="shared" si="5"/>
        <v>6.7832019873709012E-5</v>
      </c>
      <c r="N6" s="2">
        <f t="shared" si="5"/>
        <v>6.7832019873709012E-5</v>
      </c>
      <c r="O6" s="2">
        <f t="shared" si="5"/>
        <v>6.7832019873709012E-5</v>
      </c>
      <c r="P6" s="2">
        <f t="shared" si="5"/>
        <v>6.7832019873709012E-5</v>
      </c>
      <c r="Q6" s="2">
        <f t="shared" si="5"/>
        <v>6.7832019873709012E-5</v>
      </c>
      <c r="R6" s="2">
        <f t="shared" si="5"/>
        <v>6.7832019873709012E-5</v>
      </c>
      <c r="S6" s="2">
        <f t="shared" si="5"/>
        <v>6.7832019873709012E-5</v>
      </c>
      <c r="T6" s="2">
        <f t="shared" si="5"/>
        <v>6.7832019873709012E-5</v>
      </c>
      <c r="U6" s="2">
        <f t="shared" si="5"/>
        <v>6.7832019873709012E-5</v>
      </c>
      <c r="V6" s="2">
        <f t="shared" si="5"/>
        <v>6.7832019873709012E-5</v>
      </c>
      <c r="W6" s="2">
        <f t="shared" si="5"/>
        <v>6.7832019873709012E-5</v>
      </c>
      <c r="X6" s="2">
        <f t="shared" si="5"/>
        <v>6.7832019873709012E-5</v>
      </c>
      <c r="Y6" s="2">
        <f t="shared" si="5"/>
        <v>6.7832019873709012E-5</v>
      </c>
      <c r="Z6" s="2">
        <f t="shared" si="5"/>
        <v>6.7832019873709012E-5</v>
      </c>
      <c r="AA6" s="2">
        <f t="shared" si="5"/>
        <v>6.7832019873709012E-5</v>
      </c>
      <c r="AB6" s="2">
        <f t="shared" si="5"/>
        <v>6.7832019873709012E-5</v>
      </c>
      <c r="AC6" s="2">
        <f t="shared" si="5"/>
        <v>6.7832019873709012E-5</v>
      </c>
      <c r="AD6" s="2">
        <f t="shared" si="5"/>
        <v>6.7832019873709012E-5</v>
      </c>
      <c r="AE6" s="2">
        <f t="shared" si="5"/>
        <v>6.7832019873709012E-5</v>
      </c>
      <c r="AF6" s="2">
        <f t="shared" si="5"/>
        <v>6.7832019873709012E-5</v>
      </c>
      <c r="AG6" s="2">
        <f t="shared" si="5"/>
        <v>6.7832019873709012E-5</v>
      </c>
      <c r="AH6" s="2">
        <f t="shared" si="5"/>
        <v>6.7832019873709012E-5</v>
      </c>
      <c r="AI6" s="2">
        <f t="shared" si="5"/>
        <v>6.7832019873709012E-5</v>
      </c>
      <c r="AJ6" s="2">
        <f t="shared" si="5"/>
        <v>6.7832019873709012E-5</v>
      </c>
      <c r="AK6" s="2">
        <f t="shared" si="5"/>
        <v>6.7832019873709012E-5</v>
      </c>
      <c r="AL6" s="2">
        <f t="shared" si="5"/>
        <v>6.7832019873709012E-5</v>
      </c>
      <c r="AM6" s="2">
        <f t="shared" si="5"/>
        <v>6.7832019873709012E-5</v>
      </c>
      <c r="AN6" s="2">
        <f t="shared" si="5"/>
        <v>6.7832019873709012E-5</v>
      </c>
      <c r="AO6" s="2">
        <f t="shared" si="5"/>
        <v>6.7832019873709012E-5</v>
      </c>
      <c r="AP6" s="2">
        <f t="shared" si="5"/>
        <v>6.7832019873709012E-5</v>
      </c>
    </row>
    <row r="7" spans="1:42" x14ac:dyDescent="0.3">
      <c r="A7" s="2" t="s">
        <v>83</v>
      </c>
      <c r="B7" s="2">
        <v>0</v>
      </c>
      <c r="C7" s="2">
        <f t="shared" si="1"/>
        <v>0</v>
      </c>
      <c r="D7" s="2">
        <f t="shared" ref="D7:AP7" si="6">C7</f>
        <v>0</v>
      </c>
      <c r="E7" s="2">
        <f t="shared" si="6"/>
        <v>0</v>
      </c>
      <c r="F7" s="2">
        <f t="shared" si="6"/>
        <v>0</v>
      </c>
      <c r="G7" s="2">
        <f t="shared" si="6"/>
        <v>0</v>
      </c>
      <c r="H7" s="2">
        <f t="shared" si="6"/>
        <v>0</v>
      </c>
      <c r="I7" s="2">
        <f t="shared" si="6"/>
        <v>0</v>
      </c>
      <c r="J7" s="2">
        <f t="shared" si="6"/>
        <v>0</v>
      </c>
      <c r="K7" s="2">
        <f t="shared" si="6"/>
        <v>0</v>
      </c>
      <c r="L7" s="2">
        <f t="shared" si="6"/>
        <v>0</v>
      </c>
      <c r="M7" s="2">
        <f t="shared" si="6"/>
        <v>0</v>
      </c>
      <c r="N7" s="2">
        <f t="shared" si="6"/>
        <v>0</v>
      </c>
      <c r="O7" s="2">
        <f t="shared" si="6"/>
        <v>0</v>
      </c>
      <c r="P7" s="2">
        <f t="shared" si="6"/>
        <v>0</v>
      </c>
      <c r="Q7" s="2">
        <f t="shared" si="6"/>
        <v>0</v>
      </c>
      <c r="R7" s="2">
        <f t="shared" si="6"/>
        <v>0</v>
      </c>
      <c r="S7" s="2">
        <f t="shared" si="6"/>
        <v>0</v>
      </c>
      <c r="T7" s="2">
        <f t="shared" si="6"/>
        <v>0</v>
      </c>
      <c r="U7" s="2">
        <f t="shared" si="6"/>
        <v>0</v>
      </c>
      <c r="V7" s="2">
        <f t="shared" si="6"/>
        <v>0</v>
      </c>
      <c r="W7" s="2">
        <f t="shared" si="6"/>
        <v>0</v>
      </c>
      <c r="X7" s="2">
        <f t="shared" si="6"/>
        <v>0</v>
      </c>
      <c r="Y7" s="2">
        <f t="shared" si="6"/>
        <v>0</v>
      </c>
      <c r="Z7" s="2">
        <f t="shared" si="6"/>
        <v>0</v>
      </c>
      <c r="AA7" s="2">
        <f t="shared" si="6"/>
        <v>0</v>
      </c>
      <c r="AB7" s="2">
        <f t="shared" si="6"/>
        <v>0</v>
      </c>
      <c r="AC7" s="2">
        <f t="shared" si="6"/>
        <v>0</v>
      </c>
      <c r="AD7" s="2">
        <f t="shared" si="6"/>
        <v>0</v>
      </c>
      <c r="AE7" s="2">
        <f t="shared" si="6"/>
        <v>0</v>
      </c>
      <c r="AF7" s="2">
        <f t="shared" si="6"/>
        <v>0</v>
      </c>
      <c r="AG7" s="2">
        <f t="shared" si="6"/>
        <v>0</v>
      </c>
      <c r="AH7" s="2">
        <f t="shared" si="6"/>
        <v>0</v>
      </c>
      <c r="AI7" s="2">
        <f t="shared" si="6"/>
        <v>0</v>
      </c>
      <c r="AJ7" s="2">
        <f t="shared" si="6"/>
        <v>0</v>
      </c>
      <c r="AK7" s="2">
        <f t="shared" si="6"/>
        <v>0</v>
      </c>
      <c r="AL7" s="2">
        <f t="shared" si="6"/>
        <v>0</v>
      </c>
      <c r="AM7" s="2">
        <f t="shared" si="6"/>
        <v>0</v>
      </c>
      <c r="AN7" s="2">
        <f t="shared" si="6"/>
        <v>0</v>
      </c>
      <c r="AO7" s="2">
        <f t="shared" si="6"/>
        <v>0</v>
      </c>
      <c r="AP7" s="2">
        <f t="shared" si="6"/>
        <v>0</v>
      </c>
    </row>
    <row r="8" spans="1:42" x14ac:dyDescent="0.3">
      <c r="A8" s="2" t="s">
        <v>84</v>
      </c>
      <c r="B8" s="2">
        <v>0</v>
      </c>
      <c r="C8" s="2">
        <f t="shared" si="1"/>
        <v>0</v>
      </c>
      <c r="D8" s="2">
        <f t="shared" ref="D8:AP8" si="7">C8</f>
        <v>0</v>
      </c>
      <c r="E8" s="2">
        <f t="shared" si="7"/>
        <v>0</v>
      </c>
      <c r="F8" s="2">
        <f t="shared" si="7"/>
        <v>0</v>
      </c>
      <c r="G8" s="2">
        <f t="shared" si="7"/>
        <v>0</v>
      </c>
      <c r="H8" s="2">
        <f t="shared" si="7"/>
        <v>0</v>
      </c>
      <c r="I8" s="2">
        <f t="shared" si="7"/>
        <v>0</v>
      </c>
      <c r="J8" s="2">
        <f t="shared" si="7"/>
        <v>0</v>
      </c>
      <c r="K8" s="2">
        <f t="shared" si="7"/>
        <v>0</v>
      </c>
      <c r="L8" s="2">
        <f t="shared" si="7"/>
        <v>0</v>
      </c>
      <c r="M8" s="2">
        <f t="shared" si="7"/>
        <v>0</v>
      </c>
      <c r="N8" s="2">
        <f t="shared" si="7"/>
        <v>0</v>
      </c>
      <c r="O8" s="2">
        <f t="shared" si="7"/>
        <v>0</v>
      </c>
      <c r="P8" s="2">
        <f t="shared" si="7"/>
        <v>0</v>
      </c>
      <c r="Q8" s="2">
        <f t="shared" si="7"/>
        <v>0</v>
      </c>
      <c r="R8" s="2">
        <f t="shared" si="7"/>
        <v>0</v>
      </c>
      <c r="S8" s="2">
        <f t="shared" si="7"/>
        <v>0</v>
      </c>
      <c r="T8" s="2">
        <f t="shared" si="7"/>
        <v>0</v>
      </c>
      <c r="U8" s="2">
        <f t="shared" si="7"/>
        <v>0</v>
      </c>
      <c r="V8" s="2">
        <f t="shared" si="7"/>
        <v>0</v>
      </c>
      <c r="W8" s="2">
        <f t="shared" si="7"/>
        <v>0</v>
      </c>
      <c r="X8" s="2">
        <f t="shared" si="7"/>
        <v>0</v>
      </c>
      <c r="Y8" s="2">
        <f t="shared" si="7"/>
        <v>0</v>
      </c>
      <c r="Z8" s="2">
        <f t="shared" si="7"/>
        <v>0</v>
      </c>
      <c r="AA8" s="2">
        <f t="shared" si="7"/>
        <v>0</v>
      </c>
      <c r="AB8" s="2">
        <f t="shared" si="7"/>
        <v>0</v>
      </c>
      <c r="AC8" s="2">
        <f t="shared" si="7"/>
        <v>0</v>
      </c>
      <c r="AD8" s="2">
        <f t="shared" si="7"/>
        <v>0</v>
      </c>
      <c r="AE8" s="2">
        <f t="shared" si="7"/>
        <v>0</v>
      </c>
      <c r="AF8" s="2">
        <f t="shared" si="7"/>
        <v>0</v>
      </c>
      <c r="AG8" s="2">
        <f t="shared" si="7"/>
        <v>0</v>
      </c>
      <c r="AH8" s="2">
        <f t="shared" si="7"/>
        <v>0</v>
      </c>
      <c r="AI8" s="2">
        <f t="shared" si="7"/>
        <v>0</v>
      </c>
      <c r="AJ8" s="2">
        <f t="shared" si="7"/>
        <v>0</v>
      </c>
      <c r="AK8" s="2">
        <f t="shared" si="7"/>
        <v>0</v>
      </c>
      <c r="AL8" s="2">
        <f t="shared" si="7"/>
        <v>0</v>
      </c>
      <c r="AM8" s="2">
        <f t="shared" si="7"/>
        <v>0</v>
      </c>
      <c r="AN8" s="2">
        <f t="shared" si="7"/>
        <v>0</v>
      </c>
      <c r="AO8" s="2">
        <f t="shared" si="7"/>
        <v>0</v>
      </c>
      <c r="AP8" s="2">
        <f t="shared" si="7"/>
        <v>0</v>
      </c>
    </row>
    <row r="9" spans="1:42" x14ac:dyDescent="0.3">
      <c r="A9" s="2" t="s">
        <v>85</v>
      </c>
      <c r="B9" s="2">
        <v>0</v>
      </c>
      <c r="C9" s="2">
        <f t="shared" si="1"/>
        <v>0</v>
      </c>
      <c r="D9" s="2">
        <f t="shared" ref="D9:AP9" si="8">C9</f>
        <v>0</v>
      </c>
      <c r="E9" s="2">
        <f t="shared" si="8"/>
        <v>0</v>
      </c>
      <c r="F9" s="2">
        <f t="shared" si="8"/>
        <v>0</v>
      </c>
      <c r="G9" s="2">
        <f t="shared" si="8"/>
        <v>0</v>
      </c>
      <c r="H9" s="2">
        <f t="shared" si="8"/>
        <v>0</v>
      </c>
      <c r="I9" s="2">
        <f t="shared" si="8"/>
        <v>0</v>
      </c>
      <c r="J9" s="2">
        <f t="shared" si="8"/>
        <v>0</v>
      </c>
      <c r="K9" s="2">
        <f t="shared" si="8"/>
        <v>0</v>
      </c>
      <c r="L9" s="2">
        <f t="shared" si="8"/>
        <v>0</v>
      </c>
      <c r="M9" s="2">
        <f t="shared" si="8"/>
        <v>0</v>
      </c>
      <c r="N9" s="2">
        <f t="shared" si="8"/>
        <v>0</v>
      </c>
      <c r="O9" s="2">
        <f t="shared" si="8"/>
        <v>0</v>
      </c>
      <c r="P9" s="2">
        <f t="shared" si="8"/>
        <v>0</v>
      </c>
      <c r="Q9" s="2">
        <f t="shared" si="8"/>
        <v>0</v>
      </c>
      <c r="R9" s="2">
        <f t="shared" si="8"/>
        <v>0</v>
      </c>
      <c r="S9" s="2">
        <f t="shared" si="8"/>
        <v>0</v>
      </c>
      <c r="T9" s="2">
        <f t="shared" si="8"/>
        <v>0</v>
      </c>
      <c r="U9" s="2">
        <f t="shared" si="8"/>
        <v>0</v>
      </c>
      <c r="V9" s="2">
        <f t="shared" si="8"/>
        <v>0</v>
      </c>
      <c r="W9" s="2">
        <f t="shared" si="8"/>
        <v>0</v>
      </c>
      <c r="X9" s="2">
        <f t="shared" si="8"/>
        <v>0</v>
      </c>
      <c r="Y9" s="2">
        <f t="shared" si="8"/>
        <v>0</v>
      </c>
      <c r="Z9" s="2">
        <f t="shared" si="8"/>
        <v>0</v>
      </c>
      <c r="AA9" s="2">
        <f t="shared" si="8"/>
        <v>0</v>
      </c>
      <c r="AB9" s="2">
        <f t="shared" si="8"/>
        <v>0</v>
      </c>
      <c r="AC9" s="2">
        <f t="shared" si="8"/>
        <v>0</v>
      </c>
      <c r="AD9" s="2">
        <f t="shared" si="8"/>
        <v>0</v>
      </c>
      <c r="AE9" s="2">
        <f t="shared" si="8"/>
        <v>0</v>
      </c>
      <c r="AF9" s="2">
        <f t="shared" si="8"/>
        <v>0</v>
      </c>
      <c r="AG9" s="2">
        <f t="shared" si="8"/>
        <v>0</v>
      </c>
      <c r="AH9" s="2">
        <f t="shared" si="8"/>
        <v>0</v>
      </c>
      <c r="AI9" s="2">
        <f t="shared" si="8"/>
        <v>0</v>
      </c>
      <c r="AJ9" s="2">
        <f t="shared" si="8"/>
        <v>0</v>
      </c>
      <c r="AK9" s="2">
        <f t="shared" si="8"/>
        <v>0</v>
      </c>
      <c r="AL9" s="2">
        <f t="shared" si="8"/>
        <v>0</v>
      </c>
      <c r="AM9" s="2">
        <f t="shared" si="8"/>
        <v>0</v>
      </c>
      <c r="AN9" s="2">
        <f t="shared" si="8"/>
        <v>0</v>
      </c>
      <c r="AO9" s="2">
        <f t="shared" si="8"/>
        <v>0</v>
      </c>
      <c r="AP9" s="2">
        <f t="shared" si="8"/>
        <v>0</v>
      </c>
    </row>
    <row r="10" spans="1:42" x14ac:dyDescent="0.3">
      <c r="A10" s="2" t="s">
        <v>86</v>
      </c>
      <c r="B10" s="2">
        <v>0</v>
      </c>
      <c r="C10" s="2">
        <f t="shared" si="1"/>
        <v>0</v>
      </c>
      <c r="D10" s="2">
        <f t="shared" ref="D10:AP10" si="9">C10</f>
        <v>0</v>
      </c>
      <c r="E10" s="2">
        <f t="shared" si="9"/>
        <v>0</v>
      </c>
      <c r="F10" s="2">
        <f t="shared" si="9"/>
        <v>0</v>
      </c>
      <c r="G10" s="2">
        <f t="shared" si="9"/>
        <v>0</v>
      </c>
      <c r="H10" s="2">
        <f t="shared" si="9"/>
        <v>0</v>
      </c>
      <c r="I10" s="2">
        <f t="shared" si="9"/>
        <v>0</v>
      </c>
      <c r="J10" s="2">
        <f t="shared" si="9"/>
        <v>0</v>
      </c>
      <c r="K10" s="2">
        <f t="shared" si="9"/>
        <v>0</v>
      </c>
      <c r="L10" s="2">
        <f t="shared" si="9"/>
        <v>0</v>
      </c>
      <c r="M10" s="2">
        <f t="shared" si="9"/>
        <v>0</v>
      </c>
      <c r="N10" s="2">
        <f t="shared" si="9"/>
        <v>0</v>
      </c>
      <c r="O10" s="2">
        <f t="shared" si="9"/>
        <v>0</v>
      </c>
      <c r="P10" s="2">
        <f t="shared" si="9"/>
        <v>0</v>
      </c>
      <c r="Q10" s="2">
        <f t="shared" si="9"/>
        <v>0</v>
      </c>
      <c r="R10" s="2">
        <f t="shared" si="9"/>
        <v>0</v>
      </c>
      <c r="S10" s="2">
        <f t="shared" si="9"/>
        <v>0</v>
      </c>
      <c r="T10" s="2">
        <f t="shared" si="9"/>
        <v>0</v>
      </c>
      <c r="U10" s="2">
        <f t="shared" si="9"/>
        <v>0</v>
      </c>
      <c r="V10" s="2">
        <f t="shared" si="9"/>
        <v>0</v>
      </c>
      <c r="W10" s="2">
        <f t="shared" si="9"/>
        <v>0</v>
      </c>
      <c r="X10" s="2">
        <f t="shared" si="9"/>
        <v>0</v>
      </c>
      <c r="Y10" s="2">
        <f t="shared" si="9"/>
        <v>0</v>
      </c>
      <c r="Z10" s="2">
        <f t="shared" si="9"/>
        <v>0</v>
      </c>
      <c r="AA10" s="2">
        <f t="shared" si="9"/>
        <v>0</v>
      </c>
      <c r="AB10" s="2">
        <f t="shared" si="9"/>
        <v>0</v>
      </c>
      <c r="AC10" s="2">
        <f t="shared" si="9"/>
        <v>0</v>
      </c>
      <c r="AD10" s="2">
        <f t="shared" si="9"/>
        <v>0</v>
      </c>
      <c r="AE10" s="2">
        <f t="shared" si="9"/>
        <v>0</v>
      </c>
      <c r="AF10" s="2">
        <f t="shared" si="9"/>
        <v>0</v>
      </c>
      <c r="AG10" s="2">
        <f t="shared" si="9"/>
        <v>0</v>
      </c>
      <c r="AH10" s="2">
        <f t="shared" si="9"/>
        <v>0</v>
      </c>
      <c r="AI10" s="2">
        <f t="shared" si="9"/>
        <v>0</v>
      </c>
      <c r="AJ10" s="2">
        <f t="shared" si="9"/>
        <v>0</v>
      </c>
      <c r="AK10" s="2">
        <f t="shared" si="9"/>
        <v>0</v>
      </c>
      <c r="AL10" s="2">
        <f t="shared" si="9"/>
        <v>0</v>
      </c>
      <c r="AM10" s="2">
        <f t="shared" si="9"/>
        <v>0</v>
      </c>
      <c r="AN10" s="2">
        <f t="shared" si="9"/>
        <v>0</v>
      </c>
      <c r="AO10" s="2">
        <f t="shared" si="9"/>
        <v>0</v>
      </c>
      <c r="AP10" s="2">
        <f t="shared" si="9"/>
        <v>0</v>
      </c>
    </row>
    <row r="11" spans="1:42" x14ac:dyDescent="0.3">
      <c r="A11" s="2" t="s">
        <v>87</v>
      </c>
      <c r="B11" s="2">
        <v>0</v>
      </c>
      <c r="C11" s="2">
        <f t="shared" si="1"/>
        <v>0</v>
      </c>
      <c r="D11" s="2">
        <f t="shared" ref="D11:AP11" si="10">C11</f>
        <v>0</v>
      </c>
      <c r="E11" s="2">
        <f t="shared" si="10"/>
        <v>0</v>
      </c>
      <c r="F11" s="2">
        <f t="shared" si="10"/>
        <v>0</v>
      </c>
      <c r="G11" s="2">
        <f t="shared" si="10"/>
        <v>0</v>
      </c>
      <c r="H11" s="2">
        <f t="shared" si="10"/>
        <v>0</v>
      </c>
      <c r="I11" s="2">
        <f t="shared" si="10"/>
        <v>0</v>
      </c>
      <c r="J11" s="2">
        <f t="shared" si="10"/>
        <v>0</v>
      </c>
      <c r="K11" s="2">
        <f t="shared" si="10"/>
        <v>0</v>
      </c>
      <c r="L11" s="2">
        <f t="shared" si="10"/>
        <v>0</v>
      </c>
      <c r="M11" s="2">
        <f t="shared" si="10"/>
        <v>0</v>
      </c>
      <c r="N11" s="2">
        <f t="shared" si="10"/>
        <v>0</v>
      </c>
      <c r="O11" s="2">
        <f t="shared" si="10"/>
        <v>0</v>
      </c>
      <c r="P11" s="2">
        <f t="shared" si="10"/>
        <v>0</v>
      </c>
      <c r="Q11" s="2">
        <f t="shared" si="10"/>
        <v>0</v>
      </c>
      <c r="R11" s="2">
        <f t="shared" si="10"/>
        <v>0</v>
      </c>
      <c r="S11" s="2">
        <f t="shared" si="10"/>
        <v>0</v>
      </c>
      <c r="T11" s="2">
        <f t="shared" si="10"/>
        <v>0</v>
      </c>
      <c r="U11" s="2">
        <f t="shared" si="10"/>
        <v>0</v>
      </c>
      <c r="V11" s="2">
        <f t="shared" si="10"/>
        <v>0</v>
      </c>
      <c r="W11" s="2">
        <f t="shared" si="10"/>
        <v>0</v>
      </c>
      <c r="X11" s="2">
        <f t="shared" si="10"/>
        <v>0</v>
      </c>
      <c r="Y11" s="2">
        <f t="shared" si="10"/>
        <v>0</v>
      </c>
      <c r="Z11" s="2">
        <f t="shared" si="10"/>
        <v>0</v>
      </c>
      <c r="AA11" s="2">
        <f t="shared" si="10"/>
        <v>0</v>
      </c>
      <c r="AB11" s="2">
        <f t="shared" si="10"/>
        <v>0</v>
      </c>
      <c r="AC11" s="2">
        <f t="shared" si="10"/>
        <v>0</v>
      </c>
      <c r="AD11" s="2">
        <f t="shared" si="10"/>
        <v>0</v>
      </c>
      <c r="AE11" s="2">
        <f t="shared" si="10"/>
        <v>0</v>
      </c>
      <c r="AF11" s="2">
        <f t="shared" si="10"/>
        <v>0</v>
      </c>
      <c r="AG11" s="2">
        <f t="shared" si="10"/>
        <v>0</v>
      </c>
      <c r="AH11" s="2">
        <f t="shared" si="10"/>
        <v>0</v>
      </c>
      <c r="AI11" s="2">
        <f t="shared" si="10"/>
        <v>0</v>
      </c>
      <c r="AJ11" s="2">
        <f t="shared" si="10"/>
        <v>0</v>
      </c>
      <c r="AK11" s="2">
        <f t="shared" si="10"/>
        <v>0</v>
      </c>
      <c r="AL11" s="2">
        <f t="shared" si="10"/>
        <v>0</v>
      </c>
      <c r="AM11" s="2">
        <f t="shared" si="10"/>
        <v>0</v>
      </c>
      <c r="AN11" s="2">
        <f t="shared" si="10"/>
        <v>0</v>
      </c>
      <c r="AO11" s="2">
        <f t="shared" si="10"/>
        <v>0</v>
      </c>
      <c r="AP11" s="2">
        <f t="shared" si="10"/>
        <v>0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source</vt:lpstr>
      <vt:lpstr>Sheet2</vt:lpstr>
      <vt:lpstr>能源换算</vt:lpstr>
      <vt:lpstr>BFoHPbF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</dc:creator>
  <cp:lastModifiedBy>Liya</cp:lastModifiedBy>
  <dcterms:created xsi:type="dcterms:W3CDTF">2022-02-18T03:49:00Z</dcterms:created>
  <dcterms:modified xsi:type="dcterms:W3CDTF">2022-03-07T06:56:09Z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