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EPS\Existing Models\eps-shandong\InputData\elec\BTaDLP\"/>
    </mc:Choice>
  </mc:AlternateContent>
  <xr:revisionPtr revIDLastSave="0" documentId="13_ncr:1_{F6474F64-F6E8-4D6E-A14D-8C776E5AB09D}" xr6:coauthVersionLast="47" xr6:coauthVersionMax="47" xr10:uidLastSave="{00000000-0000-0000-0000-000000000000}"/>
  <bookViews>
    <workbookView xWindow="3765" yWindow="3765" windowWidth="15945" windowHeight="9675" activeTab="2" xr2:uid="{F7E74CFB-BC0B-48DE-9288-290847D2191E}"/>
  </bookViews>
  <sheets>
    <sheet name="Data" sheetId="1" r:id="rId1"/>
    <sheet name="Region Selection" sheetId="3" r:id="rId2"/>
    <sheet name="BTaDLP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B2" i="4"/>
  <c r="Q1" i="1" l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M23" i="1"/>
  <c r="N23" i="1"/>
  <c r="O23" i="1"/>
  <c r="P23" i="1"/>
  <c r="Q23" i="1"/>
  <c r="M24" i="1"/>
  <c r="N24" i="1"/>
  <c r="O24" i="1"/>
  <c r="P24" i="1"/>
  <c r="Q24" i="1"/>
  <c r="M25" i="1"/>
  <c r="N25" i="1"/>
  <c r="O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N3" i="1"/>
  <c r="O3" i="1"/>
  <c r="P3" i="1"/>
  <c r="Q3" i="1"/>
  <c r="M3" i="1"/>
</calcChain>
</file>

<file path=xl/sharedStrings.xml><?xml version="1.0" encoding="utf-8"?>
<sst xmlns="http://schemas.openxmlformats.org/spreadsheetml/2006/main" count="40" uniqueCount="39">
  <si>
    <t>地 区</t>
  </si>
  <si>
    <t>内蒙古</t>
  </si>
  <si>
    <t>黑龙江</t>
  </si>
  <si>
    <t>diff</t>
    <phoneticPr fontId="1" type="noConversion"/>
  </si>
  <si>
    <t>%change</t>
    <phoneticPr fontId="1" type="noConversion"/>
  </si>
  <si>
    <t>查询省份</t>
    <phoneticPr fontId="1" type="noConversion"/>
  </si>
  <si>
    <t>全国</t>
  </si>
  <si>
    <t>北京</t>
  </si>
  <si>
    <t>天津</t>
  </si>
  <si>
    <t>河北</t>
  </si>
  <si>
    <t>山西</t>
  </si>
  <si>
    <t>辽宁</t>
  </si>
  <si>
    <t>吉林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</si>
  <si>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</si>
  <si>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</si>
  <si>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</si>
  <si>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</si>
  <si>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</si>
  <si>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</si>
  <si>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</si>
  <si>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</si>
  <si>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</si>
  <si>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</si>
  <si>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</si>
  <si>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</si>
  <si>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</si>
  <si>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</si>
  <si>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</si>
  <si>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</si>
  <si>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</si>
  <si>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</si>
  <si>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</si>
  <si>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</si>
  <si>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</si>
  <si>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</si>
  <si>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</si>
  <si>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Input</t>
    <phoneticPr fontId="1" type="noConversion"/>
  </si>
  <si>
    <t>Year</t>
  </si>
  <si>
    <t>Trans and Dist Loss Perc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</si>
</sst>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1" xfId="0" applyFont="1" applyBorder="1">
      <alignment vertical="center"/>
    </xf>
    <xf numFmtId="10" fontId="2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right" vertical="center" wrapText="1"/>
    </xf>
    <xf numFmtId="177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B9FEB-AB9D-41DB-B0FB-5CF461E58F94}">
  <dimension ref="A1:Q34"/>
  <sheetViews>
    <sheetView workbookViewId="0">
      <selection activeCell="Q2" sqref="Q2"/>
    </sheetView>
  </sheetViews>
  <sheetFormatPr defaultRowHeight="14.25" x14ac:dyDescent="0.2"/>
  <sheetData>
    <row r="1" spans="1:17" x14ac:dyDescent="0.2">
      <c r="B1" t="s">
        <v>36</v>
      </c>
      <c r="H1" t="s">
        <v>3</v>
      </c>
      <c r="M1" t="s">
        <v>4</v>
      </c>
      <c r="Q1" s="1">
        <f>AVERAGE(M3:Q34)</f>
        <v>-3.0965809115444713E-2</v>
      </c>
    </row>
    <row r="2" spans="1:17" x14ac:dyDescent="0.2">
      <c r="A2" s="5" t="s">
        <v>0</v>
      </c>
      <c r="B2" s="3">
        <v>2015</v>
      </c>
      <c r="C2" s="5">
        <v>2016</v>
      </c>
      <c r="D2" s="3">
        <v>2017</v>
      </c>
      <c r="E2" s="5">
        <v>2018</v>
      </c>
      <c r="F2" s="3">
        <v>2019</v>
      </c>
      <c r="G2" s="5">
        <v>2020</v>
      </c>
      <c r="H2" s="3">
        <v>2015</v>
      </c>
      <c r="I2" s="5">
        <v>2016</v>
      </c>
      <c r="J2" s="3">
        <v>2017</v>
      </c>
      <c r="K2" s="5">
        <v>2018</v>
      </c>
      <c r="L2" s="3">
        <v>2019</v>
      </c>
      <c r="M2" s="3">
        <v>2015</v>
      </c>
      <c r="N2" s="5">
        <v>2016</v>
      </c>
      <c r="O2" s="3">
        <v>2017</v>
      </c>
      <c r="P2" s="5">
        <v>2018</v>
      </c>
      <c r="Q2" s="3">
        <v>2019</v>
      </c>
    </row>
    <row r="3" spans="1:17" x14ac:dyDescent="0.2">
      <c r="A3" s="6" t="s">
        <v>6</v>
      </c>
      <c r="B3" s="3">
        <v>6.64</v>
      </c>
      <c r="C3" s="7">
        <v>6.49</v>
      </c>
      <c r="D3" s="7">
        <v>6.48</v>
      </c>
      <c r="E3" s="7">
        <v>6.27</v>
      </c>
      <c r="F3" s="7">
        <v>5.93</v>
      </c>
      <c r="G3" s="7">
        <v>5.6</v>
      </c>
      <c r="H3" s="3">
        <v>-0.14999999999999947</v>
      </c>
      <c r="I3" s="3">
        <v>-9.9999999999997868E-3</v>
      </c>
      <c r="J3" s="3">
        <v>-0.21000000000000085</v>
      </c>
      <c r="K3" s="3">
        <v>-0.33999999999999986</v>
      </c>
      <c r="L3" s="3">
        <v>-0.33000000000000007</v>
      </c>
      <c r="M3" s="4">
        <f>H3/B3</f>
        <v>-2.2590361445783053E-2</v>
      </c>
      <c r="N3" s="4">
        <f>I3/C3</f>
        <v>-1.5408320493065927E-3</v>
      </c>
      <c r="O3" s="4">
        <f>J3/D3</f>
        <v>-3.2407407407407537E-2</v>
      </c>
      <c r="P3" s="4">
        <f>K3/E3</f>
        <v>-5.4226475279106838E-2</v>
      </c>
      <c r="Q3" s="4">
        <f>L3/F3</f>
        <v>-5.5649241146711652E-2</v>
      </c>
    </row>
    <row r="4" spans="1:17" x14ac:dyDescent="0.2">
      <c r="A4" s="5" t="s">
        <v>7</v>
      </c>
      <c r="B4" s="3">
        <v>6.88</v>
      </c>
      <c r="C4" s="7">
        <v>6.88</v>
      </c>
      <c r="D4" s="7">
        <v>6.85</v>
      </c>
      <c r="E4" s="7">
        <v>6.55</v>
      </c>
      <c r="F4" s="7">
        <v>6.15</v>
      </c>
      <c r="G4" s="7">
        <v>4.32</v>
      </c>
      <c r="H4" s="3">
        <v>0</v>
      </c>
      <c r="I4" s="3">
        <v>-3.0000000000000249E-2</v>
      </c>
      <c r="J4" s="3">
        <v>-0.29999999999999982</v>
      </c>
      <c r="K4" s="3">
        <v>-0.39999999999999947</v>
      </c>
      <c r="L4" s="3">
        <v>-1.83</v>
      </c>
      <c r="M4" s="4">
        <f>H4/B4</f>
        <v>0</v>
      </c>
      <c r="N4" s="4">
        <f>I4/C4</f>
        <v>-4.3604651162791061E-3</v>
      </c>
      <c r="O4" s="4">
        <f>J4/D4</f>
        <v>-4.3795620437956179E-2</v>
      </c>
      <c r="P4" s="4">
        <f>K4/E4</f>
        <v>-6.1068702290076257E-2</v>
      </c>
      <c r="Q4" s="4">
        <f>L4/F4</f>
        <v>-0.29756097560975608</v>
      </c>
    </row>
    <row r="5" spans="1:17" x14ac:dyDescent="0.2">
      <c r="A5" s="5" t="s">
        <v>8</v>
      </c>
      <c r="B5" s="3">
        <v>6.75</v>
      </c>
      <c r="C5" s="7">
        <v>6.74</v>
      </c>
      <c r="D5" s="7">
        <v>6.72</v>
      </c>
      <c r="E5" s="7">
        <v>6.71</v>
      </c>
      <c r="F5" s="7">
        <v>6.3</v>
      </c>
      <c r="G5" s="7">
        <v>4.75</v>
      </c>
      <c r="H5" s="3">
        <v>-9.9999999999997868E-3</v>
      </c>
      <c r="I5" s="3">
        <v>-2.0000000000000462E-2</v>
      </c>
      <c r="J5" s="3">
        <v>-9.9999999999997868E-3</v>
      </c>
      <c r="K5" s="3">
        <v>-0.41000000000000014</v>
      </c>
      <c r="L5" s="3">
        <v>-1.5499999999999998</v>
      </c>
      <c r="M5" s="4">
        <f>H5/B5</f>
        <v>-1.48148148148145E-3</v>
      </c>
      <c r="N5" s="4">
        <f>I5/C5</f>
        <v>-2.9673590504451725E-3</v>
      </c>
      <c r="O5" s="4">
        <f>J5/D5</f>
        <v>-1.4880952380952064E-3</v>
      </c>
      <c r="P5" s="4">
        <f>K5/E5</f>
        <v>-6.1102831594634893E-2</v>
      </c>
      <c r="Q5" s="4">
        <f>L5/F5</f>
        <v>-0.24603174603174602</v>
      </c>
    </row>
    <row r="6" spans="1:17" x14ac:dyDescent="0.2">
      <c r="A6" s="5" t="s">
        <v>9</v>
      </c>
      <c r="B6" s="3">
        <v>6.68</v>
      </c>
      <c r="C6" s="7">
        <v>6.68</v>
      </c>
      <c r="D6" s="7">
        <v>6.55</v>
      </c>
      <c r="E6" s="7">
        <v>6.65</v>
      </c>
      <c r="F6" s="7">
        <v>6.39</v>
      </c>
      <c r="G6" s="7">
        <v>5.86</v>
      </c>
      <c r="H6" s="3">
        <v>0</v>
      </c>
      <c r="I6" s="3">
        <v>-0.12999999999999989</v>
      </c>
      <c r="J6" s="3">
        <v>0.10000000000000053</v>
      </c>
      <c r="K6" s="3">
        <v>-0.26000000000000068</v>
      </c>
      <c r="L6" s="3">
        <v>-0.52999999999999936</v>
      </c>
      <c r="M6" s="4">
        <f>H6/B6</f>
        <v>0</v>
      </c>
      <c r="N6" s="4">
        <f>I6/C6</f>
        <v>-1.9461077844311361E-2</v>
      </c>
      <c r="O6" s="4">
        <f>J6/D6</f>
        <v>1.5267175572519165E-2</v>
      </c>
      <c r="P6" s="4">
        <f>K6/E6</f>
        <v>-3.9097744360902353E-2</v>
      </c>
      <c r="Q6" s="4">
        <f>L6/F6</f>
        <v>-8.2942097026603975E-2</v>
      </c>
    </row>
    <row r="7" spans="1:17" x14ac:dyDescent="0.2">
      <c r="A7" s="5" t="s">
        <v>10</v>
      </c>
      <c r="B7" s="3">
        <v>6.49</v>
      </c>
      <c r="C7" s="7">
        <v>6.17</v>
      </c>
      <c r="D7" s="7">
        <v>5.89</v>
      </c>
      <c r="E7" s="7">
        <v>5.68</v>
      </c>
      <c r="F7" s="7">
        <v>5.5</v>
      </c>
      <c r="G7" s="7">
        <v>5.19</v>
      </c>
      <c r="H7" s="3">
        <v>-0.32000000000000028</v>
      </c>
      <c r="I7" s="3">
        <v>-0.28000000000000025</v>
      </c>
      <c r="J7" s="3">
        <v>-0.20999999999999996</v>
      </c>
      <c r="K7" s="3">
        <v>-0.17999999999999972</v>
      </c>
      <c r="L7" s="3">
        <v>-0.30999999999999961</v>
      </c>
      <c r="M7" s="4">
        <f>H7/B7</f>
        <v>-4.9306625577812062E-2</v>
      </c>
      <c r="N7" s="4">
        <f>I7/C7</f>
        <v>-4.5380875202593235E-2</v>
      </c>
      <c r="O7" s="4">
        <f>J7/D7</f>
        <v>-3.5653650254668927E-2</v>
      </c>
      <c r="P7" s="4">
        <f>K7/E7</f>
        <v>-3.1690140845070373E-2</v>
      </c>
      <c r="Q7" s="4">
        <f>L7/F7</f>
        <v>-5.6363636363636289E-2</v>
      </c>
    </row>
    <row r="8" spans="1:17" x14ac:dyDescent="0.2">
      <c r="A8" s="5" t="s">
        <v>1</v>
      </c>
      <c r="B8" s="3">
        <v>5.72</v>
      </c>
      <c r="C8" s="7">
        <v>5.26</v>
      </c>
      <c r="D8" s="7">
        <v>5.25</v>
      </c>
      <c r="E8" s="7">
        <v>4.2</v>
      </c>
      <c r="F8" s="7">
        <v>3.71</v>
      </c>
      <c r="G8" s="7">
        <v>3.78</v>
      </c>
      <c r="H8" s="3">
        <v>-0.45999999999999996</v>
      </c>
      <c r="I8" s="3">
        <v>-9.9999999999997868E-3</v>
      </c>
      <c r="J8" s="3">
        <v>-1.0499999999999998</v>
      </c>
      <c r="K8" s="3">
        <v>-0.49000000000000021</v>
      </c>
      <c r="L8" s="3">
        <v>6.999999999999984E-2</v>
      </c>
      <c r="M8" s="4">
        <f>H8/B8</f>
        <v>-8.0419580419580416E-2</v>
      </c>
      <c r="N8" s="4">
        <f>I8/C8</f>
        <v>-1.901140684410606E-3</v>
      </c>
      <c r="O8" s="4">
        <f>J8/D8</f>
        <v>-0.19999999999999996</v>
      </c>
      <c r="P8" s="4">
        <f>K8/E8</f>
        <v>-0.11666666666666671</v>
      </c>
      <c r="Q8" s="4">
        <f>L8/F8</f>
        <v>1.8867924528301844E-2</v>
      </c>
    </row>
    <row r="9" spans="1:17" x14ac:dyDescent="0.2">
      <c r="A9" s="5" t="s">
        <v>11</v>
      </c>
      <c r="B9" s="3">
        <v>5.78</v>
      </c>
      <c r="C9" s="7">
        <v>6.1</v>
      </c>
      <c r="D9" s="7">
        <v>6.07</v>
      </c>
      <c r="E9" s="7">
        <v>6.01</v>
      </c>
      <c r="F9" s="7">
        <v>5.67</v>
      </c>
      <c r="G9" s="7">
        <v>5.01</v>
      </c>
      <c r="H9" s="3">
        <v>0.3199999999999994</v>
      </c>
      <c r="I9" s="3">
        <v>-2.9999999999999361E-2</v>
      </c>
      <c r="J9" s="3">
        <v>-6.0000000000000497E-2</v>
      </c>
      <c r="K9" s="3">
        <v>-0.33999999999999986</v>
      </c>
      <c r="L9" s="3">
        <v>-0.66000000000000014</v>
      </c>
      <c r="M9" s="4">
        <f>H9/B9</f>
        <v>5.5363321799307849E-2</v>
      </c>
      <c r="N9" s="4">
        <f>I9/C9</f>
        <v>-4.9180327868851414E-3</v>
      </c>
      <c r="O9" s="4">
        <f>J9/D9</f>
        <v>-9.8846787479407727E-3</v>
      </c>
      <c r="P9" s="4">
        <f>K9/E9</f>
        <v>-5.6572379367720443E-2</v>
      </c>
      <c r="Q9" s="4">
        <f>L9/F9</f>
        <v>-0.11640211640211642</v>
      </c>
    </row>
    <row r="10" spans="1:17" x14ac:dyDescent="0.2">
      <c r="A10" s="5" t="s">
        <v>12</v>
      </c>
      <c r="B10" s="3">
        <v>7.44</v>
      </c>
      <c r="C10" s="7">
        <v>7.54</v>
      </c>
      <c r="D10" s="7">
        <v>7.49</v>
      </c>
      <c r="E10" s="7">
        <v>7.39</v>
      </c>
      <c r="F10" s="7">
        <v>7.21</v>
      </c>
      <c r="G10" s="7">
        <v>7.2</v>
      </c>
      <c r="H10" s="3">
        <v>9.9999999999999645E-2</v>
      </c>
      <c r="I10" s="3">
        <v>-4.9999999999999822E-2</v>
      </c>
      <c r="J10" s="3">
        <v>-0.10000000000000053</v>
      </c>
      <c r="K10" s="3">
        <v>-0.17999999999999972</v>
      </c>
      <c r="L10" s="3">
        <v>-9.9999999999997868E-3</v>
      </c>
      <c r="M10" s="4">
        <f>H10/B10</f>
        <v>1.3440860215053715E-2</v>
      </c>
      <c r="N10" s="4">
        <f>I10/C10</f>
        <v>-6.6312997347479866E-3</v>
      </c>
      <c r="O10" s="4">
        <f>J10/D10</f>
        <v>-1.3351134846462021E-2</v>
      </c>
      <c r="P10" s="4">
        <f>K10/E10</f>
        <v>-2.4357239512855171E-2</v>
      </c>
      <c r="Q10" s="4">
        <f>L10/F10</f>
        <v>-1.3869625520110662E-3</v>
      </c>
    </row>
    <row r="11" spans="1:17" x14ac:dyDescent="0.2">
      <c r="A11" s="5" t="s">
        <v>2</v>
      </c>
      <c r="B11" s="3">
        <v>7.1</v>
      </c>
      <c r="C11" s="7">
        <v>7</v>
      </c>
      <c r="D11" s="7">
        <v>6.9</v>
      </c>
      <c r="E11" s="7">
        <v>7.86</v>
      </c>
      <c r="F11" s="7">
        <v>8.6999999999999993</v>
      </c>
      <c r="G11" s="7">
        <v>8</v>
      </c>
      <c r="H11" s="3">
        <v>-9.9999999999999645E-2</v>
      </c>
      <c r="I11" s="3">
        <v>-9.9999999999999645E-2</v>
      </c>
      <c r="J11" s="3">
        <v>0.96</v>
      </c>
      <c r="K11" s="3">
        <v>0.83999999999999897</v>
      </c>
      <c r="L11" s="3">
        <v>-0.69999999999999929</v>
      </c>
      <c r="M11" s="4">
        <f>H11/B11</f>
        <v>-1.4084507042253471E-2</v>
      </c>
      <c r="N11" s="4">
        <f>I11/C11</f>
        <v>-1.4285714285714235E-2</v>
      </c>
      <c r="O11" s="4">
        <f>J11/D11</f>
        <v>0.13913043478260867</v>
      </c>
      <c r="P11" s="4">
        <f>K11/E11</f>
        <v>0.10687022900763345</v>
      </c>
      <c r="Q11" s="4">
        <f>L11/F11</f>
        <v>-8.0459770114942458E-2</v>
      </c>
    </row>
    <row r="12" spans="1:17" x14ac:dyDescent="0.2">
      <c r="A12" s="5" t="s">
        <v>13</v>
      </c>
      <c r="B12" s="3">
        <v>6.12</v>
      </c>
      <c r="C12" s="7">
        <v>6.06</v>
      </c>
      <c r="D12" s="7">
        <v>6.03</v>
      </c>
      <c r="E12" s="7">
        <v>5.3</v>
      </c>
      <c r="F12" s="7">
        <v>2.23</v>
      </c>
      <c r="G12" s="7">
        <v>4.29</v>
      </c>
      <c r="H12" s="3">
        <v>-6.0000000000000497E-2</v>
      </c>
      <c r="I12" s="3">
        <v>-2.9999999999999361E-2</v>
      </c>
      <c r="J12" s="3">
        <v>-0.73000000000000043</v>
      </c>
      <c r="K12" s="3">
        <v>-3.07</v>
      </c>
      <c r="L12" s="3">
        <v>2.06</v>
      </c>
      <c r="M12" s="4">
        <f>H12/B12</f>
        <v>-9.8039215686275324E-3</v>
      </c>
      <c r="N12" s="4">
        <f>I12/C12</f>
        <v>-4.9504950495048456E-3</v>
      </c>
      <c r="O12" s="4">
        <f>J12/D12</f>
        <v>-0.12106135986733008</v>
      </c>
      <c r="P12" s="4">
        <f>K12/E12</f>
        <v>-0.57924528301886791</v>
      </c>
      <c r="Q12" s="4">
        <f>L12/F12</f>
        <v>0.92376681614349776</v>
      </c>
    </row>
    <row r="13" spans="1:17" x14ac:dyDescent="0.2">
      <c r="A13" s="5" t="s">
        <v>14</v>
      </c>
      <c r="B13" s="3">
        <v>4.28</v>
      </c>
      <c r="C13" s="7">
        <v>4.18</v>
      </c>
      <c r="D13" s="7">
        <v>4.08</v>
      </c>
      <c r="E13" s="7">
        <v>3.31</v>
      </c>
      <c r="F13" s="7">
        <v>3.34</v>
      </c>
      <c r="G13" s="7">
        <v>3.3</v>
      </c>
      <c r="H13" s="3">
        <v>-0.10000000000000053</v>
      </c>
      <c r="I13" s="3">
        <v>-9.9999999999999645E-2</v>
      </c>
      <c r="J13" s="3">
        <v>-0.77</v>
      </c>
      <c r="K13" s="3">
        <v>2.9999999999999805E-2</v>
      </c>
      <c r="L13" s="3">
        <v>-4.0000000000000036E-2</v>
      </c>
      <c r="M13" s="4">
        <f>H13/B13</f>
        <v>-2.3364485981308535E-2</v>
      </c>
      <c r="N13" s="4">
        <f>I13/C13</f>
        <v>-2.3923444976076472E-2</v>
      </c>
      <c r="O13" s="4">
        <f>J13/D13</f>
        <v>-0.18872549019607843</v>
      </c>
      <c r="P13" s="4">
        <f>K13/E13</f>
        <v>9.0634441087612694E-3</v>
      </c>
      <c r="Q13" s="4">
        <f>L13/F13</f>
        <v>-1.1976047904191628E-2</v>
      </c>
    </row>
    <row r="14" spans="1:17" x14ac:dyDescent="0.2">
      <c r="A14" s="5" t="s">
        <v>15</v>
      </c>
      <c r="B14" s="3">
        <v>4.24</v>
      </c>
      <c r="C14" s="7">
        <v>4.1900000000000004</v>
      </c>
      <c r="D14" s="7">
        <v>4.13</v>
      </c>
      <c r="E14" s="7">
        <v>3.92</v>
      </c>
      <c r="F14" s="7">
        <v>3.79</v>
      </c>
      <c r="G14" s="7">
        <v>3.72</v>
      </c>
      <c r="H14" s="3">
        <v>-4.9999999999999822E-2</v>
      </c>
      <c r="I14" s="3">
        <v>-6.0000000000000497E-2</v>
      </c>
      <c r="J14" s="3">
        <v>-0.20999999999999996</v>
      </c>
      <c r="K14" s="3">
        <v>-0.12999999999999989</v>
      </c>
      <c r="L14" s="3">
        <v>-6.999999999999984E-2</v>
      </c>
      <c r="M14" s="4">
        <f>H14/B14</f>
        <v>-1.1792452830188637E-2</v>
      </c>
      <c r="N14" s="4">
        <f>I14/C14</f>
        <v>-1.4319809069212527E-2</v>
      </c>
      <c r="O14" s="4">
        <f>J14/D14</f>
        <v>-5.0847457627118633E-2</v>
      </c>
      <c r="P14" s="4">
        <f>K14/E14</f>
        <v>-3.3163265306122423E-2</v>
      </c>
      <c r="Q14" s="4">
        <f>L14/F14</f>
        <v>-1.8469656992084391E-2</v>
      </c>
    </row>
    <row r="15" spans="1:17" x14ac:dyDescent="0.2">
      <c r="A15" s="5" t="s">
        <v>16</v>
      </c>
      <c r="B15" s="3">
        <v>7.42</v>
      </c>
      <c r="C15" s="7">
        <v>7.36</v>
      </c>
      <c r="D15" s="7">
        <v>7.18</v>
      </c>
      <c r="E15" s="7">
        <v>6.94</v>
      </c>
      <c r="F15" s="7">
        <v>6.7</v>
      </c>
      <c r="G15" s="7">
        <v>6.2</v>
      </c>
      <c r="H15" s="3">
        <v>-5.9999999999999609E-2</v>
      </c>
      <c r="I15" s="3">
        <v>-0.1800000000000006</v>
      </c>
      <c r="J15" s="3">
        <v>-0.23999999999999932</v>
      </c>
      <c r="K15" s="3">
        <v>-0.24000000000000021</v>
      </c>
      <c r="L15" s="3">
        <v>-0.5</v>
      </c>
      <c r="M15" s="4">
        <f>H15/B15</f>
        <v>-8.0862533692721839E-3</v>
      </c>
      <c r="N15" s="4">
        <f>I15/C15</f>
        <v>-2.4456521739130516E-2</v>
      </c>
      <c r="O15" s="4">
        <f>J15/D15</f>
        <v>-3.3426183844011047E-2</v>
      </c>
      <c r="P15" s="4">
        <f>K15/E15</f>
        <v>-3.4582132564841529E-2</v>
      </c>
      <c r="Q15" s="4">
        <f>L15/F15</f>
        <v>-7.4626865671641784E-2</v>
      </c>
    </row>
    <row r="16" spans="1:17" x14ac:dyDescent="0.2">
      <c r="A16" s="5" t="s">
        <v>17</v>
      </c>
      <c r="B16" s="3">
        <v>4.75</v>
      </c>
      <c r="C16" s="7">
        <v>4.75</v>
      </c>
      <c r="D16" s="7">
        <v>4.6500000000000004</v>
      </c>
      <c r="E16" s="7">
        <v>3.63</v>
      </c>
      <c r="F16" s="7">
        <v>3.65</v>
      </c>
      <c r="G16" s="7">
        <v>3.75</v>
      </c>
      <c r="H16" s="3">
        <v>0</v>
      </c>
      <c r="I16" s="3">
        <v>-9.9999999999999645E-2</v>
      </c>
      <c r="J16" s="3">
        <v>-1.0200000000000005</v>
      </c>
      <c r="K16" s="3">
        <v>2.0000000000000018E-2</v>
      </c>
      <c r="L16" s="3">
        <v>0.10000000000000009</v>
      </c>
      <c r="M16" s="4">
        <f>H16/B16</f>
        <v>0</v>
      </c>
      <c r="N16" s="4">
        <f>I16/C16</f>
        <v>-2.1052631578947295E-2</v>
      </c>
      <c r="O16" s="4">
        <f>J16/D16</f>
        <v>-0.21935483870967751</v>
      </c>
      <c r="P16" s="4">
        <f>K16/E16</f>
        <v>5.5096418732782423E-3</v>
      </c>
      <c r="Q16" s="4">
        <f>L16/F16</f>
        <v>2.7397260273972629E-2</v>
      </c>
    </row>
    <row r="17" spans="1:17" x14ac:dyDescent="0.2">
      <c r="A17" s="5" t="s">
        <v>18</v>
      </c>
      <c r="B17" s="3">
        <v>6.99</v>
      </c>
      <c r="C17" s="7">
        <v>6.95</v>
      </c>
      <c r="D17" s="7">
        <v>6.92</v>
      </c>
      <c r="E17" s="7">
        <v>6.91</v>
      </c>
      <c r="F17" s="7">
        <v>6.37</v>
      </c>
      <c r="G17" s="7">
        <v>4.2</v>
      </c>
      <c r="H17" s="3">
        <v>-4.0000000000000036E-2</v>
      </c>
      <c r="I17" s="3">
        <v>-3.0000000000000249E-2</v>
      </c>
      <c r="J17" s="3">
        <v>-9.9999999999997868E-3</v>
      </c>
      <c r="K17" s="3">
        <v>-0.54</v>
      </c>
      <c r="L17" s="3">
        <v>-2.17</v>
      </c>
      <c r="M17" s="4">
        <f>H17/B17</f>
        <v>-5.7224606580829809E-3</v>
      </c>
      <c r="N17" s="4">
        <f>I17/C17</f>
        <v>-4.3165467625899635E-3</v>
      </c>
      <c r="O17" s="4">
        <f>J17/D17</f>
        <v>-1.4450867052022813E-3</v>
      </c>
      <c r="P17" s="4">
        <f>K17/E17</f>
        <v>-7.8147612156295232E-2</v>
      </c>
      <c r="Q17" s="4">
        <f>L17/F17</f>
        <v>-0.34065934065934061</v>
      </c>
    </row>
    <row r="18" spans="1:17" x14ac:dyDescent="0.2">
      <c r="A18" s="5" t="s">
        <v>19</v>
      </c>
      <c r="B18" s="3">
        <v>6.58</v>
      </c>
      <c r="C18" s="7">
        <v>6.35</v>
      </c>
      <c r="D18" s="7">
        <v>6.01</v>
      </c>
      <c r="E18" s="7">
        <v>5.83</v>
      </c>
      <c r="F18" s="7">
        <v>5.53</v>
      </c>
      <c r="G18" s="7">
        <v>4.33</v>
      </c>
      <c r="H18" s="3">
        <v>-0.23000000000000043</v>
      </c>
      <c r="I18" s="3">
        <v>-0.33999999999999986</v>
      </c>
      <c r="J18" s="3">
        <v>-0.17999999999999972</v>
      </c>
      <c r="K18" s="3">
        <v>-0.29999999999999982</v>
      </c>
      <c r="L18" s="3">
        <v>-1.2000000000000002</v>
      </c>
      <c r="M18" s="4">
        <f>H18/B18</f>
        <v>-3.4954407294832894E-2</v>
      </c>
      <c r="N18" s="4">
        <f>I18/C18</f>
        <v>-5.3543307086614152E-2</v>
      </c>
      <c r="O18" s="4">
        <f>J18/D18</f>
        <v>-2.9950083194675493E-2</v>
      </c>
      <c r="P18" s="4">
        <f>K18/E18</f>
        <v>-5.145797598627784E-2</v>
      </c>
      <c r="Q18" s="4">
        <f>L18/F18</f>
        <v>-0.21699819168173601</v>
      </c>
    </row>
    <row r="19" spans="1:17" x14ac:dyDescent="0.2">
      <c r="A19" s="5" t="s">
        <v>20</v>
      </c>
      <c r="B19" s="3">
        <v>7.87</v>
      </c>
      <c r="C19" s="7">
        <v>7.97</v>
      </c>
      <c r="D19" s="7">
        <v>7.94</v>
      </c>
      <c r="E19" s="7">
        <v>7.84</v>
      </c>
      <c r="F19" s="7">
        <v>7.55</v>
      </c>
      <c r="G19" s="7">
        <v>7.45</v>
      </c>
      <c r="H19" s="3">
        <v>9.9999999999999645E-2</v>
      </c>
      <c r="I19" s="3">
        <v>-2.9999999999999361E-2</v>
      </c>
      <c r="J19" s="3">
        <v>-0.10000000000000053</v>
      </c>
      <c r="K19" s="3">
        <v>-0.29000000000000004</v>
      </c>
      <c r="L19" s="3">
        <v>-9.9999999999999645E-2</v>
      </c>
      <c r="M19" s="4">
        <f>H19/B19</f>
        <v>1.2706480304955482E-2</v>
      </c>
      <c r="N19" s="4">
        <f>I19/C19</f>
        <v>-3.7641154328731945E-3</v>
      </c>
      <c r="O19" s="4">
        <f>J19/D19</f>
        <v>-1.259445843828722E-2</v>
      </c>
      <c r="P19" s="4">
        <f>K19/E19</f>
        <v>-3.6989795918367353E-2</v>
      </c>
      <c r="Q19" s="4">
        <f>L19/F19</f>
        <v>-1.3245033112582735E-2</v>
      </c>
    </row>
    <row r="20" spans="1:17" x14ac:dyDescent="0.2">
      <c r="A20" s="5" t="s">
        <v>21</v>
      </c>
      <c r="B20" s="3">
        <v>6.58</v>
      </c>
      <c r="C20" s="7">
        <v>6.82</v>
      </c>
      <c r="D20" s="7">
        <v>6.78</v>
      </c>
      <c r="E20" s="7">
        <v>6.75</v>
      </c>
      <c r="F20" s="7">
        <v>6.63</v>
      </c>
      <c r="G20" s="7">
        <v>5.34</v>
      </c>
      <c r="H20" s="3">
        <v>0.24000000000000021</v>
      </c>
      <c r="I20" s="3">
        <v>-4.0000000000000036E-2</v>
      </c>
      <c r="J20" s="3">
        <v>-3.0000000000000249E-2</v>
      </c>
      <c r="K20" s="3">
        <v>-0.12000000000000011</v>
      </c>
      <c r="L20" s="3">
        <v>-1.29</v>
      </c>
      <c r="M20" s="4">
        <f>H20/B20</f>
        <v>3.6474164133738635E-2</v>
      </c>
      <c r="N20" s="4">
        <f>I20/C20</f>
        <v>-5.8651026392961929E-3</v>
      </c>
      <c r="O20" s="4">
        <f>J20/D20</f>
        <v>-4.4247787610619833E-3</v>
      </c>
      <c r="P20" s="4">
        <f>K20/E20</f>
        <v>-1.7777777777777795E-2</v>
      </c>
      <c r="Q20" s="4">
        <f>L20/F20</f>
        <v>-0.19457013574660634</v>
      </c>
    </row>
    <row r="21" spans="1:17" x14ac:dyDescent="0.2">
      <c r="A21" s="5" t="s">
        <v>22</v>
      </c>
      <c r="B21" s="3">
        <v>8.8000000000000007</v>
      </c>
      <c r="C21" s="7">
        <v>8.5299999999999994</v>
      </c>
      <c r="D21" s="7">
        <v>8.4700000000000006</v>
      </c>
      <c r="E21" s="7">
        <v>8.16</v>
      </c>
      <c r="F21" s="7">
        <v>7.96</v>
      </c>
      <c r="G21" s="7">
        <v>7.98</v>
      </c>
      <c r="H21" s="3">
        <v>-0.27000000000000135</v>
      </c>
      <c r="I21" s="3">
        <v>-5.9999999999998721E-2</v>
      </c>
      <c r="J21" s="3">
        <v>-0.3100000000000005</v>
      </c>
      <c r="K21" s="3">
        <v>-0.20000000000000018</v>
      </c>
      <c r="L21" s="3">
        <v>2.0000000000000462E-2</v>
      </c>
      <c r="M21" s="4">
        <f>H21/B21</f>
        <v>-3.0681818181818334E-2</v>
      </c>
      <c r="N21" s="4">
        <f>I21/C21</f>
        <v>-7.0339976553339652E-3</v>
      </c>
      <c r="O21" s="4">
        <f>J21/D21</f>
        <v>-3.6599763872491198E-2</v>
      </c>
      <c r="P21" s="4">
        <f>K21/E21</f>
        <v>-2.4509803921568648E-2</v>
      </c>
      <c r="Q21" s="4">
        <f>L21/F21</f>
        <v>2.5125628140704099E-3</v>
      </c>
    </row>
    <row r="22" spans="1:17" x14ac:dyDescent="0.2">
      <c r="A22" s="5" t="s">
        <v>23</v>
      </c>
      <c r="B22" s="3">
        <v>4.41</v>
      </c>
      <c r="C22" s="7">
        <v>4.09</v>
      </c>
      <c r="D22" s="7">
        <v>4.59</v>
      </c>
      <c r="E22" s="7">
        <v>4.32</v>
      </c>
      <c r="F22" s="7">
        <v>3.87</v>
      </c>
      <c r="G22" s="7">
        <v>3.63</v>
      </c>
      <c r="H22" s="3">
        <v>-0.32000000000000028</v>
      </c>
      <c r="I22" s="3">
        <v>0.5</v>
      </c>
      <c r="J22" s="3">
        <v>-0.26999999999999957</v>
      </c>
      <c r="K22" s="3">
        <v>-0.45000000000000018</v>
      </c>
      <c r="L22" s="3">
        <v>-0.24000000000000021</v>
      </c>
      <c r="M22" s="4">
        <f>H22/B22</f>
        <v>-7.2562358276644048E-2</v>
      </c>
      <c r="N22" s="4">
        <f>I22/C22</f>
        <v>0.12224938875305624</v>
      </c>
      <c r="O22" s="4">
        <f>J22/D22</f>
        <v>-5.8823529411764615E-2</v>
      </c>
      <c r="P22" s="4">
        <f>K22/E22</f>
        <v>-0.1041666666666667</v>
      </c>
      <c r="Q22" s="4">
        <f>L22/F22</f>
        <v>-6.2015503875969047E-2</v>
      </c>
    </row>
    <row r="23" spans="1:17" x14ac:dyDescent="0.2">
      <c r="A23" s="5" t="s">
        <v>24</v>
      </c>
      <c r="B23" s="3">
        <v>6.19</v>
      </c>
      <c r="C23" s="7">
        <v>5.58</v>
      </c>
      <c r="D23" s="7">
        <v>7.94</v>
      </c>
      <c r="E23" s="7">
        <v>5.81</v>
      </c>
      <c r="F23" s="7">
        <v>5.09</v>
      </c>
      <c r="G23" s="7">
        <v>4.6100000000000003</v>
      </c>
      <c r="H23" s="3">
        <v>-0.61000000000000032</v>
      </c>
      <c r="I23" s="3">
        <v>2.3600000000000003</v>
      </c>
      <c r="J23" s="3">
        <v>-2.1300000000000008</v>
      </c>
      <c r="K23" s="3">
        <v>-0.71999999999999975</v>
      </c>
      <c r="L23" s="3">
        <v>-0.47999999999999954</v>
      </c>
      <c r="M23" s="4">
        <f>H23/B23</f>
        <v>-9.8546042003231069E-2</v>
      </c>
      <c r="N23" s="4">
        <f>I23/C23</f>
        <v>0.42293906810035847</v>
      </c>
      <c r="O23" s="4">
        <f>J23/D23</f>
        <v>-0.26826196473551644</v>
      </c>
      <c r="P23" s="4">
        <f>K23/E23</f>
        <v>-0.12392426850258172</v>
      </c>
      <c r="Q23" s="4">
        <f>L23/F23</f>
        <v>-9.4302554027504829E-2</v>
      </c>
    </row>
    <row r="24" spans="1:17" x14ac:dyDescent="0.2">
      <c r="A24" s="5" t="s">
        <v>25</v>
      </c>
      <c r="B24" s="3">
        <v>7.24</v>
      </c>
      <c r="C24" s="7">
        <v>7.34</v>
      </c>
      <c r="D24" s="7">
        <v>7.25</v>
      </c>
      <c r="E24" s="7">
        <v>7.17</v>
      </c>
      <c r="F24" s="7">
        <v>6.02</v>
      </c>
      <c r="G24" s="7">
        <v>5.53</v>
      </c>
      <c r="H24" s="3">
        <v>9.9999999999999645E-2</v>
      </c>
      <c r="I24" s="3">
        <v>-8.9999999999999858E-2</v>
      </c>
      <c r="J24" s="3">
        <v>-8.0000000000000071E-2</v>
      </c>
      <c r="K24" s="3">
        <v>-1.1500000000000004</v>
      </c>
      <c r="L24" s="3">
        <v>-0.48999999999999932</v>
      </c>
      <c r="M24" s="4">
        <f>H24/B24</f>
        <v>1.3812154696132548E-2</v>
      </c>
      <c r="N24" s="4">
        <f>I24/C24</f>
        <v>-1.2261580381471371E-2</v>
      </c>
      <c r="O24" s="4">
        <f>J24/D24</f>
        <v>-1.1034482758620699E-2</v>
      </c>
      <c r="P24" s="4">
        <f>K24/E24</f>
        <v>-0.16039051603905166</v>
      </c>
      <c r="Q24" s="4">
        <f>L24/F24</f>
        <v>-8.1395348837209197E-2</v>
      </c>
    </row>
    <row r="25" spans="1:17" x14ac:dyDescent="0.2">
      <c r="A25" s="5" t="s">
        <v>26</v>
      </c>
      <c r="B25" s="3">
        <v>6.8</v>
      </c>
      <c r="C25" s="7">
        <v>6.99</v>
      </c>
      <c r="D25" s="7">
        <v>6.92</v>
      </c>
      <c r="E25" s="7">
        <v>6.73</v>
      </c>
      <c r="F25" s="7">
        <v>5.15</v>
      </c>
      <c r="G25" s="7">
        <v>4.99</v>
      </c>
      <c r="H25" s="3">
        <v>0.19000000000000039</v>
      </c>
      <c r="I25" s="3">
        <v>-7.0000000000000284E-2</v>
      </c>
      <c r="J25" s="3">
        <v>-0.1899999999999995</v>
      </c>
      <c r="K25" s="3">
        <v>-1.58</v>
      </c>
      <c r="L25" s="3">
        <v>-0.16000000000000014</v>
      </c>
      <c r="M25" s="4">
        <f>H25/B25</f>
        <v>2.7941176470588292E-2</v>
      </c>
      <c r="N25" s="4">
        <f>I25/C25</f>
        <v>-1.0014306151645247E-2</v>
      </c>
      <c r="O25" s="4">
        <f>J25/D25</f>
        <v>-2.7456647398843858E-2</v>
      </c>
      <c r="P25" s="4">
        <f>K25/E25</f>
        <v>-0.23476968796433878</v>
      </c>
      <c r="Q25" s="4">
        <f>L25/F25</f>
        <v>-3.106796116504857E-2</v>
      </c>
    </row>
    <row r="26" spans="1:17" x14ac:dyDescent="0.2">
      <c r="A26" s="5" t="s">
        <v>27</v>
      </c>
      <c r="B26" s="3">
        <v>9.1199999999999992</v>
      </c>
      <c r="C26" s="7">
        <v>8.92</v>
      </c>
      <c r="D26" s="7">
        <v>8.43</v>
      </c>
      <c r="E26" s="7">
        <v>8.41</v>
      </c>
      <c r="F26" s="7">
        <v>7.78</v>
      </c>
      <c r="G26" s="7">
        <v>7.94</v>
      </c>
      <c r="H26" s="3">
        <v>-0.19999999999999929</v>
      </c>
      <c r="I26" s="3">
        <v>-0.49000000000000021</v>
      </c>
      <c r="J26" s="3">
        <v>-1.9999999999999574E-2</v>
      </c>
      <c r="K26" s="3">
        <v>-0.62999999999999989</v>
      </c>
      <c r="L26" s="3">
        <v>0.16000000000000014</v>
      </c>
      <c r="M26" s="4">
        <f>H26/B26</f>
        <v>-2.1929824561403431E-2</v>
      </c>
      <c r="N26" s="4">
        <f>I26/C26</f>
        <v>-5.4932735426008995E-2</v>
      </c>
      <c r="O26" s="4">
        <f>J26/D26</f>
        <v>-2.3724792408065924E-3</v>
      </c>
      <c r="P26" s="4">
        <f>K26/E26</f>
        <v>-7.4910820451843024E-2</v>
      </c>
      <c r="Q26" s="4">
        <f>L26/F26</f>
        <v>2.0565552699228811E-2</v>
      </c>
    </row>
    <row r="27" spans="1:17" x14ac:dyDescent="0.2">
      <c r="A27" s="5" t="s">
        <v>28</v>
      </c>
      <c r="B27" s="3">
        <v>6.36</v>
      </c>
      <c r="C27" s="7">
        <v>6.28</v>
      </c>
      <c r="D27" s="7">
        <v>5.5</v>
      </c>
      <c r="E27" s="7">
        <v>6.36</v>
      </c>
      <c r="F27" s="7">
        <v>4.6900000000000004</v>
      </c>
      <c r="G27" s="7">
        <v>4.8099999999999996</v>
      </c>
      <c r="H27" s="3">
        <v>-8.0000000000000071E-2</v>
      </c>
      <c r="I27" s="3">
        <v>-0.78000000000000025</v>
      </c>
      <c r="J27" s="3">
        <v>0.86000000000000032</v>
      </c>
      <c r="K27" s="3">
        <v>-1.67</v>
      </c>
      <c r="L27" s="3">
        <v>0.11999999999999922</v>
      </c>
      <c r="M27" s="4">
        <f>H27/B27</f>
        <v>-1.2578616352201269E-2</v>
      </c>
      <c r="N27" s="4">
        <f>I27/C27</f>
        <v>-0.12420382165605098</v>
      </c>
      <c r="O27" s="4">
        <f>J27/D27</f>
        <v>0.15636363636363643</v>
      </c>
      <c r="P27" s="4">
        <f>K27/E27</f>
        <v>-0.26257861635220126</v>
      </c>
      <c r="Q27" s="4">
        <f>L27/F27</f>
        <v>2.5586353944562729E-2</v>
      </c>
    </row>
    <row r="28" spans="1:17" x14ac:dyDescent="0.2">
      <c r="A28" s="5" t="s">
        <v>29</v>
      </c>
      <c r="B28" s="3">
        <v>6.16</v>
      </c>
      <c r="C28" s="7">
        <v>4.68</v>
      </c>
      <c r="D28" s="7">
        <v>4.6399999999999997</v>
      </c>
      <c r="E28" s="7">
        <v>5.05</v>
      </c>
      <c r="F28" s="7">
        <v>4.2</v>
      </c>
      <c r="G28" s="7">
        <v>4.3099999999999996</v>
      </c>
      <c r="H28" s="3">
        <v>-1.4800000000000004</v>
      </c>
      <c r="I28" s="3">
        <v>-4.0000000000000036E-2</v>
      </c>
      <c r="J28" s="3">
        <v>0.41000000000000014</v>
      </c>
      <c r="K28" s="3">
        <v>-0.84999999999999964</v>
      </c>
      <c r="L28" s="3">
        <v>0.10999999999999943</v>
      </c>
      <c r="M28" s="4">
        <f>H28/B28</f>
        <v>-0.24025974025974031</v>
      </c>
      <c r="N28" s="4">
        <f>I28/C28</f>
        <v>-8.5470085470085548E-3</v>
      </c>
      <c r="O28" s="4">
        <f>J28/D28</f>
        <v>8.8362068965517279E-2</v>
      </c>
      <c r="P28" s="4">
        <f>K28/E28</f>
        <v>-0.16831683168316824</v>
      </c>
      <c r="Q28" s="4">
        <f>L28/F28</f>
        <v>2.6190476190476052E-2</v>
      </c>
    </row>
    <row r="29" spans="1:17" x14ac:dyDescent="0.2">
      <c r="A29" s="5" t="s">
        <v>30</v>
      </c>
      <c r="B29" s="3">
        <v>13.84</v>
      </c>
      <c r="C29" s="7">
        <v>13.83</v>
      </c>
      <c r="D29" s="7">
        <v>13.74</v>
      </c>
      <c r="E29" s="7">
        <v>12.92</v>
      </c>
      <c r="F29" s="7">
        <v>12.8</v>
      </c>
      <c r="G29" s="7">
        <v>13.1</v>
      </c>
      <c r="H29" s="3">
        <v>-9.9999999999997868E-3</v>
      </c>
      <c r="I29" s="3">
        <v>-8.9999999999999858E-2</v>
      </c>
      <c r="J29" s="3">
        <v>-0.82000000000000028</v>
      </c>
      <c r="K29" s="3">
        <v>-0.11999999999999922</v>
      </c>
      <c r="L29" s="3">
        <v>0.29999999999999893</v>
      </c>
      <c r="M29" s="4">
        <f>H29/B29</f>
        <v>-7.2254335260114064E-4</v>
      </c>
      <c r="N29" s="4">
        <f>I29/C29</f>
        <v>-6.5075921908893603E-3</v>
      </c>
      <c r="O29" s="4">
        <f>J29/D29</f>
        <v>-5.9679767103347908E-2</v>
      </c>
      <c r="P29" s="4">
        <f>K29/E29</f>
        <v>-9.2879256965943662E-3</v>
      </c>
      <c r="Q29" s="4">
        <f>L29/F29</f>
        <v>2.3437499999999917E-2</v>
      </c>
    </row>
    <row r="30" spans="1:17" x14ac:dyDescent="0.2">
      <c r="A30" s="5" t="s">
        <v>31</v>
      </c>
      <c r="B30" s="3">
        <v>6.61</v>
      </c>
      <c r="C30" s="7">
        <v>6.31</v>
      </c>
      <c r="D30" s="7">
        <v>6.25</v>
      </c>
      <c r="E30" s="7">
        <v>5.99</v>
      </c>
      <c r="F30" s="7">
        <v>5.9</v>
      </c>
      <c r="G30" s="7">
        <v>5.22</v>
      </c>
      <c r="H30" s="3">
        <v>-0.30000000000000071</v>
      </c>
      <c r="I30" s="3">
        <v>-5.9999999999999609E-2</v>
      </c>
      <c r="J30" s="3">
        <v>-0.25999999999999979</v>
      </c>
      <c r="K30" s="3">
        <v>-8.9999999999999858E-2</v>
      </c>
      <c r="L30" s="3">
        <v>-0.6800000000000006</v>
      </c>
      <c r="M30" s="4">
        <f>H30/B30</f>
        <v>-4.5385779122541707E-2</v>
      </c>
      <c r="N30" s="4">
        <f>I30/C30</f>
        <v>-9.5087163232962929E-3</v>
      </c>
      <c r="O30" s="4">
        <f>J30/D30</f>
        <v>-4.1599999999999963E-2</v>
      </c>
      <c r="P30" s="4">
        <f>K30/E30</f>
        <v>-1.5025041736227021E-2</v>
      </c>
      <c r="Q30" s="4">
        <f>L30/F30</f>
        <v>-0.11525423728813569</v>
      </c>
    </row>
    <row r="31" spans="1:17" x14ac:dyDescent="0.2">
      <c r="A31" s="5" t="s">
        <v>32</v>
      </c>
      <c r="B31" s="3">
        <v>6.44</v>
      </c>
      <c r="C31" s="7">
        <v>6.64</v>
      </c>
      <c r="D31" s="7">
        <v>6.56</v>
      </c>
      <c r="E31" s="7">
        <v>6.36</v>
      </c>
      <c r="F31" s="7">
        <v>6.3</v>
      </c>
      <c r="G31" s="7">
        <v>6.25</v>
      </c>
      <c r="H31" s="3">
        <v>0.19999999999999929</v>
      </c>
      <c r="I31" s="3">
        <v>-8.0000000000000071E-2</v>
      </c>
      <c r="J31" s="3">
        <v>-0.19999999999999929</v>
      </c>
      <c r="K31" s="3">
        <v>-6.0000000000000497E-2</v>
      </c>
      <c r="L31" s="3">
        <v>-4.9999999999999822E-2</v>
      </c>
      <c r="M31" s="4">
        <f>H31/B31</f>
        <v>3.1055900621117901E-2</v>
      </c>
      <c r="N31" s="4">
        <f>I31/C31</f>
        <v>-1.2048192771084348E-2</v>
      </c>
      <c r="O31" s="4">
        <f>J31/D31</f>
        <v>-3.0487804878048672E-2</v>
      </c>
      <c r="P31" s="4">
        <f>K31/E31</f>
        <v>-9.4339622641510211E-3</v>
      </c>
      <c r="Q31" s="4">
        <f>L31/F31</f>
        <v>-7.9365079365079083E-3</v>
      </c>
    </row>
    <row r="32" spans="1:17" x14ac:dyDescent="0.2">
      <c r="A32" s="5" t="s">
        <v>33</v>
      </c>
      <c r="B32" s="3">
        <v>2.97</v>
      </c>
      <c r="C32" s="7">
        <v>3.35</v>
      </c>
      <c r="D32" s="7">
        <v>3.49</v>
      </c>
      <c r="E32" s="7">
        <v>3.74</v>
      </c>
      <c r="F32" s="7">
        <v>3.7</v>
      </c>
      <c r="G32" s="7">
        <v>3.7</v>
      </c>
      <c r="H32" s="3">
        <v>0.37999999999999989</v>
      </c>
      <c r="I32" s="3">
        <v>0.14000000000000012</v>
      </c>
      <c r="J32" s="3">
        <v>0.25</v>
      </c>
      <c r="K32" s="3">
        <v>-4.0000000000000036E-2</v>
      </c>
      <c r="L32" s="3">
        <v>0</v>
      </c>
      <c r="M32" s="4">
        <f>H32/B32</f>
        <v>0.12794612794612789</v>
      </c>
      <c r="N32" s="4">
        <f>I32/C32</f>
        <v>4.1791044776119439E-2</v>
      </c>
      <c r="O32" s="4">
        <f>J32/D32</f>
        <v>7.1633237822349566E-2</v>
      </c>
      <c r="P32" s="4">
        <f>K32/E32</f>
        <v>-1.0695187165775409E-2</v>
      </c>
      <c r="Q32" s="4">
        <f>L32/F32</f>
        <v>0</v>
      </c>
    </row>
    <row r="33" spans="1:17" x14ac:dyDescent="0.2">
      <c r="A33" s="5" t="s">
        <v>34</v>
      </c>
      <c r="B33" s="3">
        <v>3.55</v>
      </c>
      <c r="C33" s="7">
        <v>3.55</v>
      </c>
      <c r="D33" s="7">
        <v>3.52</v>
      </c>
      <c r="E33" s="7">
        <v>3.51</v>
      </c>
      <c r="F33" s="7">
        <v>3.5</v>
      </c>
      <c r="G33" s="7">
        <v>3.49</v>
      </c>
      <c r="H33" s="3">
        <v>0</v>
      </c>
      <c r="I33" s="3">
        <v>-2.9999999999999805E-2</v>
      </c>
      <c r="J33" s="3">
        <v>-1.0000000000000231E-2</v>
      </c>
      <c r="K33" s="3">
        <v>-9.9999999999997868E-3</v>
      </c>
      <c r="L33" s="3">
        <v>-9.9999999999997868E-3</v>
      </c>
      <c r="M33" s="4">
        <f>H33/B33</f>
        <v>0</v>
      </c>
      <c r="N33" s="4">
        <f>I33/C33</f>
        <v>-8.450704225352058E-3</v>
      </c>
      <c r="O33" s="4">
        <f>J33/D33</f>
        <v>-2.8409090909091565E-3</v>
      </c>
      <c r="P33" s="4">
        <f>K33/E33</f>
        <v>-2.8490028490027884E-3</v>
      </c>
      <c r="Q33" s="4">
        <f>L33/F33</f>
        <v>-2.8571428571427964E-3</v>
      </c>
    </row>
    <row r="34" spans="1:17" x14ac:dyDescent="0.2">
      <c r="A34" s="5" t="s">
        <v>35</v>
      </c>
      <c r="B34" s="3">
        <v>7.82</v>
      </c>
      <c r="C34" s="7">
        <v>7.92</v>
      </c>
      <c r="D34" s="7">
        <v>7.8</v>
      </c>
      <c r="E34" s="7">
        <v>7.75</v>
      </c>
      <c r="F34" s="7">
        <v>7.85</v>
      </c>
      <c r="G34" s="7">
        <v>7.75</v>
      </c>
      <c r="H34" s="3">
        <v>9.9999999999999645E-2</v>
      </c>
      <c r="I34" s="3">
        <v>-0.12000000000000011</v>
      </c>
      <c r="J34" s="3">
        <v>-4.9999999999999822E-2</v>
      </c>
      <c r="K34" s="3">
        <v>9.9999999999999645E-2</v>
      </c>
      <c r="L34" s="3">
        <v>-9.9999999999999645E-2</v>
      </c>
      <c r="M34" s="4">
        <f>H34/B34</f>
        <v>1.2787723785166195E-2</v>
      </c>
      <c r="N34" s="4">
        <f>I34/C34</f>
        <v>-1.5151515151515166E-2</v>
      </c>
      <c r="O34" s="4">
        <f>J34/D34</f>
        <v>-6.4102564102563875E-3</v>
      </c>
      <c r="P34" s="4">
        <f>K34/E34</f>
        <v>1.2903225806451568E-2</v>
      </c>
      <c r="Q34" s="4">
        <f>L34/F34</f>
        <v>-1.2738853503184669E-2</v>
      </c>
    </row>
  </sheetData>
  <phoneticPr fontId="1" type="noConversion"/>
  <conditionalFormatting sqref="H3:L34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9BEE-6F7A-4BF8-B060-6F1137E985EF}">
  <dimension ref="A2:A3"/>
  <sheetViews>
    <sheetView workbookViewId="0">
      <selection activeCell="A3" sqref="A3"/>
    </sheetView>
  </sheetViews>
  <sheetFormatPr defaultRowHeight="14.25" x14ac:dyDescent="0.2"/>
  <sheetData>
    <row r="2" spans="1:1" x14ac:dyDescent="0.2">
      <c r="A2" t="s">
        <v>5</v>
      </c>
    </row>
    <row r="3" spans="1:1" x14ac:dyDescent="0.2">
      <c r="A3" t="s">
        <v>19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D4AA67-E413-471E-A5C6-9D4A96227A77}">
          <x14:formula1>
            <xm:f>Data!$A$3:$A$34</xm:f>
          </x14:formula1>
          <xm:sqref>A3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D123-CAC1-4A6C-A604-0F82B8C503AC}">
  <dimension ref="A1:AU2"/>
  <sheetViews>
    <sheetView tabSelected="1" workbookViewId="0">
      <selection activeCell="D9" sqref="D9"/>
    </sheetView>
  </sheetViews>
  <sheetFormatPr defaultRowHeight="14.25" x14ac:dyDescent="0.2"/>
  <sheetData>
    <row r="1" spans="1:47" x14ac:dyDescent="0.2">
      <c r="A1" t="s">
        <v>37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  <c r="AL1">
        <v>2051</v>
      </c>
      <c r="AM1">
        <v>2052</v>
      </c>
      <c r="AN1">
        <v>2053</v>
      </c>
      <c r="AO1">
        <v>2054</v>
      </c>
      <c r="AP1">
        <v>2055</v>
      </c>
      <c r="AQ1">
        <v>2056</v>
      </c>
      <c r="AR1">
        <v>2057</v>
      </c>
      <c r="AS1">
        <v>2058</v>
      </c>
      <c r="AT1">
        <v>2059</v>
      </c>
      <c r="AU1">
        <v>2060</v>
      </c>
    </row>
    <row r="2" spans="1:47" s="2" customFormat="1" x14ac:dyDescent="0.2">
      <c r="A2" t="s">
        <v>38</v>
      </c>
      <c r="B2" s="8">
        <f>IF(IFERROR(VLOOKUP('Region Selection'!$A$3,Data!$A$3:$G$34,BTaDLP!B$1-2013,FALSE),A2*(1+Data!$Q$1))&gt;3,IFERROR(VLOOKUP('Region Selection'!$A$3,Data!$A$3:$G$34,BTaDLP!B$1-2013,FALSE),A2*(1+Data!$Q$1)),3)/100</f>
        <v>6.5799999999999997E-2</v>
      </c>
      <c r="C2" s="8">
        <f>IF(IFERROR(VLOOKUP('Region Selection'!$A$3,Data!$A$3:$G$34,BTaDLP!C$1-2013,FALSE),B2*(1+Data!$Q$1))&gt;3,IFERROR(VLOOKUP('Region Selection'!$A$3,Data!$A$3:$G$34,BTaDLP!C$1-2013,FALSE),B2*(1+Data!$Q$1)),3)/100</f>
        <v>6.3500000000000001E-2</v>
      </c>
      <c r="D2" s="8">
        <f>IF(IFERROR(VLOOKUP('Region Selection'!$A$3,Data!$A$3:$G$34,BTaDLP!D$1-2013,FALSE),C2*(1+Data!$Q$1))&gt;3,IFERROR(VLOOKUP('Region Selection'!$A$3,Data!$A$3:$G$34,BTaDLP!D$1-2013,FALSE),C2*(1+Data!$Q$1)),3)/100</f>
        <v>6.0100000000000001E-2</v>
      </c>
      <c r="E2" s="8">
        <f>IF(IFERROR(VLOOKUP('Region Selection'!$A$3,Data!$A$3:$G$34,BTaDLP!E$1-2013,FALSE),D2*(1+Data!$Q$1))&gt;3,IFERROR(VLOOKUP('Region Selection'!$A$3,Data!$A$3:$G$34,BTaDLP!E$1-2013,FALSE),D2*(1+Data!$Q$1)),3)/100</f>
        <v>5.8299999999999998E-2</v>
      </c>
      <c r="F2" s="8">
        <f>IF(IFERROR(VLOOKUP('Region Selection'!$A$3,Data!$A$3:$G$34,BTaDLP!F$1-2013,FALSE),E2*(1+Data!$Q$1))&gt;3,IFERROR(VLOOKUP('Region Selection'!$A$3,Data!$A$3:$G$34,BTaDLP!F$1-2013,FALSE),E2*(1+Data!$Q$1)),3)/100</f>
        <v>5.5300000000000002E-2</v>
      </c>
      <c r="G2" s="8">
        <f>IF(IFERROR(VLOOKUP('Region Selection'!$A$3,Data!$A$3:$G$34,BTaDLP!G$1-2013,FALSE),F2*(1+Data!$Q$1))&gt;3,IFERROR(VLOOKUP('Region Selection'!$A$3,Data!$A$3:$G$34,BTaDLP!G$1-2013,FALSE),F2*(1+Data!$Q$1)),3)/100</f>
        <v>4.3299999999999998E-2</v>
      </c>
      <c r="H2" s="8">
        <f>IF(IFERROR(VLOOKUP('Region Selection'!$A$3,Data!$A$3:$G$34,BTaDLP!H$1-2013,FALSE),G2*(1+Data!$Q$1))&gt;3,IFERROR(VLOOKUP('Region Selection'!$A$3,Data!$A$3:$G$34,BTaDLP!H$1-2013,FALSE),G2*(1+Data!$Q$1)),3)/100</f>
        <v>0.03</v>
      </c>
      <c r="I2" s="8">
        <f>IF(IFERROR(VLOOKUP('Region Selection'!$A$3,Data!$A$3:$G$34,BTaDLP!I$1-2013,FALSE),H2*(1+Data!$Q$1))&gt;3,IFERROR(VLOOKUP('Region Selection'!$A$3,Data!$A$3:$G$34,BTaDLP!I$1-2013,FALSE),H2*(1+Data!$Q$1)),3)/100</f>
        <v>0.03</v>
      </c>
      <c r="J2" s="8">
        <f>IF(IFERROR(VLOOKUP('Region Selection'!$A$3,Data!$A$3:$G$34,BTaDLP!J$1-2013,FALSE),I2*(1+Data!$Q$1))&gt;3,IFERROR(VLOOKUP('Region Selection'!$A$3,Data!$A$3:$G$34,BTaDLP!J$1-2013,FALSE),I2*(1+Data!$Q$1)),3)/100</f>
        <v>0.03</v>
      </c>
      <c r="K2" s="8">
        <f>IF(IFERROR(VLOOKUP('Region Selection'!$A$3,Data!$A$3:$G$34,BTaDLP!K$1-2013,FALSE),J2*(1+Data!$Q$1))&gt;3,IFERROR(VLOOKUP('Region Selection'!$A$3,Data!$A$3:$G$34,BTaDLP!K$1-2013,FALSE),J2*(1+Data!$Q$1)),3)/100</f>
        <v>0.03</v>
      </c>
      <c r="L2" s="8">
        <f>IF(IFERROR(VLOOKUP('Region Selection'!$A$3,Data!$A$3:$G$34,BTaDLP!L$1-2013,FALSE),K2*(1+Data!$Q$1))&gt;3,IFERROR(VLOOKUP('Region Selection'!$A$3,Data!$A$3:$G$34,BTaDLP!L$1-2013,FALSE),K2*(1+Data!$Q$1)),3)/100</f>
        <v>0.03</v>
      </c>
      <c r="M2" s="8">
        <f>IF(IFERROR(VLOOKUP('Region Selection'!$A$3,Data!$A$3:$G$34,BTaDLP!M$1-2013,FALSE),L2*(1+Data!$Q$1))&gt;3,IFERROR(VLOOKUP('Region Selection'!$A$3,Data!$A$3:$G$34,BTaDLP!M$1-2013,FALSE),L2*(1+Data!$Q$1)),3)/100</f>
        <v>0.03</v>
      </c>
      <c r="N2" s="8">
        <f>IF(IFERROR(VLOOKUP('Region Selection'!$A$3,Data!$A$3:$G$34,BTaDLP!N$1-2013,FALSE),M2*(1+Data!$Q$1))&gt;3,IFERROR(VLOOKUP('Region Selection'!$A$3,Data!$A$3:$G$34,BTaDLP!N$1-2013,FALSE),M2*(1+Data!$Q$1)),3)/100</f>
        <v>0.03</v>
      </c>
      <c r="O2" s="8">
        <f>IF(IFERROR(VLOOKUP('Region Selection'!$A$3,Data!$A$3:$G$34,BTaDLP!O$1-2013,FALSE),N2*(1+Data!$Q$1))&gt;3,IFERROR(VLOOKUP('Region Selection'!$A$3,Data!$A$3:$G$34,BTaDLP!O$1-2013,FALSE),N2*(1+Data!$Q$1)),3)/100</f>
        <v>0.03</v>
      </c>
      <c r="P2" s="8">
        <f>IF(IFERROR(VLOOKUP('Region Selection'!$A$3,Data!$A$3:$G$34,BTaDLP!P$1-2013,FALSE),O2*(1+Data!$Q$1))&gt;3,IFERROR(VLOOKUP('Region Selection'!$A$3,Data!$A$3:$G$34,BTaDLP!P$1-2013,FALSE),O2*(1+Data!$Q$1)),3)/100</f>
        <v>0.03</v>
      </c>
      <c r="Q2" s="8">
        <f>IF(IFERROR(VLOOKUP('Region Selection'!$A$3,Data!$A$3:$G$34,BTaDLP!Q$1-2013,FALSE),P2*(1+Data!$Q$1))&gt;3,IFERROR(VLOOKUP('Region Selection'!$A$3,Data!$A$3:$G$34,BTaDLP!Q$1-2013,FALSE),P2*(1+Data!$Q$1)),3)/100</f>
        <v>0.03</v>
      </c>
      <c r="R2" s="8">
        <f>IF(IFERROR(VLOOKUP('Region Selection'!$A$3,Data!$A$3:$G$34,BTaDLP!R$1-2013,FALSE),Q2*(1+Data!$Q$1))&gt;3,IFERROR(VLOOKUP('Region Selection'!$A$3,Data!$A$3:$G$34,BTaDLP!R$1-2013,FALSE),Q2*(1+Data!$Q$1)),3)/100</f>
        <v>0.03</v>
      </c>
      <c r="S2" s="8">
        <f>IF(IFERROR(VLOOKUP('Region Selection'!$A$3,Data!$A$3:$G$34,BTaDLP!S$1-2013,FALSE),R2*(1+Data!$Q$1))&gt;3,IFERROR(VLOOKUP('Region Selection'!$A$3,Data!$A$3:$G$34,BTaDLP!S$1-2013,FALSE),R2*(1+Data!$Q$1)),3)/100</f>
        <v>0.03</v>
      </c>
      <c r="T2" s="8">
        <f>IF(IFERROR(VLOOKUP('Region Selection'!$A$3,Data!$A$3:$G$34,BTaDLP!T$1-2013,FALSE),S2*(1+Data!$Q$1))&gt;3,IFERROR(VLOOKUP('Region Selection'!$A$3,Data!$A$3:$G$34,BTaDLP!T$1-2013,FALSE),S2*(1+Data!$Q$1)),3)/100</f>
        <v>0.03</v>
      </c>
      <c r="U2" s="8">
        <f>IF(IFERROR(VLOOKUP('Region Selection'!$A$3,Data!$A$3:$G$34,BTaDLP!U$1-2013,FALSE),T2*(1+Data!$Q$1))&gt;3,IFERROR(VLOOKUP('Region Selection'!$A$3,Data!$A$3:$G$34,BTaDLP!U$1-2013,FALSE),T2*(1+Data!$Q$1)),3)/100</f>
        <v>0.03</v>
      </c>
      <c r="V2" s="8">
        <f>IF(IFERROR(VLOOKUP('Region Selection'!$A$3,Data!$A$3:$G$34,BTaDLP!V$1-2013,FALSE),U2*(1+Data!$Q$1))&gt;3,IFERROR(VLOOKUP('Region Selection'!$A$3,Data!$A$3:$G$34,BTaDLP!V$1-2013,FALSE),U2*(1+Data!$Q$1)),3)/100</f>
        <v>0.03</v>
      </c>
      <c r="W2" s="8">
        <f>IF(IFERROR(VLOOKUP('Region Selection'!$A$3,Data!$A$3:$G$34,BTaDLP!W$1-2013,FALSE),V2*(1+Data!$Q$1))&gt;3,IFERROR(VLOOKUP('Region Selection'!$A$3,Data!$A$3:$G$34,BTaDLP!W$1-2013,FALSE),V2*(1+Data!$Q$1)),3)/100</f>
        <v>0.03</v>
      </c>
      <c r="X2" s="8">
        <f>IF(IFERROR(VLOOKUP('Region Selection'!$A$3,Data!$A$3:$G$34,BTaDLP!X$1-2013,FALSE),W2*(1+Data!$Q$1))&gt;3,IFERROR(VLOOKUP('Region Selection'!$A$3,Data!$A$3:$G$34,BTaDLP!X$1-2013,FALSE),W2*(1+Data!$Q$1)),3)/100</f>
        <v>0.03</v>
      </c>
      <c r="Y2" s="8">
        <f>IF(IFERROR(VLOOKUP('Region Selection'!$A$3,Data!$A$3:$G$34,BTaDLP!Y$1-2013,FALSE),X2*(1+Data!$Q$1))&gt;3,IFERROR(VLOOKUP('Region Selection'!$A$3,Data!$A$3:$G$34,BTaDLP!Y$1-2013,FALSE),X2*(1+Data!$Q$1)),3)/100</f>
        <v>0.03</v>
      </c>
      <c r="Z2" s="8">
        <f>IF(IFERROR(VLOOKUP('Region Selection'!$A$3,Data!$A$3:$G$34,BTaDLP!Z$1-2013,FALSE),Y2*(1+Data!$Q$1))&gt;3,IFERROR(VLOOKUP('Region Selection'!$A$3,Data!$A$3:$G$34,BTaDLP!Z$1-2013,FALSE),Y2*(1+Data!$Q$1)),3)/100</f>
        <v>0.03</v>
      </c>
      <c r="AA2" s="8">
        <f>IF(IFERROR(VLOOKUP('Region Selection'!$A$3,Data!$A$3:$G$34,BTaDLP!AA$1-2013,FALSE),Z2*(1+Data!$Q$1))&gt;3,IFERROR(VLOOKUP('Region Selection'!$A$3,Data!$A$3:$G$34,BTaDLP!AA$1-2013,FALSE),Z2*(1+Data!$Q$1)),3)/100</f>
        <v>0.03</v>
      </c>
      <c r="AB2" s="8">
        <f>IF(IFERROR(VLOOKUP('Region Selection'!$A$3,Data!$A$3:$G$34,BTaDLP!AB$1-2013,FALSE),AA2*(1+Data!$Q$1))&gt;3,IFERROR(VLOOKUP('Region Selection'!$A$3,Data!$A$3:$G$34,BTaDLP!AB$1-2013,FALSE),AA2*(1+Data!$Q$1)),3)/100</f>
        <v>0.03</v>
      </c>
      <c r="AC2" s="8">
        <f>IF(IFERROR(VLOOKUP('Region Selection'!$A$3,Data!$A$3:$G$34,BTaDLP!AC$1-2013,FALSE),AB2*(1+Data!$Q$1))&gt;3,IFERROR(VLOOKUP('Region Selection'!$A$3,Data!$A$3:$G$34,BTaDLP!AC$1-2013,FALSE),AB2*(1+Data!$Q$1)),3)/100</f>
        <v>0.03</v>
      </c>
      <c r="AD2" s="8">
        <f>IF(IFERROR(VLOOKUP('Region Selection'!$A$3,Data!$A$3:$G$34,BTaDLP!AD$1-2013,FALSE),AC2*(1+Data!$Q$1))&gt;3,IFERROR(VLOOKUP('Region Selection'!$A$3,Data!$A$3:$G$34,BTaDLP!AD$1-2013,FALSE),AC2*(1+Data!$Q$1)),3)/100</f>
        <v>0.03</v>
      </c>
      <c r="AE2" s="8">
        <f>IF(IFERROR(VLOOKUP('Region Selection'!$A$3,Data!$A$3:$G$34,BTaDLP!AE$1-2013,FALSE),AD2*(1+Data!$Q$1))&gt;3,IFERROR(VLOOKUP('Region Selection'!$A$3,Data!$A$3:$G$34,BTaDLP!AE$1-2013,FALSE),AD2*(1+Data!$Q$1)),3)/100</f>
        <v>0.03</v>
      </c>
      <c r="AF2" s="8">
        <f>IF(IFERROR(VLOOKUP('Region Selection'!$A$3,Data!$A$3:$G$34,BTaDLP!AF$1-2013,FALSE),AE2*(1+Data!$Q$1))&gt;3,IFERROR(VLOOKUP('Region Selection'!$A$3,Data!$A$3:$G$34,BTaDLP!AF$1-2013,FALSE),AE2*(1+Data!$Q$1)),3)/100</f>
        <v>0.03</v>
      </c>
      <c r="AG2" s="8">
        <f>IF(IFERROR(VLOOKUP('Region Selection'!$A$3,Data!$A$3:$G$34,BTaDLP!AG$1-2013,FALSE),AF2*(1+Data!$Q$1))&gt;3,IFERROR(VLOOKUP('Region Selection'!$A$3,Data!$A$3:$G$34,BTaDLP!AG$1-2013,FALSE),AF2*(1+Data!$Q$1)),3)/100</f>
        <v>0.03</v>
      </c>
      <c r="AH2" s="8">
        <f>IF(IFERROR(VLOOKUP('Region Selection'!$A$3,Data!$A$3:$G$34,BTaDLP!AH$1-2013,FALSE),AG2*(1+Data!$Q$1))&gt;3,IFERROR(VLOOKUP('Region Selection'!$A$3,Data!$A$3:$G$34,BTaDLP!AH$1-2013,FALSE),AG2*(1+Data!$Q$1)),3)/100</f>
        <v>0.03</v>
      </c>
      <c r="AI2" s="8">
        <f>IF(IFERROR(VLOOKUP('Region Selection'!$A$3,Data!$A$3:$G$34,BTaDLP!AI$1-2013,FALSE),AH2*(1+Data!$Q$1))&gt;3,IFERROR(VLOOKUP('Region Selection'!$A$3,Data!$A$3:$G$34,BTaDLP!AI$1-2013,FALSE),AH2*(1+Data!$Q$1)),3)/100</f>
        <v>0.03</v>
      </c>
      <c r="AJ2" s="8">
        <f>IF(IFERROR(VLOOKUP('Region Selection'!$A$3,Data!$A$3:$G$34,BTaDLP!AJ$1-2013,FALSE),AI2*(1+Data!$Q$1))&gt;3,IFERROR(VLOOKUP('Region Selection'!$A$3,Data!$A$3:$G$34,BTaDLP!AJ$1-2013,FALSE),AI2*(1+Data!$Q$1)),3)/100</f>
        <v>0.03</v>
      </c>
      <c r="AK2" s="8">
        <f>IF(IFERROR(VLOOKUP('Region Selection'!$A$3,Data!$A$3:$G$34,BTaDLP!AK$1-2013,FALSE),AJ2*(1+Data!$Q$1))&gt;3,IFERROR(VLOOKUP('Region Selection'!$A$3,Data!$A$3:$G$34,BTaDLP!AK$1-2013,FALSE),AJ2*(1+Data!$Q$1)),3)/100</f>
        <v>0.03</v>
      </c>
      <c r="AL2" s="8">
        <f>IF(IFERROR(VLOOKUP('Region Selection'!$A$3,Data!$A$3:$G$34,BTaDLP!AL$1-2013,FALSE),AK2*(1+Data!$Q$1))&gt;3,IFERROR(VLOOKUP('Region Selection'!$A$3,Data!$A$3:$G$34,BTaDLP!AL$1-2013,FALSE),AK2*(1+Data!$Q$1)),3)/100</f>
        <v>0.03</v>
      </c>
      <c r="AM2" s="8">
        <f>IF(IFERROR(VLOOKUP('Region Selection'!$A$3,Data!$A$3:$G$34,BTaDLP!AM$1-2013,FALSE),AL2*(1+Data!$Q$1))&gt;3,IFERROR(VLOOKUP('Region Selection'!$A$3,Data!$A$3:$G$34,BTaDLP!AM$1-2013,FALSE),AL2*(1+Data!$Q$1)),3)/100</f>
        <v>0.03</v>
      </c>
      <c r="AN2" s="8">
        <f>IF(IFERROR(VLOOKUP('Region Selection'!$A$3,Data!$A$3:$G$34,BTaDLP!AN$1-2013,FALSE),AM2*(1+Data!$Q$1))&gt;3,IFERROR(VLOOKUP('Region Selection'!$A$3,Data!$A$3:$G$34,BTaDLP!AN$1-2013,FALSE),AM2*(1+Data!$Q$1)),3)/100</f>
        <v>0.03</v>
      </c>
      <c r="AO2" s="8">
        <f>IF(IFERROR(VLOOKUP('Region Selection'!$A$3,Data!$A$3:$G$34,BTaDLP!AO$1-2013,FALSE),AN2*(1+Data!$Q$1))&gt;3,IFERROR(VLOOKUP('Region Selection'!$A$3,Data!$A$3:$G$34,BTaDLP!AO$1-2013,FALSE),AN2*(1+Data!$Q$1)),3)/100</f>
        <v>0.03</v>
      </c>
      <c r="AP2" s="8">
        <f>IF(IFERROR(VLOOKUP('Region Selection'!$A$3,Data!$A$3:$G$34,BTaDLP!AP$1-2013,FALSE),AO2*(1+Data!$Q$1))&gt;3,IFERROR(VLOOKUP('Region Selection'!$A$3,Data!$A$3:$G$34,BTaDLP!AP$1-2013,FALSE),AO2*(1+Data!$Q$1)),3)/100</f>
        <v>0.03</v>
      </c>
      <c r="AQ2" s="8">
        <f>IF(IFERROR(VLOOKUP('Region Selection'!$A$3,Data!$A$3:$G$34,BTaDLP!AQ$1-2013,FALSE),AP2*(1+Data!$Q$1))&gt;3,IFERROR(VLOOKUP('Region Selection'!$A$3,Data!$A$3:$G$34,BTaDLP!AQ$1-2013,FALSE),AP2*(1+Data!$Q$1)),3)/100</f>
        <v>0.03</v>
      </c>
      <c r="AR2" s="8">
        <f>IF(IFERROR(VLOOKUP('Region Selection'!$A$3,Data!$A$3:$G$34,BTaDLP!AR$1-2013,FALSE),AQ2*(1+Data!$Q$1))&gt;3,IFERROR(VLOOKUP('Region Selection'!$A$3,Data!$A$3:$G$34,BTaDLP!AR$1-2013,FALSE),AQ2*(1+Data!$Q$1)),3)/100</f>
        <v>0.03</v>
      </c>
      <c r="AS2" s="8">
        <f>IF(IFERROR(VLOOKUP('Region Selection'!$A$3,Data!$A$3:$G$34,BTaDLP!AS$1-2013,FALSE),AR2*(1+Data!$Q$1))&gt;3,IFERROR(VLOOKUP('Region Selection'!$A$3,Data!$A$3:$G$34,BTaDLP!AS$1-2013,FALSE),AR2*(1+Data!$Q$1)),3)/100</f>
        <v>0.03</v>
      </c>
      <c r="AT2" s="8">
        <f>IF(IFERROR(VLOOKUP('Region Selection'!$A$3,Data!$A$3:$G$34,BTaDLP!AT$1-2013,FALSE),AS2*(1+Data!$Q$1))&gt;3,IFERROR(VLOOKUP('Region Selection'!$A$3,Data!$A$3:$G$34,BTaDLP!AT$1-2013,FALSE),AS2*(1+Data!$Q$1)),3)/100</f>
        <v>0.03</v>
      </c>
      <c r="AU2" s="8">
        <f>IF(IFERROR(VLOOKUP('Region Selection'!$A$3,Data!$A$3:$G$34,BTaDLP!AU$1-2013,FALSE),AT2*(1+Data!$Q$1))&gt;3,IFERROR(VLOOKUP('Region Selection'!$A$3,Data!$A$3:$G$34,BTaDLP!AU$1-2013,FALSE),AT2*(1+Data!$Q$1)),3)/100</f>
        <v>0.03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Region Selection</vt:lpstr>
      <vt:lpstr>BTaDLP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2022-01-13T14:59:04Z</dcterms:created>
  <dcterms:modified xsi:type="dcterms:W3CDTF">2022-01-14T03:40:15Z</dcterms:modified>
</cp:coreProperties>
</file>