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ps-shandong\InputData\elec\GBSC\"/>
    </mc:Choice>
  </mc:AlternateContent>
  <xr:revisionPtr revIDLastSave="0" documentId="13_ncr:1_{AD72B225-19F7-4160-95C7-66D093DBA290}" xr6:coauthVersionLast="47" xr6:coauthVersionMax="47" xr10:uidLastSave="{00000000-0000-0000-0000-000000000000}"/>
  <bookViews>
    <workbookView xWindow="-108" yWindow="-108" windowWidth="23256" windowHeight="12576" activeTab="3" xr2:uid="{4B5A524E-11A0-4770-B15E-3A435780B1A9}"/>
  </bookViews>
  <sheets>
    <sheet name="Renewable Couple" sheetId="2" r:id="rId1"/>
    <sheet name="Grid Side Projects" sheetId="3" r:id="rId2"/>
    <sheet name="Shandong Pilot Project" sheetId="4" r:id="rId3"/>
    <sheet name="Sheet5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J3" i="5" s="1"/>
  <c r="K3" i="5" s="1"/>
  <c r="L3" i="5" s="1"/>
  <c r="M3" i="5" s="1"/>
  <c r="N3" i="5" s="1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AJ3" i="5" s="1"/>
  <c r="AK3" i="5" s="1"/>
  <c r="AL3" i="5" s="1"/>
  <c r="AM3" i="5" s="1"/>
  <c r="AN3" i="5" s="1"/>
  <c r="AO3" i="5" s="1"/>
  <c r="AP3" i="5" s="1"/>
  <c r="H3" i="5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H2" i="5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I2" i="3"/>
  <c r="K11" i="2"/>
  <c r="K13" i="2" s="1"/>
  <c r="L11" i="2"/>
  <c r="L13" i="2" s="1"/>
  <c r="M11" i="2"/>
  <c r="M13" i="2" s="1"/>
  <c r="N11" i="2"/>
  <c r="O11" i="2"/>
  <c r="P11" i="2"/>
  <c r="Q11" i="2"/>
  <c r="R11" i="2"/>
  <c r="S11" i="2"/>
  <c r="T11" i="2"/>
  <c r="U11" i="2"/>
  <c r="V11" i="2"/>
  <c r="W11" i="2"/>
  <c r="W13" i="2" s="1"/>
  <c r="X11" i="2"/>
  <c r="X13" i="2" s="1"/>
  <c r="Y11" i="2"/>
  <c r="Y13" i="2" s="1"/>
  <c r="Z11" i="2"/>
  <c r="Z13" i="2" s="1"/>
  <c r="AA11" i="2"/>
  <c r="AA13" i="2" s="1"/>
  <c r="AB11" i="2"/>
  <c r="AB13" i="2" s="1"/>
  <c r="AC11" i="2"/>
  <c r="AC13" i="2" s="1"/>
  <c r="AD11" i="2"/>
  <c r="AE11" i="2"/>
  <c r="AF11" i="2"/>
  <c r="AG11" i="2"/>
  <c r="AH11" i="2"/>
  <c r="AI11" i="2"/>
  <c r="AJ11" i="2"/>
  <c r="AK11" i="2"/>
  <c r="AL11" i="2"/>
  <c r="AM11" i="2"/>
  <c r="AM13" i="2" s="1"/>
  <c r="AN11" i="2"/>
  <c r="AN13" i="2" s="1"/>
  <c r="AO11" i="2"/>
  <c r="AO13" i="2" s="1"/>
  <c r="AP11" i="2"/>
  <c r="AP13" i="2" s="1"/>
  <c r="AQ11" i="2"/>
  <c r="AQ13" i="2" s="1"/>
  <c r="AR11" i="2"/>
  <c r="AR13" i="2" s="1"/>
  <c r="AS11" i="2"/>
  <c r="AS13" i="2" s="1"/>
  <c r="AT11" i="2"/>
  <c r="AU11" i="2"/>
  <c r="AV11" i="2"/>
  <c r="AW11" i="2"/>
  <c r="K12" i="2"/>
  <c r="L12" i="2"/>
  <c r="M12" i="2"/>
  <c r="N12" i="2"/>
  <c r="O12" i="2"/>
  <c r="P12" i="2"/>
  <c r="P13" i="2" s="1"/>
  <c r="Q12" i="2"/>
  <c r="Q13" i="2" s="1"/>
  <c r="R12" i="2"/>
  <c r="R13" i="2" s="1"/>
  <c r="S12" i="2"/>
  <c r="S13" i="2" s="1"/>
  <c r="T12" i="2"/>
  <c r="T13" i="2" s="1"/>
  <c r="U12" i="2"/>
  <c r="U13" i="2" s="1"/>
  <c r="V12" i="2"/>
  <c r="V13" i="2" s="1"/>
  <c r="W12" i="2"/>
  <c r="X12" i="2"/>
  <c r="Y12" i="2"/>
  <c r="Z12" i="2"/>
  <c r="AA12" i="2"/>
  <c r="AB12" i="2"/>
  <c r="AC12" i="2"/>
  <c r="AD12" i="2"/>
  <c r="AE12" i="2"/>
  <c r="AF12" i="2"/>
  <c r="AF13" i="2" s="1"/>
  <c r="AG12" i="2"/>
  <c r="AG13" i="2" s="1"/>
  <c r="AH12" i="2"/>
  <c r="AH13" i="2" s="1"/>
  <c r="AI12" i="2"/>
  <c r="AI13" i="2" s="1"/>
  <c r="AJ12" i="2"/>
  <c r="AJ13" i="2" s="1"/>
  <c r="AK12" i="2"/>
  <c r="AK13" i="2" s="1"/>
  <c r="AL12" i="2"/>
  <c r="AL13" i="2" s="1"/>
  <c r="AM12" i="2"/>
  <c r="AN12" i="2"/>
  <c r="AO12" i="2"/>
  <c r="AP12" i="2"/>
  <c r="AQ12" i="2"/>
  <c r="AR12" i="2"/>
  <c r="AS12" i="2"/>
  <c r="AT12" i="2"/>
  <c r="AU12" i="2"/>
  <c r="AV12" i="2"/>
  <c r="AV13" i="2" s="1"/>
  <c r="AW12" i="2"/>
  <c r="AW13" i="2" s="1"/>
  <c r="N13" i="2"/>
  <c r="O13" i="2"/>
  <c r="AD13" i="2"/>
  <c r="AE13" i="2"/>
  <c r="AT13" i="2"/>
  <c r="AU13" i="2"/>
  <c r="AW7" i="2"/>
  <c r="E7" i="2"/>
  <c r="F7" i="2"/>
  <c r="G7" i="2"/>
  <c r="H7" i="2"/>
  <c r="I7" i="2"/>
  <c r="J7" i="2"/>
  <c r="J12" i="2" s="1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D7" i="2"/>
  <c r="J11" i="2" l="1"/>
  <c r="J13" i="2" s="1"/>
</calcChain>
</file>

<file path=xl/sharedStrings.xml><?xml version="1.0" encoding="utf-8"?>
<sst xmlns="http://schemas.openxmlformats.org/spreadsheetml/2006/main" count="285" uniqueCount="165">
  <si>
    <t>风电</t>
  </si>
  <si>
    <t>（万千瓦）</t>
  </si>
  <si>
    <t>其中：陆上风电</t>
  </si>
  <si>
    <t>海上风电</t>
  </si>
  <si>
    <t>太阳能</t>
  </si>
  <si>
    <t>BAU</t>
    <phoneticPr fontId="2" type="noConversion"/>
  </si>
  <si>
    <t>Additional</t>
    <phoneticPr fontId="2" type="noConversion"/>
  </si>
  <si>
    <t>High Potential</t>
    <phoneticPr fontId="2" type="noConversion"/>
  </si>
  <si>
    <t>BAU Ratio</t>
    <phoneticPr fontId="2" type="noConversion"/>
  </si>
  <si>
    <t>High Ration</t>
    <phoneticPr fontId="2" type="noConversion"/>
  </si>
  <si>
    <t>MW</t>
    <phoneticPr fontId="2" type="noConversion"/>
  </si>
  <si>
    <r>
      <rPr>
        <b/>
        <sz val="10"/>
        <rFont val="Microsoft YaHei"/>
        <family val="2"/>
        <charset val="134"/>
      </rPr>
      <t>储能项目名称</t>
    </r>
  </si>
  <si>
    <r>
      <rPr>
        <b/>
        <sz val="10"/>
        <rFont val="Microsoft YaHei"/>
        <family val="2"/>
        <charset val="134"/>
      </rPr>
      <t>储能规模</t>
    </r>
  </si>
  <si>
    <r>
      <rPr>
        <b/>
        <sz val="10"/>
        <rFont val="Microsoft YaHei"/>
        <family val="2"/>
        <charset val="134"/>
      </rPr>
      <t>参与企业</t>
    </r>
  </si>
  <si>
    <t>Province</t>
    <phoneticPr fontId="5" type="noConversion"/>
  </si>
  <si>
    <t>MW</t>
    <phoneticPr fontId="5" type="noConversion"/>
  </si>
  <si>
    <t>MWh</t>
    <phoneticPr fontId="5" type="noConversion"/>
  </si>
  <si>
    <t>Province</t>
  </si>
  <si>
    <r>
      <rPr>
        <sz val="10"/>
        <rFont val="Microsoft YaHei"/>
        <family val="2"/>
        <charset val="134"/>
      </rPr>
      <t>江苏建山储能电站</t>
    </r>
  </si>
  <si>
    <t>5MW/10MWh</t>
  </si>
  <si>
    <t>国网江苏综能</t>
  </si>
  <si>
    <t>江苏</t>
    <phoneticPr fontId="5" type="noConversion"/>
  </si>
  <si>
    <t>江苏</t>
  </si>
  <si>
    <r>
      <rPr>
        <sz val="10"/>
        <rFont val="Microsoft YaHei"/>
        <family val="2"/>
        <charset val="134"/>
      </rPr>
      <t>江苏丹阳储能电站</t>
    </r>
  </si>
  <si>
    <t>12MW/24MWh</t>
  </si>
  <si>
    <t>福建</t>
  </si>
  <si>
    <r>
      <rPr>
        <sz val="10"/>
        <rFont val="Microsoft YaHei"/>
        <family val="2"/>
        <charset val="134"/>
      </rPr>
      <t>江苏大港储能电站</t>
    </r>
  </si>
  <si>
    <t>16MW/32MWh</t>
  </si>
  <si>
    <t>河南</t>
  </si>
  <si>
    <r>
      <rPr>
        <sz val="10"/>
        <rFont val="Microsoft YaHei"/>
        <family val="2"/>
        <charset val="134"/>
      </rPr>
      <t>江苏五峰山储能电站</t>
    </r>
  </si>
  <si>
    <t>24MW/48MWh</t>
  </si>
  <si>
    <r>
      <rPr>
        <sz val="10"/>
        <rFont val="Microsoft YaHei"/>
        <family val="2"/>
        <charset val="134"/>
      </rPr>
      <t>许继集团</t>
    </r>
  </si>
  <si>
    <t>湖南</t>
  </si>
  <si>
    <r>
      <rPr>
        <sz val="10"/>
        <rFont val="Microsoft YaHei"/>
        <family val="2"/>
        <charset val="134"/>
      </rPr>
      <t>江苏三跃储能电站</t>
    </r>
  </si>
  <si>
    <t>10MW/20MWh</t>
  </si>
  <si>
    <t>青海</t>
  </si>
  <si>
    <r>
      <rPr>
        <sz val="10"/>
        <rFont val="Microsoft YaHei"/>
        <family val="2"/>
        <charset val="134"/>
      </rPr>
      <t>江苏扬州储能电站</t>
    </r>
  </si>
  <si>
    <t>17.64MW/30.8MWh</t>
  </si>
  <si>
    <t>广东</t>
  </si>
  <si>
    <r>
      <rPr>
        <sz val="10"/>
        <rFont val="Microsoft YaHei"/>
        <family val="2"/>
        <charset val="134"/>
      </rPr>
      <t>江苏北山储能电站</t>
    </r>
  </si>
  <si>
    <r>
      <rPr>
        <sz val="10"/>
        <rFont val="Microsoft YaHei"/>
        <family val="2"/>
        <charset val="134"/>
      </rPr>
      <t>山东电工</t>
    </r>
    <r>
      <rPr>
        <sz val="10"/>
        <rFont val="宋体"/>
        <family val="2"/>
        <charset val="134"/>
      </rPr>
      <t>电气</t>
    </r>
    <phoneticPr fontId="5" type="noConversion"/>
  </si>
  <si>
    <t>浙江</t>
  </si>
  <si>
    <r>
      <rPr>
        <sz val="10"/>
        <rFont val="Microsoft YaHei"/>
        <family val="2"/>
        <charset val="134"/>
      </rPr>
      <t>江苏新坝储能电站</t>
    </r>
  </si>
  <si>
    <t>北京</t>
  </si>
  <si>
    <r>
      <rPr>
        <sz val="10"/>
        <rFont val="Microsoft YaHei"/>
        <family val="2"/>
        <charset val="134"/>
      </rPr>
      <t>江苏长旺储能电站</t>
    </r>
  </si>
  <si>
    <t>8MW/16MWh</t>
  </si>
  <si>
    <t>天津</t>
  </si>
  <si>
    <r>
      <rPr>
        <sz val="10"/>
        <rFont val="Microsoft YaHei"/>
        <family val="2"/>
        <charset val="134"/>
      </rPr>
      <t>江苏苏州张家港乐余储能电站</t>
    </r>
  </si>
  <si>
    <t>20.16MW/35MWh</t>
  </si>
  <si>
    <t>河北</t>
  </si>
  <si>
    <r>
      <rPr>
        <sz val="10"/>
        <rFont val="Microsoft YaHei"/>
        <family val="2"/>
        <charset val="134"/>
      </rPr>
      <t>江苏苏州常熟任阳储能电站</t>
    </r>
  </si>
  <si>
    <t>7.56MW/13.2MWh</t>
  </si>
  <si>
    <r>
      <rPr>
        <sz val="10"/>
        <rFont val="Microsoft YaHei"/>
        <family val="2"/>
        <charset val="134"/>
      </rPr>
      <t>江苏南京江北储能电站</t>
    </r>
  </si>
  <si>
    <t>35.28MW/61.6MWh</t>
  </si>
  <si>
    <r>
      <rPr>
        <sz val="10"/>
        <rFont val="Microsoft YaHei"/>
        <family val="2"/>
        <charset val="134"/>
      </rPr>
      <t>平高集团</t>
    </r>
  </si>
  <si>
    <t>江苏南京江北梯次利用储能电站</t>
    <phoneticPr fontId="5" type="noConversion"/>
  </si>
  <si>
    <t>20MW/75MWh</t>
  </si>
  <si>
    <r>
      <rPr>
        <sz val="10"/>
        <rFont val="Microsoft YaHei"/>
        <family val="2"/>
        <charset val="134"/>
      </rPr>
      <t>江苏南京江北梯次利用储能电站</t>
    </r>
  </si>
  <si>
    <r>
      <rPr>
        <sz val="10"/>
        <rFont val="Microsoft YaHei"/>
        <family val="2"/>
        <charset val="134"/>
      </rPr>
      <t>江苏苏州昆山储能电站</t>
    </r>
  </si>
  <si>
    <t>110.88MW/193.6MWh</t>
  </si>
  <si>
    <r>
      <rPr>
        <sz val="10"/>
        <rFont val="Microsoft YaHei"/>
        <family val="2"/>
        <charset val="134"/>
      </rPr>
      <t>江苏盐城大丰庆生渡储能电站</t>
    </r>
  </si>
  <si>
    <t>27.72MW/48.4MWh</t>
  </si>
  <si>
    <r>
      <rPr>
        <sz val="10"/>
        <rFont val="Microsoft YaHei"/>
        <family val="2"/>
        <charset val="134"/>
      </rPr>
      <t>江苏盐城大丰西团储能电站</t>
    </r>
  </si>
  <si>
    <t>22.68MW/39.6MWh</t>
  </si>
  <si>
    <r>
      <rPr>
        <sz val="10"/>
        <rFont val="Microsoft YaHei"/>
        <family val="2"/>
        <charset val="134"/>
      </rPr>
      <t>江苏淮安金湖戴楼镇官塘储能电站</t>
    </r>
  </si>
  <si>
    <t>15.12MW/26.4MWh</t>
  </si>
  <si>
    <r>
      <rPr>
        <sz val="10"/>
        <rFont val="Microsoft YaHei"/>
        <family val="2"/>
        <charset val="134"/>
      </rPr>
      <t>国网综能</t>
    </r>
  </si>
  <si>
    <r>
      <rPr>
        <sz val="10"/>
        <rFont val="Microsoft YaHei"/>
        <family val="2"/>
        <charset val="134"/>
      </rPr>
      <t>江苏淮安金湖银涂镇红湖储能电站</t>
    </r>
  </si>
  <si>
    <t>40.32MW/70.4MWh</t>
  </si>
  <si>
    <r>
      <rPr>
        <sz val="10"/>
        <rFont val="Microsoft YaHei"/>
        <family val="2"/>
        <charset val="134"/>
      </rPr>
      <t>河南汤阴变储能电站</t>
    </r>
  </si>
  <si>
    <t>100.8MW/100.8MWh</t>
  </si>
  <si>
    <t>河南</t>
    <phoneticPr fontId="5" type="noConversion"/>
  </si>
  <si>
    <r>
      <rPr>
        <sz val="10"/>
        <rFont val="Microsoft YaHei"/>
        <family val="2"/>
        <charset val="134"/>
      </rPr>
      <t>河南兰考变储能电站</t>
    </r>
  </si>
  <si>
    <r>
      <rPr>
        <sz val="10"/>
        <rFont val="Microsoft YaHei"/>
        <family val="2"/>
        <charset val="134"/>
      </rPr>
      <t>河南庞屯变储能电站</t>
    </r>
  </si>
  <si>
    <r>
      <rPr>
        <sz val="10"/>
        <rFont val="Microsoft YaHei"/>
        <family val="2"/>
        <charset val="134"/>
      </rPr>
      <t>河南</t>
    </r>
    <r>
      <rPr>
        <sz val="10"/>
        <rFont val="宋体"/>
        <family val="2"/>
        <charset val="134"/>
      </rPr>
      <t>漯河</t>
    </r>
    <r>
      <rPr>
        <sz val="10"/>
        <rFont val="Microsoft YaHei"/>
        <family val="2"/>
        <charset val="134"/>
      </rPr>
      <t>变储能电站</t>
    </r>
    <phoneticPr fontId="5" type="noConversion"/>
  </si>
  <si>
    <r>
      <rPr>
        <sz val="10"/>
        <rFont val="Microsoft YaHei"/>
        <family val="2"/>
        <charset val="134"/>
      </rPr>
      <t>河南干河陈变储能电站</t>
    </r>
    <phoneticPr fontId="5" type="noConversion"/>
  </si>
  <si>
    <r>
      <rPr>
        <sz val="10"/>
        <rFont val="宋体"/>
        <family val="3"/>
        <charset val="134"/>
      </rPr>
      <t>河南郊县变储能电站</t>
    </r>
    <phoneticPr fontId="5" type="noConversion"/>
  </si>
  <si>
    <r>
      <rPr>
        <sz val="10"/>
        <rFont val="Microsoft YaHei"/>
        <family val="2"/>
        <charset val="134"/>
      </rPr>
      <t>河南</t>
    </r>
    <r>
      <rPr>
        <sz val="10"/>
        <rFont val="宋体"/>
        <family val="2"/>
        <charset val="134"/>
      </rPr>
      <t>趔</t>
    </r>
    <r>
      <rPr>
        <sz val="10"/>
        <rFont val="Microsoft YaHei"/>
        <family val="2"/>
        <charset val="134"/>
      </rPr>
      <t>山变储能电站</t>
    </r>
    <phoneticPr fontId="5" type="noConversion"/>
  </si>
  <si>
    <r>
      <rPr>
        <sz val="10"/>
        <rFont val="Microsoft YaHei"/>
        <family val="2"/>
        <charset val="134"/>
      </rPr>
      <t>河南温庄变储能电站</t>
    </r>
  </si>
  <si>
    <r>
      <rPr>
        <sz val="10"/>
        <rFont val="Microsoft YaHei"/>
        <family val="2"/>
        <charset val="134"/>
      </rPr>
      <t>河南洪门变储能电站</t>
    </r>
  </si>
  <si>
    <r>
      <rPr>
        <sz val="10"/>
        <rFont val="Microsoft YaHei"/>
        <family val="2"/>
        <charset val="134"/>
      </rPr>
      <t>河南五里墩变储能电站</t>
    </r>
    <phoneticPr fontId="5" type="noConversion"/>
  </si>
  <si>
    <r>
      <rPr>
        <sz val="10"/>
        <rFont val="Microsoft YaHei"/>
        <family val="2"/>
        <charset val="134"/>
      </rPr>
      <t>河南息县变储能电站</t>
    </r>
    <phoneticPr fontId="5" type="noConversion"/>
  </si>
  <si>
    <r>
      <rPr>
        <sz val="10"/>
        <rFont val="Microsoft YaHei"/>
        <family val="2"/>
        <charset val="134"/>
      </rPr>
      <t>河南许昌变储能电站</t>
    </r>
  </si>
  <si>
    <r>
      <rPr>
        <sz val="10"/>
        <rFont val="Microsoft YaHei"/>
        <family val="2"/>
        <charset val="134"/>
      </rPr>
      <t>河南平安变储能电站</t>
    </r>
  </si>
  <si>
    <r>
      <rPr>
        <sz val="10"/>
        <rFont val="Microsoft YaHei"/>
        <family val="2"/>
        <charset val="134"/>
      </rPr>
      <t>河南潘庄变储能电站</t>
    </r>
  </si>
  <si>
    <r>
      <rPr>
        <sz val="10"/>
        <rFont val="Microsoft YaHei"/>
        <family val="2"/>
        <charset val="134"/>
      </rPr>
      <t>河南黄龙变储能电站</t>
    </r>
  </si>
  <si>
    <r>
      <rPr>
        <sz val="10"/>
        <rFont val="Microsoft YaHei"/>
        <family val="2"/>
        <charset val="134"/>
      </rPr>
      <t>河南龙山变储能电站</t>
    </r>
  </si>
  <si>
    <r>
      <rPr>
        <sz val="10"/>
        <rFont val="Microsoft YaHei"/>
        <family val="2"/>
        <charset val="134"/>
      </rPr>
      <t>湖南长沙榔梨储能电站</t>
    </r>
  </si>
  <si>
    <t>国网湖南综能</t>
  </si>
  <si>
    <t>湖南</t>
    <phoneticPr fontId="5" type="noConversion"/>
  </si>
  <si>
    <r>
      <rPr>
        <sz val="10"/>
        <rFont val="Microsoft YaHei"/>
        <family val="2"/>
        <charset val="134"/>
      </rPr>
      <t>湖南长沙延农储能电站</t>
    </r>
  </si>
  <si>
    <r>
      <rPr>
        <sz val="10"/>
        <rFont val="Microsoft YaHei"/>
        <family val="2"/>
        <charset val="134"/>
      </rPr>
      <t>湖南长沙芙蓉储能电站</t>
    </r>
  </si>
  <si>
    <t>26MW/52MWh</t>
  </si>
  <si>
    <r>
      <rPr>
        <sz val="10"/>
        <rFont val="Microsoft YaHei"/>
        <family val="2"/>
        <charset val="134"/>
      </rPr>
      <t>青海格尔木美满储能电站</t>
    </r>
  </si>
  <si>
    <t>16MW/64MWh</t>
  </si>
  <si>
    <r>
      <rPr>
        <sz val="10"/>
        <rFont val="Microsoft YaHei"/>
        <family val="2"/>
        <charset val="134"/>
      </rPr>
      <t>国网青海</t>
    </r>
  </si>
  <si>
    <t>青海</t>
    <phoneticPr fontId="5" type="noConversion"/>
  </si>
  <si>
    <r>
      <rPr>
        <sz val="10"/>
        <rFont val="Microsoft YaHei"/>
        <family val="2"/>
        <charset val="134"/>
      </rPr>
      <t>福建晋江储能电站试点示范项目</t>
    </r>
  </si>
  <si>
    <t>30MW/100MWh</t>
  </si>
  <si>
    <r>
      <rPr>
        <sz val="10"/>
        <rFont val="Microsoft YaHei"/>
        <family val="2"/>
        <charset val="134"/>
      </rPr>
      <t>福建省投资</t>
    </r>
  </si>
  <si>
    <t>福建</t>
    <phoneticPr fontId="5" type="noConversion"/>
  </si>
  <si>
    <r>
      <rPr>
        <sz val="10"/>
        <rFont val="Microsoft YaHei"/>
        <family val="2"/>
        <charset val="134"/>
      </rPr>
      <t>国网时代漳浦储能电站</t>
    </r>
  </si>
  <si>
    <t>150MW/300MWh</t>
  </si>
  <si>
    <r>
      <rPr>
        <sz val="10"/>
        <rFont val="Microsoft YaHei"/>
        <family val="2"/>
        <charset val="134"/>
      </rPr>
      <t>国网时代</t>
    </r>
  </si>
  <si>
    <r>
      <rPr>
        <sz val="10"/>
        <rFont val="Microsoft YaHei"/>
        <family val="2"/>
        <charset val="134"/>
      </rPr>
      <t>国网时代福清储能电站</t>
    </r>
  </si>
  <si>
    <r>
      <rPr>
        <sz val="10"/>
        <rFont val="Microsoft YaHei"/>
        <family val="2"/>
        <charset val="134"/>
      </rPr>
      <t>浙江宁波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越瓷变储能</t>
    </r>
  </si>
  <si>
    <t>6MW/8.4MWh</t>
  </si>
  <si>
    <r>
      <rPr>
        <sz val="10"/>
        <rFont val="Microsoft YaHei"/>
        <family val="2"/>
        <charset val="134"/>
      </rPr>
      <t>华云能源</t>
    </r>
  </si>
  <si>
    <t>浙江</t>
    <phoneticPr fontId="5" type="noConversion"/>
  </si>
  <si>
    <r>
      <rPr>
        <sz val="10"/>
        <rFont val="Microsoft YaHei"/>
        <family val="2"/>
        <charset val="134"/>
      </rPr>
      <t>浙江杭州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江虹变储能</t>
    </r>
  </si>
  <si>
    <t>4MW/12.8MWh</t>
  </si>
  <si>
    <r>
      <rPr>
        <sz val="10"/>
        <rFont val="Microsoft YaHei"/>
        <family val="2"/>
        <charset val="134"/>
      </rPr>
      <t>浙江湖州</t>
    </r>
    <r>
      <rPr>
        <sz val="10"/>
        <rFont val="Arial"/>
        <family val="2"/>
      </rPr>
      <t>110kW</t>
    </r>
    <r>
      <rPr>
        <sz val="10"/>
        <rFont val="Microsoft YaHei"/>
        <family val="2"/>
        <charset val="134"/>
      </rPr>
      <t>金陵变储能</t>
    </r>
    <phoneticPr fontId="5" type="noConversion"/>
  </si>
  <si>
    <r>
      <rPr>
        <sz val="10"/>
        <rFont val="Microsoft YaHei"/>
        <family val="2"/>
        <charset val="134"/>
      </rPr>
      <t>浙江衢州灰坪乡大麦源村储能</t>
    </r>
  </si>
  <si>
    <t>30KW/450KWh</t>
  </si>
  <si>
    <t>国网浙江综能</t>
  </si>
  <si>
    <r>
      <rPr>
        <sz val="10"/>
        <rFont val="微软雅黑"/>
        <family val="2"/>
        <charset val="134"/>
      </rPr>
      <t>浙江慈溪</t>
    </r>
    <r>
      <rPr>
        <sz val="10"/>
        <rFont val="宋体"/>
        <family val="2"/>
        <charset val="134"/>
      </rPr>
      <t>掌起</t>
    </r>
    <r>
      <rPr>
        <sz val="10"/>
        <rFont val="微软雅黑"/>
        <family val="2"/>
        <charset val="134"/>
      </rPr>
      <t>万洋众创城梯次利用电网侧储能</t>
    </r>
    <phoneticPr fontId="5" type="noConversion"/>
  </si>
  <si>
    <t>20kW/44.22kWh</t>
  </si>
  <si>
    <r>
      <rPr>
        <sz val="10"/>
        <rFont val="Microsoft YaHei"/>
        <family val="2"/>
        <charset val="134"/>
      </rPr>
      <t>北京怀柔科学城储能一期</t>
    </r>
  </si>
  <si>
    <t>国网北京电力公司</t>
  </si>
  <si>
    <t>北京</t>
    <phoneticPr fontId="5" type="noConversion"/>
  </si>
  <si>
    <r>
      <rPr>
        <sz val="10"/>
        <rFont val="Microsoft YaHei"/>
        <family val="2"/>
        <charset val="134"/>
      </rPr>
      <t>北京冬奥会场馆储能电站</t>
    </r>
  </si>
  <si>
    <t>14MW/14MWh</t>
  </si>
  <si>
    <r>
      <rPr>
        <sz val="10"/>
        <rFont val="Microsoft YaHei"/>
        <family val="2"/>
        <charset val="134"/>
      </rPr>
      <t>青海格尔木电网侧共享储能项目</t>
    </r>
  </si>
  <si>
    <t>32MW/64MWh</t>
  </si>
  <si>
    <r>
      <rPr>
        <sz val="10"/>
        <rFont val="Microsoft YaHei"/>
        <family val="2"/>
        <charset val="134"/>
      </rPr>
      <t>上海电气</t>
    </r>
  </si>
  <si>
    <r>
      <rPr>
        <sz val="10"/>
        <rFont val="微软雅黑"/>
        <family val="2"/>
        <charset val="134"/>
      </rPr>
      <t>天津智慧能源小镇创新示范</t>
    </r>
    <r>
      <rPr>
        <sz val="10"/>
        <rFont val="宋体"/>
        <family val="2"/>
        <charset val="134"/>
      </rPr>
      <t>工</t>
    </r>
    <r>
      <rPr>
        <sz val="10"/>
        <rFont val="微软雅黑"/>
        <family val="2"/>
        <charset val="134"/>
      </rPr>
      <t>程中新生态城电网侧储能</t>
    </r>
    <phoneticPr fontId="5" type="noConversion"/>
  </si>
  <si>
    <t>10MW/10MWh</t>
    <phoneticPr fontId="5" type="noConversion"/>
  </si>
  <si>
    <t>天津</t>
    <phoneticPr fontId="5" type="noConversion"/>
  </si>
  <si>
    <t>河北秦皇岛北戴河新区10千伏蒲河电网侧储能</t>
  </si>
  <si>
    <t>2MW/4MWh</t>
  </si>
  <si>
    <t>国网冀北电力</t>
  </si>
  <si>
    <t>河北</t>
    <phoneticPr fontId="5" type="noConversion"/>
  </si>
  <si>
    <t>东莞松木山（巷尾）110kV变电站储能项目</t>
  </si>
  <si>
    <t>广东</t>
    <phoneticPr fontId="5" type="noConversion"/>
  </si>
  <si>
    <r>
      <rPr>
        <sz val="10"/>
        <rFont val="Microsoft YaHei"/>
        <family val="2"/>
        <charset val="134"/>
      </rPr>
      <t>东莞港区</t>
    </r>
    <r>
      <rPr>
        <sz val="10"/>
        <rFont val="Arial"/>
        <family val="2"/>
      </rPr>
      <t>110kV</t>
    </r>
    <r>
      <rPr>
        <sz val="10"/>
        <rFont val="Microsoft YaHei"/>
        <family val="2"/>
        <charset val="134"/>
      </rPr>
      <t>变电站侧电池储能</t>
    </r>
    <phoneticPr fontId="5" type="noConversion"/>
  </si>
  <si>
    <r>
      <rPr>
        <sz val="10"/>
        <rFont val="Microsoft YaHei"/>
        <family val="2"/>
        <charset val="134"/>
      </rPr>
      <t>深圳宝清电池储能站扩建项目</t>
    </r>
  </si>
  <si>
    <t>4MW/4MWh</t>
  </si>
  <si>
    <r>
      <rPr>
        <sz val="10"/>
        <rFont val="微软雅黑"/>
        <family val="2"/>
        <charset val="134"/>
      </rPr>
      <t>深圳供电局</t>
    </r>
    <r>
      <rPr>
        <sz val="10"/>
        <rFont val="Arial"/>
        <family val="2"/>
      </rPr>
      <t>110kV</t>
    </r>
    <r>
      <rPr>
        <sz val="10"/>
        <rFont val="微软雅黑"/>
        <family val="2"/>
        <charset val="134"/>
      </rPr>
      <t>潭头变电站电池储能</t>
    </r>
    <phoneticPr fontId="5" type="noConversion"/>
  </si>
  <si>
    <r>
      <rPr>
        <sz val="10"/>
        <rFont val="Microsoft YaHei"/>
        <family val="2"/>
        <charset val="134"/>
      </rPr>
      <t>深圳供电局</t>
    </r>
  </si>
  <si>
    <t>广州供电局从化白兔变电站退役电池梯级利用储能示范工程</t>
  </si>
  <si>
    <t>187kW/1.87MWh</t>
  </si>
  <si>
    <r>
      <rPr>
        <sz val="10"/>
        <rFont val="Microsoft YaHei"/>
        <family val="2"/>
        <charset val="134"/>
      </rPr>
      <t>广州供电局</t>
    </r>
  </si>
  <si>
    <t>在运</t>
    <phoneticPr fontId="2" type="noConversion"/>
  </si>
  <si>
    <t>电化学</t>
    <phoneticPr fontId="2" type="noConversion"/>
  </si>
  <si>
    <t>压缩空气储能</t>
    <phoneticPr fontId="2" type="noConversion"/>
  </si>
  <si>
    <t>国电投烟台海阳储能电站</t>
    <phoneticPr fontId="2" type="noConversion"/>
  </si>
  <si>
    <t>磷酸铁锂电池</t>
    <phoneticPr fontId="2" type="noConversion"/>
  </si>
  <si>
    <t>调峰</t>
    <phoneticPr fontId="2" type="noConversion"/>
  </si>
  <si>
    <t>全钒液流电池</t>
    <phoneticPr fontId="2" type="noConversion"/>
  </si>
  <si>
    <t>山东华电滕州调峰电站</t>
    <phoneticPr fontId="2" type="noConversion"/>
  </si>
  <si>
    <t>华能济南黄台发电有限公司储能电站</t>
    <phoneticPr fontId="2" type="noConversion"/>
  </si>
  <si>
    <t>莱芜孟家储能电站</t>
    <phoneticPr fontId="2" type="noConversion"/>
  </si>
  <si>
    <t>三峡新能源庆云储能电站</t>
    <phoneticPr fontId="2" type="noConversion"/>
  </si>
  <si>
    <t>莱城发电长储能联合机组</t>
    <phoneticPr fontId="2" type="noConversion"/>
  </si>
  <si>
    <t>调频</t>
    <phoneticPr fontId="2" type="noConversion"/>
  </si>
  <si>
    <t>大唐临清热电有限公司联合火电机组</t>
    <phoneticPr fontId="2" type="noConversion"/>
  </si>
  <si>
    <t>三峡新能源庆云储能电站二期</t>
    <phoneticPr fontId="2" type="noConversion"/>
  </si>
  <si>
    <t>肥城压缩空气储能调峰电站</t>
    <phoneticPr fontId="2" type="noConversion"/>
  </si>
  <si>
    <t>Project</t>
    <phoneticPr fontId="2" type="noConversion"/>
  </si>
  <si>
    <t>MWH</t>
    <phoneticPr fontId="2" type="noConversion"/>
  </si>
  <si>
    <t>Type</t>
    <phoneticPr fontId="2" type="noConversion"/>
  </si>
  <si>
    <t>Function</t>
    <phoneticPr fontId="2" type="noConversion"/>
  </si>
  <si>
    <t>BAU Battery</t>
  </si>
  <si>
    <t>PHS</t>
  </si>
  <si>
    <t>Potential Battery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</si>
</sst>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name val="Arial"/>
      <family val="2"/>
    </font>
    <font>
      <b/>
      <sz val="10"/>
      <name val="Microsoft YaHei"/>
      <family val="2"/>
      <charset val="134"/>
    </font>
    <font>
      <sz val="9"/>
      <name val="宋体"/>
      <family val="3"/>
      <charset val="134"/>
    </font>
    <font>
      <sz val="10"/>
      <name val="Microsoft YaHei"/>
      <family val="2"/>
      <charset val="134"/>
    </font>
    <font>
      <sz val="10"/>
      <name val="宋体"/>
      <family val="3"/>
      <charset val="134"/>
    </font>
    <font>
      <sz val="10"/>
      <name val="Arial"/>
      <family val="2"/>
      <charset val="134"/>
    </font>
    <font>
      <sz val="10"/>
      <name val="宋体"/>
      <family val="2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91-4113-A5FF-A6F35E745D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91-4113-A5FF-A6F35E745D9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F91-4113-A5FF-A6F35E745D9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F91-4113-A5FF-A6F35E745D9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F91-4113-A5FF-A6F35E745D9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F91-4113-A5FF-A6F35E745D9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F91-4113-A5FF-A6F35E745D9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F91-4113-A5FF-A6F35E745D9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F91-4113-A5FF-A6F35E745D9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F91-4113-A5FF-A6F35E745D99}"/>
              </c:ext>
            </c:extLst>
          </c:dPt>
          <c:cat>
            <c:strRef>
              <c:f>[1]Sheet1!$H$2:$H$11</c:f>
              <c:strCache>
                <c:ptCount val="10"/>
                <c:pt idx="0">
                  <c:v>江苏</c:v>
                </c:pt>
                <c:pt idx="1">
                  <c:v>福建</c:v>
                </c:pt>
                <c:pt idx="2">
                  <c:v>河南</c:v>
                </c:pt>
                <c:pt idx="3">
                  <c:v>湖南</c:v>
                </c:pt>
                <c:pt idx="4">
                  <c:v>青海</c:v>
                </c:pt>
                <c:pt idx="5">
                  <c:v>广东</c:v>
                </c:pt>
                <c:pt idx="6">
                  <c:v>浙江</c:v>
                </c:pt>
                <c:pt idx="7">
                  <c:v>北京</c:v>
                </c:pt>
                <c:pt idx="8">
                  <c:v>天津</c:v>
                </c:pt>
                <c:pt idx="9">
                  <c:v>河北</c:v>
                </c:pt>
              </c:strCache>
            </c:strRef>
          </c:cat>
          <c:val>
            <c:numRef>
              <c:f>[1]Sheet1!$I$2:$I$11</c:f>
              <c:numCache>
                <c:formatCode>General</c:formatCode>
                <c:ptCount val="10"/>
                <c:pt idx="0">
                  <c:v>437.72</c:v>
                </c:pt>
                <c:pt idx="1">
                  <c:v>330</c:v>
                </c:pt>
                <c:pt idx="2">
                  <c:v>110.39999999999999</c:v>
                </c:pt>
                <c:pt idx="3">
                  <c:v>60</c:v>
                </c:pt>
                <c:pt idx="4">
                  <c:v>48</c:v>
                </c:pt>
                <c:pt idx="5">
                  <c:v>27.187000000000001</c:v>
                </c:pt>
                <c:pt idx="6">
                  <c:v>22.5</c:v>
                </c:pt>
                <c:pt idx="7">
                  <c:v>19</c:v>
                </c:pt>
                <c:pt idx="8">
                  <c:v>10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F91-4113-A5FF-A6F35E745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and Pumped Hydro</a:t>
            </a:r>
            <a:r>
              <a:rPr lang="en-US" baseline="0"/>
              <a:t> Storage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94706911636048E-2"/>
          <c:y val="0.17171296296296296"/>
          <c:w val="0.88684973753280827"/>
          <c:h val="0.70639654418197717"/>
        </c:manualLayout>
      </c:layout>
      <c:lineChart>
        <c:grouping val="stack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BAU Battery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Sheet5!$B$2:$AP$2</c:f>
              <c:numCache>
                <c:formatCode>General</c:formatCode>
                <c:ptCount val="41"/>
                <c:pt idx="0">
                  <c:v>167</c:v>
                </c:pt>
                <c:pt idx="1">
                  <c:v>677</c:v>
                </c:pt>
                <c:pt idx="2">
                  <c:v>1500</c:v>
                </c:pt>
                <c:pt idx="3">
                  <c:v>2500</c:v>
                </c:pt>
                <c:pt idx="4">
                  <c:v>3500</c:v>
                </c:pt>
                <c:pt idx="5">
                  <c:v>4500</c:v>
                </c:pt>
                <c:pt idx="6">
                  <c:v>5667.6838592020231</c:v>
                </c:pt>
                <c:pt idx="7">
                  <c:v>6702.6951454488317</c:v>
                </c:pt>
                <c:pt idx="8">
                  <c:v>7936.0299111016902</c:v>
                </c:pt>
                <c:pt idx="9">
                  <c:v>9406.485361714047</c:v>
                </c:pt>
                <c:pt idx="10">
                  <c:v>11160.702102181403</c:v>
                </c:pt>
                <c:pt idx="11">
                  <c:v>13254.829017646296</c:v>
                </c:pt>
                <c:pt idx="12">
                  <c:v>15756.565496085659</c:v>
                </c:pt>
                <c:pt idx="13">
                  <c:v>18747.673408988041</c:v>
                </c:pt>
                <c:pt idx="14">
                  <c:v>22327.075758815539</c:v>
                </c:pt>
                <c:pt idx="15">
                  <c:v>26614.690348779874</c:v>
                </c:pt>
                <c:pt idx="16">
                  <c:v>29256.337573682296</c:v>
                </c:pt>
                <c:pt idx="17">
                  <c:v>32162.149521074964</c:v>
                </c:pt>
                <c:pt idx="18">
                  <c:v>35358.542663206899</c:v>
                </c:pt>
                <c:pt idx="19">
                  <c:v>38874.575119552028</c:v>
                </c:pt>
                <c:pt idx="20">
                  <c:v>42742.210821531669</c:v>
                </c:pt>
                <c:pt idx="21">
                  <c:v>46996.610093709271</c:v>
                </c:pt>
                <c:pt idx="22">
                  <c:v>51676.449293104633</c:v>
                </c:pt>
                <c:pt idx="23">
                  <c:v>56824.272412439532</c:v>
                </c:pt>
                <c:pt idx="24">
                  <c:v>62486.877843707931</c:v>
                </c:pt>
                <c:pt idx="25">
                  <c:v>68715.743818103161</c:v>
                </c:pt>
                <c:pt idx="26">
                  <c:v>72349.149648630933</c:v>
                </c:pt>
                <c:pt idx="27">
                  <c:v>76184.978725146124</c:v>
                </c:pt>
                <c:pt idx="28">
                  <c:v>80235.427505394211</c:v>
                </c:pt>
                <c:pt idx="29">
                  <c:v>84513.509799552558</c:v>
                </c:pt>
                <c:pt idx="30">
                  <c:v>89033.118390806456</c:v>
                </c:pt>
                <c:pt idx="31">
                  <c:v>93656.066860659223</c:v>
                </c:pt>
                <c:pt idx="32">
                  <c:v>97968.959298704402</c:v>
                </c:pt>
                <c:pt idx="33">
                  <c:v>102497.49635865184</c:v>
                </c:pt>
                <c:pt idx="34">
                  <c:v>107252.46027159666</c:v>
                </c:pt>
                <c:pt idx="35">
                  <c:v>112245.17238018871</c:v>
                </c:pt>
                <c:pt idx="36">
                  <c:v>117487.52009421037</c:v>
                </c:pt>
                <c:pt idx="37">
                  <c:v>122991.98519393311</c:v>
                </c:pt>
                <c:pt idx="38">
                  <c:v>128771.67354864199</c:v>
                </c:pt>
                <c:pt idx="39">
                  <c:v>134840.34632108631</c:v>
                </c:pt>
                <c:pt idx="40">
                  <c:v>141212.45273215283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9-40B6-8D94-0C7931DE8382}"/>
            </c:ext>
          </c:extLst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Potential Battery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Sheet5!$B$1:$AP$1</c:f>
              <c:numCache>
                <c:formatCode>General</c:formatCode>
                <c:ptCount val="4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  <c:pt idx="31">
                  <c:v>2051</c:v>
                </c:pt>
                <c:pt idx="32">
                  <c:v>2052</c:v>
                </c:pt>
                <c:pt idx="33">
                  <c:v>2053</c:v>
                </c:pt>
                <c:pt idx="34">
                  <c:v>2054</c:v>
                </c:pt>
                <c:pt idx="35">
                  <c:v>2055</c:v>
                </c:pt>
                <c:pt idx="36">
                  <c:v>2056</c:v>
                </c:pt>
                <c:pt idx="37">
                  <c:v>2057</c:v>
                </c:pt>
                <c:pt idx="38">
                  <c:v>2058</c:v>
                </c:pt>
                <c:pt idx="39">
                  <c:v>2059</c:v>
                </c:pt>
                <c:pt idx="40">
                  <c:v>2060</c:v>
                </c:pt>
              </c:numCache>
            </c:numRef>
          </c:cat>
          <c:val>
            <c:numRef>
              <c:f>Sheet5!$B$3:$AP$3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583.84192960101154</c:v>
                </c:pt>
                <c:pt idx="7">
                  <c:v>1101.3475727244158</c:v>
                </c:pt>
                <c:pt idx="8">
                  <c:v>1718.0149555508451</c:v>
                </c:pt>
                <c:pt idx="9">
                  <c:v>2453.2426808570235</c:v>
                </c:pt>
                <c:pt idx="10">
                  <c:v>3330.3510510907017</c:v>
                </c:pt>
                <c:pt idx="11">
                  <c:v>4377.414508823148</c:v>
                </c:pt>
                <c:pt idx="12">
                  <c:v>5628.2827480428296</c:v>
                </c:pt>
                <c:pt idx="13">
                  <c:v>7123.8367044940214</c:v>
                </c:pt>
                <c:pt idx="14">
                  <c:v>8913.5378794077697</c:v>
                </c:pt>
                <c:pt idx="15">
                  <c:v>13201.152469372104</c:v>
                </c:pt>
                <c:pt idx="16">
                  <c:v>15842.799694274527</c:v>
                </c:pt>
                <c:pt idx="17">
                  <c:v>18748.611641667194</c:v>
                </c:pt>
                <c:pt idx="18">
                  <c:v>21945.00478379913</c:v>
                </c:pt>
                <c:pt idx="19">
                  <c:v>25461.037240144258</c:v>
                </c:pt>
                <c:pt idx="20">
                  <c:v>29328.6729421239</c:v>
                </c:pt>
                <c:pt idx="21">
                  <c:v>33583.072214301501</c:v>
                </c:pt>
                <c:pt idx="22">
                  <c:v>38262.911413696864</c:v>
                </c:pt>
                <c:pt idx="23">
                  <c:v>43410.734533031762</c:v>
                </c:pt>
                <c:pt idx="24">
                  <c:v>49073.339964300161</c:v>
                </c:pt>
                <c:pt idx="25">
                  <c:v>55302.205938695392</c:v>
                </c:pt>
                <c:pt idx="26">
                  <c:v>58935.611769223164</c:v>
                </c:pt>
                <c:pt idx="27">
                  <c:v>62771.440845738354</c:v>
                </c:pt>
                <c:pt idx="28">
                  <c:v>66821.889625986441</c:v>
                </c:pt>
                <c:pt idx="29">
                  <c:v>71099.971920144788</c:v>
                </c:pt>
                <c:pt idx="30">
                  <c:v>75619.580511398686</c:v>
                </c:pt>
                <c:pt idx="31">
                  <c:v>80242.528981251453</c:v>
                </c:pt>
                <c:pt idx="32">
                  <c:v>84555.421419296632</c:v>
                </c:pt>
                <c:pt idx="33">
                  <c:v>89083.958479244073</c:v>
                </c:pt>
                <c:pt idx="34">
                  <c:v>93838.922392188892</c:v>
                </c:pt>
                <c:pt idx="35">
                  <c:v>98831.634500780943</c:v>
                </c:pt>
                <c:pt idx="36">
                  <c:v>104073.9822148026</c:v>
                </c:pt>
                <c:pt idx="37">
                  <c:v>109578.44731452534</c:v>
                </c:pt>
                <c:pt idx="38">
                  <c:v>115358.13566923422</c:v>
                </c:pt>
                <c:pt idx="39">
                  <c:v>121426.80844167854</c:v>
                </c:pt>
                <c:pt idx="40">
                  <c:v>127798.91485274507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9-40B6-8D94-0C7931DE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280064"/>
        <c:axId val="2097281728"/>
      </c:lineChart>
      <c:lineChart>
        <c:grouping val="standard"/>
        <c:varyColors val="0"/>
        <c:ser>
          <c:idx val="2"/>
          <c:order val="2"/>
          <c:tx>
            <c:strRef>
              <c:f>Sheet5!$A$4</c:f>
              <c:strCache>
                <c:ptCount val="1"/>
                <c:pt idx="0">
                  <c:v>PHS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Sheet5!$B$4:$AP$4</c:f>
              <c:numCache>
                <c:formatCode>General</c:formatCode>
                <c:ptCount val="41"/>
                <c:pt idx="0">
                  <c:v>1000</c:v>
                </c:pt>
                <c:pt idx="1">
                  <c:v>1600</c:v>
                </c:pt>
                <c:pt idx="2">
                  <c:v>2200</c:v>
                </c:pt>
                <c:pt idx="3">
                  <c:v>2800</c:v>
                </c:pt>
                <c:pt idx="4">
                  <c:v>3200</c:v>
                </c:pt>
                <c:pt idx="5">
                  <c:v>4000</c:v>
                </c:pt>
                <c:pt idx="6">
                  <c:v>4000</c:v>
                </c:pt>
                <c:pt idx="7">
                  <c:v>5200</c:v>
                </c:pt>
                <c:pt idx="8">
                  <c:v>5200</c:v>
                </c:pt>
                <c:pt idx="9">
                  <c:v>7000</c:v>
                </c:pt>
                <c:pt idx="10">
                  <c:v>7000</c:v>
                </c:pt>
                <c:pt idx="11">
                  <c:v>7000</c:v>
                </c:pt>
                <c:pt idx="12">
                  <c:v>8500</c:v>
                </c:pt>
                <c:pt idx="13">
                  <c:v>8500</c:v>
                </c:pt>
                <c:pt idx="14">
                  <c:v>8500</c:v>
                </c:pt>
                <c:pt idx="15">
                  <c:v>10000</c:v>
                </c:pt>
                <c:pt idx="16">
                  <c:v>10000</c:v>
                </c:pt>
                <c:pt idx="17">
                  <c:v>11200</c:v>
                </c:pt>
                <c:pt idx="18">
                  <c:v>11200</c:v>
                </c:pt>
                <c:pt idx="19">
                  <c:v>12400</c:v>
                </c:pt>
                <c:pt idx="20">
                  <c:v>13000</c:v>
                </c:pt>
                <c:pt idx="21">
                  <c:v>13000</c:v>
                </c:pt>
                <c:pt idx="22">
                  <c:v>13000</c:v>
                </c:pt>
                <c:pt idx="23">
                  <c:v>13000</c:v>
                </c:pt>
                <c:pt idx="24">
                  <c:v>13000</c:v>
                </c:pt>
                <c:pt idx="25">
                  <c:v>14500</c:v>
                </c:pt>
                <c:pt idx="26">
                  <c:v>14500</c:v>
                </c:pt>
                <c:pt idx="27">
                  <c:v>14500</c:v>
                </c:pt>
                <c:pt idx="28">
                  <c:v>14500</c:v>
                </c:pt>
                <c:pt idx="29">
                  <c:v>14500</c:v>
                </c:pt>
                <c:pt idx="30">
                  <c:v>14500</c:v>
                </c:pt>
                <c:pt idx="31">
                  <c:v>14500</c:v>
                </c:pt>
                <c:pt idx="32">
                  <c:v>14500</c:v>
                </c:pt>
                <c:pt idx="33">
                  <c:v>14500</c:v>
                </c:pt>
                <c:pt idx="34">
                  <c:v>14500</c:v>
                </c:pt>
                <c:pt idx="35">
                  <c:v>14500</c:v>
                </c:pt>
                <c:pt idx="36">
                  <c:v>14500</c:v>
                </c:pt>
                <c:pt idx="37">
                  <c:v>14500</c:v>
                </c:pt>
                <c:pt idx="38">
                  <c:v>14500</c:v>
                </c:pt>
                <c:pt idx="39">
                  <c:v>14500</c:v>
                </c:pt>
                <c:pt idx="40">
                  <c:v>14500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89-40B6-8D94-0C7931DE8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860928"/>
        <c:axId val="2105860512"/>
      </c:lineChart>
      <c:catAx>
        <c:axId val="20972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1728"/>
        <c:crosses val="autoZero"/>
        <c:auto val="1"/>
        <c:lblAlgn val="ctr"/>
        <c:lblOffset val="100"/>
        <c:tickLblSkip val="5"/>
        <c:noMultiLvlLbl val="0"/>
      </c:catAx>
      <c:valAx>
        <c:axId val="20972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28006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3.0555555555555555E-2"/>
                <c:y val="9.3009259259259264E-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GW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2105860512"/>
        <c:scaling>
          <c:orientation val="minMax"/>
          <c:max val="300000"/>
        </c:scaling>
        <c:delete val="1"/>
        <c:axPos val="r"/>
        <c:numFmt formatCode="General" sourceLinked="1"/>
        <c:majorTickMark val="out"/>
        <c:minorTickMark val="none"/>
        <c:tickLblPos val="nextTo"/>
        <c:crossAx val="2105860928"/>
        <c:crosses val="max"/>
        <c:crossBetween val="between"/>
      </c:valAx>
      <c:catAx>
        <c:axId val="2105860928"/>
        <c:scaling>
          <c:orientation val="minMax"/>
        </c:scaling>
        <c:delete val="1"/>
        <c:axPos val="b"/>
        <c:majorTickMark val="out"/>
        <c:minorTickMark val="none"/>
        <c:tickLblPos val="nextTo"/>
        <c:crossAx val="21058605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98490813648293"/>
          <c:y val="0.21354111986001753"/>
          <c:w val="0.28314129483814521"/>
          <c:h val="0.36516258384368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11</xdr:row>
      <xdr:rowOff>161925</xdr:rowOff>
    </xdr:from>
    <xdr:to>
      <xdr:col>10</xdr:col>
      <xdr:colOff>38100</xdr:colOff>
      <xdr:row>26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9500A8-9952-43DD-B73C-AEB1AF28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133350</xdr:rowOff>
    </xdr:from>
    <xdr:to>
      <xdr:col>15</xdr:col>
      <xdr:colOff>228600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0BEBA-BF78-47E8-9983-D77113BAD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26234;&#27719;&#32511;&#34892;\Energy%20Policy%20Simulator\Electricity\Energy%20Storage\2020&#24180;&#30005;&#32593;&#20391;&#20648;&#330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H2" t="str">
            <v>江苏</v>
          </cell>
          <cell r="I2">
            <v>437.72</v>
          </cell>
        </row>
        <row r="3">
          <cell r="H3" t="str">
            <v>福建</v>
          </cell>
          <cell r="I3">
            <v>330</v>
          </cell>
        </row>
        <row r="4">
          <cell r="H4" t="str">
            <v>河南</v>
          </cell>
          <cell r="I4">
            <v>110.39999999999999</v>
          </cell>
        </row>
        <row r="5">
          <cell r="H5" t="str">
            <v>湖南</v>
          </cell>
          <cell r="I5">
            <v>60</v>
          </cell>
        </row>
        <row r="6">
          <cell r="H6" t="str">
            <v>青海</v>
          </cell>
          <cell r="I6">
            <v>48</v>
          </cell>
        </row>
        <row r="7">
          <cell r="H7" t="str">
            <v>广东</v>
          </cell>
          <cell r="I7">
            <v>27.187000000000001</v>
          </cell>
        </row>
        <row r="8">
          <cell r="H8" t="str">
            <v>浙江</v>
          </cell>
          <cell r="I8">
            <v>22.5</v>
          </cell>
        </row>
        <row r="9">
          <cell r="H9" t="str">
            <v>北京</v>
          </cell>
          <cell r="I9">
            <v>19</v>
          </cell>
        </row>
        <row r="10">
          <cell r="H10" t="str">
            <v>天津</v>
          </cell>
          <cell r="I10">
            <v>10</v>
          </cell>
        </row>
        <row r="11">
          <cell r="H11" t="str">
            <v>河北</v>
          </cell>
          <cell r="I11">
            <v>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E65C-23D0-4825-8714-985C12F8E1C1}">
  <dimension ref="A1:AW13"/>
  <sheetViews>
    <sheetView workbookViewId="0">
      <selection activeCell="I12" sqref="I12"/>
    </sheetView>
  </sheetViews>
  <sheetFormatPr defaultColWidth="9" defaultRowHeight="14.4"/>
  <cols>
    <col min="1" max="1" width="15.109375" style="6" bestFit="1" customWidth="1"/>
    <col min="2" max="16384" width="9" style="6"/>
  </cols>
  <sheetData>
    <row r="1" spans="1:49">
      <c r="A1" s="1"/>
      <c r="B1" s="1"/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3">
        <v>2020</v>
      </c>
      <c r="J1" s="3">
        <v>2021</v>
      </c>
      <c r="K1" s="3">
        <v>2022</v>
      </c>
      <c r="L1" s="3">
        <v>2023</v>
      </c>
      <c r="M1" s="3">
        <v>2024</v>
      </c>
      <c r="N1" s="4">
        <v>2025</v>
      </c>
      <c r="O1" s="3">
        <v>2026</v>
      </c>
      <c r="P1" s="3">
        <v>2027</v>
      </c>
      <c r="Q1" s="3">
        <v>2028</v>
      </c>
      <c r="R1" s="3">
        <v>2029</v>
      </c>
      <c r="S1" s="3">
        <v>2030</v>
      </c>
      <c r="T1" s="2">
        <v>2031</v>
      </c>
      <c r="U1" s="2">
        <v>2032</v>
      </c>
      <c r="V1" s="2">
        <v>2033</v>
      </c>
      <c r="W1" s="2">
        <v>2034</v>
      </c>
      <c r="X1" s="5">
        <v>2035</v>
      </c>
      <c r="Y1" s="2">
        <v>2036</v>
      </c>
      <c r="Z1" s="2">
        <v>2037</v>
      </c>
      <c r="AA1" s="2">
        <v>2038</v>
      </c>
      <c r="AB1" s="2">
        <v>2039</v>
      </c>
      <c r="AC1" s="2">
        <v>2040</v>
      </c>
      <c r="AD1" s="2">
        <v>2041</v>
      </c>
      <c r="AE1" s="2">
        <v>2042</v>
      </c>
      <c r="AF1" s="2">
        <v>2043</v>
      </c>
      <c r="AG1" s="2">
        <v>2044</v>
      </c>
      <c r="AH1" s="5">
        <v>2045</v>
      </c>
      <c r="AI1" s="3">
        <v>2046</v>
      </c>
      <c r="AJ1" s="3">
        <v>2047</v>
      </c>
      <c r="AK1" s="3">
        <v>2048</v>
      </c>
      <c r="AL1" s="3">
        <v>2049</v>
      </c>
      <c r="AM1" s="3">
        <v>2050</v>
      </c>
      <c r="AN1" s="3">
        <v>2051</v>
      </c>
      <c r="AO1" s="3">
        <v>2052</v>
      </c>
      <c r="AP1" s="3">
        <v>2053</v>
      </c>
      <c r="AQ1" s="3">
        <v>2054</v>
      </c>
      <c r="AR1" s="3">
        <v>2055</v>
      </c>
      <c r="AS1" s="3">
        <v>2056</v>
      </c>
      <c r="AT1" s="2">
        <v>2057</v>
      </c>
      <c r="AU1" s="2">
        <v>2058</v>
      </c>
      <c r="AV1" s="2">
        <v>2059</v>
      </c>
      <c r="AW1" s="2">
        <v>2060</v>
      </c>
    </row>
    <row r="2" spans="1:49">
      <c r="A2" s="12" t="s">
        <v>0</v>
      </c>
      <c r="B2" s="12" t="s">
        <v>1</v>
      </c>
      <c r="C2" s="7">
        <v>622.41999999999996</v>
      </c>
      <c r="D2" s="7">
        <v>721</v>
      </c>
      <c r="E2" s="7">
        <v>839</v>
      </c>
      <c r="F2" s="7">
        <v>1061</v>
      </c>
      <c r="G2" s="7">
        <v>1146</v>
      </c>
      <c r="H2" s="7">
        <v>1354</v>
      </c>
      <c r="I2" s="7">
        <v>1519.1880000000001</v>
      </c>
      <c r="J2" s="7">
        <v>1734.5289360000004</v>
      </c>
      <c r="K2" s="7">
        <v>1952.3364661920007</v>
      </c>
      <c r="L2" s="7">
        <v>2198.7515725674248</v>
      </c>
      <c r="M2" s="7">
        <v>2477.9328958094006</v>
      </c>
      <c r="N2" s="7">
        <v>2794.766038398102</v>
      </c>
      <c r="O2" s="7">
        <v>3124.1449472967233</v>
      </c>
      <c r="P2" s="7">
        <v>3164.9265624836971</v>
      </c>
      <c r="Q2" s="7">
        <v>3219.1049382595916</v>
      </c>
      <c r="R2" s="7">
        <v>3291.0809104778677</v>
      </c>
      <c r="S2" s="7">
        <v>3386.700989569847</v>
      </c>
      <c r="T2" s="7">
        <v>3513.7322646435418</v>
      </c>
      <c r="U2" s="7">
        <v>3682.4933135789452</v>
      </c>
      <c r="V2" s="7">
        <v>3906.692367089629</v>
      </c>
      <c r="W2" s="7">
        <v>4204.5408096785723</v>
      </c>
      <c r="X2" s="7">
        <v>4600.2324656579831</v>
      </c>
      <c r="Y2" s="7">
        <v>4760.2557122237813</v>
      </c>
      <c r="Z2" s="7">
        <v>4936.2812834461593</v>
      </c>
      <c r="AA2" s="7">
        <v>5129.9094117907753</v>
      </c>
      <c r="AB2" s="7">
        <v>5342.900352969853</v>
      </c>
      <c r="AC2" s="7">
        <v>5577.1903882668394</v>
      </c>
      <c r="AD2" s="7">
        <v>5834.9094270935229</v>
      </c>
      <c r="AE2" s="7">
        <v>6118.4003698028755</v>
      </c>
      <c r="AF2" s="7">
        <v>6430.2404067831631</v>
      </c>
      <c r="AG2" s="7">
        <v>6773.2644474614808</v>
      </c>
      <c r="AH2" s="7">
        <v>7150.5908922076287</v>
      </c>
      <c r="AI2" s="7">
        <v>7565.6499814283916</v>
      </c>
      <c r="AJ2" s="7">
        <v>8022.2149795712312</v>
      </c>
      <c r="AK2" s="7">
        <v>8524.4364775283539</v>
      </c>
      <c r="AL2" s="7">
        <v>9076.88012528119</v>
      </c>
      <c r="AM2" s="7">
        <v>9684.5681378093104</v>
      </c>
      <c r="AN2" s="7">
        <v>10200</v>
      </c>
      <c r="AO2" s="7">
        <v>10200</v>
      </c>
      <c r="AP2" s="7">
        <v>10200</v>
      </c>
      <c r="AQ2" s="7">
        <v>10200</v>
      </c>
      <c r="AR2" s="7">
        <v>10200</v>
      </c>
      <c r="AS2" s="7">
        <v>10200</v>
      </c>
      <c r="AT2" s="7">
        <v>10200</v>
      </c>
      <c r="AU2" s="7">
        <v>10200</v>
      </c>
      <c r="AV2" s="7">
        <v>10200</v>
      </c>
      <c r="AW2" s="7">
        <v>10200</v>
      </c>
    </row>
    <row r="3" spans="1:49">
      <c r="A3" s="12" t="s">
        <v>2</v>
      </c>
      <c r="B3" s="12" t="s">
        <v>1</v>
      </c>
      <c r="C3" s="7">
        <v>622.41999999999996</v>
      </c>
      <c r="D3" s="7">
        <v>721</v>
      </c>
      <c r="E3" s="7">
        <v>839</v>
      </c>
      <c r="F3" s="7">
        <v>1061</v>
      </c>
      <c r="G3" s="7">
        <v>1146</v>
      </c>
      <c r="H3" s="7">
        <v>1354</v>
      </c>
      <c r="I3" s="7">
        <v>1519.1880000000001</v>
      </c>
      <c r="J3" s="7">
        <v>1704.5289360000004</v>
      </c>
      <c r="K3" s="7">
        <v>1912.4814661920007</v>
      </c>
      <c r="L3" s="7">
        <v>2145.8042050674248</v>
      </c>
      <c r="M3" s="7">
        <v>2407.5923180856507</v>
      </c>
      <c r="N3" s="7">
        <v>2701.3185808921003</v>
      </c>
      <c r="O3" s="7">
        <v>3000</v>
      </c>
      <c r="P3" s="7">
        <v>3000</v>
      </c>
      <c r="Q3" s="7">
        <v>3000</v>
      </c>
      <c r="R3" s="7">
        <v>3000</v>
      </c>
      <c r="S3" s="7">
        <v>3000</v>
      </c>
      <c r="T3" s="7">
        <v>3000</v>
      </c>
      <c r="U3" s="7">
        <v>3000</v>
      </c>
      <c r="V3" s="7">
        <v>3000</v>
      </c>
      <c r="W3" s="7">
        <v>3000</v>
      </c>
      <c r="X3" s="7">
        <v>3000</v>
      </c>
      <c r="Y3" s="7">
        <v>3000</v>
      </c>
      <c r="Z3" s="7">
        <v>3000</v>
      </c>
      <c r="AA3" s="7">
        <v>3000</v>
      </c>
      <c r="AB3" s="7">
        <v>3000</v>
      </c>
      <c r="AC3" s="7">
        <v>3000</v>
      </c>
      <c r="AD3" s="7">
        <v>3000</v>
      </c>
      <c r="AE3" s="7">
        <v>3000</v>
      </c>
      <c r="AF3" s="7">
        <v>3000</v>
      </c>
      <c r="AG3" s="7">
        <v>3000</v>
      </c>
      <c r="AH3" s="7">
        <v>3000</v>
      </c>
      <c r="AI3" s="7">
        <v>3000</v>
      </c>
      <c r="AJ3" s="7">
        <v>3000</v>
      </c>
      <c r="AK3" s="7">
        <v>3000</v>
      </c>
      <c r="AL3" s="7">
        <v>3000</v>
      </c>
      <c r="AM3" s="7">
        <v>3000</v>
      </c>
      <c r="AN3" s="7">
        <v>3000</v>
      </c>
      <c r="AO3" s="7">
        <v>3000</v>
      </c>
      <c r="AP3" s="7">
        <v>3000</v>
      </c>
      <c r="AQ3" s="7">
        <v>3000</v>
      </c>
      <c r="AR3" s="7">
        <v>3000</v>
      </c>
      <c r="AS3" s="7">
        <v>3000</v>
      </c>
      <c r="AT3" s="7">
        <v>3000</v>
      </c>
      <c r="AU3" s="7">
        <v>3000</v>
      </c>
      <c r="AV3" s="7">
        <v>3000</v>
      </c>
      <c r="AW3" s="7">
        <v>3000</v>
      </c>
    </row>
    <row r="4" spans="1:49">
      <c r="A4" s="12" t="s">
        <v>3</v>
      </c>
      <c r="B4" s="12" t="s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13">
        <v>30</v>
      </c>
      <c r="K4" s="12">
        <v>39.855000000000004</v>
      </c>
      <c r="L4" s="12">
        <v>52.947367500000006</v>
      </c>
      <c r="M4" s="12">
        <v>70.340577723750002</v>
      </c>
      <c r="N4" s="12">
        <v>93.447457506001882</v>
      </c>
      <c r="O4" s="12">
        <v>124.1449472967235</v>
      </c>
      <c r="P4" s="12">
        <v>164.92656248369718</v>
      </c>
      <c r="Q4" s="12">
        <v>219.10493825959171</v>
      </c>
      <c r="R4" s="12">
        <v>291.08091047786758</v>
      </c>
      <c r="S4" s="12">
        <v>386.70098956984708</v>
      </c>
      <c r="T4" s="12">
        <v>513.73226464354184</v>
      </c>
      <c r="U4" s="12">
        <v>682.49331357894539</v>
      </c>
      <c r="V4" s="12">
        <v>906.69236708962899</v>
      </c>
      <c r="W4" s="12">
        <v>1204.540809678572</v>
      </c>
      <c r="X4" s="12">
        <v>1600.2324656579829</v>
      </c>
      <c r="Y4" s="12">
        <v>1760.2557122237813</v>
      </c>
      <c r="Z4" s="12">
        <v>1936.2812834461595</v>
      </c>
      <c r="AA4" s="12">
        <v>2129.9094117907757</v>
      </c>
      <c r="AB4" s="12">
        <v>2342.9003529698534</v>
      </c>
      <c r="AC4" s="12">
        <v>2577.1903882668389</v>
      </c>
      <c r="AD4" s="12">
        <v>2834.9094270935229</v>
      </c>
      <c r="AE4" s="12">
        <v>3118.4003698028755</v>
      </c>
      <c r="AF4" s="12">
        <v>3430.2404067831635</v>
      </c>
      <c r="AG4" s="12">
        <v>3773.2644474614804</v>
      </c>
      <c r="AH4" s="12">
        <v>4150.5908922076287</v>
      </c>
      <c r="AI4" s="12">
        <v>4565.6499814283916</v>
      </c>
      <c r="AJ4" s="12">
        <v>5022.2149795712312</v>
      </c>
      <c r="AK4" s="12">
        <v>5524.4364775283548</v>
      </c>
      <c r="AL4" s="12">
        <v>6076.8801252811909</v>
      </c>
      <c r="AM4" s="12">
        <v>6684.5681378093104</v>
      </c>
      <c r="AN4" s="12">
        <v>7200</v>
      </c>
      <c r="AO4" s="12">
        <v>7200</v>
      </c>
      <c r="AP4" s="12">
        <v>7200</v>
      </c>
      <c r="AQ4" s="12">
        <v>7200</v>
      </c>
      <c r="AR4" s="12">
        <v>7200</v>
      </c>
      <c r="AS4" s="12">
        <v>7200</v>
      </c>
      <c r="AT4" s="12">
        <v>7200</v>
      </c>
      <c r="AU4" s="12">
        <v>7200</v>
      </c>
      <c r="AV4" s="12">
        <v>7200</v>
      </c>
      <c r="AW4" s="12">
        <v>7200</v>
      </c>
    </row>
    <row r="5" spans="1:49">
      <c r="A5" s="8" t="s">
        <v>4</v>
      </c>
      <c r="B5" s="8" t="s">
        <v>1</v>
      </c>
      <c r="C5" s="7">
        <v>60</v>
      </c>
      <c r="D5" s="7">
        <v>133</v>
      </c>
      <c r="E5" s="7">
        <v>455</v>
      </c>
      <c r="F5" s="7">
        <v>1052</v>
      </c>
      <c r="G5" s="7">
        <v>1361</v>
      </c>
      <c r="H5" s="7">
        <v>1619.5</v>
      </c>
      <c r="I5" s="9">
        <v>1920.7269999999999</v>
      </c>
      <c r="J5" s="9">
        <v>2277.9822219999996</v>
      </c>
      <c r="K5" s="9">
        <v>2701.6869152919994</v>
      </c>
      <c r="L5" s="9">
        <v>3204.2006815363111</v>
      </c>
      <c r="M5" s="9">
        <v>3800.1820083020648</v>
      </c>
      <c r="N5" s="9">
        <v>4507.0158618462483</v>
      </c>
      <c r="O5" s="9">
        <v>5345.32081214965</v>
      </c>
      <c r="P5" s="9">
        <v>6339.5504832094848</v>
      </c>
      <c r="Q5" s="9">
        <v>7518.7068730864485</v>
      </c>
      <c r="R5" s="9">
        <v>8917.1863514805282</v>
      </c>
      <c r="S5" s="9">
        <v>10575.783012855905</v>
      </c>
      <c r="T5" s="9">
        <v>12542.878653247104</v>
      </c>
      <c r="U5" s="9">
        <v>14875.854082751064</v>
      </c>
      <c r="V5" s="9">
        <v>17642.762942142763</v>
      </c>
      <c r="W5" s="9">
        <v>20924.316849381317</v>
      </c>
      <c r="X5" s="10">
        <v>24816.23978336624</v>
      </c>
      <c r="Y5" s="8">
        <v>27297.863761702865</v>
      </c>
      <c r="Z5" s="8">
        <v>30027.650137873155</v>
      </c>
      <c r="AA5" s="8">
        <v>33030.415151660476</v>
      </c>
      <c r="AB5" s="8">
        <v>36333.456666826525</v>
      </c>
      <c r="AC5" s="8">
        <v>39966.802333509178</v>
      </c>
      <c r="AD5" s="8">
        <v>43963.482566860097</v>
      </c>
      <c r="AE5" s="8">
        <v>48359.830823546108</v>
      </c>
      <c r="AF5" s="8">
        <v>53195.813905900723</v>
      </c>
      <c r="AG5" s="8">
        <v>58515.395296490802</v>
      </c>
      <c r="AH5" s="10">
        <v>64366.934826139885</v>
      </c>
      <c r="AI5" s="8">
        <v>67585.281567446887</v>
      </c>
      <c r="AJ5" s="8">
        <v>70964.545645819235</v>
      </c>
      <c r="AK5" s="8">
        <v>74512.772928110193</v>
      </c>
      <c r="AL5" s="8">
        <v>78238.411574515703</v>
      </c>
      <c r="AM5" s="8">
        <v>82150.332153241485</v>
      </c>
      <c r="AN5" s="8">
        <v>86257.848760903566</v>
      </c>
      <c r="AO5" s="8">
        <v>90570.741198948745</v>
      </c>
      <c r="AP5" s="8">
        <v>95099.278258896185</v>
      </c>
      <c r="AQ5" s="8">
        <v>99854.242171841004</v>
      </c>
      <c r="AR5" s="8">
        <v>104846.95428043306</v>
      </c>
      <c r="AS5" s="8">
        <v>110089.30199445471</v>
      </c>
      <c r="AT5" s="8">
        <v>115593.76709417746</v>
      </c>
      <c r="AU5" s="8">
        <v>121373.45544888634</v>
      </c>
      <c r="AV5" s="8">
        <v>127442.12822133065</v>
      </c>
      <c r="AW5" s="8">
        <v>133814.23463239719</v>
      </c>
    </row>
    <row r="7" spans="1:49">
      <c r="A7" s="6" t="s">
        <v>6</v>
      </c>
      <c r="B7" s="6" t="s">
        <v>10</v>
      </c>
      <c r="D7" s="11">
        <f>(D2-C2+D5-C5)*10</f>
        <v>1715.8000000000004</v>
      </c>
      <c r="E7" s="11">
        <f t="shared" ref="E7:AV7" si="0">(E2-D2+E5-D5)*10</f>
        <v>4400</v>
      </c>
      <c r="F7" s="11">
        <f t="shared" si="0"/>
        <v>8190</v>
      </c>
      <c r="G7" s="11">
        <f t="shared" si="0"/>
        <v>3940</v>
      </c>
      <c r="H7" s="11">
        <f t="shared" si="0"/>
        <v>4665</v>
      </c>
      <c r="I7" s="11">
        <f t="shared" si="0"/>
        <v>4664.1499999999996</v>
      </c>
      <c r="J7" s="11">
        <f t="shared" si="0"/>
        <v>5725.9615800000029</v>
      </c>
      <c r="K7" s="11">
        <f t="shared" si="0"/>
        <v>6415.1222348400006</v>
      </c>
      <c r="L7" s="11">
        <f t="shared" si="0"/>
        <v>7489.2887261973601</v>
      </c>
      <c r="M7" s="11">
        <f t="shared" si="0"/>
        <v>8751.6265000772946</v>
      </c>
      <c r="N7" s="11">
        <f t="shared" si="0"/>
        <v>10236.669961328844</v>
      </c>
      <c r="O7" s="11">
        <f t="shared" si="0"/>
        <v>11676.838592020231</v>
      </c>
      <c r="P7" s="11">
        <f t="shared" si="0"/>
        <v>10350.112862468086</v>
      </c>
      <c r="Q7" s="11">
        <f t="shared" si="0"/>
        <v>12333.347656528586</v>
      </c>
      <c r="R7" s="11">
        <f t="shared" si="0"/>
        <v>14704.554506123568</v>
      </c>
      <c r="S7" s="11">
        <f t="shared" si="0"/>
        <v>17542.167404673564</v>
      </c>
      <c r="T7" s="11">
        <f t="shared" si="0"/>
        <v>20941.269154648926</v>
      </c>
      <c r="U7" s="11">
        <f t="shared" si="0"/>
        <v>25017.364784393631</v>
      </c>
      <c r="V7" s="11">
        <f t="shared" si="0"/>
        <v>29911.079129023838</v>
      </c>
      <c r="W7" s="11">
        <f t="shared" si="0"/>
        <v>35794.023498274983</v>
      </c>
      <c r="X7" s="11">
        <f t="shared" si="0"/>
        <v>42876.145899643343</v>
      </c>
      <c r="Y7" s="11">
        <f t="shared" si="0"/>
        <v>26416.472249024227</v>
      </c>
      <c r="Z7" s="11">
        <f t="shared" si="0"/>
        <v>29058.119473926672</v>
      </c>
      <c r="AA7" s="11">
        <f t="shared" si="0"/>
        <v>31963.931421319357</v>
      </c>
      <c r="AB7" s="11">
        <f t="shared" si="0"/>
        <v>35160.324563451286</v>
      </c>
      <c r="AC7" s="11">
        <f t="shared" si="0"/>
        <v>38676.357019796415</v>
      </c>
      <c r="AD7" s="11">
        <f t="shared" si="0"/>
        <v>42543.992721776012</v>
      </c>
      <c r="AE7" s="11">
        <f t="shared" si="0"/>
        <v>46798.391993953628</v>
      </c>
      <c r="AF7" s="11">
        <f t="shared" si="0"/>
        <v>51478.231193348984</v>
      </c>
      <c r="AG7" s="11">
        <f t="shared" si="0"/>
        <v>56626.054312683991</v>
      </c>
      <c r="AH7" s="11">
        <f t="shared" si="0"/>
        <v>62288.659743952303</v>
      </c>
      <c r="AI7" s="11">
        <f t="shared" si="0"/>
        <v>36334.058305277722</v>
      </c>
      <c r="AJ7" s="11">
        <f t="shared" si="0"/>
        <v>38358.290765151905</v>
      </c>
      <c r="AK7" s="11">
        <f t="shared" si="0"/>
        <v>40504.487802480871</v>
      </c>
      <c r="AL7" s="11">
        <f t="shared" si="0"/>
        <v>42780.822941583465</v>
      </c>
      <c r="AM7" s="11">
        <f t="shared" si="0"/>
        <v>45196.085912538983</v>
      </c>
      <c r="AN7" s="11">
        <f t="shared" si="0"/>
        <v>46229.484698527667</v>
      </c>
      <c r="AO7" s="11">
        <f t="shared" si="0"/>
        <v>43128.92438045179</v>
      </c>
      <c r="AP7" s="11">
        <f t="shared" si="0"/>
        <v>45285.370599474409</v>
      </c>
      <c r="AQ7" s="11">
        <f t="shared" si="0"/>
        <v>47549.639129448187</v>
      </c>
      <c r="AR7" s="11">
        <f t="shared" si="0"/>
        <v>49927.121085920517</v>
      </c>
      <c r="AS7" s="11">
        <f t="shared" si="0"/>
        <v>52423.477140216564</v>
      </c>
      <c r="AT7" s="11">
        <f t="shared" si="0"/>
        <v>55044.650997227436</v>
      </c>
      <c r="AU7" s="11">
        <f t="shared" si="0"/>
        <v>57796.883547088801</v>
      </c>
      <c r="AV7" s="11">
        <f t="shared" si="0"/>
        <v>60686.72772444319</v>
      </c>
      <c r="AW7" s="11">
        <f>(AW2-AV2+AW5-AV5)*10</f>
        <v>63721.06411066532</v>
      </c>
    </row>
    <row r="8" spans="1:49">
      <c r="A8" s="6" t="s">
        <v>8</v>
      </c>
      <c r="D8" s="14"/>
      <c r="E8" s="14"/>
      <c r="F8" s="14"/>
      <c r="G8" s="14"/>
      <c r="H8" s="14"/>
      <c r="I8" s="14"/>
      <c r="J8" s="14">
        <v>0.1</v>
      </c>
      <c r="K8" s="14">
        <v>0.1</v>
      </c>
      <c r="L8" s="14">
        <v>0.1</v>
      </c>
      <c r="M8" s="14">
        <v>0.1</v>
      </c>
      <c r="N8" s="14">
        <v>0.1</v>
      </c>
      <c r="O8" s="14">
        <v>0.1</v>
      </c>
      <c r="P8" s="14">
        <v>0.1</v>
      </c>
      <c r="Q8" s="14">
        <v>0.1</v>
      </c>
      <c r="R8" s="14">
        <v>0.1</v>
      </c>
      <c r="S8" s="14">
        <v>0.1</v>
      </c>
      <c r="T8" s="14">
        <v>0.1</v>
      </c>
      <c r="U8" s="14">
        <v>0.1</v>
      </c>
      <c r="V8" s="14">
        <v>0.1</v>
      </c>
      <c r="W8" s="14">
        <v>0.1</v>
      </c>
      <c r="X8" s="14">
        <v>0.1</v>
      </c>
      <c r="Y8" s="14">
        <v>0.1</v>
      </c>
      <c r="Z8" s="14">
        <v>0.1</v>
      </c>
      <c r="AA8" s="14">
        <v>0.1</v>
      </c>
      <c r="AB8" s="14">
        <v>0.1</v>
      </c>
      <c r="AC8" s="14">
        <v>0.1</v>
      </c>
      <c r="AD8" s="14">
        <v>0.1</v>
      </c>
      <c r="AE8" s="14">
        <v>0.1</v>
      </c>
      <c r="AF8" s="14">
        <v>0.1</v>
      </c>
      <c r="AG8" s="14">
        <v>0.1</v>
      </c>
      <c r="AH8" s="14">
        <v>0.1</v>
      </c>
      <c r="AI8" s="14">
        <v>0.1</v>
      </c>
      <c r="AJ8" s="14">
        <v>0.1</v>
      </c>
      <c r="AK8" s="14">
        <v>0.1</v>
      </c>
      <c r="AL8" s="14">
        <v>0.1</v>
      </c>
      <c r="AM8" s="14">
        <v>0.1</v>
      </c>
      <c r="AN8" s="14">
        <v>0.1</v>
      </c>
      <c r="AO8" s="14">
        <v>0.1</v>
      </c>
      <c r="AP8" s="14">
        <v>0.1</v>
      </c>
      <c r="AQ8" s="14">
        <v>0.1</v>
      </c>
      <c r="AR8" s="14">
        <v>0.1</v>
      </c>
      <c r="AS8" s="14">
        <v>0.1</v>
      </c>
      <c r="AT8" s="14">
        <v>0.1</v>
      </c>
      <c r="AU8" s="14">
        <v>0.1</v>
      </c>
      <c r="AV8" s="14">
        <v>0.1</v>
      </c>
      <c r="AW8" s="14">
        <v>0.1</v>
      </c>
    </row>
    <row r="9" spans="1:49">
      <c r="A9" s="6" t="s">
        <v>9</v>
      </c>
      <c r="D9" s="14"/>
      <c r="J9" s="14">
        <v>0.1</v>
      </c>
      <c r="K9" s="14">
        <v>0.1</v>
      </c>
      <c r="L9" s="14">
        <v>0.1</v>
      </c>
      <c r="M9" s="14">
        <v>0.1</v>
      </c>
      <c r="N9" s="14">
        <v>0.1</v>
      </c>
      <c r="O9" s="14">
        <v>0.15</v>
      </c>
      <c r="P9" s="14">
        <v>0.15</v>
      </c>
      <c r="Q9" s="14">
        <v>0.15</v>
      </c>
      <c r="R9" s="14">
        <v>0.15</v>
      </c>
      <c r="S9" s="14">
        <v>0.15</v>
      </c>
      <c r="T9" s="14">
        <v>0.15</v>
      </c>
      <c r="U9" s="14">
        <v>0.15</v>
      </c>
      <c r="V9" s="14">
        <v>0.15</v>
      </c>
      <c r="W9" s="14">
        <v>0.15</v>
      </c>
      <c r="X9" s="14">
        <v>0.2</v>
      </c>
      <c r="Y9" s="14">
        <v>0.2</v>
      </c>
      <c r="Z9" s="14">
        <v>0.2</v>
      </c>
      <c r="AA9" s="14">
        <v>0.2</v>
      </c>
      <c r="AB9" s="14">
        <v>0.2</v>
      </c>
      <c r="AC9" s="14">
        <v>0.2</v>
      </c>
      <c r="AD9" s="14">
        <v>0.2</v>
      </c>
      <c r="AE9" s="14">
        <v>0.2</v>
      </c>
      <c r="AF9" s="14">
        <v>0.2</v>
      </c>
      <c r="AG9" s="14">
        <v>0.2</v>
      </c>
      <c r="AH9" s="14">
        <v>0.2</v>
      </c>
      <c r="AI9" s="14">
        <v>0.2</v>
      </c>
      <c r="AJ9" s="14">
        <v>0.2</v>
      </c>
      <c r="AK9" s="14">
        <v>0.2</v>
      </c>
      <c r="AL9" s="14">
        <v>0.2</v>
      </c>
      <c r="AM9" s="14">
        <v>0.2</v>
      </c>
      <c r="AN9" s="14">
        <v>0.2</v>
      </c>
      <c r="AO9" s="14">
        <v>0.2</v>
      </c>
      <c r="AP9" s="14">
        <v>0.2</v>
      </c>
      <c r="AQ9" s="14">
        <v>0.2</v>
      </c>
      <c r="AR9" s="14">
        <v>0.2</v>
      </c>
      <c r="AS9" s="14">
        <v>0.2</v>
      </c>
      <c r="AT9" s="14">
        <v>0.2</v>
      </c>
      <c r="AU9" s="14">
        <v>0.2</v>
      </c>
      <c r="AV9" s="14">
        <v>0.2</v>
      </c>
      <c r="AW9" s="14">
        <v>0.2</v>
      </c>
    </row>
    <row r="10" spans="1:49">
      <c r="A10" s="1"/>
      <c r="B10" s="1"/>
      <c r="C10" s="2">
        <v>2014</v>
      </c>
      <c r="D10" s="2">
        <v>2015</v>
      </c>
      <c r="E10" s="2">
        <v>2016</v>
      </c>
      <c r="F10" s="2">
        <v>2017</v>
      </c>
      <c r="G10" s="2">
        <v>2018</v>
      </c>
      <c r="H10" s="2">
        <v>2019</v>
      </c>
      <c r="I10" s="3">
        <v>2020</v>
      </c>
      <c r="J10" s="3">
        <v>2021</v>
      </c>
      <c r="K10" s="3">
        <v>2022</v>
      </c>
      <c r="L10" s="3">
        <v>2023</v>
      </c>
      <c r="M10" s="3">
        <v>2024</v>
      </c>
      <c r="N10" s="4">
        <v>2025</v>
      </c>
      <c r="O10" s="3">
        <v>2026</v>
      </c>
      <c r="P10" s="3">
        <v>2027</v>
      </c>
      <c r="Q10" s="3">
        <v>2028</v>
      </c>
      <c r="R10" s="3">
        <v>2029</v>
      </c>
      <c r="S10" s="3">
        <v>2030</v>
      </c>
      <c r="T10" s="2">
        <v>2031</v>
      </c>
      <c r="U10" s="2">
        <v>2032</v>
      </c>
      <c r="V10" s="2">
        <v>2033</v>
      </c>
      <c r="W10" s="2">
        <v>2034</v>
      </c>
      <c r="X10" s="5">
        <v>2035</v>
      </c>
      <c r="Y10" s="2">
        <v>2036</v>
      </c>
      <c r="Z10" s="2">
        <v>2037</v>
      </c>
      <c r="AA10" s="2">
        <v>2038</v>
      </c>
      <c r="AB10" s="2">
        <v>2039</v>
      </c>
      <c r="AC10" s="2">
        <v>2040</v>
      </c>
      <c r="AD10" s="2">
        <v>2041</v>
      </c>
      <c r="AE10" s="2">
        <v>2042</v>
      </c>
      <c r="AF10" s="2">
        <v>2043</v>
      </c>
      <c r="AG10" s="2">
        <v>2044</v>
      </c>
      <c r="AH10" s="5">
        <v>2045</v>
      </c>
      <c r="AI10" s="3">
        <v>2046</v>
      </c>
      <c r="AJ10" s="3">
        <v>2047</v>
      </c>
      <c r="AK10" s="3">
        <v>2048</v>
      </c>
      <c r="AL10" s="3">
        <v>2049</v>
      </c>
      <c r="AM10" s="3">
        <v>2050</v>
      </c>
      <c r="AN10" s="3">
        <v>2051</v>
      </c>
      <c r="AO10" s="3">
        <v>2052</v>
      </c>
      <c r="AP10" s="3">
        <v>2053</v>
      </c>
      <c r="AQ10" s="3">
        <v>2054</v>
      </c>
      <c r="AR10" s="3">
        <v>2055</v>
      </c>
      <c r="AS10" s="3">
        <v>2056</v>
      </c>
      <c r="AT10" s="2">
        <v>2057</v>
      </c>
      <c r="AU10" s="2">
        <v>2058</v>
      </c>
      <c r="AV10" s="2">
        <v>2059</v>
      </c>
      <c r="AW10" s="2">
        <v>2060</v>
      </c>
    </row>
    <row r="11" spans="1:49">
      <c r="A11" s="6" t="s">
        <v>5</v>
      </c>
      <c r="B11" s="6" t="s">
        <v>10</v>
      </c>
      <c r="J11" s="15">
        <f>J7*J8</f>
        <v>572.59615800000029</v>
      </c>
      <c r="K11" s="15">
        <f t="shared" ref="K11:AW11" si="1">K7*K8</f>
        <v>641.51222348400006</v>
      </c>
      <c r="L11" s="15">
        <f t="shared" si="1"/>
        <v>748.92887261973601</v>
      </c>
      <c r="M11" s="15">
        <f t="shared" si="1"/>
        <v>875.16265000772955</v>
      </c>
      <c r="N11" s="15">
        <f t="shared" si="1"/>
        <v>1023.6669961328844</v>
      </c>
      <c r="O11" s="15">
        <f t="shared" si="1"/>
        <v>1167.6838592020231</v>
      </c>
      <c r="P11" s="15">
        <f t="shared" si="1"/>
        <v>1035.0112862468086</v>
      </c>
      <c r="Q11" s="15">
        <f t="shared" si="1"/>
        <v>1233.3347656528586</v>
      </c>
      <c r="R11" s="15">
        <f t="shared" si="1"/>
        <v>1470.4554506123568</v>
      </c>
      <c r="S11" s="15">
        <f t="shared" si="1"/>
        <v>1754.2167404673564</v>
      </c>
      <c r="T11" s="15">
        <f t="shared" si="1"/>
        <v>2094.1269154648926</v>
      </c>
      <c r="U11" s="15">
        <f t="shared" si="1"/>
        <v>2501.7364784393631</v>
      </c>
      <c r="V11" s="15">
        <f t="shared" si="1"/>
        <v>2991.1079129023838</v>
      </c>
      <c r="W11" s="15">
        <f t="shared" si="1"/>
        <v>3579.4023498274983</v>
      </c>
      <c r="X11" s="15">
        <f t="shared" si="1"/>
        <v>4287.6145899643343</v>
      </c>
      <c r="Y11" s="15">
        <f t="shared" si="1"/>
        <v>2641.6472249024227</v>
      </c>
      <c r="Z11" s="15">
        <f t="shared" si="1"/>
        <v>2905.8119473926672</v>
      </c>
      <c r="AA11" s="15">
        <f t="shared" si="1"/>
        <v>3196.3931421319357</v>
      </c>
      <c r="AB11" s="15">
        <f t="shared" si="1"/>
        <v>3516.0324563451286</v>
      </c>
      <c r="AC11" s="15">
        <f t="shared" si="1"/>
        <v>3867.6357019796415</v>
      </c>
      <c r="AD11" s="15">
        <f t="shared" si="1"/>
        <v>4254.3992721776012</v>
      </c>
      <c r="AE11" s="15">
        <f t="shared" si="1"/>
        <v>4679.8391993953628</v>
      </c>
      <c r="AF11" s="15">
        <f t="shared" si="1"/>
        <v>5147.8231193348984</v>
      </c>
      <c r="AG11" s="15">
        <f t="shared" si="1"/>
        <v>5662.6054312683991</v>
      </c>
      <c r="AH11" s="15">
        <f t="shared" si="1"/>
        <v>6228.8659743952303</v>
      </c>
      <c r="AI11" s="15">
        <f t="shared" si="1"/>
        <v>3633.4058305277722</v>
      </c>
      <c r="AJ11" s="15">
        <f t="shared" si="1"/>
        <v>3835.8290765151905</v>
      </c>
      <c r="AK11" s="15">
        <f t="shared" si="1"/>
        <v>4050.4487802480871</v>
      </c>
      <c r="AL11" s="15">
        <f t="shared" si="1"/>
        <v>4278.0822941583465</v>
      </c>
      <c r="AM11" s="15">
        <f t="shared" si="1"/>
        <v>4519.6085912538983</v>
      </c>
      <c r="AN11" s="15">
        <f t="shared" si="1"/>
        <v>4622.9484698527667</v>
      </c>
      <c r="AO11" s="15">
        <f t="shared" si="1"/>
        <v>4312.892438045179</v>
      </c>
      <c r="AP11" s="15">
        <f t="shared" si="1"/>
        <v>4528.5370599474409</v>
      </c>
      <c r="AQ11" s="15">
        <f t="shared" si="1"/>
        <v>4754.9639129448187</v>
      </c>
      <c r="AR11" s="15">
        <f t="shared" si="1"/>
        <v>4992.7121085920517</v>
      </c>
      <c r="AS11" s="15">
        <f t="shared" si="1"/>
        <v>5242.3477140216564</v>
      </c>
      <c r="AT11" s="15">
        <f t="shared" si="1"/>
        <v>5504.4650997227436</v>
      </c>
      <c r="AU11" s="15">
        <f t="shared" si="1"/>
        <v>5779.6883547088801</v>
      </c>
      <c r="AV11" s="15">
        <f t="shared" si="1"/>
        <v>6068.672772444319</v>
      </c>
      <c r="AW11" s="15">
        <f t="shared" si="1"/>
        <v>6372.106411066532</v>
      </c>
    </row>
    <row r="12" spans="1:49">
      <c r="A12" s="6" t="s">
        <v>7</v>
      </c>
      <c r="B12" s="6" t="s">
        <v>10</v>
      </c>
      <c r="J12" s="15">
        <f>J7*J9</f>
        <v>572.59615800000029</v>
      </c>
      <c r="K12" s="15">
        <f t="shared" ref="K12:AW12" si="2">K7*K9</f>
        <v>641.51222348400006</v>
      </c>
      <c r="L12" s="15">
        <f t="shared" si="2"/>
        <v>748.92887261973601</v>
      </c>
      <c r="M12" s="15">
        <f t="shared" si="2"/>
        <v>875.16265000772955</v>
      </c>
      <c r="N12" s="15">
        <f t="shared" si="2"/>
        <v>1023.6669961328844</v>
      </c>
      <c r="O12" s="15">
        <f t="shared" si="2"/>
        <v>1751.5257888030346</v>
      </c>
      <c r="P12" s="15">
        <f t="shared" si="2"/>
        <v>1552.5169293702129</v>
      </c>
      <c r="Q12" s="15">
        <f t="shared" si="2"/>
        <v>1850.0021484792878</v>
      </c>
      <c r="R12" s="15">
        <f t="shared" si="2"/>
        <v>2205.6831759185352</v>
      </c>
      <c r="S12" s="15">
        <f t="shared" si="2"/>
        <v>2631.3251107010346</v>
      </c>
      <c r="T12" s="15">
        <f t="shared" si="2"/>
        <v>3141.1903731973389</v>
      </c>
      <c r="U12" s="15">
        <f t="shared" si="2"/>
        <v>3752.6047176590446</v>
      </c>
      <c r="V12" s="15">
        <f t="shared" si="2"/>
        <v>4486.6618693535756</v>
      </c>
      <c r="W12" s="15">
        <f t="shared" si="2"/>
        <v>5369.1035247412474</v>
      </c>
      <c r="X12" s="15">
        <f t="shared" si="2"/>
        <v>8575.2291799286686</v>
      </c>
      <c r="Y12" s="15">
        <f t="shared" si="2"/>
        <v>5283.2944498048455</v>
      </c>
      <c r="Z12" s="15">
        <f t="shared" si="2"/>
        <v>5811.6238947853344</v>
      </c>
      <c r="AA12" s="15">
        <f t="shared" si="2"/>
        <v>6392.7862842638715</v>
      </c>
      <c r="AB12" s="15">
        <f t="shared" si="2"/>
        <v>7032.0649126902572</v>
      </c>
      <c r="AC12" s="15">
        <f t="shared" si="2"/>
        <v>7735.2714039592829</v>
      </c>
      <c r="AD12" s="15">
        <f t="shared" si="2"/>
        <v>8508.7985443552025</v>
      </c>
      <c r="AE12" s="15">
        <f t="shared" si="2"/>
        <v>9359.6783987907256</v>
      </c>
      <c r="AF12" s="15">
        <f t="shared" si="2"/>
        <v>10295.646238669797</v>
      </c>
      <c r="AG12" s="15">
        <f t="shared" si="2"/>
        <v>11325.210862536798</v>
      </c>
      <c r="AH12" s="15">
        <f t="shared" si="2"/>
        <v>12457.731948790461</v>
      </c>
      <c r="AI12" s="15">
        <f t="shared" si="2"/>
        <v>7266.8116610555444</v>
      </c>
      <c r="AJ12" s="15">
        <f t="shared" si="2"/>
        <v>7671.6581530303811</v>
      </c>
      <c r="AK12" s="15">
        <f t="shared" si="2"/>
        <v>8100.8975604961743</v>
      </c>
      <c r="AL12" s="15">
        <f t="shared" si="2"/>
        <v>8556.164588316693</v>
      </c>
      <c r="AM12" s="15">
        <f t="shared" si="2"/>
        <v>9039.2171825077967</v>
      </c>
      <c r="AN12" s="15">
        <f t="shared" si="2"/>
        <v>9245.8969397055334</v>
      </c>
      <c r="AO12" s="15">
        <f t="shared" si="2"/>
        <v>8625.784876090358</v>
      </c>
      <c r="AP12" s="15">
        <f t="shared" si="2"/>
        <v>9057.0741198948817</v>
      </c>
      <c r="AQ12" s="15">
        <f t="shared" si="2"/>
        <v>9509.9278258896375</v>
      </c>
      <c r="AR12" s="15">
        <f t="shared" si="2"/>
        <v>9985.4242171841033</v>
      </c>
      <c r="AS12" s="15">
        <f t="shared" si="2"/>
        <v>10484.695428043313</v>
      </c>
      <c r="AT12" s="15">
        <f t="shared" si="2"/>
        <v>11008.930199445487</v>
      </c>
      <c r="AU12" s="15">
        <f t="shared" si="2"/>
        <v>11559.37670941776</v>
      </c>
      <c r="AV12" s="15">
        <f t="shared" si="2"/>
        <v>12137.345544888638</v>
      </c>
      <c r="AW12" s="15">
        <f t="shared" si="2"/>
        <v>12744.212822133064</v>
      </c>
    </row>
    <row r="13" spans="1:49">
      <c r="A13" s="6" t="s">
        <v>6</v>
      </c>
      <c r="B13" s="6" t="s">
        <v>10</v>
      </c>
      <c r="J13" s="15">
        <f>J12-J11</f>
        <v>0</v>
      </c>
      <c r="K13" s="15">
        <f t="shared" ref="K13:AW13" si="3">K12-K11</f>
        <v>0</v>
      </c>
      <c r="L13" s="15">
        <f t="shared" si="3"/>
        <v>0</v>
      </c>
      <c r="M13" s="15">
        <f t="shared" si="3"/>
        <v>0</v>
      </c>
      <c r="N13" s="15">
        <f t="shared" si="3"/>
        <v>0</v>
      </c>
      <c r="O13" s="15">
        <f t="shared" si="3"/>
        <v>583.84192960101154</v>
      </c>
      <c r="P13" s="15">
        <f t="shared" si="3"/>
        <v>517.5056431234043</v>
      </c>
      <c r="Q13" s="15">
        <f t="shared" si="3"/>
        <v>616.66738282642928</v>
      </c>
      <c r="R13" s="15">
        <f t="shared" si="3"/>
        <v>735.2277253061784</v>
      </c>
      <c r="S13" s="15">
        <f t="shared" si="3"/>
        <v>877.10837023367822</v>
      </c>
      <c r="T13" s="15">
        <f t="shared" si="3"/>
        <v>1047.0634577324463</v>
      </c>
      <c r="U13" s="15">
        <f t="shared" si="3"/>
        <v>1250.8682392196815</v>
      </c>
      <c r="V13" s="15">
        <f t="shared" si="3"/>
        <v>1495.5539564511919</v>
      </c>
      <c r="W13" s="15">
        <f t="shared" si="3"/>
        <v>1789.7011749137491</v>
      </c>
      <c r="X13" s="15">
        <f t="shared" si="3"/>
        <v>4287.6145899643343</v>
      </c>
      <c r="Y13" s="15">
        <f t="shared" si="3"/>
        <v>2641.6472249024227</v>
      </c>
      <c r="Z13" s="15">
        <f t="shared" si="3"/>
        <v>2905.8119473926672</v>
      </c>
      <c r="AA13" s="15">
        <f t="shared" si="3"/>
        <v>3196.3931421319357</v>
      </c>
      <c r="AB13" s="15">
        <f t="shared" si="3"/>
        <v>3516.0324563451286</v>
      </c>
      <c r="AC13" s="15">
        <f t="shared" si="3"/>
        <v>3867.6357019796415</v>
      </c>
      <c r="AD13" s="15">
        <f t="shared" si="3"/>
        <v>4254.3992721776012</v>
      </c>
      <c r="AE13" s="15">
        <f t="shared" si="3"/>
        <v>4679.8391993953628</v>
      </c>
      <c r="AF13" s="15">
        <f t="shared" si="3"/>
        <v>5147.8231193348984</v>
      </c>
      <c r="AG13" s="15">
        <f t="shared" si="3"/>
        <v>5662.6054312683991</v>
      </c>
      <c r="AH13" s="15">
        <f t="shared" si="3"/>
        <v>6228.8659743952303</v>
      </c>
      <c r="AI13" s="15">
        <f t="shared" si="3"/>
        <v>3633.4058305277722</v>
      </c>
      <c r="AJ13" s="15">
        <f t="shared" si="3"/>
        <v>3835.8290765151905</v>
      </c>
      <c r="AK13" s="15">
        <f t="shared" si="3"/>
        <v>4050.4487802480871</v>
      </c>
      <c r="AL13" s="15">
        <f t="shared" si="3"/>
        <v>4278.0822941583465</v>
      </c>
      <c r="AM13" s="15">
        <f t="shared" si="3"/>
        <v>4519.6085912538983</v>
      </c>
      <c r="AN13" s="15">
        <f t="shared" si="3"/>
        <v>4622.9484698527667</v>
      </c>
      <c r="AO13" s="15">
        <f t="shared" si="3"/>
        <v>4312.892438045179</v>
      </c>
      <c r="AP13" s="15">
        <f t="shared" si="3"/>
        <v>4528.5370599474409</v>
      </c>
      <c r="AQ13" s="15">
        <f t="shared" si="3"/>
        <v>4754.9639129448187</v>
      </c>
      <c r="AR13" s="15">
        <f t="shared" si="3"/>
        <v>4992.7121085920517</v>
      </c>
      <c r="AS13" s="15">
        <f t="shared" si="3"/>
        <v>5242.3477140216564</v>
      </c>
      <c r="AT13" s="15">
        <f t="shared" si="3"/>
        <v>5504.4650997227436</v>
      </c>
      <c r="AU13" s="15">
        <f t="shared" si="3"/>
        <v>5779.6883547088801</v>
      </c>
      <c r="AV13" s="15">
        <f t="shared" si="3"/>
        <v>6068.672772444319</v>
      </c>
      <c r="AW13" s="15">
        <f t="shared" si="3"/>
        <v>6372.106411066532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0EF02-7243-42F6-B74C-B329DA57A731}">
  <dimension ref="A1:J58"/>
  <sheetViews>
    <sheetView workbookViewId="0">
      <selection activeCell="B21" sqref="B21:B36"/>
    </sheetView>
  </sheetViews>
  <sheetFormatPr defaultRowHeight="14.4"/>
  <cols>
    <col min="1" max="1" width="49.21875" customWidth="1"/>
    <col min="2" max="2" width="25.6640625" bestFit="1" customWidth="1"/>
    <col min="3" max="3" width="15.6640625" bestFit="1" customWidth="1"/>
  </cols>
  <sheetData>
    <row r="1" spans="1:10" ht="15" customHeight="1">
      <c r="A1" s="16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6" t="s">
        <v>16</v>
      </c>
      <c r="H1" t="s">
        <v>17</v>
      </c>
      <c r="I1" s="16" t="s">
        <v>15</v>
      </c>
      <c r="J1" s="16" t="s">
        <v>16</v>
      </c>
    </row>
    <row r="2" spans="1:10" ht="15" customHeight="1">
      <c r="A2" s="16" t="s">
        <v>18</v>
      </c>
      <c r="B2" s="16" t="s">
        <v>19</v>
      </c>
      <c r="C2" s="17" t="s">
        <v>20</v>
      </c>
      <c r="D2" s="18" t="s">
        <v>21</v>
      </c>
      <c r="E2">
        <v>5</v>
      </c>
      <c r="F2">
        <v>10</v>
      </c>
      <c r="H2" t="s">
        <v>22</v>
      </c>
      <c r="I2">
        <f t="shared" ref="I2:I11" si="0">SUMIF(D:D,H2,E:E)</f>
        <v>437.72</v>
      </c>
      <c r="J2">
        <f t="shared" ref="J2:J11" si="1">SUMIF(D:D,H2,F:F)</f>
        <v>871</v>
      </c>
    </row>
    <row r="3" spans="1:10" ht="15" customHeight="1">
      <c r="A3" s="16" t="s">
        <v>23</v>
      </c>
      <c r="B3" s="16" t="s">
        <v>24</v>
      </c>
      <c r="C3" s="17" t="s">
        <v>20</v>
      </c>
      <c r="D3" s="18" t="s">
        <v>21</v>
      </c>
      <c r="E3">
        <v>12</v>
      </c>
      <c r="F3">
        <v>24</v>
      </c>
      <c r="H3" t="s">
        <v>25</v>
      </c>
      <c r="I3">
        <f t="shared" si="0"/>
        <v>330</v>
      </c>
      <c r="J3">
        <f t="shared" si="1"/>
        <v>700</v>
      </c>
    </row>
    <row r="4" spans="1:10" ht="15" customHeight="1">
      <c r="A4" s="16" t="s">
        <v>26</v>
      </c>
      <c r="B4" s="16" t="s">
        <v>27</v>
      </c>
      <c r="C4" s="17" t="s">
        <v>20</v>
      </c>
      <c r="D4" s="18" t="s">
        <v>21</v>
      </c>
      <c r="E4">
        <v>16</v>
      </c>
      <c r="F4">
        <v>32</v>
      </c>
      <c r="H4" t="s">
        <v>28</v>
      </c>
      <c r="I4">
        <f t="shared" si="0"/>
        <v>110.39999999999999</v>
      </c>
      <c r="J4">
        <f t="shared" si="1"/>
        <v>100.8</v>
      </c>
    </row>
    <row r="5" spans="1:10" ht="15" customHeight="1">
      <c r="A5" s="16" t="s">
        <v>29</v>
      </c>
      <c r="B5" s="16" t="s">
        <v>30</v>
      </c>
      <c r="C5" s="16" t="s">
        <v>31</v>
      </c>
      <c r="D5" s="18" t="s">
        <v>21</v>
      </c>
      <c r="E5">
        <v>24</v>
      </c>
      <c r="F5">
        <v>48</v>
      </c>
      <c r="H5" t="s">
        <v>32</v>
      </c>
      <c r="I5">
        <f t="shared" si="0"/>
        <v>60</v>
      </c>
      <c r="J5">
        <f t="shared" si="1"/>
        <v>120</v>
      </c>
    </row>
    <row r="6" spans="1:10" ht="15" customHeight="1">
      <c r="A6" s="16" t="s">
        <v>33</v>
      </c>
      <c r="B6" s="16" t="s">
        <v>34</v>
      </c>
      <c r="C6" s="16" t="s">
        <v>31</v>
      </c>
      <c r="D6" s="18" t="s">
        <v>21</v>
      </c>
      <c r="E6">
        <v>10</v>
      </c>
      <c r="F6">
        <v>20</v>
      </c>
      <c r="H6" t="s">
        <v>35</v>
      </c>
      <c r="I6">
        <f t="shared" si="0"/>
        <v>48</v>
      </c>
      <c r="J6">
        <f t="shared" si="1"/>
        <v>128</v>
      </c>
    </row>
    <row r="7" spans="1:10" ht="15" customHeight="1">
      <c r="A7" s="16" t="s">
        <v>36</v>
      </c>
      <c r="B7" s="16" t="s">
        <v>37</v>
      </c>
      <c r="C7" s="16" t="s">
        <v>31</v>
      </c>
      <c r="D7" s="18" t="s">
        <v>21</v>
      </c>
      <c r="E7">
        <v>17</v>
      </c>
      <c r="F7">
        <v>30.8</v>
      </c>
      <c r="H7" t="s">
        <v>38</v>
      </c>
      <c r="I7">
        <f t="shared" si="0"/>
        <v>27.187000000000001</v>
      </c>
      <c r="J7">
        <f t="shared" si="1"/>
        <v>51.87</v>
      </c>
    </row>
    <row r="8" spans="1:10" ht="15" customHeight="1">
      <c r="A8" s="16" t="s">
        <v>39</v>
      </c>
      <c r="B8" s="16" t="s">
        <v>27</v>
      </c>
      <c r="C8" s="19" t="s">
        <v>40</v>
      </c>
      <c r="D8" s="18" t="s">
        <v>21</v>
      </c>
      <c r="E8">
        <v>16</v>
      </c>
      <c r="F8">
        <v>32</v>
      </c>
      <c r="H8" t="s">
        <v>41</v>
      </c>
      <c r="I8">
        <f t="shared" si="0"/>
        <v>22.5</v>
      </c>
      <c r="J8">
        <f t="shared" si="1"/>
        <v>45.694220000000008</v>
      </c>
    </row>
    <row r="9" spans="1:10" ht="15" customHeight="1">
      <c r="A9" s="16" t="s">
        <v>42</v>
      </c>
      <c r="B9" s="16" t="s">
        <v>34</v>
      </c>
      <c r="C9" s="19" t="s">
        <v>40</v>
      </c>
      <c r="D9" s="18" t="s">
        <v>21</v>
      </c>
      <c r="E9">
        <v>10</v>
      </c>
      <c r="F9">
        <v>20</v>
      </c>
      <c r="H9" t="s">
        <v>43</v>
      </c>
      <c r="I9">
        <f t="shared" si="0"/>
        <v>19</v>
      </c>
      <c r="J9">
        <f t="shared" si="1"/>
        <v>24</v>
      </c>
    </row>
    <row r="10" spans="1:10" ht="15" customHeight="1">
      <c r="A10" s="16" t="s">
        <v>44</v>
      </c>
      <c r="B10" s="16" t="s">
        <v>45</v>
      </c>
      <c r="C10" s="19" t="s">
        <v>40</v>
      </c>
      <c r="D10" s="18" t="s">
        <v>21</v>
      </c>
      <c r="E10">
        <v>8</v>
      </c>
      <c r="F10">
        <v>16</v>
      </c>
      <c r="H10" t="s">
        <v>46</v>
      </c>
      <c r="I10">
        <f t="shared" si="0"/>
        <v>10</v>
      </c>
      <c r="J10">
        <f t="shared" si="1"/>
        <v>10</v>
      </c>
    </row>
    <row r="11" spans="1:10" ht="15" customHeight="1">
      <c r="A11" s="16" t="s">
        <v>47</v>
      </c>
      <c r="B11" s="16" t="s">
        <v>48</v>
      </c>
      <c r="C11" s="19" t="s">
        <v>40</v>
      </c>
      <c r="D11" s="18" t="s">
        <v>21</v>
      </c>
      <c r="E11">
        <v>20.16</v>
      </c>
      <c r="F11">
        <v>35</v>
      </c>
      <c r="H11" t="s">
        <v>49</v>
      </c>
      <c r="I11">
        <f t="shared" si="0"/>
        <v>2</v>
      </c>
      <c r="J11">
        <f t="shared" si="1"/>
        <v>4</v>
      </c>
    </row>
    <row r="12" spans="1:10" ht="15" customHeight="1">
      <c r="A12" s="16" t="s">
        <v>50</v>
      </c>
      <c r="B12" s="16" t="s">
        <v>51</v>
      </c>
      <c r="C12" s="19" t="s">
        <v>40</v>
      </c>
      <c r="D12" s="18" t="s">
        <v>21</v>
      </c>
      <c r="E12">
        <v>7.56</v>
      </c>
      <c r="F12">
        <v>13.2</v>
      </c>
    </row>
    <row r="13" spans="1:10" ht="15" customHeight="1">
      <c r="A13" s="16" t="s">
        <v>52</v>
      </c>
      <c r="B13" s="16" t="s">
        <v>53</v>
      </c>
      <c r="C13" s="16" t="s">
        <v>54</v>
      </c>
      <c r="D13" s="18" t="s">
        <v>21</v>
      </c>
      <c r="E13">
        <v>35.28</v>
      </c>
      <c r="F13">
        <v>61.6</v>
      </c>
    </row>
    <row r="14" spans="1:10" ht="15" customHeight="1">
      <c r="A14" s="20" t="s">
        <v>55</v>
      </c>
      <c r="B14" s="24" t="s">
        <v>56</v>
      </c>
      <c r="C14" s="16" t="s">
        <v>54</v>
      </c>
      <c r="D14" s="18" t="s">
        <v>21</v>
      </c>
      <c r="E14">
        <v>20</v>
      </c>
      <c r="F14">
        <v>75</v>
      </c>
    </row>
    <row r="15" spans="1:10" ht="15" customHeight="1">
      <c r="A15" s="16" t="s">
        <v>57</v>
      </c>
      <c r="B15" s="24"/>
      <c r="C15" s="16" t="s">
        <v>54</v>
      </c>
      <c r="D15" s="18" t="s">
        <v>21</v>
      </c>
      <c r="E15">
        <v>20</v>
      </c>
      <c r="F15">
        <v>75</v>
      </c>
    </row>
    <row r="16" spans="1:10" ht="15" customHeight="1">
      <c r="A16" s="16" t="s">
        <v>58</v>
      </c>
      <c r="B16" s="16" t="s">
        <v>59</v>
      </c>
      <c r="C16" s="16" t="s">
        <v>54</v>
      </c>
      <c r="D16" s="18" t="s">
        <v>21</v>
      </c>
      <c r="E16">
        <v>110.88</v>
      </c>
      <c r="F16">
        <v>193.6</v>
      </c>
    </row>
    <row r="17" spans="1:6" ht="15" customHeight="1">
      <c r="A17" s="16" t="s">
        <v>60</v>
      </c>
      <c r="B17" s="16" t="s">
        <v>61</v>
      </c>
      <c r="C17" s="16" t="s">
        <v>54</v>
      </c>
      <c r="D17" s="18" t="s">
        <v>21</v>
      </c>
      <c r="E17">
        <v>27.72</v>
      </c>
      <c r="F17">
        <v>48.4</v>
      </c>
    </row>
    <row r="18" spans="1:6" ht="15" customHeight="1">
      <c r="A18" s="16" t="s">
        <v>62</v>
      </c>
      <c r="B18" s="16" t="s">
        <v>63</v>
      </c>
      <c r="C18" s="16" t="s">
        <v>54</v>
      </c>
      <c r="D18" s="18" t="s">
        <v>21</v>
      </c>
      <c r="E18">
        <v>22.68</v>
      </c>
      <c r="F18">
        <v>39.6</v>
      </c>
    </row>
    <row r="19" spans="1:6" ht="15" customHeight="1">
      <c r="A19" s="16" t="s">
        <v>64</v>
      </c>
      <c r="B19" s="16" t="s">
        <v>65</v>
      </c>
      <c r="C19" s="16" t="s">
        <v>66</v>
      </c>
      <c r="D19" s="18" t="s">
        <v>21</v>
      </c>
      <c r="E19">
        <v>15.12</v>
      </c>
      <c r="F19">
        <v>26.4</v>
      </c>
    </row>
    <row r="20" spans="1:6" ht="15" customHeight="1">
      <c r="A20" s="16" t="s">
        <v>67</v>
      </c>
      <c r="B20" s="16" t="s">
        <v>68</v>
      </c>
      <c r="C20" s="16" t="s">
        <v>66</v>
      </c>
      <c r="D20" s="18" t="s">
        <v>21</v>
      </c>
      <c r="E20">
        <v>40.32</v>
      </c>
      <c r="F20">
        <v>70.400000000000006</v>
      </c>
    </row>
    <row r="21" spans="1:6" ht="15" customHeight="1">
      <c r="A21" s="16" t="s">
        <v>69</v>
      </c>
      <c r="B21" s="25" t="s">
        <v>70</v>
      </c>
      <c r="C21" s="16" t="s">
        <v>54</v>
      </c>
      <c r="D21" s="18" t="s">
        <v>71</v>
      </c>
      <c r="E21">
        <v>100.8</v>
      </c>
      <c r="F21">
        <v>100.8</v>
      </c>
    </row>
    <row r="22" spans="1:6" ht="15" customHeight="1">
      <c r="A22" s="16" t="s">
        <v>72</v>
      </c>
      <c r="B22" s="25"/>
      <c r="C22" s="16" t="s">
        <v>54</v>
      </c>
      <c r="D22" s="18" t="s">
        <v>71</v>
      </c>
    </row>
    <row r="23" spans="1:6" ht="15" customHeight="1">
      <c r="A23" s="16" t="s">
        <v>73</v>
      </c>
      <c r="B23" s="25"/>
      <c r="C23" s="16" t="s">
        <v>54</v>
      </c>
      <c r="D23" s="18" t="s">
        <v>71</v>
      </c>
    </row>
    <row r="24" spans="1:6" ht="15" customHeight="1">
      <c r="A24" s="16" t="s">
        <v>74</v>
      </c>
      <c r="B24" s="25"/>
      <c r="C24" s="16" t="s">
        <v>54</v>
      </c>
      <c r="D24" s="18" t="s">
        <v>71</v>
      </c>
    </row>
    <row r="25" spans="1:6" ht="15" customHeight="1">
      <c r="A25" s="17" t="s">
        <v>75</v>
      </c>
      <c r="B25" s="25"/>
      <c r="C25" s="16" t="s">
        <v>54</v>
      </c>
      <c r="D25" s="18" t="s">
        <v>71</v>
      </c>
    </row>
    <row r="26" spans="1:6" ht="15" customHeight="1">
      <c r="A26" s="17" t="s">
        <v>76</v>
      </c>
      <c r="B26" s="25"/>
      <c r="C26" s="16" t="s">
        <v>54</v>
      </c>
      <c r="D26" s="18" t="s">
        <v>71</v>
      </c>
    </row>
    <row r="27" spans="1:6" ht="15" customHeight="1">
      <c r="A27" s="16" t="s">
        <v>77</v>
      </c>
      <c r="B27" s="25"/>
      <c r="C27" s="16" t="s">
        <v>54</v>
      </c>
      <c r="D27" s="18" t="s">
        <v>71</v>
      </c>
    </row>
    <row r="28" spans="1:6" ht="15" customHeight="1">
      <c r="A28" s="16" t="s">
        <v>78</v>
      </c>
      <c r="B28" s="25"/>
      <c r="C28" s="16" t="s">
        <v>54</v>
      </c>
      <c r="D28" s="18" t="s">
        <v>71</v>
      </c>
    </row>
    <row r="29" spans="1:6" ht="15" customHeight="1">
      <c r="A29" s="16" t="s">
        <v>79</v>
      </c>
      <c r="B29" s="25"/>
      <c r="C29" s="16" t="s">
        <v>54</v>
      </c>
      <c r="D29" s="18" t="s">
        <v>71</v>
      </c>
    </row>
    <row r="30" spans="1:6" ht="15" customHeight="1">
      <c r="A30" s="17" t="s">
        <v>80</v>
      </c>
      <c r="B30" s="25"/>
      <c r="C30" s="16" t="s">
        <v>54</v>
      </c>
      <c r="D30" s="18" t="s">
        <v>71</v>
      </c>
    </row>
    <row r="31" spans="1:6" ht="15" customHeight="1">
      <c r="A31" s="17" t="s">
        <v>81</v>
      </c>
      <c r="B31" s="25"/>
      <c r="C31" s="16" t="s">
        <v>54</v>
      </c>
      <c r="D31" s="18" t="s">
        <v>71</v>
      </c>
    </row>
    <row r="32" spans="1:6" ht="15" customHeight="1">
      <c r="A32" s="16" t="s">
        <v>82</v>
      </c>
      <c r="B32" s="25"/>
      <c r="C32" s="16" t="s">
        <v>54</v>
      </c>
      <c r="D32" s="18" t="s">
        <v>71</v>
      </c>
    </row>
    <row r="33" spans="1:6" ht="15" customHeight="1">
      <c r="A33" s="16" t="s">
        <v>83</v>
      </c>
      <c r="B33" s="25"/>
      <c r="C33" s="16" t="s">
        <v>54</v>
      </c>
      <c r="D33" s="18" t="s">
        <v>71</v>
      </c>
    </row>
    <row r="34" spans="1:6" ht="15" customHeight="1">
      <c r="A34" s="16" t="s">
        <v>84</v>
      </c>
      <c r="B34" s="25"/>
      <c r="C34" s="16" t="s">
        <v>54</v>
      </c>
      <c r="D34" s="18" t="s">
        <v>71</v>
      </c>
    </row>
    <row r="35" spans="1:6" ht="15" customHeight="1">
      <c r="A35" s="16" t="s">
        <v>85</v>
      </c>
      <c r="B35" s="25"/>
      <c r="C35" s="16" t="s">
        <v>54</v>
      </c>
      <c r="D35" s="18" t="s">
        <v>71</v>
      </c>
    </row>
    <row r="36" spans="1:6" ht="15" customHeight="1">
      <c r="A36" s="16" t="s">
        <v>86</v>
      </c>
      <c r="B36" s="25"/>
      <c r="C36" s="16" t="s">
        <v>54</v>
      </c>
      <c r="D36" s="18" t="s">
        <v>71</v>
      </c>
      <c r="E36">
        <v>9.6</v>
      </c>
    </row>
    <row r="37" spans="1:6" ht="15" customHeight="1">
      <c r="A37" s="16" t="s">
        <v>87</v>
      </c>
      <c r="B37" s="16" t="s">
        <v>30</v>
      </c>
      <c r="C37" s="17" t="s">
        <v>88</v>
      </c>
      <c r="D37" s="18" t="s">
        <v>89</v>
      </c>
      <c r="E37">
        <v>24</v>
      </c>
      <c r="F37">
        <v>48</v>
      </c>
    </row>
    <row r="38" spans="1:6" ht="15" customHeight="1">
      <c r="A38" s="16" t="s">
        <v>90</v>
      </c>
      <c r="B38" s="16" t="s">
        <v>34</v>
      </c>
      <c r="C38" s="17" t="s">
        <v>88</v>
      </c>
      <c r="D38" s="18" t="s">
        <v>89</v>
      </c>
      <c r="E38">
        <v>10</v>
      </c>
      <c r="F38">
        <v>20</v>
      </c>
    </row>
    <row r="39" spans="1:6" ht="15" customHeight="1">
      <c r="A39" s="16" t="s">
        <v>91</v>
      </c>
      <c r="B39" s="16" t="s">
        <v>92</v>
      </c>
      <c r="C39" s="17" t="s">
        <v>88</v>
      </c>
      <c r="D39" s="18" t="s">
        <v>89</v>
      </c>
      <c r="E39">
        <v>26</v>
      </c>
      <c r="F39">
        <v>52</v>
      </c>
    </row>
    <row r="40" spans="1:6" ht="15" customHeight="1">
      <c r="A40" s="16" t="s">
        <v>93</v>
      </c>
      <c r="B40" s="16" t="s">
        <v>94</v>
      </c>
      <c r="C40" s="16" t="s">
        <v>95</v>
      </c>
      <c r="D40" s="18" t="s">
        <v>96</v>
      </c>
      <c r="E40">
        <v>16</v>
      </c>
      <c r="F40">
        <v>64</v>
      </c>
    </row>
    <row r="41" spans="1:6" ht="15" customHeight="1">
      <c r="A41" s="16" t="s">
        <v>97</v>
      </c>
      <c r="B41" s="16" t="s">
        <v>98</v>
      </c>
      <c r="C41" s="16" t="s">
        <v>99</v>
      </c>
      <c r="D41" s="18" t="s">
        <v>100</v>
      </c>
      <c r="E41">
        <v>30</v>
      </c>
      <c r="F41">
        <v>100</v>
      </c>
    </row>
    <row r="42" spans="1:6" ht="15" customHeight="1">
      <c r="A42" s="16" t="s">
        <v>101</v>
      </c>
      <c r="B42" s="16" t="s">
        <v>102</v>
      </c>
      <c r="C42" s="24" t="s">
        <v>103</v>
      </c>
      <c r="D42" s="18" t="s">
        <v>100</v>
      </c>
      <c r="E42">
        <v>150</v>
      </c>
      <c r="F42">
        <v>300</v>
      </c>
    </row>
    <row r="43" spans="1:6" ht="15" customHeight="1">
      <c r="A43" s="16" t="s">
        <v>104</v>
      </c>
      <c r="B43" s="16" t="s">
        <v>102</v>
      </c>
      <c r="C43" s="24"/>
      <c r="D43" s="18" t="s">
        <v>100</v>
      </c>
      <c r="E43">
        <v>150</v>
      </c>
      <c r="F43">
        <v>300</v>
      </c>
    </row>
    <row r="44" spans="1:6" ht="15" customHeight="1">
      <c r="A44" s="16" t="s">
        <v>105</v>
      </c>
      <c r="B44" s="16" t="s">
        <v>106</v>
      </c>
      <c r="C44" s="16" t="s">
        <v>107</v>
      </c>
      <c r="D44" s="18" t="s">
        <v>108</v>
      </c>
      <c r="E44">
        <v>6</v>
      </c>
      <c r="F44">
        <v>8.4</v>
      </c>
    </row>
    <row r="45" spans="1:6" ht="15" customHeight="1">
      <c r="A45" s="16" t="s">
        <v>109</v>
      </c>
      <c r="B45" s="16" t="s">
        <v>110</v>
      </c>
      <c r="C45" s="16" t="s">
        <v>107</v>
      </c>
      <c r="D45" s="18" t="s">
        <v>108</v>
      </c>
      <c r="E45">
        <v>4</v>
      </c>
      <c r="F45">
        <v>12.8</v>
      </c>
    </row>
    <row r="46" spans="1:6" ht="15" customHeight="1">
      <c r="A46" s="19" t="s">
        <v>111</v>
      </c>
      <c r="B46" s="16" t="s">
        <v>24</v>
      </c>
      <c r="C46" s="16" t="s">
        <v>107</v>
      </c>
      <c r="D46" s="18" t="s">
        <v>108</v>
      </c>
      <c r="E46">
        <v>12</v>
      </c>
      <c r="F46">
        <v>24</v>
      </c>
    </row>
    <row r="47" spans="1:6" ht="15" customHeight="1">
      <c r="A47" s="16" t="s">
        <v>112</v>
      </c>
      <c r="B47" s="16" t="s">
        <v>113</v>
      </c>
      <c r="C47" s="17" t="s">
        <v>114</v>
      </c>
      <c r="D47" s="18" t="s">
        <v>108</v>
      </c>
      <c r="E47">
        <v>0.3</v>
      </c>
      <c r="F47">
        <v>0.45</v>
      </c>
    </row>
    <row r="48" spans="1:6" ht="15" customHeight="1">
      <c r="A48" s="21" t="s">
        <v>115</v>
      </c>
      <c r="B48" s="16" t="s">
        <v>116</v>
      </c>
      <c r="C48" s="16"/>
      <c r="D48" s="18" t="s">
        <v>108</v>
      </c>
      <c r="E48">
        <v>0.2</v>
      </c>
      <c r="F48">
        <v>4.4220000000000002E-2</v>
      </c>
    </row>
    <row r="49" spans="1:6" ht="15" customHeight="1">
      <c r="A49" s="16" t="s">
        <v>117</v>
      </c>
      <c r="B49" s="16" t="s">
        <v>19</v>
      </c>
      <c r="C49" s="17" t="s">
        <v>118</v>
      </c>
      <c r="D49" s="18" t="s">
        <v>119</v>
      </c>
      <c r="E49">
        <v>5</v>
      </c>
      <c r="F49">
        <v>10</v>
      </c>
    </row>
    <row r="50" spans="1:6" ht="15" customHeight="1">
      <c r="A50" s="16" t="s">
        <v>120</v>
      </c>
      <c r="B50" s="16" t="s">
        <v>121</v>
      </c>
      <c r="C50" s="17" t="s">
        <v>118</v>
      </c>
      <c r="D50" s="18" t="s">
        <v>119</v>
      </c>
      <c r="E50">
        <v>14</v>
      </c>
      <c r="F50">
        <v>14</v>
      </c>
    </row>
    <row r="51" spans="1:6" ht="15" customHeight="1">
      <c r="A51" s="16" t="s">
        <v>122</v>
      </c>
      <c r="B51" s="16" t="s">
        <v>123</v>
      </c>
      <c r="C51" s="16" t="s">
        <v>124</v>
      </c>
      <c r="D51" s="18" t="s">
        <v>96</v>
      </c>
      <c r="E51">
        <v>32</v>
      </c>
      <c r="F51">
        <v>64</v>
      </c>
    </row>
    <row r="52" spans="1:6" ht="15" customHeight="1">
      <c r="A52" s="21" t="s">
        <v>125</v>
      </c>
      <c r="B52" s="16" t="s">
        <v>126</v>
      </c>
      <c r="C52" s="16" t="s">
        <v>54</v>
      </c>
      <c r="D52" s="18" t="s">
        <v>127</v>
      </c>
      <c r="E52">
        <v>10</v>
      </c>
      <c r="F52">
        <v>10</v>
      </c>
    </row>
    <row r="53" spans="1:6" ht="15" customHeight="1">
      <c r="A53" s="17" t="s">
        <v>128</v>
      </c>
      <c r="B53" s="16" t="s">
        <v>129</v>
      </c>
      <c r="C53" s="17" t="s">
        <v>130</v>
      </c>
      <c r="D53" s="18" t="s">
        <v>131</v>
      </c>
      <c r="E53">
        <v>2</v>
      </c>
      <c r="F53">
        <v>4</v>
      </c>
    </row>
    <row r="54" spans="1:6" ht="15" customHeight="1">
      <c r="A54" s="17" t="s">
        <v>132</v>
      </c>
      <c r="B54" s="16" t="s">
        <v>34</v>
      </c>
      <c r="C54" s="16"/>
      <c r="D54" s="18" t="s">
        <v>133</v>
      </c>
      <c r="E54">
        <v>10</v>
      </c>
      <c r="F54">
        <v>20</v>
      </c>
    </row>
    <row r="55" spans="1:6" ht="15" customHeight="1">
      <c r="A55" s="19" t="s">
        <v>134</v>
      </c>
      <c r="B55" s="16" t="s">
        <v>45</v>
      </c>
      <c r="C55" s="16"/>
      <c r="D55" s="18" t="s">
        <v>133</v>
      </c>
      <c r="E55">
        <v>8</v>
      </c>
      <c r="F55">
        <v>16</v>
      </c>
    </row>
    <row r="56" spans="1:6" ht="15" customHeight="1">
      <c r="A56" s="16" t="s">
        <v>135</v>
      </c>
      <c r="B56" s="16" t="s">
        <v>136</v>
      </c>
      <c r="C56" s="16"/>
      <c r="D56" s="18" t="s">
        <v>133</v>
      </c>
      <c r="E56">
        <v>4</v>
      </c>
      <c r="F56">
        <v>4</v>
      </c>
    </row>
    <row r="57" spans="1:6" ht="15" customHeight="1">
      <c r="A57" s="21" t="s">
        <v>137</v>
      </c>
      <c r="B57" s="16" t="s">
        <v>19</v>
      </c>
      <c r="C57" s="16" t="s">
        <v>138</v>
      </c>
      <c r="D57" s="18" t="s">
        <v>133</v>
      </c>
      <c r="E57">
        <v>5</v>
      </c>
      <c r="F57">
        <v>10</v>
      </c>
    </row>
    <row r="58" spans="1:6" ht="15" customHeight="1">
      <c r="A58" s="17" t="s">
        <v>139</v>
      </c>
      <c r="B58" s="16" t="s">
        <v>140</v>
      </c>
      <c r="C58" s="16" t="s">
        <v>141</v>
      </c>
      <c r="D58" s="18" t="s">
        <v>133</v>
      </c>
      <c r="E58">
        <v>0.187</v>
      </c>
      <c r="F58">
        <v>1.87</v>
      </c>
    </row>
  </sheetData>
  <mergeCells count="3">
    <mergeCell ref="B14:B15"/>
    <mergeCell ref="B21:B36"/>
    <mergeCell ref="C42:C43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13DDC-A431-41CD-A3F5-0BDB77A2DCDA}">
  <dimension ref="A1:E14"/>
  <sheetViews>
    <sheetView workbookViewId="0">
      <selection activeCell="D36" sqref="D36"/>
    </sheetView>
  </sheetViews>
  <sheetFormatPr defaultColWidth="9" defaultRowHeight="14.4"/>
  <cols>
    <col min="1" max="1" width="33.88671875" style="23" bestFit="1" customWidth="1"/>
    <col min="2" max="3" width="9" style="23"/>
    <col min="4" max="4" width="20.44140625" style="23" customWidth="1"/>
    <col min="5" max="16384" width="9" style="23"/>
  </cols>
  <sheetData>
    <row r="1" spans="1:5">
      <c r="A1" s="23" t="s">
        <v>158</v>
      </c>
      <c r="B1" s="23" t="s">
        <v>10</v>
      </c>
      <c r="C1" s="23" t="s">
        <v>159</v>
      </c>
      <c r="D1" s="23" t="s">
        <v>160</v>
      </c>
      <c r="E1" s="23" t="s">
        <v>161</v>
      </c>
    </row>
    <row r="2" spans="1:5">
      <c r="A2" s="22" t="s">
        <v>142</v>
      </c>
      <c r="B2" s="22">
        <v>157</v>
      </c>
      <c r="C2" s="22">
        <v>392</v>
      </c>
      <c r="D2" s="22" t="s">
        <v>143</v>
      </c>
      <c r="E2" s="22"/>
    </row>
    <row r="3" spans="1:5">
      <c r="A3" s="22" t="s">
        <v>142</v>
      </c>
      <c r="B3" s="22">
        <v>10</v>
      </c>
      <c r="C3" s="22"/>
      <c r="D3" s="22" t="s">
        <v>144</v>
      </c>
      <c r="E3" s="22"/>
    </row>
    <row r="4" spans="1:5">
      <c r="A4" s="22" t="s">
        <v>145</v>
      </c>
      <c r="B4" s="22">
        <v>100</v>
      </c>
      <c r="C4" s="22">
        <v>200</v>
      </c>
      <c r="D4" s="22" t="s">
        <v>146</v>
      </c>
      <c r="E4" s="22" t="s">
        <v>147</v>
      </c>
    </row>
    <row r="5" spans="1:5">
      <c r="A5" s="22" t="s">
        <v>145</v>
      </c>
      <c r="B5" s="22">
        <v>1</v>
      </c>
      <c r="C5" s="22">
        <v>2</v>
      </c>
      <c r="D5" s="22" t="s">
        <v>148</v>
      </c>
      <c r="E5" s="22"/>
    </row>
    <row r="6" spans="1:5">
      <c r="A6" s="22" t="s">
        <v>149</v>
      </c>
      <c r="B6" s="22">
        <v>100</v>
      </c>
      <c r="C6" s="22">
        <v>200</v>
      </c>
      <c r="D6" s="22" t="s">
        <v>146</v>
      </c>
      <c r="E6" s="22" t="s">
        <v>147</v>
      </c>
    </row>
    <row r="7" spans="1:5">
      <c r="A7" s="22" t="s">
        <v>149</v>
      </c>
      <c r="B7" s="22">
        <v>1</v>
      </c>
      <c r="C7" s="22">
        <v>2</v>
      </c>
      <c r="D7" s="22" t="s">
        <v>148</v>
      </c>
      <c r="E7" s="22"/>
    </row>
    <row r="8" spans="1:5">
      <c r="A8" s="22" t="s">
        <v>150</v>
      </c>
      <c r="B8" s="22">
        <v>100</v>
      </c>
      <c r="C8" s="22">
        <v>200</v>
      </c>
      <c r="D8" s="22" t="s">
        <v>146</v>
      </c>
      <c r="E8" s="22" t="s">
        <v>147</v>
      </c>
    </row>
    <row r="9" spans="1:5">
      <c r="A9" s="22" t="s">
        <v>151</v>
      </c>
      <c r="B9" s="22">
        <v>100</v>
      </c>
      <c r="C9" s="22">
        <v>228</v>
      </c>
      <c r="D9" s="22" t="s">
        <v>146</v>
      </c>
      <c r="E9" s="22" t="s">
        <v>147</v>
      </c>
    </row>
    <row r="10" spans="1:5">
      <c r="A10" s="22" t="s">
        <v>152</v>
      </c>
      <c r="B10" s="22">
        <v>100</v>
      </c>
      <c r="C10" s="22">
        <v>200</v>
      </c>
      <c r="D10" s="22" t="s">
        <v>146</v>
      </c>
      <c r="E10" s="22" t="s">
        <v>147</v>
      </c>
    </row>
    <row r="11" spans="1:5">
      <c r="A11" s="22" t="s">
        <v>153</v>
      </c>
      <c r="B11" s="22">
        <v>9</v>
      </c>
      <c r="C11" s="22">
        <v>4.5</v>
      </c>
      <c r="D11" s="22" t="s">
        <v>146</v>
      </c>
      <c r="E11" s="22" t="s">
        <v>154</v>
      </c>
    </row>
    <row r="12" spans="1:5">
      <c r="A12" s="22" t="s">
        <v>155</v>
      </c>
      <c r="B12" s="22">
        <v>9</v>
      </c>
      <c r="C12" s="22">
        <v>4.5</v>
      </c>
      <c r="D12" s="22" t="s">
        <v>146</v>
      </c>
      <c r="E12" s="22" t="s">
        <v>154</v>
      </c>
    </row>
    <row r="13" spans="1:5">
      <c r="A13" s="22" t="s">
        <v>156</v>
      </c>
      <c r="B13" s="22">
        <v>200</v>
      </c>
      <c r="C13" s="22">
        <v>400</v>
      </c>
      <c r="D13" s="22" t="s">
        <v>146</v>
      </c>
      <c r="E13" s="22"/>
    </row>
    <row r="14" spans="1:5">
      <c r="A14" s="22" t="s">
        <v>157</v>
      </c>
      <c r="B14" s="22">
        <v>50</v>
      </c>
      <c r="C14" s="22">
        <v>300</v>
      </c>
      <c r="D14" s="22" t="s">
        <v>144</v>
      </c>
      <c r="E14" s="2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ABEC-EFE6-4784-8AFF-E29A36A961BC}">
  <dimension ref="A1:AP4"/>
  <sheetViews>
    <sheetView tabSelected="1" workbookViewId="0">
      <selection activeCell="N23" sqref="N23"/>
    </sheetView>
  </sheetViews>
  <sheetFormatPr defaultRowHeight="14.4"/>
  <sheetData>
    <row r="1" spans="1:4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  <c r="AK1">
        <v>2055</v>
      </c>
      <c r="AL1">
        <v>2056</v>
      </c>
      <c r="AM1">
        <v>2057</v>
      </c>
      <c r="AN1">
        <v>2058</v>
      </c>
      <c r="AO1">
        <v>2059</v>
      </c>
      <c r="AP1">
        <v>2060</v>
      </c>
    </row>
    <row r="2" spans="1:42">
      <c r="A2" t="s">
        <v>162</v>
      </c>
      <c r="B2">
        <v>167</v>
      </c>
      <c r="C2">
        <v>677</v>
      </c>
      <c r="D2">
        <v>1500</v>
      </c>
      <c r="E2">
        <v>2500</v>
      </c>
      <c r="F2">
        <v>3500</v>
      </c>
      <c r="G2">
        <v>4500</v>
      </c>
      <c r="H2">
        <f>'Renewable Couple'!O11+G2</f>
        <v>5667.6838592020231</v>
      </c>
      <c r="I2">
        <f>'Renewable Couple'!P11+H2</f>
        <v>6702.6951454488317</v>
      </c>
      <c r="J2">
        <f>'Renewable Couple'!Q11+I2</f>
        <v>7936.0299111016902</v>
      </c>
      <c r="K2">
        <f>'Renewable Couple'!R11+J2</f>
        <v>9406.485361714047</v>
      </c>
      <c r="L2">
        <f>'Renewable Couple'!S11+K2</f>
        <v>11160.702102181403</v>
      </c>
      <c r="M2">
        <f>'Renewable Couple'!T11+L2</f>
        <v>13254.829017646296</v>
      </c>
      <c r="N2">
        <f>'Renewable Couple'!U11+M2</f>
        <v>15756.565496085659</v>
      </c>
      <c r="O2">
        <f>'Renewable Couple'!V11+N2</f>
        <v>18747.673408988041</v>
      </c>
      <c r="P2">
        <f>'Renewable Couple'!W11+O2</f>
        <v>22327.075758815539</v>
      </c>
      <c r="Q2">
        <f>'Renewable Couple'!X11+P2</f>
        <v>26614.690348779874</v>
      </c>
      <c r="R2">
        <f>'Renewable Couple'!Y11+Q2</f>
        <v>29256.337573682296</v>
      </c>
      <c r="S2">
        <f>'Renewable Couple'!Z11+R2</f>
        <v>32162.149521074964</v>
      </c>
      <c r="T2">
        <f>'Renewable Couple'!AA11+S2</f>
        <v>35358.542663206899</v>
      </c>
      <c r="U2">
        <f>'Renewable Couple'!AB11+T2</f>
        <v>38874.575119552028</v>
      </c>
      <c r="V2">
        <f>'Renewable Couple'!AC11+U2</f>
        <v>42742.210821531669</v>
      </c>
      <c r="W2">
        <f>'Renewable Couple'!AD11+V2</f>
        <v>46996.610093709271</v>
      </c>
      <c r="X2">
        <f>'Renewable Couple'!AE11+W2</f>
        <v>51676.449293104633</v>
      </c>
      <c r="Y2">
        <f>'Renewable Couple'!AF11+X2</f>
        <v>56824.272412439532</v>
      </c>
      <c r="Z2">
        <f>'Renewable Couple'!AG11+Y2</f>
        <v>62486.877843707931</v>
      </c>
      <c r="AA2">
        <f>'Renewable Couple'!AH11+Z2</f>
        <v>68715.743818103161</v>
      </c>
      <c r="AB2">
        <f>'Renewable Couple'!AI11+AA2</f>
        <v>72349.149648630933</v>
      </c>
      <c r="AC2">
        <f>'Renewable Couple'!AJ11+AB2</f>
        <v>76184.978725146124</v>
      </c>
      <c r="AD2">
        <f>'Renewable Couple'!AK11+AC2</f>
        <v>80235.427505394211</v>
      </c>
      <c r="AE2">
        <f>'Renewable Couple'!AL11+AD2</f>
        <v>84513.509799552558</v>
      </c>
      <c r="AF2">
        <f>'Renewable Couple'!AM11+AE2</f>
        <v>89033.118390806456</v>
      </c>
      <c r="AG2">
        <f>'Renewable Couple'!AN11+AF2</f>
        <v>93656.066860659223</v>
      </c>
      <c r="AH2">
        <f>'Renewable Couple'!AO11+AG2</f>
        <v>97968.959298704402</v>
      </c>
      <c r="AI2">
        <f>'Renewable Couple'!AP11+AH2</f>
        <v>102497.49635865184</v>
      </c>
      <c r="AJ2">
        <f>'Renewable Couple'!AQ11+AI2</f>
        <v>107252.46027159666</v>
      </c>
      <c r="AK2">
        <f>'Renewable Couple'!AR11+AJ2</f>
        <v>112245.17238018871</v>
      </c>
      <c r="AL2">
        <f>'Renewable Couple'!AS11+AK2</f>
        <v>117487.52009421037</v>
      </c>
      <c r="AM2">
        <f>'Renewable Couple'!AT11+AL2</f>
        <v>122991.98519393311</v>
      </c>
      <c r="AN2">
        <f>'Renewable Couple'!AU11+AM2</f>
        <v>128771.67354864199</v>
      </c>
      <c r="AO2">
        <f>'Renewable Couple'!AV11+AN2</f>
        <v>134840.34632108631</v>
      </c>
      <c r="AP2">
        <f>'Renewable Couple'!AW11+AO2</f>
        <v>141212.45273215283</v>
      </c>
    </row>
    <row r="3" spans="1:42">
      <c r="A3" t="s">
        <v>164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>'Renewable Couple'!O13+G3</f>
        <v>583.84192960101154</v>
      </c>
      <c r="I3">
        <f>'Renewable Couple'!P13+H3</f>
        <v>1101.3475727244158</v>
      </c>
      <c r="J3">
        <f>'Renewable Couple'!Q13+I3</f>
        <v>1718.0149555508451</v>
      </c>
      <c r="K3">
        <f>'Renewable Couple'!R13+J3</f>
        <v>2453.2426808570235</v>
      </c>
      <c r="L3">
        <f>'Renewable Couple'!S13+K3</f>
        <v>3330.3510510907017</v>
      </c>
      <c r="M3">
        <f>'Renewable Couple'!T13+L3</f>
        <v>4377.414508823148</v>
      </c>
      <c r="N3">
        <f>'Renewable Couple'!U13+M3</f>
        <v>5628.2827480428296</v>
      </c>
      <c r="O3">
        <f>'Renewable Couple'!V13+N3</f>
        <v>7123.8367044940214</v>
      </c>
      <c r="P3">
        <f>'Renewable Couple'!W13+O3</f>
        <v>8913.5378794077697</v>
      </c>
      <c r="Q3">
        <f>'Renewable Couple'!X13+P3</f>
        <v>13201.152469372104</v>
      </c>
      <c r="R3">
        <f>'Renewable Couple'!Y13+Q3</f>
        <v>15842.799694274527</v>
      </c>
      <c r="S3">
        <f>'Renewable Couple'!Z13+R3</f>
        <v>18748.611641667194</v>
      </c>
      <c r="T3">
        <f>'Renewable Couple'!AA13+S3</f>
        <v>21945.00478379913</v>
      </c>
      <c r="U3">
        <f>'Renewable Couple'!AB13+T3</f>
        <v>25461.037240144258</v>
      </c>
      <c r="V3">
        <f>'Renewable Couple'!AC13+U3</f>
        <v>29328.6729421239</v>
      </c>
      <c r="W3">
        <f>'Renewable Couple'!AD13+V3</f>
        <v>33583.072214301501</v>
      </c>
      <c r="X3">
        <f>'Renewable Couple'!AE13+W3</f>
        <v>38262.911413696864</v>
      </c>
      <c r="Y3">
        <f>'Renewable Couple'!AF13+X3</f>
        <v>43410.734533031762</v>
      </c>
      <c r="Z3">
        <f>'Renewable Couple'!AG13+Y3</f>
        <v>49073.339964300161</v>
      </c>
      <c r="AA3">
        <f>'Renewable Couple'!AH13+Z3</f>
        <v>55302.205938695392</v>
      </c>
      <c r="AB3">
        <f>'Renewable Couple'!AI13+AA3</f>
        <v>58935.611769223164</v>
      </c>
      <c r="AC3">
        <f>'Renewable Couple'!AJ13+AB3</f>
        <v>62771.440845738354</v>
      </c>
      <c r="AD3">
        <f>'Renewable Couple'!AK13+AC3</f>
        <v>66821.889625986441</v>
      </c>
      <c r="AE3">
        <f>'Renewable Couple'!AL13+AD3</f>
        <v>71099.971920144788</v>
      </c>
      <c r="AF3">
        <f>'Renewable Couple'!AM13+AE3</f>
        <v>75619.580511398686</v>
      </c>
      <c r="AG3">
        <f>'Renewable Couple'!AN13+AF3</f>
        <v>80242.528981251453</v>
      </c>
      <c r="AH3">
        <f>'Renewable Couple'!AO13+AG3</f>
        <v>84555.421419296632</v>
      </c>
      <c r="AI3">
        <f>'Renewable Couple'!AP13+AH3</f>
        <v>89083.958479244073</v>
      </c>
      <c r="AJ3">
        <f>'Renewable Couple'!AQ13+AI3</f>
        <v>93838.922392188892</v>
      </c>
      <c r="AK3">
        <f>'Renewable Couple'!AR13+AJ3</f>
        <v>98831.634500780943</v>
      </c>
      <c r="AL3">
        <f>'Renewable Couple'!AS13+AK3</f>
        <v>104073.9822148026</v>
      </c>
      <c r="AM3">
        <f>'Renewable Couple'!AT13+AL3</f>
        <v>109578.44731452534</v>
      </c>
      <c r="AN3">
        <f>'Renewable Couple'!AU13+AM3</f>
        <v>115358.13566923422</v>
      </c>
      <c r="AO3">
        <f>'Renewable Couple'!AV13+AN3</f>
        <v>121426.80844167854</v>
      </c>
      <c r="AP3">
        <f>'Renewable Couple'!AW13+AO3</f>
        <v>127798.91485274507</v>
      </c>
    </row>
    <row r="4" spans="1:42" s="26" customFormat="1">
      <c r="A4" s="26" t="s">
        <v>163</v>
      </c>
      <c r="B4" s="26">
        <v>1000</v>
      </c>
      <c r="C4" s="26">
        <v>1600</v>
      </c>
      <c r="D4" s="26">
        <v>2200</v>
      </c>
      <c r="E4" s="26">
        <v>2800</v>
      </c>
      <c r="F4" s="26">
        <v>3200</v>
      </c>
      <c r="G4" s="26">
        <v>4000</v>
      </c>
      <c r="H4" s="26">
        <v>4000</v>
      </c>
      <c r="I4" s="26">
        <v>5200</v>
      </c>
      <c r="J4" s="26">
        <v>5200</v>
      </c>
      <c r="K4" s="26">
        <v>7000</v>
      </c>
      <c r="L4" s="26">
        <v>7000</v>
      </c>
      <c r="M4" s="26">
        <v>7000</v>
      </c>
      <c r="N4" s="26">
        <v>8500</v>
      </c>
      <c r="O4" s="26">
        <v>8500</v>
      </c>
      <c r="P4" s="26">
        <v>8500</v>
      </c>
      <c r="Q4" s="26">
        <v>10000</v>
      </c>
      <c r="R4" s="26">
        <v>10000</v>
      </c>
      <c r="S4" s="26">
        <v>11200</v>
      </c>
      <c r="T4" s="26">
        <v>11200</v>
      </c>
      <c r="U4" s="26">
        <v>12400</v>
      </c>
      <c r="V4" s="26">
        <v>13000</v>
      </c>
      <c r="W4" s="26">
        <v>13000</v>
      </c>
      <c r="X4" s="26">
        <v>13000</v>
      </c>
      <c r="Y4" s="26">
        <v>13000</v>
      </c>
      <c r="Z4" s="26">
        <v>13000</v>
      </c>
      <c r="AA4" s="26">
        <v>14500</v>
      </c>
      <c r="AB4" s="26">
        <v>14500</v>
      </c>
      <c r="AC4" s="26">
        <v>14500</v>
      </c>
      <c r="AD4" s="26">
        <v>14500</v>
      </c>
      <c r="AE4" s="26">
        <v>14500</v>
      </c>
      <c r="AF4" s="26">
        <v>14500</v>
      </c>
      <c r="AG4" s="26">
        <v>14500</v>
      </c>
      <c r="AH4" s="26">
        <v>14500</v>
      </c>
      <c r="AI4" s="26">
        <v>14500</v>
      </c>
      <c r="AJ4" s="26">
        <v>14500</v>
      </c>
      <c r="AK4" s="26">
        <v>14500</v>
      </c>
      <c r="AL4" s="26">
        <v>14500</v>
      </c>
      <c r="AM4" s="26">
        <v>14500</v>
      </c>
      <c r="AN4" s="26">
        <v>14500</v>
      </c>
      <c r="AO4" s="26">
        <v>14500</v>
      </c>
      <c r="AP4" s="26">
        <v>14500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Renewable Couple</vt:lpstr>
      <vt:lpstr>Grid Side Projects</vt:lpstr>
      <vt:lpstr>Shandong Pilot Project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Wang Rui 2nd</cp:lastModifiedBy>
  <dcterms:created xsi:type="dcterms:W3CDTF">2022-01-17T07:49:12Z</dcterms:created>
  <dcterms:modified xsi:type="dcterms:W3CDTF">2022-01-19T00:26:38Z</dcterms:modified>
</cp:coreProperties>
</file>