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PS\EPS Shandong 3.3.1\InputData\elec\MPCbS\"/>
    </mc:Choice>
  </mc:AlternateContent>
  <xr:revisionPtr revIDLastSave="0" documentId="13_ncr:1_{2E2D7163-2C46-4219-8A17-7BD80F38EC2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bout" sheetId="1" r:id="rId1"/>
    <sheet name="Data" sheetId="2" r:id="rId2"/>
    <sheet name="MPC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2" l="1"/>
  <c r="E37" i="2" s="1"/>
  <c r="B23" i="2" l="1"/>
  <c r="E9" i="2" l="1"/>
  <c r="B22" i="2"/>
  <c r="B20" i="2"/>
  <c r="B21" i="2"/>
  <c r="B19" i="2"/>
  <c r="B18" i="2"/>
  <c r="B17" i="2"/>
</calcChain>
</file>

<file path=xl/sharedStrings.xml><?xml version="1.0" encoding="utf-8"?>
<sst xmlns="http://schemas.openxmlformats.org/spreadsheetml/2006/main" count="109" uniqueCount="91">
  <si>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</si>
  <si>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</si>
  <si>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</si>
  <si>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</si>
  <si>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</si>
  <si>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</si>
  <si>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</si>
  <si>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</si>
  <si>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</si>
  <si>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</si>
  <si>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</si>
  <si>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</si>
  <si>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</si>
  <si>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</si>
  <si>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</si>
  <si>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</si>
  <si>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</si>
  <si>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</si>
  <si>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</si>
  <si>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</si>
  <si>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</si>
  <si>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</si>
  <si>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</si>
  <si>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</si>
  <si>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</si>
  <si>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</si>
  <si>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</si>
  <si>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</si>
  <si>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</si>
  <si>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</si>
  <si>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</si>
  <si>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</si>
  <si>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</si>
  <si>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</si>
  <si>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</si>
  <si>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</si>
  <si>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</si>
  <si>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</si>
  <si>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</si>
  <si>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</si>
  <si>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</si>
  <si>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</si>
  <si>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</si>
  <si>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</si>
  <si>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</si>
  <si>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</si>
  <si>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</si>
  <si>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</si>
  <si>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</si>
  <si>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</si>
  <si>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</si>
  <si>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</si>
  <si>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</si>
  <si>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</si>
  <si>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</si>
  <si>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</si>
  <si>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</si>
  <si>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</si>
  <si>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</si>
  <si>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</si>
  <si>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</si>
  <si>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</si>
  <si>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</si>
  <si>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</si>
  <si>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</si>
  <si>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</si>
  <si>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</si>
  <si>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</si>
  <si>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</si>
  <si>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</si>
  <si>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</si>
  <si>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</si>
  <si>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</si>
  <si>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</si>
  <si>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</si>
  <si>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</si>
  <si>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</si>
  <si>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</si>
  <si>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</si>
  <si>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</si>
  <si>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</si>
  <si>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</si>
  <si>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</si>
  <si>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</si>
  <si>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</si>
  <si>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</si>
  <si>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</si>
  <si>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</si>
  <si>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Maximums for coal, natural gas, and nuclear are not imposed, as these power types are unlikely to</t>
  </si>
  <si>
    <t>be geographically resource-constrained. (An arbitrarily high number is chosen here, to ensure</t>
  </si>
  <si>
    <t>this limit doesn't come into play for these three electricity sources.)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</si>
</sst>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00%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u/>
      <sz val="11"/>
      <color theme="10"/>
      <name val="宋体"/>
      <family val="2"/>
      <scheme val="minor"/>
    </font>
    <font>
      <i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76" fontId="0" fillId="0" borderId="0" xfId="0" applyNumberFormat="1"/>
    <xf numFmtId="176" fontId="2" fillId="0" borderId="0" xfId="0" applyNumberFormat="1" applyFont="1"/>
    <xf numFmtId="0" fontId="0" fillId="3" borderId="0" xfId="0" applyFill="1"/>
    <xf numFmtId="0" fontId="0" fillId="4" borderId="0" xfId="0" applyFill="1"/>
    <xf numFmtId="0" fontId="2" fillId="0" borderId="0" xfId="0" applyFont="1" applyFill="1" applyBorder="1"/>
    <xf numFmtId="1" fontId="0" fillId="0" borderId="0" xfId="0" applyNumberFormat="1" applyFill="1" applyBorder="1" applyAlignment="1">
      <alignment horizontal="left"/>
    </xf>
    <xf numFmtId="177" fontId="0" fillId="0" borderId="0" xfId="1" applyNumberFormat="1" applyFont="1"/>
    <xf numFmtId="0" fontId="0" fillId="0" borderId="0" xfId="0" applyFill="1"/>
    <xf numFmtId="1" fontId="0" fillId="2" borderId="0" xfId="0" applyNumberFormat="1" applyFill="1" applyBorder="1" applyAlignment="1">
      <alignment horizontal="left"/>
    </xf>
    <xf numFmtId="0" fontId="0" fillId="0" borderId="0" xfId="0" applyFont="1" applyFill="1" applyBorder="1"/>
    <xf numFmtId="2" fontId="0" fillId="0" borderId="0" xfId="0" applyNumberFormat="1" applyFill="1" applyBorder="1" applyAlignment="1"/>
    <xf numFmtId="1" fontId="0" fillId="0" borderId="0" xfId="0" applyNumberFormat="1" applyFill="1" applyBorder="1" applyAlignment="1"/>
    <xf numFmtId="0" fontId="0" fillId="0" borderId="0" xfId="0" applyAlignment="1"/>
    <xf numFmtId="177" fontId="5" fillId="0" borderId="0" xfId="1" applyNumberFormat="1" applyFont="1"/>
    <xf numFmtId="176" fontId="0" fillId="0" borderId="0" xfId="0" applyNumberFormat="1" applyFill="1" applyBorder="1" applyAlignme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11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A30" sqref="A30"/>
    </sheetView>
  </sheetViews>
  <sheetFormatPr defaultRowHeight="13.5" x14ac:dyDescent="0.15"/>
  <cols>
    <col min="2" max="2" width="60.875" customWidth="1"/>
  </cols>
  <sheetData>
    <row r="1" spans="1:2" x14ac:dyDescent="0.15">
      <c r="A1" s="1" t="s">
        <v>35</v>
      </c>
    </row>
    <row r="3" spans="1:2" x14ac:dyDescent="0.15">
      <c r="A3" s="1" t="s">
        <v>0</v>
      </c>
      <c r="B3" s="2" t="s">
        <v>1</v>
      </c>
    </row>
    <row r="4" spans="1:2" x14ac:dyDescent="0.15">
      <c r="B4" t="s">
        <v>3</v>
      </c>
    </row>
    <row r="5" spans="1:2" x14ac:dyDescent="0.15">
      <c r="B5" s="4">
        <v>2012</v>
      </c>
    </row>
    <row r="6" spans="1:2" x14ac:dyDescent="0.15">
      <c r="B6" t="s">
        <v>4</v>
      </c>
    </row>
    <row r="7" spans="1:2" x14ac:dyDescent="0.15">
      <c r="B7" s="5" t="s">
        <v>5</v>
      </c>
    </row>
    <row r="8" spans="1:2" x14ac:dyDescent="0.15">
      <c r="B8" t="s">
        <v>6</v>
      </c>
    </row>
    <row r="10" spans="1:2" x14ac:dyDescent="0.15">
      <c r="B10" s="3" t="s">
        <v>2</v>
      </c>
    </row>
    <row r="11" spans="1:2" x14ac:dyDescent="0.15">
      <c r="B11" t="s">
        <v>52</v>
      </c>
    </row>
    <row r="12" spans="1:2" x14ac:dyDescent="0.15">
      <c r="B12" s="4">
        <v>2016</v>
      </c>
    </row>
    <row r="13" spans="1:2" x14ac:dyDescent="0.15">
      <c r="B13" t="s">
        <v>53</v>
      </c>
    </row>
    <row r="14" spans="1:2" x14ac:dyDescent="0.15">
      <c r="B14" s="5" t="s">
        <v>51</v>
      </c>
    </row>
    <row r="15" spans="1:2" x14ac:dyDescent="0.15">
      <c r="B15" t="s">
        <v>50</v>
      </c>
    </row>
    <row r="17" spans="1:2" x14ac:dyDescent="0.15">
      <c r="B17" s="2" t="s">
        <v>61</v>
      </c>
    </row>
    <row r="18" spans="1:2" x14ac:dyDescent="0.15">
      <c r="B18" t="s">
        <v>81</v>
      </c>
    </row>
    <row r="19" spans="1:2" x14ac:dyDescent="0.15">
      <c r="B19" s="4">
        <v>2016</v>
      </c>
    </row>
    <row r="20" spans="1:2" x14ac:dyDescent="0.15">
      <c r="B20" t="s">
        <v>82</v>
      </c>
    </row>
    <row r="21" spans="1:2" x14ac:dyDescent="0.15">
      <c r="B21" s="5" t="s">
        <v>83</v>
      </c>
    </row>
    <row r="23" spans="1:2" x14ac:dyDescent="0.15">
      <c r="B23" s="24" t="s">
        <v>85</v>
      </c>
    </row>
    <row r="25" spans="1:2" x14ac:dyDescent="0.15">
      <c r="A25" s="1" t="s">
        <v>86</v>
      </c>
    </row>
    <row r="26" spans="1:2" x14ac:dyDescent="0.15">
      <c r="A26" t="s">
        <v>87</v>
      </c>
    </row>
    <row r="27" spans="1:2" x14ac:dyDescent="0.15">
      <c r="A27" t="s">
        <v>88</v>
      </c>
    </row>
    <row r="28" spans="1:2" x14ac:dyDescent="0.15">
      <c r="A28" t="s">
        <v>89</v>
      </c>
    </row>
    <row r="29" spans="1:2" x14ac:dyDescent="0.15">
      <c r="A29" t="s">
        <v>90</v>
      </c>
    </row>
  </sheetData>
  <phoneticPr fontId="6" type="noConversion"/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/>
  </sheetViews>
  <sheetFormatPr defaultRowHeight="13.5" x14ac:dyDescent="0.15"/>
  <cols>
    <col min="1" max="1" width="35.75" customWidth="1"/>
    <col min="2" max="2" width="24.75" customWidth="1"/>
    <col min="4" max="4" width="71" customWidth="1"/>
    <col min="5" max="5" width="16.25" customWidth="1"/>
    <col min="6" max="6" width="17" customWidth="1"/>
  </cols>
  <sheetData>
    <row r="1" spans="1:9" x14ac:dyDescent="0.15">
      <c r="A1" s="1" t="s">
        <v>31</v>
      </c>
    </row>
    <row r="2" spans="1:9" x14ac:dyDescent="0.1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15">
      <c r="A3" t="s">
        <v>9</v>
      </c>
      <c r="B3">
        <v>1200</v>
      </c>
      <c r="D3" t="s">
        <v>43</v>
      </c>
      <c r="E3" s="8">
        <v>101.2</v>
      </c>
      <c r="F3" t="s">
        <v>49</v>
      </c>
    </row>
    <row r="4" spans="1:9" x14ac:dyDescent="0.15">
      <c r="A4" t="s">
        <v>10</v>
      </c>
      <c r="B4">
        <v>153000</v>
      </c>
      <c r="D4" t="s">
        <v>44</v>
      </c>
      <c r="E4" s="8">
        <v>6.9</v>
      </c>
      <c r="F4" t="s">
        <v>48</v>
      </c>
    </row>
    <row r="5" spans="1:9" x14ac:dyDescent="0.15">
      <c r="A5" t="s">
        <v>17</v>
      </c>
      <c r="B5">
        <v>664</v>
      </c>
      <c r="D5" t="s">
        <v>45</v>
      </c>
      <c r="E5">
        <v>12</v>
      </c>
      <c r="F5" t="s">
        <v>48</v>
      </c>
    </row>
    <row r="6" spans="1:9" x14ac:dyDescent="0.15">
      <c r="A6" t="s">
        <v>11</v>
      </c>
      <c r="B6" s="15">
        <v>38000</v>
      </c>
      <c r="D6" s="6" t="s">
        <v>46</v>
      </c>
      <c r="E6" s="6">
        <v>2</v>
      </c>
      <c r="F6" t="s">
        <v>48</v>
      </c>
    </row>
    <row r="7" spans="1:9" x14ac:dyDescent="0.15">
      <c r="A7" t="s">
        <v>12</v>
      </c>
      <c r="B7">
        <v>11000</v>
      </c>
      <c r="D7" s="6" t="s">
        <v>47</v>
      </c>
      <c r="E7" s="6">
        <v>65.5</v>
      </c>
      <c r="F7" t="s">
        <v>48</v>
      </c>
    </row>
    <row r="8" spans="1:9" x14ac:dyDescent="0.15">
      <c r="A8" t="s">
        <v>13</v>
      </c>
      <c r="B8" s="15">
        <v>4200</v>
      </c>
      <c r="I8" s="8"/>
    </row>
    <row r="9" spans="1:9" x14ac:dyDescent="0.1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15">
      <c r="A10" t="s">
        <v>15</v>
      </c>
      <c r="B10" s="10">
        <v>38</v>
      </c>
      <c r="E10" s="6"/>
    </row>
    <row r="11" spans="1:9" x14ac:dyDescent="0.15">
      <c r="A11" t="s">
        <v>16</v>
      </c>
      <c r="B11" s="15">
        <v>4000</v>
      </c>
      <c r="E11" s="6"/>
    </row>
    <row r="12" spans="1:9" x14ac:dyDescent="0.15">
      <c r="A12" t="s">
        <v>2</v>
      </c>
      <c r="B12" s="10">
        <v>60</v>
      </c>
      <c r="D12" t="s">
        <v>18</v>
      </c>
    </row>
    <row r="13" spans="1:9" x14ac:dyDescent="0.15">
      <c r="D13" t="s">
        <v>19</v>
      </c>
    </row>
    <row r="14" spans="1:9" x14ac:dyDescent="0.15">
      <c r="A14" s="10" t="s">
        <v>32</v>
      </c>
      <c r="D14" t="s">
        <v>20</v>
      </c>
    </row>
    <row r="15" spans="1:9" x14ac:dyDescent="0.15">
      <c r="D15" t="s">
        <v>21</v>
      </c>
    </row>
    <row r="16" spans="1:9" x14ac:dyDescent="0.15">
      <c r="A16" s="2" t="s">
        <v>26</v>
      </c>
      <c r="B16" s="2" t="s">
        <v>27</v>
      </c>
      <c r="D16" s="6" t="s">
        <v>30</v>
      </c>
    </row>
    <row r="17" spans="1:6" x14ac:dyDescent="0.15">
      <c r="A17" s="11" t="s">
        <v>28</v>
      </c>
      <c r="B17" s="11">
        <f>E9*1000</f>
        <v>187600.00000000003</v>
      </c>
      <c r="D17" s="12"/>
      <c r="E17" s="13"/>
      <c r="F17" s="14"/>
    </row>
    <row r="18" spans="1:6" x14ac:dyDescent="0.15">
      <c r="A18" s="11" t="s">
        <v>56</v>
      </c>
      <c r="B18" s="11">
        <f>B7*1000</f>
        <v>11000000</v>
      </c>
      <c r="D18" s="12"/>
      <c r="E18" s="13"/>
      <c r="F18" s="14"/>
    </row>
    <row r="19" spans="1:6" x14ac:dyDescent="0.15">
      <c r="A19" s="11" t="s">
        <v>33</v>
      </c>
      <c r="B19" s="11">
        <f>SUM(B3:B5)*1000</f>
        <v>154864000</v>
      </c>
      <c r="D19" s="2" t="s">
        <v>61</v>
      </c>
      <c r="E19" s="16"/>
      <c r="F19" s="2" t="s">
        <v>25</v>
      </c>
    </row>
    <row r="20" spans="1:6" x14ac:dyDescent="0.15">
      <c r="A20" s="11" t="s">
        <v>34</v>
      </c>
      <c r="B20" s="11">
        <f>B6*1000</f>
        <v>38000000</v>
      </c>
      <c r="D20" s="17" t="s">
        <v>79</v>
      </c>
      <c r="E20" s="19">
        <v>1820</v>
      </c>
      <c r="F20" s="21" t="s">
        <v>66</v>
      </c>
    </row>
    <row r="21" spans="1:6" x14ac:dyDescent="0.15">
      <c r="A21" s="11" t="s">
        <v>29</v>
      </c>
      <c r="B21" s="11">
        <f>B9*1000</f>
        <v>62000</v>
      </c>
    </row>
    <row r="22" spans="1:6" x14ac:dyDescent="0.15">
      <c r="A22" s="11" t="s">
        <v>40</v>
      </c>
      <c r="B22" s="11">
        <f>B11*1000</f>
        <v>4000000</v>
      </c>
      <c r="D22" s="1" t="s">
        <v>67</v>
      </c>
    </row>
    <row r="23" spans="1:6" x14ac:dyDescent="0.15">
      <c r="A23" s="11" t="s">
        <v>57</v>
      </c>
      <c r="B23" s="11">
        <f>B8*1000</f>
        <v>4200000</v>
      </c>
      <c r="D23" s="17" t="s">
        <v>68</v>
      </c>
      <c r="E23" s="22">
        <v>262.39999999999998</v>
      </c>
      <c r="F23" s="14" t="s">
        <v>84</v>
      </c>
    </row>
    <row r="24" spans="1:6" x14ac:dyDescent="0.15">
      <c r="D24" s="17" t="s">
        <v>69</v>
      </c>
      <c r="E24" s="18">
        <v>33.57</v>
      </c>
      <c r="F24" s="14" t="s">
        <v>84</v>
      </c>
    </row>
    <row r="25" spans="1:6" x14ac:dyDescent="0.15">
      <c r="A25" s="15" t="s">
        <v>62</v>
      </c>
      <c r="D25" s="17" t="s">
        <v>70</v>
      </c>
      <c r="E25" s="20">
        <v>67.8</v>
      </c>
      <c r="F25" s="14" t="s">
        <v>84</v>
      </c>
    </row>
    <row r="26" spans="1:6" x14ac:dyDescent="0.15">
      <c r="A26" s="15" t="s">
        <v>63</v>
      </c>
      <c r="D26" s="17" t="s">
        <v>71</v>
      </c>
      <c r="E26" s="20">
        <v>23.4</v>
      </c>
      <c r="F26" s="14" t="s">
        <v>84</v>
      </c>
    </row>
    <row r="27" spans="1:6" x14ac:dyDescent="0.15">
      <c r="A27" s="15" t="s">
        <v>64</v>
      </c>
      <c r="D27" s="17" t="s">
        <v>72</v>
      </c>
      <c r="E27" s="20">
        <v>137.69999999999999</v>
      </c>
      <c r="F27" s="14" t="s">
        <v>84</v>
      </c>
    </row>
    <row r="28" spans="1:6" x14ac:dyDescent="0.15">
      <c r="A28" t="s">
        <v>65</v>
      </c>
    </row>
    <row r="29" spans="1:6" x14ac:dyDescent="0.15">
      <c r="D29" t="s">
        <v>73</v>
      </c>
      <c r="E29" s="23">
        <v>0.83199999999999996</v>
      </c>
      <c r="F29" s="14" t="s">
        <v>84</v>
      </c>
    </row>
    <row r="30" spans="1:6" x14ac:dyDescent="0.15">
      <c r="D30" s="24" t="s">
        <v>74</v>
      </c>
    </row>
    <row r="32" spans="1:6" x14ac:dyDescent="0.15">
      <c r="D32" t="s">
        <v>75</v>
      </c>
    </row>
    <row r="33" spans="4:5" x14ac:dyDescent="0.15">
      <c r="D33" t="s">
        <v>76</v>
      </c>
    </row>
    <row r="34" spans="4:5" x14ac:dyDescent="0.15">
      <c r="D34" t="s">
        <v>77</v>
      </c>
    </row>
    <row r="36" spans="4:5" x14ac:dyDescent="0.15">
      <c r="D36" t="s">
        <v>78</v>
      </c>
      <c r="E36" s="25">
        <f>E27*E29/E24</f>
        <v>3.4127613941018762</v>
      </c>
    </row>
    <row r="37" spans="4:5" x14ac:dyDescent="0.15">
      <c r="D37" t="s">
        <v>80</v>
      </c>
      <c r="E37" s="26">
        <f>E20*(1+E36)</f>
        <v>8031.2257372654149</v>
      </c>
    </row>
  </sheetData>
  <phoneticPr fontId="6" type="noConversion"/>
  <pageMargins left="0.7" right="0.7" top="0.75" bottom="0.75" header="0.3" footer="0.3"/>
  <ignoredErrors>
    <ignoredError sqref="B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tabSelected="1" workbookViewId="0">
      <selection activeCell="B17" sqref="B17"/>
    </sheetView>
  </sheetViews>
  <sheetFormatPr defaultRowHeight="13.5" x14ac:dyDescent="0.15"/>
  <cols>
    <col min="1" max="1" width="22" customWidth="1"/>
    <col min="2" max="2" width="27.25" customWidth="1"/>
  </cols>
  <sheetData>
    <row r="1" spans="1:2" x14ac:dyDescent="0.15">
      <c r="A1" s="1" t="s">
        <v>37</v>
      </c>
      <c r="B1" s="1" t="s">
        <v>38</v>
      </c>
    </row>
    <row r="2" spans="1:2" x14ac:dyDescent="0.15">
      <c r="A2" t="s">
        <v>55</v>
      </c>
      <c r="B2" s="27">
        <v>9000000000000</v>
      </c>
    </row>
    <row r="3" spans="1:2" x14ac:dyDescent="0.15">
      <c r="A3" t="s">
        <v>39</v>
      </c>
      <c r="B3" s="27">
        <v>9000000000000</v>
      </c>
    </row>
    <row r="4" spans="1:2" x14ac:dyDescent="0.15">
      <c r="A4" t="s">
        <v>36</v>
      </c>
      <c r="B4" s="27">
        <v>9000000000000</v>
      </c>
    </row>
    <row r="5" spans="1:2" x14ac:dyDescent="0.15">
      <c r="A5" t="s">
        <v>28</v>
      </c>
      <c r="B5" s="28">
        <v>1080</v>
      </c>
    </row>
    <row r="6" spans="1:2" x14ac:dyDescent="0.15">
      <c r="A6" t="s">
        <v>56</v>
      </c>
      <c r="B6" s="28">
        <v>30000</v>
      </c>
    </row>
    <row r="7" spans="1:2" x14ac:dyDescent="0.15">
      <c r="A7" t="s">
        <v>33</v>
      </c>
      <c r="B7" s="28">
        <v>154864000</v>
      </c>
    </row>
    <row r="8" spans="1:2" x14ac:dyDescent="0.15">
      <c r="A8" t="s">
        <v>34</v>
      </c>
      <c r="B8" s="28">
        <v>0</v>
      </c>
    </row>
    <row r="9" spans="1:2" x14ac:dyDescent="0.15">
      <c r="A9" t="s">
        <v>29</v>
      </c>
      <c r="B9" s="28">
        <v>3000</v>
      </c>
    </row>
    <row r="10" spans="1:2" x14ac:dyDescent="0.15">
      <c r="A10" t="s">
        <v>40</v>
      </c>
      <c r="B10" s="28">
        <v>10000</v>
      </c>
    </row>
    <row r="11" spans="1:2" x14ac:dyDescent="0.15">
      <c r="A11" t="s">
        <v>41</v>
      </c>
      <c r="B11" s="27">
        <v>9000000000000</v>
      </c>
    </row>
    <row r="12" spans="1:2" x14ac:dyDescent="0.15">
      <c r="A12" t="s">
        <v>42</v>
      </c>
      <c r="B12" s="27">
        <v>9000000000000</v>
      </c>
    </row>
    <row r="13" spans="1:2" x14ac:dyDescent="0.15">
      <c r="A13" t="s">
        <v>54</v>
      </c>
      <c r="B13" s="27">
        <v>9000000000000</v>
      </c>
    </row>
    <row r="14" spans="1:2" x14ac:dyDescent="0.15">
      <c r="A14" t="s">
        <v>57</v>
      </c>
      <c r="B14" s="28">
        <v>72000</v>
      </c>
    </row>
    <row r="15" spans="1:2" x14ac:dyDescent="0.15">
      <c r="A15" t="s">
        <v>58</v>
      </c>
      <c r="B15" s="27">
        <v>9000000000000</v>
      </c>
    </row>
    <row r="16" spans="1:2" x14ac:dyDescent="0.15">
      <c r="A16" t="s">
        <v>59</v>
      </c>
      <c r="B16" s="27">
        <v>9000000000000</v>
      </c>
    </row>
    <row r="17" spans="1:2" x14ac:dyDescent="0.15">
      <c r="A17" t="s">
        <v>60</v>
      </c>
      <c r="B17" s="28">
        <v>2500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admin</cp:lastModifiedBy>
  <dcterms:created xsi:type="dcterms:W3CDTF">2015-01-16T02:18:43Z</dcterms:created>
  <dcterms:modified xsi:type="dcterms:W3CDTF">2022-04-18T04:58:45Z</dcterms:modified>
</cp:coreProperties>
</file>