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gramming\EPS\Existing Models\EPS Shandong 3.3.1\InputData\indst\CoNEPPpCAPS\"/>
    </mc:Choice>
  </mc:AlternateContent>
  <xr:revisionPtr revIDLastSave="0" documentId="13_ncr:1_{3873F073-CF1B-4612-8F8E-CFE49EACB7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bout" sheetId="1" r:id="rId1"/>
    <sheet name="Data" sheetId="2" r:id="rId2"/>
    <sheet name="全国畜牧业产量" sheetId="5" r:id="rId3"/>
    <sheet name="CoNEPPpCAP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5" i="2"/>
  <c r="D3" i="2"/>
  <c r="F5" i="2"/>
  <c r="D4" i="2"/>
  <c r="D2" i="2"/>
  <c r="C6" i="2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<sst xmlns="http://schemas.openxmlformats.org/spreadsheetml/2006/main" count="84" uniqueCount="83">
  <si>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</si>
  <si>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</si>
  <si>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</si>
  <si>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</si>
  <si>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</si>
  <si>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</si>
  <si>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</si>
  <si>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</si>
  <si>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</si>
  <si>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Billion Pounds of animal products produced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</si>
  <si>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</si>
  <si>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</si>
  <si>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</si>
  <si>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</si>
  <si>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</si>
  <si>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</si>
  <si>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</si>
  <si>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</si>
  <si>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based replacement diets, paired with historical data on animal product production</t>
  </si>
  <si>
    <t>in the U.S.</t>
  </si>
  <si>
    <t>Committee on a Framework for Assessing the Health, Environmental,</t>
  </si>
  <si>
    <t>and Social Effects of the Food System</t>
  </si>
  <si>
    <t>A Framework for Assessing Effects of the Food System</t>
  </si>
  <si>
    <t>https://www.ncbi.nlm.nih.gov/books/NBK305181/</t>
  </si>
  <si>
    <t>Figure 2-2</t>
  </si>
  <si>
    <t>Opportunity food loss</t>
  </si>
  <si>
    <t>Historical Animal Product Production</t>
  </si>
  <si>
    <t/>
  </si>
  <si>
    <t>Poultry</t>
  </si>
  <si>
    <t>Historical Red Meat Production</t>
  </si>
  <si>
    <t>United States Department of Agriculture</t>
  </si>
  <si>
    <t>Livestock &amp; Meat Domestic Data</t>
  </si>
  <si>
    <t>https://www.ers.usda.gov/data-products/livestock-meat-domestic-data/</t>
  </si>
  <si>
    <t>"All meat statistics" historical table</t>
  </si>
  <si>
    <t>Unit: dimensionless (ratio)</t>
  </si>
  <si>
    <t>CoNEPPpCAPS Calories of Nutritionally Equivalent Plant Products per Calorie Animal Products Shifted</t>
  </si>
  <si>
    <t>黑龙江</t>
  </si>
  <si>
    <t>内蒙古</t>
  </si>
  <si>
    <t>羊肉</t>
  </si>
  <si>
    <t>牛肉</t>
  </si>
  <si>
    <t>猪肉</t>
  </si>
  <si>
    <t>#牛奶</t>
    <phoneticPr fontId="8" type="noConversion"/>
  </si>
  <si>
    <t>禽肉</t>
  </si>
  <si>
    <t>#猪牛羊肉</t>
  </si>
  <si>
    <t>肉类总产量</t>
  </si>
  <si>
    <t>禽蛋</t>
    <phoneticPr fontId="8" type="noConversion"/>
  </si>
  <si>
    <t>蜂蜜</t>
    <phoneticPr fontId="8" type="noConversion"/>
  </si>
  <si>
    <t>奶类</t>
    <phoneticPr fontId="8" type="noConversion"/>
  </si>
  <si>
    <t>地 区</t>
  </si>
  <si>
    <t>Choose Region</t>
    <phoneticPr fontId="5" type="noConversion"/>
  </si>
  <si>
    <t>全国</t>
  </si>
  <si>
    <t>北京</t>
  </si>
  <si>
    <t>天津</t>
  </si>
  <si>
    <t>河北</t>
  </si>
  <si>
    <t>山西</t>
  </si>
  <si>
    <t>辽宁</t>
  </si>
  <si>
    <t>吉林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</si>
  <si>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</si>
  <si>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</si>
  <si>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</si>
  <si>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</si>
  <si>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</si>
  <si>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</si>
  <si>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</si>
  <si>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</si>
  <si>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</si>
  <si>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</si>
  <si>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</si>
  <si>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</si>
  <si>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</si>
  <si>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</si>
  <si>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</si>
  <si>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</si>
  <si>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</si>
  <si>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</si>
  <si>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</si>
  <si>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</si>
  <si>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</si>
  <si>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</si>
  <si>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</si>
  <si>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r>
      <t>(</t>
    </r>
    <r>
      <rPr>
        <sz val="10"/>
        <rFont val="宋体"/>
        <family val="2"/>
        <charset val="134"/>
      </rPr>
      <t>单位：万吨）</t>
    </r>
    <phoneticPr fontId="5" type="noConversion"/>
  </si>
  <si>
    <t>billion pounds to 10k ton</t>
    <phoneticPr fontId="5" type="noConversion"/>
  </si>
  <si>
    <t>Choose Year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</si>
</sst>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9" formatCode="0.0_ "/>
  </numFmts>
  <fonts count="10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name val="Arial"/>
      <family val="2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>
      <alignment vertical="center"/>
    </xf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76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77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0" fontId="4" fillId="0" borderId="0" xfId="0" applyFont="1" applyAlignment="1">
      <alignment horizontal="left"/>
    </xf>
    <xf numFmtId="0" fontId="3" fillId="0" borderId="0" xfId="3">
      <alignment vertical="center"/>
    </xf>
    <xf numFmtId="179" fontId="6" fillId="0" borderId="1" xfId="3" applyNumberFormat="1" applyFont="1" applyBorder="1" applyAlignment="1">
      <alignment horizontal="center" vertical="center" wrapText="1"/>
    </xf>
    <xf numFmtId="179" fontId="6" fillId="0" borderId="1" xfId="3" applyNumberFormat="1" applyFont="1" applyBorder="1" applyAlignment="1">
      <alignment horizontal="center" vertical="center"/>
    </xf>
    <xf numFmtId="179" fontId="6" fillId="0" borderId="1" xfId="3" applyNumberFormat="1" applyFont="1" applyBorder="1" applyAlignment="1">
      <alignment horizontal="center" vertical="top"/>
    </xf>
    <xf numFmtId="179" fontId="6" fillId="0" borderId="1" xfId="3" applyNumberFormat="1" applyFont="1" applyBorder="1" applyAlignment="1">
      <alignment horizontal="center"/>
    </xf>
    <xf numFmtId="0" fontId="6" fillId="0" borderId="1" xfId="3" applyFont="1" applyBorder="1" applyAlignment="1">
      <alignment horizontal="center"/>
    </xf>
    <xf numFmtId="0" fontId="6" fillId="0" borderId="1" xfId="3" applyFont="1" applyBorder="1" applyAlignment="1">
      <alignment horizontal="center" vertical="center"/>
    </xf>
    <xf numFmtId="49" fontId="6" fillId="0" borderId="2" xfId="3" applyNumberFormat="1" applyFont="1" applyBorder="1" applyAlignment="1">
      <alignment horizontal="center" vertical="center"/>
    </xf>
    <xf numFmtId="49" fontId="6" fillId="0" borderId="3" xfId="3" applyNumberFormat="1" applyFont="1" applyBorder="1" applyAlignment="1">
      <alignment horizontal="center" vertical="center"/>
    </xf>
    <xf numFmtId="49" fontId="6" fillId="0" borderId="4" xfId="3" applyNumberFormat="1" applyFont="1" applyBorder="1" applyAlignment="1">
      <alignment horizontal="center" vertical="center"/>
    </xf>
    <xf numFmtId="49" fontId="6" fillId="0" borderId="5" xfId="3" applyNumberFormat="1" applyFont="1" applyBorder="1" applyAlignment="1">
      <alignment horizontal="center" vertical="center"/>
    </xf>
    <xf numFmtId="49" fontId="6" fillId="0" borderId="6" xfId="3" applyNumberFormat="1" applyFont="1" applyBorder="1" applyAlignment="1">
      <alignment horizontal="center" vertical="center"/>
    </xf>
    <xf numFmtId="49" fontId="6" fillId="0" borderId="7" xfId="3" applyNumberFormat="1" applyFont="1" applyBorder="1" applyAlignment="1">
      <alignment horizontal="center" vertical="center"/>
    </xf>
    <xf numFmtId="0" fontId="6" fillId="0" borderId="8" xfId="3" applyFont="1" applyBorder="1" applyAlignment="1">
      <alignment horizontal="center"/>
    </xf>
    <xf numFmtId="49" fontId="6" fillId="0" borderId="9" xfId="3" applyNumberFormat="1" applyFont="1" applyBorder="1" applyAlignment="1">
      <alignment horizontal="center" vertical="center"/>
    </xf>
    <xf numFmtId="49" fontId="6" fillId="0" borderId="10" xfId="3" applyNumberFormat="1" applyFont="1" applyBorder="1" applyAlignment="1">
      <alignment horizontal="center" vertical="center"/>
    </xf>
    <xf numFmtId="49" fontId="6" fillId="0" borderId="11" xfId="3" applyNumberFormat="1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5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center"/>
    </xf>
    <xf numFmtId="49" fontId="6" fillId="0" borderId="1" xfId="3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49" fontId="7" fillId="0" borderId="1" xfId="3" applyNumberFormat="1" applyFont="1" applyBorder="1" applyAlignment="1">
      <alignment horizontal="left" vertical="center" wrapText="1"/>
    </xf>
    <xf numFmtId="49" fontId="6" fillId="0" borderId="1" xfId="3" applyNumberFormat="1" applyFont="1" applyBorder="1" applyAlignment="1">
      <alignment horizontal="left" vertical="center" wrapText="1"/>
    </xf>
    <xf numFmtId="0" fontId="6" fillId="0" borderId="1" xfId="3" applyNumberFormat="1" applyFont="1" applyBorder="1" applyAlignment="1">
      <alignment horizontal="center" vertical="center" wrapText="1"/>
    </xf>
  </cellXfs>
  <cellStyles count="4">
    <cellStyle name="Normal 2" xfId="2" xr:uid="{00000000-0005-0000-0000-000002000000}"/>
    <cellStyle name="常规" xfId="0" builtinId="0"/>
    <cellStyle name="常规 2" xfId="3" xr:uid="{5E23D602-0C47-47BD-B2B6-BDD3075CFB1C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8</xdr:row>
      <xdr:rowOff>23813</xdr:rowOff>
    </xdr:from>
    <xdr:to>
      <xdr:col>4</xdr:col>
      <xdr:colOff>13519</xdr:colOff>
      <xdr:row>35</xdr:row>
      <xdr:rowOff>175583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676275</xdr:colOff>
      <xdr:row>7</xdr:row>
      <xdr:rowOff>166689</xdr:rowOff>
    </xdr:from>
    <xdr:to>
      <xdr:col>16</xdr:col>
      <xdr:colOff>174347</xdr:colOff>
      <xdr:row>33</xdr:row>
      <xdr:rowOff>139584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2338389"/>
          <a:ext cx="7537172" cy="4678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books/NBK305181/" TargetMode="External"/><Relationship Id="rId1" Type="http://schemas.openxmlformats.org/officeDocument/2006/relationships/hyperlink" Target="https://www.pnas.org/content/115/15/380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/>
  </sheetViews>
  <sheetFormatPr defaultRowHeight="14.25" x14ac:dyDescent="0.2"/>
  <sheetData>
    <row r="1" spans="1:7" x14ac:dyDescent="0.2">
      <c r="A1" s="1" t="s">
        <v>35</v>
      </c>
    </row>
    <row r="3" spans="1:7" x14ac:dyDescent="0.2">
      <c r="A3" s="1" t="s">
        <v>0</v>
      </c>
      <c r="B3" s="13" t="s">
        <v>25</v>
      </c>
      <c r="C3" s="12"/>
      <c r="D3" s="12"/>
      <c r="E3" s="12"/>
      <c r="F3" s="12"/>
      <c r="G3" s="12"/>
    </row>
    <row r="4" spans="1:7" x14ac:dyDescent="0.2">
      <c r="B4" t="s">
        <v>3</v>
      </c>
    </row>
    <row r="5" spans="1:7" x14ac:dyDescent="0.2">
      <c r="B5" s="2">
        <v>2018</v>
      </c>
    </row>
    <row r="6" spans="1:7" x14ac:dyDescent="0.2">
      <c r="B6" t="s">
        <v>2</v>
      </c>
    </row>
    <row r="7" spans="1:7" x14ac:dyDescent="0.2">
      <c r="B7" s="3" t="s">
        <v>4</v>
      </c>
    </row>
    <row r="8" spans="1:7" x14ac:dyDescent="0.2">
      <c r="B8" t="s">
        <v>1</v>
      </c>
    </row>
    <row r="10" spans="1:7" x14ac:dyDescent="0.2">
      <c r="B10" s="13" t="s">
        <v>26</v>
      </c>
      <c r="C10" s="12"/>
      <c r="D10" s="12"/>
      <c r="E10" s="12"/>
      <c r="F10" s="12"/>
      <c r="G10" s="12"/>
    </row>
    <row r="11" spans="1:7" x14ac:dyDescent="0.2">
      <c r="B11" t="s">
        <v>20</v>
      </c>
    </row>
    <row r="12" spans="1:7" x14ac:dyDescent="0.2">
      <c r="B12" t="s">
        <v>21</v>
      </c>
    </row>
    <row r="13" spans="1:7" x14ac:dyDescent="0.2">
      <c r="B13" s="2">
        <v>2015</v>
      </c>
    </row>
    <row r="14" spans="1:7" x14ac:dyDescent="0.2">
      <c r="B14" t="s">
        <v>22</v>
      </c>
    </row>
    <row r="15" spans="1:7" x14ac:dyDescent="0.2">
      <c r="B15" s="3" t="s">
        <v>23</v>
      </c>
    </row>
    <row r="16" spans="1:7" x14ac:dyDescent="0.2">
      <c r="B16" t="s">
        <v>24</v>
      </c>
    </row>
    <row r="18" spans="1:7" x14ac:dyDescent="0.2">
      <c r="B18" s="13" t="s">
        <v>29</v>
      </c>
      <c r="C18" s="12"/>
      <c r="D18" s="12"/>
      <c r="E18" s="12"/>
      <c r="F18" s="12"/>
      <c r="G18" s="12"/>
    </row>
    <row r="19" spans="1:7" x14ac:dyDescent="0.2">
      <c r="B19" t="s">
        <v>30</v>
      </c>
    </row>
    <row r="20" spans="1:7" x14ac:dyDescent="0.2">
      <c r="B20" s="2">
        <v>2020</v>
      </c>
    </row>
    <row r="21" spans="1:7" x14ac:dyDescent="0.2">
      <c r="B21" t="s">
        <v>31</v>
      </c>
    </row>
    <row r="22" spans="1:7" x14ac:dyDescent="0.2">
      <c r="B22" s="3" t="s">
        <v>32</v>
      </c>
    </row>
    <row r="23" spans="1:7" x14ac:dyDescent="0.2">
      <c r="B23" t="s">
        <v>33</v>
      </c>
    </row>
    <row r="25" spans="1:7" x14ac:dyDescent="0.2">
      <c r="A25" t="s">
        <v>5</v>
      </c>
    </row>
    <row r="26" spans="1:7" x14ac:dyDescent="0.2">
      <c r="A26" t="s">
        <v>16</v>
      </c>
    </row>
    <row r="27" spans="1:7" x14ac:dyDescent="0.2">
      <c r="A27" t="s">
        <v>17</v>
      </c>
    </row>
    <row r="28" spans="1:7" x14ac:dyDescent="0.2">
      <c r="A28" t="s">
        <v>18</v>
      </c>
    </row>
    <row r="29" spans="1:7" x14ac:dyDescent="0.2">
      <c r="A29" t="s">
        <v>19</v>
      </c>
    </row>
  </sheetData>
  <phoneticPr fontId="5" type="noConversion"/>
  <hyperlinks>
    <hyperlink ref="B7" r:id="rId1" xr:uid="{00000000-0004-0000-0000-000000000000}"/>
    <hyperlink ref="B15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abSelected="1" workbookViewId="0">
      <selection activeCell="O6" sqref="O6"/>
    </sheetView>
  </sheetViews>
  <sheetFormatPr defaultRowHeight="14.25" x14ac:dyDescent="0.2"/>
  <cols>
    <col min="1" max="1" width="39.625" customWidth="1"/>
    <col min="2" max="2" width="11.75" bestFit="1" customWidth="1"/>
    <col min="3" max="3" width="23.25" customWidth="1"/>
    <col min="4" max="5" width="12.875" customWidth="1"/>
  </cols>
  <sheetData>
    <row r="1" spans="1:9" ht="57" x14ac:dyDescent="0.2">
      <c r="A1" s="5" t="s">
        <v>6</v>
      </c>
      <c r="B1" s="5" t="s">
        <v>7</v>
      </c>
      <c r="C1" s="5" t="s">
        <v>8</v>
      </c>
      <c r="D1" s="5" t="s">
        <v>9</v>
      </c>
      <c r="E1" s="5"/>
      <c r="F1" s="5" t="s">
        <v>10</v>
      </c>
      <c r="H1" s="37" t="s">
        <v>49</v>
      </c>
      <c r="I1" s="37" t="s">
        <v>82</v>
      </c>
    </row>
    <row r="2" spans="1:9" x14ac:dyDescent="0.2">
      <c r="A2" s="6" t="s">
        <v>11</v>
      </c>
      <c r="B2" s="6">
        <v>40</v>
      </c>
      <c r="C2" s="7">
        <f>100/(100-B2)</f>
        <v>1.6666666666666667</v>
      </c>
      <c r="D2" s="6">
        <f>VLOOKUP($H$2,全国畜牧业产量!$A$5:$AO$36,$I$2-2003,FALSE)*$F$5</f>
        <v>10.77216</v>
      </c>
      <c r="E2" s="6"/>
      <c r="F2" s="10">
        <f>SUMPRODUCT(C2:C6,D2:D6)/SUM(D2:D6)</f>
        <v>5.2167832167832167</v>
      </c>
      <c r="H2" t="s">
        <v>63</v>
      </c>
      <c r="I2">
        <v>2020</v>
      </c>
    </row>
    <row r="3" spans="1:9" x14ac:dyDescent="0.2">
      <c r="A3" s="6" t="s">
        <v>28</v>
      </c>
      <c r="B3" s="6">
        <v>50</v>
      </c>
      <c r="C3" s="6">
        <f t="shared" ref="C3:C6" si="0">100/(100-B3)</f>
        <v>2</v>
      </c>
      <c r="D3" s="6">
        <f>VLOOKUP($H$2,全国畜牧业产量!$A$5:$AO$36,$I$2-1979,FALSE)*$F$5</f>
        <v>7.9990400000000008</v>
      </c>
      <c r="E3" s="6"/>
      <c r="F3" s="6"/>
    </row>
    <row r="4" spans="1:9" x14ac:dyDescent="0.2">
      <c r="A4" s="6" t="s">
        <v>12</v>
      </c>
      <c r="B4" s="6">
        <v>75</v>
      </c>
      <c r="C4" s="6">
        <f t="shared" si="0"/>
        <v>4</v>
      </c>
      <c r="D4" s="6">
        <f>VLOOKUP($H$2,全国畜牧业产量!$A$5:$AO$36,$I$2-2015,FALSE)*$F$5</f>
        <v>5.4118399999999998</v>
      </c>
      <c r="E4" s="8"/>
      <c r="F4" s="6" t="s">
        <v>81</v>
      </c>
    </row>
    <row r="5" spans="1:9" x14ac:dyDescent="0.2">
      <c r="A5" s="6" t="s">
        <v>13</v>
      </c>
      <c r="B5" s="6">
        <v>90</v>
      </c>
      <c r="C5" s="6">
        <f t="shared" si="0"/>
        <v>10</v>
      </c>
      <c r="D5" s="6">
        <f>VLOOKUP($H$2,全国畜牧业产量!$A$5:$AO$36,$I$2-1991,FALSE)*$F$5</f>
        <v>6.0704000000000002</v>
      </c>
      <c r="E5" s="9"/>
      <c r="F5" s="6">
        <f>2240*10^4/10^9</f>
        <v>2.24E-2</v>
      </c>
    </row>
    <row r="6" spans="1:9" x14ac:dyDescent="0.2">
      <c r="A6" s="6" t="s">
        <v>14</v>
      </c>
      <c r="B6" s="6">
        <v>96</v>
      </c>
      <c r="C6" s="6">
        <f t="shared" si="0"/>
        <v>25</v>
      </c>
      <c r="D6" s="6">
        <f>(VLOOKUP($H$2,全国畜牧业产量!$A$5:$AO$36,$I$2-1987,FALSE)+VLOOKUP($H$2,全国畜牧业产量!$A$5:$AO$36,$I$2-1983,FALSE))*$F$5</f>
        <v>2.0988799999999999</v>
      </c>
      <c r="E6" s="9"/>
      <c r="F6" s="6"/>
    </row>
  </sheetData>
  <phoneticPr fontId="5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4B3A269-163C-43FE-B02E-589D11963DDD}">
          <x14:formula1>
            <xm:f>全国畜牧业产量!$A$5:$A$36</xm:f>
          </x14:formula1>
          <xm:sqref>H2</xm:sqref>
        </x14:dataValidation>
        <x14:dataValidation type="list" allowBlank="1" showInputMessage="1" showErrorMessage="1" xr:uid="{7E1FEB49-97B5-4855-A89A-F597A12E82C6}">
          <x14:formula1>
            <xm:f>全国畜牧业产量!$B$4:$E$4</xm:f>
          </x14:formula1>
          <xm:sqref>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569D-097E-4168-B2A5-CDEC44782F18}">
  <dimension ref="A1:AO36"/>
  <sheetViews>
    <sheetView zoomScale="85" zoomScaleNormal="85" workbookViewId="0">
      <selection activeCell="AL6" activeCellId="6" sqref="N6 R6 V6 Z6 AD6 AH6 AL6"/>
    </sheetView>
  </sheetViews>
  <sheetFormatPr defaultRowHeight="12.75" x14ac:dyDescent="0.2"/>
  <cols>
    <col min="1" max="16384" width="9" style="15"/>
  </cols>
  <sheetData>
    <row r="1" spans="1:41" x14ac:dyDescent="0.2">
      <c r="A1" s="15" t="s">
        <v>80</v>
      </c>
    </row>
    <row r="2" spans="1:41" ht="12.75" customHeight="1" x14ac:dyDescent="0.2">
      <c r="A2" s="36" t="s">
        <v>48</v>
      </c>
      <c r="B2" s="21" t="s">
        <v>47</v>
      </c>
      <c r="C2" s="21"/>
      <c r="D2" s="21"/>
      <c r="E2" s="35"/>
      <c r="F2" s="34"/>
      <c r="G2" s="34"/>
      <c r="H2" s="34"/>
      <c r="I2" s="33"/>
      <c r="J2" s="32" t="s">
        <v>46</v>
      </c>
      <c r="K2" s="21"/>
      <c r="L2" s="21"/>
      <c r="M2" s="21"/>
      <c r="N2" s="21" t="s">
        <v>45</v>
      </c>
      <c r="O2" s="21"/>
      <c r="P2" s="21"/>
      <c r="Q2" s="21"/>
      <c r="R2" s="31" t="s">
        <v>44</v>
      </c>
      <c r="S2" s="30"/>
      <c r="T2" s="30"/>
      <c r="U2" s="29"/>
      <c r="V2" s="31" t="s">
        <v>43</v>
      </c>
      <c r="W2" s="30"/>
      <c r="X2" s="30"/>
      <c r="Y2" s="29"/>
      <c r="Z2" s="27" t="s">
        <v>27</v>
      </c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5"/>
      <c r="AL2" s="31" t="s">
        <v>42</v>
      </c>
      <c r="AM2" s="30"/>
      <c r="AN2" s="30"/>
      <c r="AO2" s="29"/>
    </row>
    <row r="3" spans="1:41" x14ac:dyDescent="0.15">
      <c r="A3" s="21"/>
      <c r="B3" s="21"/>
      <c r="C3" s="21"/>
      <c r="D3" s="21"/>
      <c r="E3" s="21"/>
      <c r="F3" s="28" t="s">
        <v>41</v>
      </c>
      <c r="G3" s="28"/>
      <c r="H3" s="28"/>
      <c r="I3" s="28"/>
      <c r="J3" s="21"/>
      <c r="K3" s="21"/>
      <c r="L3" s="21"/>
      <c r="M3" s="21"/>
      <c r="N3" s="21"/>
      <c r="O3" s="21"/>
      <c r="P3" s="21"/>
      <c r="Q3" s="21"/>
      <c r="R3" s="24"/>
      <c r="S3" s="23"/>
      <c r="T3" s="23"/>
      <c r="U3" s="22"/>
      <c r="V3" s="24"/>
      <c r="W3" s="23"/>
      <c r="X3" s="23"/>
      <c r="Y3" s="22"/>
      <c r="Z3" s="27" t="s">
        <v>40</v>
      </c>
      <c r="AA3" s="26"/>
      <c r="AB3" s="26"/>
      <c r="AC3" s="25"/>
      <c r="AD3" s="27" t="s">
        <v>39</v>
      </c>
      <c r="AE3" s="26"/>
      <c r="AF3" s="26"/>
      <c r="AG3" s="25"/>
      <c r="AH3" s="27" t="s">
        <v>38</v>
      </c>
      <c r="AI3" s="26"/>
      <c r="AJ3" s="26"/>
      <c r="AK3" s="25"/>
      <c r="AL3" s="24"/>
      <c r="AM3" s="23"/>
      <c r="AN3" s="23"/>
      <c r="AO3" s="22"/>
    </row>
    <row r="4" spans="1:41" x14ac:dyDescent="0.15">
      <c r="A4" s="21"/>
      <c r="B4" s="20">
        <v>2017</v>
      </c>
      <c r="C4" s="20">
        <v>2018</v>
      </c>
      <c r="D4" s="40">
        <v>2019</v>
      </c>
      <c r="E4" s="40">
        <v>2020</v>
      </c>
      <c r="F4" s="20">
        <v>2017</v>
      </c>
      <c r="G4" s="20">
        <v>2018</v>
      </c>
      <c r="H4" s="40">
        <v>2019</v>
      </c>
      <c r="I4" s="40">
        <v>2020</v>
      </c>
      <c r="J4" s="20">
        <v>2017</v>
      </c>
      <c r="K4" s="20">
        <v>2018</v>
      </c>
      <c r="L4" s="40">
        <v>2019</v>
      </c>
      <c r="M4" s="40">
        <v>2020</v>
      </c>
      <c r="N4" s="20">
        <v>2017</v>
      </c>
      <c r="O4" s="20">
        <v>2018</v>
      </c>
      <c r="P4" s="40">
        <v>2019</v>
      </c>
      <c r="Q4" s="40">
        <v>2020</v>
      </c>
      <c r="R4" s="20">
        <v>2017</v>
      </c>
      <c r="S4" s="20">
        <v>2018</v>
      </c>
      <c r="T4" s="40">
        <v>2019</v>
      </c>
      <c r="U4" s="40">
        <v>2020</v>
      </c>
      <c r="V4" s="20">
        <v>2017</v>
      </c>
      <c r="W4" s="20">
        <v>2018</v>
      </c>
      <c r="X4" s="40">
        <v>2019</v>
      </c>
      <c r="Y4" s="40">
        <v>2020</v>
      </c>
      <c r="Z4" s="20">
        <v>2017</v>
      </c>
      <c r="AA4" s="20">
        <v>2018</v>
      </c>
      <c r="AB4" s="40">
        <v>2019</v>
      </c>
      <c r="AC4" s="40">
        <v>2020</v>
      </c>
      <c r="AD4" s="20">
        <v>2017</v>
      </c>
      <c r="AE4" s="20">
        <v>2018</v>
      </c>
      <c r="AF4" s="40">
        <v>2019</v>
      </c>
      <c r="AG4" s="40">
        <v>2020</v>
      </c>
      <c r="AH4" s="20">
        <v>2017</v>
      </c>
      <c r="AI4" s="20">
        <v>2018</v>
      </c>
      <c r="AJ4" s="40">
        <v>2019</v>
      </c>
      <c r="AK4" s="40">
        <v>2020</v>
      </c>
      <c r="AL4" s="20">
        <v>2017</v>
      </c>
      <c r="AM4" s="20">
        <v>2018</v>
      </c>
      <c r="AN4" s="40">
        <v>2019</v>
      </c>
      <c r="AO4" s="40">
        <v>2020</v>
      </c>
    </row>
    <row r="5" spans="1:41" x14ac:dyDescent="0.2">
      <c r="A5" s="38" t="s">
        <v>50</v>
      </c>
      <c r="B5" s="17">
        <v>3148.6</v>
      </c>
      <c r="C5" s="17">
        <v>3176.8</v>
      </c>
      <c r="D5" s="16">
        <v>3297.6</v>
      </c>
      <c r="E5" s="16">
        <v>3529.6</v>
      </c>
      <c r="F5" s="17">
        <v>3038.6</v>
      </c>
      <c r="G5" s="17">
        <v>3074.6</v>
      </c>
      <c r="H5" s="16">
        <v>3201.2</v>
      </c>
      <c r="I5" s="16">
        <v>3440.1</v>
      </c>
      <c r="J5" s="17">
        <v>54.3</v>
      </c>
      <c r="K5" s="17">
        <v>44.7</v>
      </c>
      <c r="L5" s="16">
        <v>44.4</v>
      </c>
      <c r="M5" s="16">
        <v>45.8</v>
      </c>
      <c r="N5" s="17">
        <v>3096.3</v>
      </c>
      <c r="O5" s="17">
        <v>3128.3</v>
      </c>
      <c r="P5" s="16">
        <v>3309</v>
      </c>
      <c r="Q5" s="16">
        <v>3467.8</v>
      </c>
      <c r="R5" s="17">
        <v>8654.4</v>
      </c>
      <c r="S5" s="17">
        <v>8624.6</v>
      </c>
      <c r="T5" s="17">
        <v>7758.8</v>
      </c>
      <c r="U5" s="16">
        <v>7748.4</v>
      </c>
      <c r="V5" s="17">
        <v>6557.5</v>
      </c>
      <c r="W5" s="17">
        <v>6522.9</v>
      </c>
      <c r="X5" s="17">
        <v>5410.1</v>
      </c>
      <c r="Y5" s="16">
        <v>5278.1</v>
      </c>
      <c r="Z5" s="17">
        <v>5451.8</v>
      </c>
      <c r="AA5" s="17">
        <v>5403.7</v>
      </c>
      <c r="AB5" s="17">
        <v>4255.3</v>
      </c>
      <c r="AC5" s="16">
        <v>4113.3</v>
      </c>
      <c r="AD5" s="17">
        <v>634.6</v>
      </c>
      <c r="AE5" s="17">
        <v>644.1</v>
      </c>
      <c r="AF5" s="17">
        <v>667.3</v>
      </c>
      <c r="AG5" s="16">
        <v>672.4</v>
      </c>
      <c r="AH5" s="17">
        <v>471.1</v>
      </c>
      <c r="AI5" s="17">
        <v>475.1</v>
      </c>
      <c r="AJ5" s="17">
        <v>487.5</v>
      </c>
      <c r="AK5" s="16">
        <v>492.3</v>
      </c>
      <c r="AL5" s="17">
        <v>1981.7</v>
      </c>
      <c r="AM5" s="17">
        <v>1993.7</v>
      </c>
      <c r="AN5" s="17">
        <v>2238.6</v>
      </c>
      <c r="AO5" s="16">
        <v>2361.1</v>
      </c>
    </row>
    <row r="6" spans="1:41" x14ac:dyDescent="0.2">
      <c r="A6" s="39" t="s">
        <v>51</v>
      </c>
      <c r="B6" s="17">
        <v>37.4</v>
      </c>
      <c r="C6" s="17">
        <v>31.1</v>
      </c>
      <c r="D6" s="16">
        <v>26.4</v>
      </c>
      <c r="E6" s="16">
        <v>24.2</v>
      </c>
      <c r="F6" s="17">
        <v>37.4</v>
      </c>
      <c r="G6" s="17">
        <v>31.1</v>
      </c>
      <c r="H6" s="16">
        <v>26.4</v>
      </c>
      <c r="I6" s="16">
        <v>24.2</v>
      </c>
      <c r="J6" s="17">
        <v>0.2</v>
      </c>
      <c r="K6" s="17">
        <v>0.1</v>
      </c>
      <c r="L6" s="16">
        <v>0.1</v>
      </c>
      <c r="M6" s="16">
        <v>0.1</v>
      </c>
      <c r="N6" s="17">
        <v>15.7</v>
      </c>
      <c r="O6" s="17">
        <v>11.2</v>
      </c>
      <c r="P6" s="16">
        <v>9.6</v>
      </c>
      <c r="Q6" s="16">
        <v>9.6999999999999993</v>
      </c>
      <c r="R6" s="17">
        <v>26.4</v>
      </c>
      <c r="S6" s="17">
        <v>17.5</v>
      </c>
      <c r="T6" s="17">
        <v>5.0999999999999996</v>
      </c>
      <c r="U6" s="16">
        <v>3.5</v>
      </c>
      <c r="V6" s="17">
        <v>21.7</v>
      </c>
      <c r="W6" s="17">
        <v>15.1</v>
      </c>
      <c r="X6" s="17">
        <v>3.4</v>
      </c>
      <c r="Y6" s="16">
        <v>2.1</v>
      </c>
      <c r="Z6" s="17">
        <v>19.2</v>
      </c>
      <c r="AA6" s="17">
        <v>13.5</v>
      </c>
      <c r="AB6" s="17">
        <v>2.2999999999999998</v>
      </c>
      <c r="AC6" s="16">
        <v>1.4</v>
      </c>
      <c r="AD6" s="17">
        <v>1.5</v>
      </c>
      <c r="AE6" s="17">
        <v>0.9</v>
      </c>
      <c r="AF6" s="17">
        <v>0.7</v>
      </c>
      <c r="AG6" s="16">
        <v>0.4</v>
      </c>
      <c r="AH6" s="17">
        <v>1.1000000000000001</v>
      </c>
      <c r="AI6" s="17">
        <v>0.6</v>
      </c>
      <c r="AJ6" s="17">
        <v>0.4</v>
      </c>
      <c r="AK6" s="16">
        <v>0.2</v>
      </c>
      <c r="AL6" s="17">
        <v>4.5</v>
      </c>
      <c r="AM6" s="17">
        <v>2.2999999999999998</v>
      </c>
      <c r="AN6" s="17">
        <v>1.7</v>
      </c>
      <c r="AO6" s="16">
        <v>1.4</v>
      </c>
    </row>
    <row r="7" spans="1:41" x14ac:dyDescent="0.2">
      <c r="A7" s="39" t="s">
        <v>52</v>
      </c>
      <c r="B7" s="17">
        <v>52.1</v>
      </c>
      <c r="C7" s="17">
        <v>48</v>
      </c>
      <c r="D7" s="16">
        <v>47.4</v>
      </c>
      <c r="E7" s="16">
        <v>50.1</v>
      </c>
      <c r="F7" s="17">
        <v>52.1</v>
      </c>
      <c r="G7" s="17">
        <v>48</v>
      </c>
      <c r="H7" s="16">
        <v>47.4</v>
      </c>
      <c r="I7" s="16">
        <v>50.1</v>
      </c>
      <c r="J7" s="17">
        <v>0</v>
      </c>
      <c r="K7" s="17">
        <v>0</v>
      </c>
      <c r="L7" s="16">
        <v>0</v>
      </c>
      <c r="M7" s="16">
        <v>0</v>
      </c>
      <c r="N7" s="17">
        <v>19</v>
      </c>
      <c r="O7" s="17">
        <v>19.399999999999999</v>
      </c>
      <c r="P7" s="16">
        <v>19.399999999999999</v>
      </c>
      <c r="Q7" s="16">
        <v>20.8</v>
      </c>
      <c r="R7" s="17">
        <v>36.1</v>
      </c>
      <c r="S7" s="17">
        <v>33.9</v>
      </c>
      <c r="T7" s="17">
        <v>30.4</v>
      </c>
      <c r="U7" s="16">
        <v>29.6</v>
      </c>
      <c r="V7" s="17">
        <v>27.4</v>
      </c>
      <c r="W7" s="17">
        <v>25.3</v>
      </c>
      <c r="X7" s="17">
        <v>19</v>
      </c>
      <c r="Y7" s="16">
        <v>18.899999999999999</v>
      </c>
      <c r="Z7" s="17">
        <v>22.6</v>
      </c>
      <c r="AA7" s="17">
        <v>21.2</v>
      </c>
      <c r="AB7" s="17">
        <v>15.6</v>
      </c>
      <c r="AC7" s="16">
        <v>15.4</v>
      </c>
      <c r="AD7" s="17">
        <v>3.4</v>
      </c>
      <c r="AE7" s="17">
        <v>2.9</v>
      </c>
      <c r="AF7" s="17">
        <v>2.5</v>
      </c>
      <c r="AG7" s="16">
        <v>2.7</v>
      </c>
      <c r="AH7" s="17">
        <v>1.4</v>
      </c>
      <c r="AI7" s="17">
        <v>1.2</v>
      </c>
      <c r="AJ7" s="17">
        <v>0.8</v>
      </c>
      <c r="AK7" s="16">
        <v>0.9</v>
      </c>
      <c r="AL7" s="17">
        <v>8.6999999999999993</v>
      </c>
      <c r="AM7" s="17">
        <v>8.5</v>
      </c>
      <c r="AN7" s="17">
        <v>11.3</v>
      </c>
      <c r="AO7" s="16">
        <v>10.6</v>
      </c>
    </row>
    <row r="8" spans="1:41" x14ac:dyDescent="0.2">
      <c r="A8" s="39" t="s">
        <v>53</v>
      </c>
      <c r="B8" s="17">
        <v>388.3</v>
      </c>
      <c r="C8" s="17">
        <v>391.1</v>
      </c>
      <c r="D8" s="16">
        <v>433.8</v>
      </c>
      <c r="E8" s="16">
        <v>488.3</v>
      </c>
      <c r="F8" s="17">
        <v>381</v>
      </c>
      <c r="G8" s="17">
        <v>384.8</v>
      </c>
      <c r="H8" s="16">
        <v>428.7</v>
      </c>
      <c r="I8" s="16">
        <v>483.4</v>
      </c>
      <c r="J8" s="17">
        <v>1.4</v>
      </c>
      <c r="K8" s="17">
        <v>1.1000000000000001</v>
      </c>
      <c r="L8" s="16">
        <v>1.1000000000000001</v>
      </c>
      <c r="M8" s="16">
        <v>1.3</v>
      </c>
      <c r="N8" s="17">
        <v>383.7</v>
      </c>
      <c r="O8" s="17">
        <v>378</v>
      </c>
      <c r="P8" s="16">
        <v>385.9</v>
      </c>
      <c r="Q8" s="16">
        <v>389.7</v>
      </c>
      <c r="R8" s="17">
        <v>474.2</v>
      </c>
      <c r="S8" s="17">
        <v>466.7</v>
      </c>
      <c r="T8" s="17">
        <v>433.4</v>
      </c>
      <c r="U8" s="16">
        <v>419.2</v>
      </c>
      <c r="V8" s="17">
        <v>377.2</v>
      </c>
      <c r="W8" s="17">
        <v>373.3</v>
      </c>
      <c r="X8" s="17">
        <v>330.1</v>
      </c>
      <c r="Y8" s="16">
        <v>313.8</v>
      </c>
      <c r="Z8" s="17">
        <v>291.5</v>
      </c>
      <c r="AA8" s="17">
        <v>286.3</v>
      </c>
      <c r="AB8" s="17">
        <v>241.9</v>
      </c>
      <c r="AC8" s="16">
        <v>226.9</v>
      </c>
      <c r="AD8" s="17">
        <v>55.6</v>
      </c>
      <c r="AE8" s="17">
        <v>56.5</v>
      </c>
      <c r="AF8" s="17">
        <v>57.2</v>
      </c>
      <c r="AG8" s="16">
        <v>55.6</v>
      </c>
      <c r="AH8" s="17">
        <v>30.1</v>
      </c>
      <c r="AI8" s="17">
        <v>30.5</v>
      </c>
      <c r="AJ8" s="17">
        <v>31</v>
      </c>
      <c r="AK8" s="16">
        <v>31.3</v>
      </c>
      <c r="AL8" s="17">
        <v>90.3</v>
      </c>
      <c r="AM8" s="17">
        <v>88.9</v>
      </c>
      <c r="AN8" s="17">
        <v>99.5</v>
      </c>
      <c r="AO8" s="16">
        <v>102</v>
      </c>
    </row>
    <row r="9" spans="1:41" x14ac:dyDescent="0.2">
      <c r="A9" s="39" t="s">
        <v>54</v>
      </c>
      <c r="B9" s="17">
        <v>78.099999999999994</v>
      </c>
      <c r="C9" s="17">
        <v>81.7</v>
      </c>
      <c r="D9" s="16">
        <v>92.3</v>
      </c>
      <c r="E9" s="16">
        <v>117.4</v>
      </c>
      <c r="F9" s="17">
        <v>77.400000000000006</v>
      </c>
      <c r="G9" s="17">
        <v>81.099999999999994</v>
      </c>
      <c r="H9" s="16">
        <v>91.8</v>
      </c>
      <c r="I9" s="16">
        <v>117</v>
      </c>
      <c r="J9" s="17">
        <v>0.6</v>
      </c>
      <c r="K9" s="17">
        <v>0.6</v>
      </c>
      <c r="L9" s="16">
        <v>0.7</v>
      </c>
      <c r="M9" s="16">
        <v>0.9</v>
      </c>
      <c r="N9" s="17">
        <v>101.9</v>
      </c>
      <c r="O9" s="17">
        <v>102.6</v>
      </c>
      <c r="P9" s="16">
        <v>111.4</v>
      </c>
      <c r="Q9" s="16">
        <v>108.8</v>
      </c>
      <c r="R9" s="17">
        <v>93.3</v>
      </c>
      <c r="S9" s="17">
        <v>93.1</v>
      </c>
      <c r="T9" s="17">
        <v>91</v>
      </c>
      <c r="U9" s="16">
        <v>102.7</v>
      </c>
      <c r="V9" s="17">
        <v>77.099999999999994</v>
      </c>
      <c r="W9" s="17">
        <v>77.099999999999994</v>
      </c>
      <c r="X9" s="17">
        <v>71.400000000000006</v>
      </c>
      <c r="Y9" s="16">
        <v>78.7</v>
      </c>
      <c r="Z9" s="17">
        <v>62.7</v>
      </c>
      <c r="AA9" s="17">
        <v>62.5</v>
      </c>
      <c r="AB9" s="17">
        <v>56.8</v>
      </c>
      <c r="AC9" s="16">
        <v>62.8</v>
      </c>
      <c r="AD9" s="17">
        <v>5.9</v>
      </c>
      <c r="AE9" s="17">
        <v>6.5</v>
      </c>
      <c r="AF9" s="17">
        <v>6.6</v>
      </c>
      <c r="AG9" s="16">
        <v>7.4</v>
      </c>
      <c r="AH9" s="17">
        <v>8.6</v>
      </c>
      <c r="AI9" s="17">
        <v>8.1</v>
      </c>
      <c r="AJ9" s="17">
        <v>8</v>
      </c>
      <c r="AK9" s="16">
        <v>8.6</v>
      </c>
      <c r="AL9" s="17">
        <v>15.3</v>
      </c>
      <c r="AM9" s="17">
        <v>15.1</v>
      </c>
      <c r="AN9" s="17">
        <v>18.7</v>
      </c>
      <c r="AO9" s="16">
        <v>22.9</v>
      </c>
    </row>
    <row r="10" spans="1:41" x14ac:dyDescent="0.2">
      <c r="A10" s="39" t="s">
        <v>37</v>
      </c>
      <c r="B10" s="17">
        <v>559.6</v>
      </c>
      <c r="C10" s="17">
        <v>571.79999999999995</v>
      </c>
      <c r="D10" s="16">
        <v>582.9</v>
      </c>
      <c r="E10" s="16">
        <v>617.9</v>
      </c>
      <c r="F10" s="17">
        <v>552.9</v>
      </c>
      <c r="G10" s="17">
        <v>565.6</v>
      </c>
      <c r="H10" s="16">
        <v>577.20000000000005</v>
      </c>
      <c r="I10" s="16">
        <v>611.5</v>
      </c>
      <c r="J10" s="17">
        <v>0.5</v>
      </c>
      <c r="K10" s="17">
        <v>0.4</v>
      </c>
      <c r="L10" s="16">
        <v>0.2</v>
      </c>
      <c r="M10" s="16">
        <v>0.2</v>
      </c>
      <c r="N10" s="17">
        <v>53.2</v>
      </c>
      <c r="O10" s="17">
        <v>55.2</v>
      </c>
      <c r="P10" s="16">
        <v>58.1</v>
      </c>
      <c r="Q10" s="16">
        <v>60.4</v>
      </c>
      <c r="R10" s="17">
        <v>265.2</v>
      </c>
      <c r="S10" s="17">
        <v>267.3</v>
      </c>
      <c r="T10" s="17">
        <v>264.60000000000002</v>
      </c>
      <c r="U10" s="16">
        <v>268</v>
      </c>
      <c r="V10" s="17">
        <v>237.1</v>
      </c>
      <c r="W10" s="17">
        <v>239.6</v>
      </c>
      <c r="X10" s="17">
        <v>236.1</v>
      </c>
      <c r="Y10" s="16">
        <v>240.6</v>
      </c>
      <c r="Z10" s="17">
        <v>73.5</v>
      </c>
      <c r="AA10" s="17">
        <v>71.8</v>
      </c>
      <c r="AB10" s="17">
        <v>62.6</v>
      </c>
      <c r="AC10" s="16">
        <v>61.4</v>
      </c>
      <c r="AD10" s="17">
        <v>59.5</v>
      </c>
      <c r="AE10" s="17">
        <v>61.4</v>
      </c>
      <c r="AF10" s="17">
        <v>63.8</v>
      </c>
      <c r="AG10" s="16">
        <v>66.3</v>
      </c>
      <c r="AH10" s="17">
        <v>104.1</v>
      </c>
      <c r="AI10" s="17">
        <v>106.3</v>
      </c>
      <c r="AJ10" s="17">
        <v>109.8</v>
      </c>
      <c r="AK10" s="16">
        <v>113</v>
      </c>
      <c r="AL10" s="17">
        <v>20.100000000000001</v>
      </c>
      <c r="AM10" s="17">
        <v>19.7</v>
      </c>
      <c r="AN10" s="17">
        <v>20.7</v>
      </c>
      <c r="AO10" s="16">
        <v>20.100000000000001</v>
      </c>
    </row>
    <row r="11" spans="1:41" x14ac:dyDescent="0.2">
      <c r="A11" s="39" t="s">
        <v>55</v>
      </c>
      <c r="B11" s="17">
        <v>120.7</v>
      </c>
      <c r="C11" s="17">
        <v>132.6</v>
      </c>
      <c r="D11" s="16">
        <v>134.69999999999999</v>
      </c>
      <c r="E11" s="16">
        <v>137.1</v>
      </c>
      <c r="F11" s="17">
        <v>119.7</v>
      </c>
      <c r="G11" s="17">
        <v>131.80000000000001</v>
      </c>
      <c r="H11" s="16">
        <v>133.9</v>
      </c>
      <c r="I11" s="16">
        <v>136.69999999999999</v>
      </c>
      <c r="J11" s="17">
        <v>0.3</v>
      </c>
      <c r="K11" s="17">
        <v>0.3</v>
      </c>
      <c r="L11" s="16">
        <v>0.3</v>
      </c>
      <c r="M11" s="16">
        <v>0.2</v>
      </c>
      <c r="N11" s="17">
        <v>270.39999999999998</v>
      </c>
      <c r="O11" s="17">
        <v>297.2</v>
      </c>
      <c r="P11" s="16">
        <v>307.89999999999998</v>
      </c>
      <c r="Q11" s="16">
        <v>331.9</v>
      </c>
      <c r="R11" s="17">
        <v>385.4</v>
      </c>
      <c r="S11" s="17">
        <v>377.1</v>
      </c>
      <c r="T11" s="17">
        <v>367.9</v>
      </c>
      <c r="U11" s="16">
        <v>378.2</v>
      </c>
      <c r="V11" s="17">
        <v>253</v>
      </c>
      <c r="W11" s="17">
        <v>244.2</v>
      </c>
      <c r="X11" s="17">
        <v>225.8</v>
      </c>
      <c r="Y11" s="16">
        <v>221.4</v>
      </c>
      <c r="Z11" s="17">
        <v>220.9</v>
      </c>
      <c r="AA11" s="17">
        <v>210.1</v>
      </c>
      <c r="AB11" s="17">
        <v>189.4</v>
      </c>
      <c r="AC11" s="16">
        <v>183.5</v>
      </c>
      <c r="AD11" s="17">
        <v>25.1</v>
      </c>
      <c r="AE11" s="17">
        <v>27.5</v>
      </c>
      <c r="AF11" s="17">
        <v>29.6</v>
      </c>
      <c r="AG11" s="16">
        <v>31</v>
      </c>
      <c r="AH11" s="17">
        <v>7</v>
      </c>
      <c r="AI11" s="17">
        <v>6.6</v>
      </c>
      <c r="AJ11" s="17">
        <v>6.8</v>
      </c>
      <c r="AK11" s="16">
        <v>6.9</v>
      </c>
      <c r="AL11" s="17">
        <v>129.9</v>
      </c>
      <c r="AM11" s="17">
        <v>130.5</v>
      </c>
      <c r="AN11" s="17">
        <v>139.80000000000001</v>
      </c>
      <c r="AO11" s="16">
        <v>154.6</v>
      </c>
    </row>
    <row r="12" spans="1:41" x14ac:dyDescent="0.2">
      <c r="A12" s="39" t="s">
        <v>56</v>
      </c>
      <c r="B12" s="17">
        <v>34.4</v>
      </c>
      <c r="C12" s="17">
        <v>39</v>
      </c>
      <c r="D12" s="16">
        <v>40</v>
      </c>
      <c r="E12" s="16">
        <v>39.299999999999997</v>
      </c>
      <c r="F12" s="17">
        <v>34</v>
      </c>
      <c r="G12" s="17">
        <v>38.799999999999997</v>
      </c>
      <c r="H12" s="16">
        <v>39.9</v>
      </c>
      <c r="I12" s="16">
        <v>39.299999999999997</v>
      </c>
      <c r="J12" s="17">
        <v>1.1000000000000001</v>
      </c>
      <c r="K12" s="17">
        <v>1.1000000000000001</v>
      </c>
      <c r="L12" s="16">
        <v>1.2</v>
      </c>
      <c r="M12" s="16">
        <v>1.2</v>
      </c>
      <c r="N12" s="17">
        <v>121</v>
      </c>
      <c r="O12" s="17">
        <v>117.1</v>
      </c>
      <c r="P12" s="16">
        <v>121.5</v>
      </c>
      <c r="Q12" s="16">
        <v>122</v>
      </c>
      <c r="R12" s="17">
        <v>256.10000000000002</v>
      </c>
      <c r="S12" s="18">
        <v>253.6</v>
      </c>
      <c r="T12" s="17">
        <v>243.2</v>
      </c>
      <c r="U12" s="16">
        <v>237.4</v>
      </c>
      <c r="V12" s="17">
        <v>179</v>
      </c>
      <c r="W12" s="18">
        <v>172.3</v>
      </c>
      <c r="X12" s="17">
        <v>154.9</v>
      </c>
      <c r="Y12" s="16">
        <v>148.9</v>
      </c>
      <c r="Z12" s="17">
        <v>136.1</v>
      </c>
      <c r="AA12" s="18">
        <v>127</v>
      </c>
      <c r="AB12" s="17">
        <v>108.3</v>
      </c>
      <c r="AC12" s="16">
        <v>105</v>
      </c>
      <c r="AD12" s="17">
        <v>38</v>
      </c>
      <c r="AE12" s="18">
        <v>40.700000000000003</v>
      </c>
      <c r="AF12" s="17">
        <v>41.9</v>
      </c>
      <c r="AG12" s="16">
        <v>38.700000000000003</v>
      </c>
      <c r="AH12" s="17">
        <v>4.9000000000000004</v>
      </c>
      <c r="AI12" s="18">
        <v>4.5999999999999996</v>
      </c>
      <c r="AJ12" s="17">
        <v>4.7</v>
      </c>
      <c r="AK12" s="16">
        <v>5.2</v>
      </c>
      <c r="AL12" s="17">
        <v>75.2</v>
      </c>
      <c r="AM12" s="18">
        <v>79.400000000000006</v>
      </c>
      <c r="AN12" s="17">
        <v>86.9</v>
      </c>
      <c r="AO12" s="16">
        <v>87.1</v>
      </c>
    </row>
    <row r="13" spans="1:41" x14ac:dyDescent="0.2">
      <c r="A13" s="39" t="s">
        <v>36</v>
      </c>
      <c r="B13" s="17">
        <v>468.4</v>
      </c>
      <c r="C13" s="17">
        <v>458.5</v>
      </c>
      <c r="D13" s="16">
        <v>467</v>
      </c>
      <c r="E13" s="16">
        <v>501</v>
      </c>
      <c r="F13" s="17">
        <v>465.2</v>
      </c>
      <c r="G13" s="17">
        <v>455.9</v>
      </c>
      <c r="H13" s="16">
        <v>465.2</v>
      </c>
      <c r="I13" s="16">
        <v>500.2</v>
      </c>
      <c r="J13" s="17">
        <v>1.9</v>
      </c>
      <c r="K13" s="17">
        <v>1.9</v>
      </c>
      <c r="L13" s="16">
        <v>1.7</v>
      </c>
      <c r="M13" s="16">
        <v>1.3</v>
      </c>
      <c r="N13" s="17">
        <v>113.8</v>
      </c>
      <c r="O13" s="17">
        <v>108.5</v>
      </c>
      <c r="P13" s="16">
        <v>114.3</v>
      </c>
      <c r="Q13" s="16">
        <v>117.4</v>
      </c>
      <c r="R13" s="17">
        <v>260.3</v>
      </c>
      <c r="S13" s="17">
        <v>247.5</v>
      </c>
      <c r="T13" s="17">
        <v>237.1</v>
      </c>
      <c r="U13" s="16">
        <v>253.2</v>
      </c>
      <c r="V13" s="17">
        <v>216.1</v>
      </c>
      <c r="W13" s="17">
        <v>204.9</v>
      </c>
      <c r="X13" s="17">
        <v>193.4</v>
      </c>
      <c r="Y13" s="16">
        <v>205.6</v>
      </c>
      <c r="Z13" s="17">
        <v>159.30000000000001</v>
      </c>
      <c r="AA13" s="17">
        <v>149.9</v>
      </c>
      <c r="AB13" s="17">
        <v>135.19999999999999</v>
      </c>
      <c r="AC13" s="16">
        <v>143.9</v>
      </c>
      <c r="AD13" s="17">
        <v>43.9</v>
      </c>
      <c r="AE13" s="17">
        <v>42.6</v>
      </c>
      <c r="AF13" s="17">
        <v>45.5</v>
      </c>
      <c r="AG13" s="16">
        <v>48.3</v>
      </c>
      <c r="AH13" s="17">
        <v>12.9</v>
      </c>
      <c r="AI13" s="17">
        <v>12.5</v>
      </c>
      <c r="AJ13" s="17">
        <v>12.7</v>
      </c>
      <c r="AK13" s="16">
        <v>13.4</v>
      </c>
      <c r="AL13" s="17">
        <v>42.8</v>
      </c>
      <c r="AM13" s="17">
        <v>41.3</v>
      </c>
      <c r="AN13" s="17">
        <v>42.3</v>
      </c>
      <c r="AO13" s="16">
        <v>46.4</v>
      </c>
    </row>
    <row r="14" spans="1:41" x14ac:dyDescent="0.15">
      <c r="A14" s="39" t="s">
        <v>57</v>
      </c>
      <c r="B14" s="17">
        <v>36.4</v>
      </c>
      <c r="C14" s="17">
        <v>33.4</v>
      </c>
      <c r="D14" s="16">
        <v>29.7</v>
      </c>
      <c r="E14" s="16">
        <v>29.1</v>
      </c>
      <c r="F14" s="17">
        <v>36.4</v>
      </c>
      <c r="G14" s="17">
        <v>33.4</v>
      </c>
      <c r="H14" s="16">
        <v>29.7</v>
      </c>
      <c r="I14" s="16">
        <v>29.1</v>
      </c>
      <c r="J14" s="17">
        <v>0.1</v>
      </c>
      <c r="K14" s="17">
        <v>0.1</v>
      </c>
      <c r="L14" s="16">
        <v>0.1</v>
      </c>
      <c r="M14" s="16">
        <v>0.1</v>
      </c>
      <c r="N14" s="17">
        <v>3.4</v>
      </c>
      <c r="O14" s="17">
        <v>3.2</v>
      </c>
      <c r="P14" s="16">
        <v>2.9</v>
      </c>
      <c r="Q14" s="16">
        <v>2.9</v>
      </c>
      <c r="R14" s="17">
        <v>17.600000000000001</v>
      </c>
      <c r="S14" s="19">
        <v>13.5</v>
      </c>
      <c r="T14" s="17">
        <v>10.8</v>
      </c>
      <c r="U14" s="16">
        <v>9.3000000000000007</v>
      </c>
      <c r="V14" s="17">
        <v>15.1</v>
      </c>
      <c r="W14" s="19">
        <v>11.6</v>
      </c>
      <c r="X14" s="17">
        <v>9.1</v>
      </c>
      <c r="Y14" s="16">
        <v>7.6</v>
      </c>
      <c r="Z14" s="17">
        <v>14.6</v>
      </c>
      <c r="AA14" s="19">
        <v>11.3</v>
      </c>
      <c r="AB14" s="17">
        <v>8.9</v>
      </c>
      <c r="AC14" s="16">
        <v>7.2</v>
      </c>
      <c r="AD14" s="17">
        <v>0.1</v>
      </c>
      <c r="AE14" s="19">
        <v>0</v>
      </c>
      <c r="AF14" s="17">
        <v>0</v>
      </c>
      <c r="AG14" s="16">
        <v>0.3</v>
      </c>
      <c r="AH14" s="17">
        <v>0.3</v>
      </c>
      <c r="AI14" s="19">
        <v>0.3</v>
      </c>
      <c r="AJ14" s="17">
        <v>0.2</v>
      </c>
      <c r="AK14" s="16">
        <v>0.2</v>
      </c>
      <c r="AL14" s="17">
        <v>1.9</v>
      </c>
      <c r="AM14" s="19">
        <v>1.5</v>
      </c>
      <c r="AN14" s="17">
        <v>1.3</v>
      </c>
      <c r="AO14" s="16">
        <v>1.2</v>
      </c>
    </row>
    <row r="15" spans="1:41" x14ac:dyDescent="0.2">
      <c r="A15" s="39" t="s">
        <v>58</v>
      </c>
      <c r="B15" s="18">
        <v>49</v>
      </c>
      <c r="C15" s="18">
        <v>50</v>
      </c>
      <c r="D15" s="16">
        <v>62.4</v>
      </c>
      <c r="E15" s="16">
        <v>63</v>
      </c>
      <c r="F15" s="18">
        <v>49</v>
      </c>
      <c r="G15" s="18">
        <v>50</v>
      </c>
      <c r="H15" s="16">
        <v>62.4</v>
      </c>
      <c r="I15" s="16">
        <v>63</v>
      </c>
      <c r="J15" s="18">
        <v>0.3</v>
      </c>
      <c r="K15" s="18">
        <v>0.5</v>
      </c>
      <c r="L15" s="16">
        <v>0.4</v>
      </c>
      <c r="M15" s="16">
        <v>0.6</v>
      </c>
      <c r="N15" s="18">
        <v>183.4</v>
      </c>
      <c r="O15" s="18">
        <v>178</v>
      </c>
      <c r="P15" s="16">
        <v>212.3</v>
      </c>
      <c r="Q15" s="16">
        <v>231.9</v>
      </c>
      <c r="R15" s="17">
        <v>342.3</v>
      </c>
      <c r="S15" s="17">
        <v>328.5</v>
      </c>
      <c r="T15" s="17">
        <v>274.5</v>
      </c>
      <c r="U15" s="16">
        <v>268.2</v>
      </c>
      <c r="V15" s="17">
        <v>225.2</v>
      </c>
      <c r="W15" s="17">
        <v>216.1</v>
      </c>
      <c r="X15" s="17">
        <v>155.6</v>
      </c>
      <c r="Y15" s="16">
        <v>149.5</v>
      </c>
      <c r="Z15" s="17">
        <v>214.3</v>
      </c>
      <c r="AA15" s="17">
        <v>205.5</v>
      </c>
      <c r="AB15" s="17">
        <v>146.19999999999999</v>
      </c>
      <c r="AC15" s="16">
        <v>140.69999999999999</v>
      </c>
      <c r="AD15" s="17">
        <v>2.9</v>
      </c>
      <c r="AE15" s="17">
        <v>2.8</v>
      </c>
      <c r="AF15" s="17">
        <v>2.9</v>
      </c>
      <c r="AG15" s="16">
        <v>2.6</v>
      </c>
      <c r="AH15" s="17">
        <v>8</v>
      </c>
      <c r="AI15" s="17">
        <v>7.8</v>
      </c>
      <c r="AJ15" s="17">
        <v>6.5</v>
      </c>
      <c r="AK15" s="16">
        <v>6.3</v>
      </c>
      <c r="AL15" s="17">
        <v>110.2</v>
      </c>
      <c r="AM15" s="17">
        <v>105.8</v>
      </c>
      <c r="AN15" s="17">
        <v>115.2</v>
      </c>
      <c r="AO15" s="16">
        <v>115.8</v>
      </c>
    </row>
    <row r="16" spans="1:41" x14ac:dyDescent="0.2">
      <c r="A16" s="39" t="s">
        <v>59</v>
      </c>
      <c r="B16" s="17">
        <v>14.3</v>
      </c>
      <c r="C16" s="17">
        <v>15.8</v>
      </c>
      <c r="D16" s="16">
        <v>15.5</v>
      </c>
      <c r="E16" s="16">
        <v>18.399999999999999</v>
      </c>
      <c r="F16" s="17">
        <v>14.3</v>
      </c>
      <c r="G16" s="17">
        <v>15.7</v>
      </c>
      <c r="H16" s="16">
        <v>15.5</v>
      </c>
      <c r="I16" s="16">
        <v>18.3</v>
      </c>
      <c r="J16" s="17">
        <v>16.399999999999999</v>
      </c>
      <c r="K16" s="17">
        <v>6.6</v>
      </c>
      <c r="L16" s="16">
        <v>6.6</v>
      </c>
      <c r="M16" s="16">
        <v>5</v>
      </c>
      <c r="N16" s="17">
        <v>35.9</v>
      </c>
      <c r="O16" s="17">
        <v>31.5</v>
      </c>
      <c r="P16" s="16">
        <v>33.6</v>
      </c>
      <c r="Q16" s="16">
        <v>33.200000000000003</v>
      </c>
      <c r="R16" s="17">
        <v>114.7</v>
      </c>
      <c r="S16" s="18">
        <v>104.6</v>
      </c>
      <c r="T16" s="17">
        <v>94.3</v>
      </c>
      <c r="U16" s="16">
        <v>90.1</v>
      </c>
      <c r="V16" s="17">
        <v>87</v>
      </c>
      <c r="W16" s="18">
        <v>77.5</v>
      </c>
      <c r="X16" s="17">
        <v>63.7</v>
      </c>
      <c r="Y16" s="16">
        <v>57.8</v>
      </c>
      <c r="Z16" s="17">
        <v>83.3</v>
      </c>
      <c r="AA16" s="18">
        <v>74</v>
      </c>
      <c r="AB16" s="17">
        <v>60.2</v>
      </c>
      <c r="AC16" s="16">
        <v>54.2</v>
      </c>
      <c r="AD16" s="17">
        <v>1.3</v>
      </c>
      <c r="AE16" s="18">
        <v>1.2</v>
      </c>
      <c r="AF16" s="17">
        <v>1.3</v>
      </c>
      <c r="AG16" s="16">
        <v>1.4</v>
      </c>
      <c r="AH16" s="17">
        <v>2.4</v>
      </c>
      <c r="AI16" s="18">
        <v>2.2999999999999998</v>
      </c>
      <c r="AJ16" s="17">
        <v>2.2999999999999998</v>
      </c>
      <c r="AK16" s="16">
        <v>2.2000000000000002</v>
      </c>
      <c r="AL16" s="17">
        <v>27</v>
      </c>
      <c r="AM16" s="18">
        <v>26.4</v>
      </c>
      <c r="AN16" s="17">
        <v>29.9</v>
      </c>
      <c r="AO16" s="16">
        <v>31.8</v>
      </c>
    </row>
    <row r="17" spans="1:41" x14ac:dyDescent="0.2">
      <c r="A17" s="39" t="s">
        <v>60</v>
      </c>
      <c r="B17" s="17">
        <v>29.8</v>
      </c>
      <c r="C17" s="17">
        <v>30.8</v>
      </c>
      <c r="D17" s="16">
        <v>33.799999999999997</v>
      </c>
      <c r="E17" s="16">
        <v>37.6</v>
      </c>
      <c r="F17" s="17">
        <v>29.8</v>
      </c>
      <c r="G17" s="17">
        <v>30.8</v>
      </c>
      <c r="H17" s="16">
        <v>33.799999999999997</v>
      </c>
      <c r="I17" s="16">
        <v>37.6</v>
      </c>
      <c r="J17" s="17">
        <v>1.8</v>
      </c>
      <c r="K17" s="17">
        <v>2.1</v>
      </c>
      <c r="L17" s="16">
        <v>1.8</v>
      </c>
      <c r="M17" s="16">
        <v>1.7</v>
      </c>
      <c r="N17" s="17">
        <v>154.69999999999999</v>
      </c>
      <c r="O17" s="17">
        <v>158.30000000000001</v>
      </c>
      <c r="P17" s="16">
        <v>168.7</v>
      </c>
      <c r="Q17" s="16">
        <v>184.2</v>
      </c>
      <c r="R17" s="17">
        <v>415.2</v>
      </c>
      <c r="S17" s="18">
        <v>421.7</v>
      </c>
      <c r="T17" s="17">
        <v>402.8</v>
      </c>
      <c r="U17" s="16">
        <v>396</v>
      </c>
      <c r="V17" s="17">
        <v>267.3</v>
      </c>
      <c r="W17" s="18">
        <v>269.7</v>
      </c>
      <c r="X17" s="17">
        <v>226.1</v>
      </c>
      <c r="Y17" s="16">
        <v>213.9</v>
      </c>
      <c r="Z17" s="17">
        <v>242.7</v>
      </c>
      <c r="AA17" s="18">
        <v>243.9</v>
      </c>
      <c r="AB17" s="17">
        <v>197.8</v>
      </c>
      <c r="AC17" s="16">
        <v>183.4</v>
      </c>
      <c r="AD17" s="17">
        <v>8.1</v>
      </c>
      <c r="AE17" s="18">
        <v>8.6999999999999993</v>
      </c>
      <c r="AF17" s="17">
        <v>9.5</v>
      </c>
      <c r="AG17" s="16">
        <v>9.9</v>
      </c>
      <c r="AH17" s="17">
        <v>16.5</v>
      </c>
      <c r="AI17" s="18">
        <v>17.100000000000001</v>
      </c>
      <c r="AJ17" s="17">
        <v>18.8</v>
      </c>
      <c r="AK17" s="16">
        <v>20.7</v>
      </c>
      <c r="AL17" s="17">
        <v>146.4</v>
      </c>
      <c r="AM17" s="18">
        <v>150.69999999999999</v>
      </c>
      <c r="AN17" s="17">
        <v>174.6</v>
      </c>
      <c r="AO17" s="16">
        <v>181.1</v>
      </c>
    </row>
    <row r="18" spans="1:41" x14ac:dyDescent="0.2">
      <c r="A18" s="39" t="s">
        <v>61</v>
      </c>
      <c r="B18" s="18">
        <v>13.5</v>
      </c>
      <c r="C18" s="18">
        <v>14.3</v>
      </c>
      <c r="D18" s="16">
        <v>15</v>
      </c>
      <c r="E18" s="16">
        <v>17.5</v>
      </c>
      <c r="F18" s="18">
        <v>13.1</v>
      </c>
      <c r="G18" s="18">
        <v>13.8</v>
      </c>
      <c r="H18" s="16">
        <v>14.5</v>
      </c>
      <c r="I18" s="16">
        <v>16.899999999999999</v>
      </c>
      <c r="J18" s="18">
        <v>1.5</v>
      </c>
      <c r="K18" s="18">
        <v>1.6</v>
      </c>
      <c r="L18" s="16">
        <v>1.7</v>
      </c>
      <c r="M18" s="16">
        <v>1.7</v>
      </c>
      <c r="N18" s="18">
        <v>46.5</v>
      </c>
      <c r="O18" s="18">
        <v>44.3</v>
      </c>
      <c r="P18" s="16">
        <v>48.6</v>
      </c>
      <c r="Q18" s="16">
        <v>53.7</v>
      </c>
      <c r="R18" s="17">
        <v>264.89999999999998</v>
      </c>
      <c r="S18" s="17">
        <v>256.10000000000002</v>
      </c>
      <c r="T18" s="17">
        <v>255.2</v>
      </c>
      <c r="U18" s="16">
        <v>259.39999999999998</v>
      </c>
      <c r="V18" s="17">
        <v>132</v>
      </c>
      <c r="W18" s="17">
        <v>117.1</v>
      </c>
      <c r="X18" s="17">
        <v>107.4</v>
      </c>
      <c r="Y18" s="16">
        <v>108.5</v>
      </c>
      <c r="Z18" s="17">
        <v>128.4</v>
      </c>
      <c r="AA18" s="17">
        <v>113.1</v>
      </c>
      <c r="AB18" s="17">
        <v>103</v>
      </c>
      <c r="AC18" s="16">
        <v>103.8</v>
      </c>
      <c r="AD18" s="17">
        <v>1.7</v>
      </c>
      <c r="AE18" s="17">
        <v>1.9</v>
      </c>
      <c r="AF18" s="17">
        <v>2.1</v>
      </c>
      <c r="AG18" s="16">
        <v>2.5</v>
      </c>
      <c r="AH18" s="17">
        <v>1.9</v>
      </c>
      <c r="AI18" s="17">
        <v>2</v>
      </c>
      <c r="AJ18" s="17">
        <v>2.2000000000000002</v>
      </c>
      <c r="AK18" s="16">
        <v>2.2999999999999998</v>
      </c>
      <c r="AL18" s="17">
        <v>130.80000000000001</v>
      </c>
      <c r="AM18" s="17">
        <v>136.80000000000001</v>
      </c>
      <c r="AN18" s="17">
        <v>141.9</v>
      </c>
      <c r="AO18" s="16">
        <v>146.6</v>
      </c>
    </row>
    <row r="19" spans="1:41" x14ac:dyDescent="0.2">
      <c r="A19" s="39" t="s">
        <v>62</v>
      </c>
      <c r="B19" s="18">
        <v>9.5</v>
      </c>
      <c r="C19" s="18">
        <v>9.6</v>
      </c>
      <c r="D19" s="16">
        <v>7.3</v>
      </c>
      <c r="E19" s="16">
        <v>9.1</v>
      </c>
      <c r="F19" s="18">
        <v>9.5</v>
      </c>
      <c r="G19" s="18">
        <v>9.6</v>
      </c>
      <c r="H19" s="16">
        <v>7.3</v>
      </c>
      <c r="I19" s="16">
        <v>9.1</v>
      </c>
      <c r="J19" s="18">
        <v>1.5</v>
      </c>
      <c r="K19" s="18">
        <v>1.8</v>
      </c>
      <c r="L19" s="16">
        <v>2</v>
      </c>
      <c r="M19" s="16">
        <v>2.2999999999999998</v>
      </c>
      <c r="N19" s="18">
        <v>45.7</v>
      </c>
      <c r="O19" s="18">
        <v>47</v>
      </c>
      <c r="P19" s="16">
        <v>57.2</v>
      </c>
      <c r="Q19" s="16">
        <v>61.2</v>
      </c>
      <c r="R19" s="17">
        <v>326.10000000000002</v>
      </c>
      <c r="S19" s="18">
        <v>325.7</v>
      </c>
      <c r="T19" s="17">
        <v>299.8</v>
      </c>
      <c r="U19" s="16">
        <v>285.2</v>
      </c>
      <c r="V19" s="17">
        <v>263.5</v>
      </c>
      <c r="W19" s="18">
        <v>260.89999999999998</v>
      </c>
      <c r="X19" s="17">
        <v>222.2</v>
      </c>
      <c r="Y19" s="16">
        <v>198.5</v>
      </c>
      <c r="Z19" s="17">
        <v>249.5</v>
      </c>
      <c r="AA19" s="18">
        <v>246.3</v>
      </c>
      <c r="AB19" s="17">
        <v>206.8</v>
      </c>
      <c r="AC19" s="16">
        <v>180.7</v>
      </c>
      <c r="AD19" s="17">
        <v>12</v>
      </c>
      <c r="AE19" s="18">
        <v>12.5</v>
      </c>
      <c r="AF19" s="17">
        <v>13.1</v>
      </c>
      <c r="AG19" s="16">
        <v>15.2</v>
      </c>
      <c r="AH19" s="17">
        <v>2</v>
      </c>
      <c r="AI19" s="18">
        <v>2.1</v>
      </c>
      <c r="AJ19" s="17">
        <v>2.2999999999999998</v>
      </c>
      <c r="AK19" s="16">
        <v>2.6</v>
      </c>
      <c r="AL19" s="17">
        <v>60.8</v>
      </c>
      <c r="AM19" s="18">
        <v>63.2</v>
      </c>
      <c r="AN19" s="17">
        <v>75.900000000000006</v>
      </c>
      <c r="AO19" s="16">
        <v>84.5</v>
      </c>
    </row>
    <row r="20" spans="1:41" x14ac:dyDescent="0.2">
      <c r="A20" s="39" t="s">
        <v>63</v>
      </c>
      <c r="B20" s="17">
        <v>231.3</v>
      </c>
      <c r="C20" s="17">
        <v>232.5</v>
      </c>
      <c r="D20" s="16">
        <v>234.5</v>
      </c>
      <c r="E20" s="16">
        <v>241.6</v>
      </c>
      <c r="F20" s="17">
        <v>223.5</v>
      </c>
      <c r="G20" s="17">
        <v>225.1</v>
      </c>
      <c r="H20" s="16">
        <v>228</v>
      </c>
      <c r="I20" s="16">
        <v>241.4</v>
      </c>
      <c r="J20" s="17">
        <v>0.5</v>
      </c>
      <c r="K20" s="17">
        <v>0.4</v>
      </c>
      <c r="L20" s="16">
        <v>0.4</v>
      </c>
      <c r="M20" s="16">
        <v>0.4</v>
      </c>
      <c r="N20" s="17">
        <v>444.8</v>
      </c>
      <c r="O20" s="17">
        <v>447</v>
      </c>
      <c r="P20" s="16">
        <v>450.1</v>
      </c>
      <c r="Q20" s="16">
        <v>480.9</v>
      </c>
      <c r="R20" s="17">
        <v>866</v>
      </c>
      <c r="S20" s="17">
        <v>854.7</v>
      </c>
      <c r="T20" s="17">
        <v>704</v>
      </c>
      <c r="U20" s="16">
        <v>728</v>
      </c>
      <c r="V20" s="17">
        <v>539.4</v>
      </c>
      <c r="W20" s="17">
        <v>534.20000000000005</v>
      </c>
      <c r="X20" s="17">
        <v>364.9</v>
      </c>
      <c r="Y20" s="16">
        <v>364.7</v>
      </c>
      <c r="Z20" s="17">
        <v>427.4</v>
      </c>
      <c r="AA20" s="17">
        <v>421</v>
      </c>
      <c r="AB20" s="17">
        <v>254.7</v>
      </c>
      <c r="AC20" s="16">
        <v>271</v>
      </c>
      <c r="AD20" s="17">
        <v>75.900000000000006</v>
      </c>
      <c r="AE20" s="17">
        <v>76.400000000000006</v>
      </c>
      <c r="AF20" s="17">
        <v>73.3</v>
      </c>
      <c r="AG20" s="16">
        <v>59.7</v>
      </c>
      <c r="AH20" s="17">
        <v>36</v>
      </c>
      <c r="AI20" s="17">
        <v>36.799999999999997</v>
      </c>
      <c r="AJ20" s="17">
        <v>36.9</v>
      </c>
      <c r="AK20" s="16">
        <v>34</v>
      </c>
      <c r="AL20" s="17">
        <v>320.60000000000002</v>
      </c>
      <c r="AM20" s="17">
        <v>315.10000000000002</v>
      </c>
      <c r="AN20" s="17">
        <v>333.7</v>
      </c>
      <c r="AO20" s="16">
        <v>357.1</v>
      </c>
    </row>
    <row r="21" spans="1:41" x14ac:dyDescent="0.2">
      <c r="A21" s="39" t="s">
        <v>64</v>
      </c>
      <c r="B21" s="17">
        <v>212.9</v>
      </c>
      <c r="C21" s="17">
        <v>208.9</v>
      </c>
      <c r="D21" s="16">
        <v>208.5</v>
      </c>
      <c r="E21" s="16">
        <v>214.7</v>
      </c>
      <c r="F21" s="17">
        <v>202.9</v>
      </c>
      <c r="G21" s="17">
        <v>202.7</v>
      </c>
      <c r="H21" s="16">
        <v>204.1</v>
      </c>
      <c r="I21" s="16">
        <v>210</v>
      </c>
      <c r="J21" s="17">
        <v>7.1</v>
      </c>
      <c r="K21" s="17">
        <v>6.1</v>
      </c>
      <c r="L21" s="16">
        <v>6.1</v>
      </c>
      <c r="M21" s="16">
        <v>6.9</v>
      </c>
      <c r="N21" s="17">
        <v>401.2</v>
      </c>
      <c r="O21" s="17">
        <v>413.6</v>
      </c>
      <c r="P21" s="16">
        <v>442.4</v>
      </c>
      <c r="Q21" s="16">
        <v>449.4</v>
      </c>
      <c r="R21" s="17">
        <v>655.8</v>
      </c>
      <c r="S21" s="17">
        <v>669.4</v>
      </c>
      <c r="T21" s="17">
        <v>560.4</v>
      </c>
      <c r="U21" s="16">
        <v>544.1</v>
      </c>
      <c r="V21" s="17">
        <v>528</v>
      </c>
      <c r="W21" s="17">
        <v>540.70000000000005</v>
      </c>
      <c r="X21" s="17">
        <v>408.8</v>
      </c>
      <c r="Y21" s="16">
        <v>390.2</v>
      </c>
      <c r="Z21" s="17">
        <v>466.9</v>
      </c>
      <c r="AA21" s="17">
        <v>479</v>
      </c>
      <c r="AB21" s="17">
        <v>344.4</v>
      </c>
      <c r="AC21" s="16">
        <v>324.8</v>
      </c>
      <c r="AD21" s="17">
        <v>35</v>
      </c>
      <c r="AE21" s="17">
        <v>34.799999999999997</v>
      </c>
      <c r="AF21" s="17">
        <v>36.200000000000003</v>
      </c>
      <c r="AG21" s="16">
        <v>36.700000000000003</v>
      </c>
      <c r="AH21" s="17">
        <v>26.1</v>
      </c>
      <c r="AI21" s="17">
        <v>26.9</v>
      </c>
      <c r="AJ21" s="17">
        <v>28.1</v>
      </c>
      <c r="AK21" s="16">
        <v>28.6</v>
      </c>
      <c r="AL21" s="17">
        <v>119</v>
      </c>
      <c r="AM21" s="17">
        <v>121.9</v>
      </c>
      <c r="AN21" s="17">
        <v>145.19999999999999</v>
      </c>
      <c r="AO21" s="16">
        <v>148.1</v>
      </c>
    </row>
    <row r="22" spans="1:41" x14ac:dyDescent="0.2">
      <c r="A22" s="39" t="s">
        <v>65</v>
      </c>
      <c r="B22" s="18">
        <v>12.8</v>
      </c>
      <c r="C22" s="18">
        <v>12.8</v>
      </c>
      <c r="D22" s="16">
        <v>13.4</v>
      </c>
      <c r="E22" s="16">
        <v>13.4</v>
      </c>
      <c r="F22" s="18">
        <v>12.8</v>
      </c>
      <c r="G22" s="18">
        <v>12.8</v>
      </c>
      <c r="H22" s="16">
        <v>13.4</v>
      </c>
      <c r="I22" s="16">
        <v>13.4</v>
      </c>
      <c r="J22" s="18">
        <v>2.8</v>
      </c>
      <c r="K22" s="18">
        <v>2.2999999999999998</v>
      </c>
      <c r="L22" s="16">
        <v>2.2999999999999998</v>
      </c>
      <c r="M22" s="16">
        <v>2</v>
      </c>
      <c r="N22" s="18">
        <v>168.2</v>
      </c>
      <c r="O22" s="18">
        <v>171.5</v>
      </c>
      <c r="P22" s="16">
        <v>178.8</v>
      </c>
      <c r="Q22" s="16">
        <v>193.1</v>
      </c>
      <c r="R22" s="17">
        <v>435.3</v>
      </c>
      <c r="S22" s="17">
        <v>430.9</v>
      </c>
      <c r="T22" s="17">
        <v>349.2</v>
      </c>
      <c r="U22" s="16">
        <v>307.39999999999998</v>
      </c>
      <c r="V22" s="17">
        <v>364.7</v>
      </c>
      <c r="W22" s="17">
        <v>358.8</v>
      </c>
      <c r="X22" s="17">
        <v>268.8</v>
      </c>
      <c r="Y22" s="16">
        <v>228.1</v>
      </c>
      <c r="Z22" s="17">
        <v>339.3</v>
      </c>
      <c r="AA22" s="17">
        <v>333.2</v>
      </c>
      <c r="AB22" s="17">
        <v>243</v>
      </c>
      <c r="AC22" s="16">
        <v>203.8</v>
      </c>
      <c r="AD22" s="17">
        <v>15.8</v>
      </c>
      <c r="AE22" s="17">
        <v>15.8</v>
      </c>
      <c r="AF22" s="17">
        <v>16</v>
      </c>
      <c r="AG22" s="16">
        <v>15.4</v>
      </c>
      <c r="AH22" s="17">
        <v>9.6999999999999993</v>
      </c>
      <c r="AI22" s="17">
        <v>9.6999999999999993</v>
      </c>
      <c r="AJ22" s="17">
        <v>9.9</v>
      </c>
      <c r="AK22" s="16">
        <v>8.9</v>
      </c>
      <c r="AL22" s="17">
        <v>69.599999999999994</v>
      </c>
      <c r="AM22" s="17">
        <v>71.400000000000006</v>
      </c>
      <c r="AN22" s="17">
        <v>79.5</v>
      </c>
      <c r="AO22" s="16">
        <v>79</v>
      </c>
    </row>
    <row r="23" spans="1:41" x14ac:dyDescent="0.2">
      <c r="A23" s="39" t="s">
        <v>66</v>
      </c>
      <c r="B23" s="18">
        <v>6.1</v>
      </c>
      <c r="C23" s="18">
        <v>6.2</v>
      </c>
      <c r="D23" s="16">
        <v>6.3</v>
      </c>
      <c r="E23" s="16">
        <v>5.6</v>
      </c>
      <c r="F23" s="18">
        <v>6.1</v>
      </c>
      <c r="G23" s="18">
        <v>6.2</v>
      </c>
      <c r="H23" s="16">
        <v>6.3</v>
      </c>
      <c r="I23" s="16">
        <v>5.6</v>
      </c>
      <c r="J23" s="18">
        <v>1</v>
      </c>
      <c r="K23" s="18">
        <v>1</v>
      </c>
      <c r="L23" s="16">
        <v>1.1000000000000001</v>
      </c>
      <c r="M23" s="16">
        <v>1.3</v>
      </c>
      <c r="N23" s="18">
        <v>103.2</v>
      </c>
      <c r="O23" s="18">
        <v>105.4</v>
      </c>
      <c r="P23" s="16">
        <v>114.7</v>
      </c>
      <c r="Q23" s="16">
        <v>118.8</v>
      </c>
      <c r="R23" s="17">
        <v>543.29999999999995</v>
      </c>
      <c r="S23" s="18">
        <v>541.70000000000005</v>
      </c>
      <c r="T23" s="17">
        <v>459.4</v>
      </c>
      <c r="U23" s="16">
        <v>455</v>
      </c>
      <c r="V23" s="17">
        <v>481.5</v>
      </c>
      <c r="W23" s="18">
        <v>479.6</v>
      </c>
      <c r="X23" s="17">
        <v>383.4</v>
      </c>
      <c r="Y23" s="16">
        <v>374.3</v>
      </c>
      <c r="Z23" s="17">
        <v>449.6</v>
      </c>
      <c r="AA23" s="18">
        <v>446.8</v>
      </c>
      <c r="AB23" s="17">
        <v>348.5</v>
      </c>
      <c r="AC23" s="16">
        <v>337.7</v>
      </c>
      <c r="AD23" s="17">
        <v>17</v>
      </c>
      <c r="AE23" s="18">
        <v>17.899999999999999</v>
      </c>
      <c r="AF23" s="17">
        <v>19</v>
      </c>
      <c r="AG23" s="16">
        <v>20.5</v>
      </c>
      <c r="AH23" s="17">
        <v>14.9</v>
      </c>
      <c r="AI23" s="18">
        <v>14.9</v>
      </c>
      <c r="AJ23" s="17">
        <v>15.9</v>
      </c>
      <c r="AK23" s="16">
        <v>16.100000000000001</v>
      </c>
      <c r="AL23" s="17">
        <v>59.2</v>
      </c>
      <c r="AM23" s="18">
        <v>59.7</v>
      </c>
      <c r="AN23" s="17">
        <v>73.400000000000006</v>
      </c>
      <c r="AO23" s="16">
        <v>78.2</v>
      </c>
    </row>
    <row r="24" spans="1:41" x14ac:dyDescent="0.2">
      <c r="A24" s="39" t="s">
        <v>67</v>
      </c>
      <c r="B24" s="17">
        <v>13.9</v>
      </c>
      <c r="C24" s="17">
        <v>13.9</v>
      </c>
      <c r="D24" s="16">
        <v>13.9</v>
      </c>
      <c r="E24" s="16">
        <v>15.2</v>
      </c>
      <c r="F24" s="17">
        <v>13.9</v>
      </c>
      <c r="G24" s="17">
        <v>13.9</v>
      </c>
      <c r="H24" s="16">
        <v>13.9</v>
      </c>
      <c r="I24" s="16">
        <v>15.1</v>
      </c>
      <c r="J24" s="17">
        <v>2.2999999999999998</v>
      </c>
      <c r="K24" s="17">
        <v>2.4</v>
      </c>
      <c r="L24" s="16">
        <v>2.6</v>
      </c>
      <c r="M24" s="16">
        <v>2.6</v>
      </c>
      <c r="N24" s="17">
        <v>38.5</v>
      </c>
      <c r="O24" s="17">
        <v>39.200000000000003</v>
      </c>
      <c r="P24" s="16">
        <v>41.5</v>
      </c>
      <c r="Q24" s="16">
        <v>44.6</v>
      </c>
      <c r="R24" s="17">
        <v>444.1</v>
      </c>
      <c r="S24" s="18">
        <v>449.9</v>
      </c>
      <c r="T24" s="17">
        <v>412.1</v>
      </c>
      <c r="U24" s="16">
        <v>401</v>
      </c>
      <c r="V24" s="17">
        <v>284</v>
      </c>
      <c r="W24" s="18">
        <v>287.60000000000002</v>
      </c>
      <c r="X24" s="17">
        <v>228</v>
      </c>
      <c r="Y24" s="16">
        <v>198.6</v>
      </c>
      <c r="Z24" s="17">
        <v>278</v>
      </c>
      <c r="AA24" s="18">
        <v>281.5</v>
      </c>
      <c r="AB24" s="17">
        <v>221.9</v>
      </c>
      <c r="AC24" s="16">
        <v>192.4</v>
      </c>
      <c r="AD24" s="17">
        <v>4.0999999999999996</v>
      </c>
      <c r="AE24" s="18">
        <v>4.0999999999999996</v>
      </c>
      <c r="AF24" s="17">
        <v>4.0999999999999996</v>
      </c>
      <c r="AG24" s="16">
        <v>4.2</v>
      </c>
      <c r="AH24" s="17">
        <v>2</v>
      </c>
      <c r="AI24" s="18">
        <v>2</v>
      </c>
      <c r="AJ24" s="17">
        <v>2</v>
      </c>
      <c r="AK24" s="16">
        <v>1.9</v>
      </c>
      <c r="AL24" s="17">
        <v>151.69999999999999</v>
      </c>
      <c r="AM24" s="18">
        <v>153.30000000000001</v>
      </c>
      <c r="AN24" s="17">
        <v>176.2</v>
      </c>
      <c r="AO24" s="16">
        <v>195.3</v>
      </c>
    </row>
    <row r="25" spans="1:41" x14ac:dyDescent="0.2">
      <c r="A25" s="39" t="s">
        <v>68</v>
      </c>
      <c r="B25" s="17">
        <v>8.1</v>
      </c>
      <c r="C25" s="17">
        <v>8.9</v>
      </c>
      <c r="D25" s="16">
        <v>8.6999999999999993</v>
      </c>
      <c r="E25" s="16">
        <v>11.2</v>
      </c>
      <c r="F25" s="17">
        <v>8.1</v>
      </c>
      <c r="G25" s="17">
        <v>8.9</v>
      </c>
      <c r="H25" s="16">
        <v>8.6999999999999993</v>
      </c>
      <c r="I25" s="16">
        <v>11.2</v>
      </c>
      <c r="J25" s="17">
        <v>1.5</v>
      </c>
      <c r="K25" s="17">
        <v>1.6</v>
      </c>
      <c r="L25" s="16">
        <v>1.8</v>
      </c>
      <c r="M25" s="16">
        <v>2.6</v>
      </c>
      <c r="N25" s="17">
        <v>24.2</v>
      </c>
      <c r="O25" s="17">
        <v>22.3</v>
      </c>
      <c r="P25" s="16">
        <v>25.1</v>
      </c>
      <c r="Q25" s="16">
        <v>26.7</v>
      </c>
      <c r="R25" s="17">
        <v>420.2</v>
      </c>
      <c r="S25" s="18">
        <v>426.8</v>
      </c>
      <c r="T25" s="17">
        <v>380</v>
      </c>
      <c r="U25" s="16">
        <v>380.4</v>
      </c>
      <c r="V25" s="17">
        <v>270</v>
      </c>
      <c r="W25" s="18">
        <v>279.60000000000002</v>
      </c>
      <c r="X25" s="17">
        <v>208</v>
      </c>
      <c r="Y25" s="16">
        <v>191.3</v>
      </c>
      <c r="Z25" s="17">
        <v>255</v>
      </c>
      <c r="AA25" s="18">
        <v>263.89999999999998</v>
      </c>
      <c r="AB25" s="17">
        <v>192.1</v>
      </c>
      <c r="AC25" s="16">
        <v>174.1</v>
      </c>
      <c r="AD25" s="17">
        <v>11.7</v>
      </c>
      <c r="AE25" s="18">
        <v>12.3</v>
      </c>
      <c r="AF25" s="17">
        <v>12.4</v>
      </c>
      <c r="AG25" s="16">
        <v>13.6</v>
      </c>
      <c r="AH25" s="17">
        <v>3.3</v>
      </c>
      <c r="AI25" s="18">
        <v>3.4</v>
      </c>
      <c r="AJ25" s="17">
        <v>3.5</v>
      </c>
      <c r="AK25" s="16">
        <v>3.6</v>
      </c>
      <c r="AL25" s="17">
        <v>142</v>
      </c>
      <c r="AM25" s="18">
        <v>138.80000000000001</v>
      </c>
      <c r="AN25" s="17">
        <v>162.9</v>
      </c>
      <c r="AO25" s="16">
        <v>179.9</v>
      </c>
    </row>
    <row r="26" spans="1:41" x14ac:dyDescent="0.2">
      <c r="A26" s="39" t="s">
        <v>69</v>
      </c>
      <c r="B26" s="17">
        <v>0.5</v>
      </c>
      <c r="C26" s="17">
        <v>0.2</v>
      </c>
      <c r="D26" s="16">
        <v>0.2</v>
      </c>
      <c r="E26" s="16">
        <v>0.3</v>
      </c>
      <c r="F26" s="17">
        <v>0.5</v>
      </c>
      <c r="G26" s="17">
        <v>0.2</v>
      </c>
      <c r="H26" s="16">
        <v>0.2</v>
      </c>
      <c r="I26" s="16">
        <v>0.3</v>
      </c>
      <c r="J26" s="17">
        <v>0.1</v>
      </c>
      <c r="K26" s="17">
        <v>0.1</v>
      </c>
      <c r="L26" s="16">
        <v>0.1</v>
      </c>
      <c r="M26" s="16">
        <v>0.1</v>
      </c>
      <c r="N26" s="17">
        <v>4.8</v>
      </c>
      <c r="O26" s="17">
        <v>4.7</v>
      </c>
      <c r="P26" s="16">
        <v>4.8</v>
      </c>
      <c r="Q26" s="16">
        <v>4.8</v>
      </c>
      <c r="R26" s="17">
        <v>78.7</v>
      </c>
      <c r="S26" s="17">
        <v>79.900000000000006</v>
      </c>
      <c r="T26" s="17">
        <v>67.099999999999994</v>
      </c>
      <c r="U26" s="16">
        <v>58.4</v>
      </c>
      <c r="V26" s="17">
        <v>47.4</v>
      </c>
      <c r="W26" s="17">
        <v>48.7</v>
      </c>
      <c r="X26" s="17">
        <v>32.9</v>
      </c>
      <c r="Y26" s="16">
        <v>24.4</v>
      </c>
      <c r="Z26" s="17">
        <v>44.4</v>
      </c>
      <c r="AA26" s="17">
        <v>45.6</v>
      </c>
      <c r="AB26" s="17">
        <v>29.5</v>
      </c>
      <c r="AC26" s="16">
        <v>20.9</v>
      </c>
      <c r="AD26" s="17">
        <v>1.8</v>
      </c>
      <c r="AE26" s="17">
        <v>1.9</v>
      </c>
      <c r="AF26" s="17">
        <v>2.2000000000000002</v>
      </c>
      <c r="AG26" s="16">
        <v>2.2999999999999998</v>
      </c>
      <c r="AH26" s="17">
        <v>1.1000000000000001</v>
      </c>
      <c r="AI26" s="17">
        <v>1.1000000000000001</v>
      </c>
      <c r="AJ26" s="17">
        <v>1.2</v>
      </c>
      <c r="AK26" s="16">
        <v>1.2</v>
      </c>
      <c r="AL26" s="17">
        <v>27.2</v>
      </c>
      <c r="AM26" s="17">
        <v>28</v>
      </c>
      <c r="AN26" s="17">
        <v>32.700000000000003</v>
      </c>
      <c r="AO26" s="16">
        <v>33.1</v>
      </c>
    </row>
    <row r="27" spans="1:41" x14ac:dyDescent="0.2">
      <c r="A27" s="39" t="s">
        <v>70</v>
      </c>
      <c r="B27" s="17">
        <v>5.0999999999999996</v>
      </c>
      <c r="C27" s="17">
        <v>4.9000000000000004</v>
      </c>
      <c r="D27" s="16">
        <v>4.2</v>
      </c>
      <c r="E27" s="16">
        <v>3.2</v>
      </c>
      <c r="F27" s="17">
        <v>5.0999999999999996</v>
      </c>
      <c r="G27" s="17">
        <v>4.9000000000000004</v>
      </c>
      <c r="H27" s="16">
        <v>4.2</v>
      </c>
      <c r="I27" s="16">
        <v>3.2</v>
      </c>
      <c r="J27" s="17">
        <v>2.2999999999999998</v>
      </c>
      <c r="K27" s="17">
        <v>2.2000000000000002</v>
      </c>
      <c r="L27" s="16">
        <v>2.1</v>
      </c>
      <c r="M27" s="16">
        <v>2.4</v>
      </c>
      <c r="N27" s="17">
        <v>40.299999999999997</v>
      </c>
      <c r="O27" s="17">
        <v>41.5</v>
      </c>
      <c r="P27" s="16">
        <v>43.5</v>
      </c>
      <c r="Q27" s="16">
        <v>45.7</v>
      </c>
      <c r="R27" s="17">
        <v>180.6</v>
      </c>
      <c r="S27" s="17">
        <v>182.3</v>
      </c>
      <c r="T27" s="17">
        <v>163.80000000000001</v>
      </c>
      <c r="U27" s="16">
        <v>161.19999999999999</v>
      </c>
      <c r="V27" s="17">
        <v>144.1</v>
      </c>
      <c r="W27" s="17">
        <v>146.1</v>
      </c>
      <c r="X27" s="17">
        <v>126.1</v>
      </c>
      <c r="Y27" s="16">
        <v>123</v>
      </c>
      <c r="Z27" s="17">
        <v>130</v>
      </c>
      <c r="AA27" s="17">
        <v>132.19999999999999</v>
      </c>
      <c r="AB27" s="17">
        <v>112.1</v>
      </c>
      <c r="AC27" s="16">
        <v>108.8</v>
      </c>
      <c r="AD27" s="17">
        <v>7.3</v>
      </c>
      <c r="AE27" s="17">
        <v>7.2</v>
      </c>
      <c r="AF27" s="17">
        <v>7.3</v>
      </c>
      <c r="AG27" s="16">
        <v>7.4</v>
      </c>
      <c r="AH27" s="17">
        <v>6.8</v>
      </c>
      <c r="AI27" s="17">
        <v>6.8</v>
      </c>
      <c r="AJ27" s="17">
        <v>6.8</v>
      </c>
      <c r="AK27" s="16">
        <v>6.8</v>
      </c>
      <c r="AL27" s="17">
        <v>32.200000000000003</v>
      </c>
      <c r="AM27" s="17">
        <v>32.299999999999997</v>
      </c>
      <c r="AN27" s="17">
        <v>34.1</v>
      </c>
      <c r="AO27" s="16">
        <v>35.1</v>
      </c>
    </row>
    <row r="28" spans="1:41" x14ac:dyDescent="0.2">
      <c r="A28" s="39" t="s">
        <v>71</v>
      </c>
      <c r="B28" s="17">
        <v>63.8</v>
      </c>
      <c r="C28" s="17">
        <v>64.3</v>
      </c>
      <c r="D28" s="16">
        <v>66.8</v>
      </c>
      <c r="E28" s="16">
        <v>68</v>
      </c>
      <c r="F28" s="17">
        <v>63.7</v>
      </c>
      <c r="G28" s="17">
        <v>64.2</v>
      </c>
      <c r="H28" s="16">
        <v>66.7</v>
      </c>
      <c r="I28" s="16">
        <v>68</v>
      </c>
      <c r="J28" s="17">
        <v>5.8</v>
      </c>
      <c r="K28" s="17">
        <v>5.4</v>
      </c>
      <c r="L28" s="16">
        <v>5.5</v>
      </c>
      <c r="M28" s="16">
        <v>6.3</v>
      </c>
      <c r="N28" s="17">
        <v>144.5</v>
      </c>
      <c r="O28" s="17">
        <v>148.80000000000001</v>
      </c>
      <c r="P28" s="16">
        <v>161.69999999999999</v>
      </c>
      <c r="Q28" s="16">
        <v>167.9</v>
      </c>
      <c r="R28" s="17">
        <v>653.79999999999995</v>
      </c>
      <c r="S28" s="18">
        <v>664.7</v>
      </c>
      <c r="T28" s="17">
        <v>559.5</v>
      </c>
      <c r="U28" s="16">
        <v>597.79999999999995</v>
      </c>
      <c r="V28" s="17">
        <v>532.79999999999995</v>
      </c>
      <c r="W28" s="18">
        <v>542</v>
      </c>
      <c r="X28" s="17">
        <v>417</v>
      </c>
      <c r="Y28" s="16">
        <v>459.1</v>
      </c>
      <c r="Z28" s="17">
        <v>472.2</v>
      </c>
      <c r="AA28" s="18">
        <v>481.2</v>
      </c>
      <c r="AB28" s="17">
        <v>353.4</v>
      </c>
      <c r="AC28" s="16">
        <v>394.8</v>
      </c>
      <c r="AD28" s="17">
        <v>33.299999999999997</v>
      </c>
      <c r="AE28" s="18">
        <v>34.5</v>
      </c>
      <c r="AF28" s="17">
        <v>36.4</v>
      </c>
      <c r="AG28" s="16">
        <v>37</v>
      </c>
      <c r="AH28" s="17">
        <v>27.2</v>
      </c>
      <c r="AI28" s="18">
        <v>26.3</v>
      </c>
      <c r="AJ28" s="17">
        <v>27.1</v>
      </c>
      <c r="AK28" s="16">
        <v>27.3</v>
      </c>
      <c r="AL28" s="17">
        <v>99</v>
      </c>
      <c r="AM28" s="18">
        <v>100.6</v>
      </c>
      <c r="AN28" s="17">
        <v>119.7</v>
      </c>
      <c r="AO28" s="16">
        <v>115.8</v>
      </c>
    </row>
    <row r="29" spans="1:41" x14ac:dyDescent="0.2">
      <c r="A29" s="39" t="s">
        <v>72</v>
      </c>
      <c r="B29" s="18">
        <v>4.4000000000000004</v>
      </c>
      <c r="C29" s="18">
        <v>4.5999999999999996</v>
      </c>
      <c r="D29" s="16">
        <v>5.3</v>
      </c>
      <c r="E29" s="16">
        <v>5.3</v>
      </c>
      <c r="F29" s="18">
        <v>4.4000000000000004</v>
      </c>
      <c r="G29" s="18">
        <v>4.5999999999999996</v>
      </c>
      <c r="H29" s="16">
        <v>5.3</v>
      </c>
      <c r="I29" s="16">
        <v>5.3</v>
      </c>
      <c r="J29" s="18">
        <v>0.4</v>
      </c>
      <c r="K29" s="18">
        <v>0.4</v>
      </c>
      <c r="L29" s="16">
        <v>0.4</v>
      </c>
      <c r="M29" s="16">
        <v>0.4</v>
      </c>
      <c r="N29" s="18">
        <v>18.7</v>
      </c>
      <c r="O29" s="18">
        <v>20</v>
      </c>
      <c r="P29" s="16">
        <v>23</v>
      </c>
      <c r="Q29" s="16">
        <v>26.2</v>
      </c>
      <c r="R29" s="17">
        <v>206.5</v>
      </c>
      <c r="S29" s="17">
        <v>213.7</v>
      </c>
      <c r="T29" s="17">
        <v>205.9</v>
      </c>
      <c r="U29" s="16">
        <v>207.9</v>
      </c>
      <c r="V29" s="17">
        <v>184</v>
      </c>
      <c r="W29" s="17">
        <v>189.8</v>
      </c>
      <c r="X29" s="17">
        <v>176.8</v>
      </c>
      <c r="Y29" s="16">
        <v>174.3</v>
      </c>
      <c r="Z29" s="17">
        <v>160.1</v>
      </c>
      <c r="AA29" s="17">
        <v>164.8</v>
      </c>
      <c r="AB29" s="17">
        <v>150.30000000000001</v>
      </c>
      <c r="AC29" s="16">
        <v>146.30000000000001</v>
      </c>
      <c r="AD29" s="17">
        <v>19.100000000000001</v>
      </c>
      <c r="AE29" s="17">
        <v>19.899999999999999</v>
      </c>
      <c r="AF29" s="17">
        <v>21.5</v>
      </c>
      <c r="AG29" s="16">
        <v>23.1</v>
      </c>
      <c r="AH29" s="17">
        <v>4.8</v>
      </c>
      <c r="AI29" s="17">
        <v>5</v>
      </c>
      <c r="AJ29" s="17">
        <v>5</v>
      </c>
      <c r="AK29" s="16">
        <v>5</v>
      </c>
      <c r="AL29" s="17">
        <v>18.8</v>
      </c>
      <c r="AM29" s="17">
        <v>20</v>
      </c>
      <c r="AN29" s="17">
        <v>25.7</v>
      </c>
      <c r="AO29" s="16">
        <v>30.8</v>
      </c>
    </row>
    <row r="30" spans="1:41" x14ac:dyDescent="0.2">
      <c r="A30" s="39" t="s">
        <v>73</v>
      </c>
      <c r="B30" s="17">
        <v>64.5</v>
      </c>
      <c r="C30" s="17">
        <v>65.7</v>
      </c>
      <c r="D30" s="16">
        <v>66.7</v>
      </c>
      <c r="E30" s="16">
        <v>73.099999999999994</v>
      </c>
      <c r="F30" s="17">
        <v>56.8</v>
      </c>
      <c r="G30" s="17">
        <v>58.2</v>
      </c>
      <c r="H30" s="16">
        <v>59.9</v>
      </c>
      <c r="I30" s="16">
        <v>67.3</v>
      </c>
      <c r="J30" s="17">
        <v>1.1000000000000001</v>
      </c>
      <c r="K30" s="17">
        <v>1.2</v>
      </c>
      <c r="L30" s="16">
        <v>1.1000000000000001</v>
      </c>
      <c r="M30" s="16">
        <v>1</v>
      </c>
      <c r="N30" s="17">
        <v>30.3</v>
      </c>
      <c r="O30" s="17">
        <v>32.700000000000003</v>
      </c>
      <c r="P30" s="16">
        <v>35.799999999999997</v>
      </c>
      <c r="Q30" s="16">
        <v>41.7</v>
      </c>
      <c r="R30" s="17">
        <v>419.2</v>
      </c>
      <c r="S30" s="18">
        <v>427.2</v>
      </c>
      <c r="T30" s="17">
        <v>405.9</v>
      </c>
      <c r="U30" s="16">
        <v>417.4</v>
      </c>
      <c r="V30" s="17">
        <v>374.1</v>
      </c>
      <c r="W30" s="18">
        <v>378.5</v>
      </c>
      <c r="X30" s="17">
        <v>346.6</v>
      </c>
      <c r="Y30" s="16">
        <v>353.3</v>
      </c>
      <c r="Z30" s="17">
        <v>320.2</v>
      </c>
      <c r="AA30" s="18">
        <v>323.8</v>
      </c>
      <c r="AB30" s="17">
        <v>287.5</v>
      </c>
      <c r="AC30" s="16">
        <v>291.60000000000002</v>
      </c>
      <c r="AD30" s="17">
        <v>35.799999999999997</v>
      </c>
      <c r="AE30" s="18">
        <v>36</v>
      </c>
      <c r="AF30" s="17">
        <v>39</v>
      </c>
      <c r="AG30" s="16">
        <v>40.9</v>
      </c>
      <c r="AH30" s="17">
        <v>18.100000000000001</v>
      </c>
      <c r="AI30" s="18">
        <v>18.600000000000001</v>
      </c>
      <c r="AJ30" s="17">
        <v>20</v>
      </c>
      <c r="AK30" s="16">
        <v>20.8</v>
      </c>
      <c r="AL30" s="17">
        <v>43.8</v>
      </c>
      <c r="AM30" s="18">
        <v>47.5</v>
      </c>
      <c r="AN30" s="17">
        <v>57.8</v>
      </c>
      <c r="AO30" s="16">
        <v>62.8</v>
      </c>
    </row>
    <row r="31" spans="1:41" x14ac:dyDescent="0.2">
      <c r="A31" s="39" t="s">
        <v>74</v>
      </c>
      <c r="B31" s="17">
        <v>42</v>
      </c>
      <c r="C31" s="17">
        <v>40.799999999999997</v>
      </c>
      <c r="D31" s="16">
        <v>48.2</v>
      </c>
      <c r="E31" s="16">
        <v>49.2</v>
      </c>
      <c r="F31" s="17">
        <v>37.1</v>
      </c>
      <c r="G31" s="17">
        <v>36.4</v>
      </c>
      <c r="H31" s="16">
        <v>42.4</v>
      </c>
      <c r="I31" s="16">
        <v>44.9</v>
      </c>
      <c r="J31" s="18"/>
      <c r="K31" s="17">
        <v>0</v>
      </c>
      <c r="L31" s="16">
        <v>0</v>
      </c>
      <c r="M31" s="16">
        <v>0</v>
      </c>
      <c r="N31" s="17">
        <v>0.5</v>
      </c>
      <c r="O31" s="17">
        <v>0.5</v>
      </c>
      <c r="P31" s="16">
        <v>0.5</v>
      </c>
      <c r="Q31" s="16">
        <v>0.7</v>
      </c>
      <c r="R31" s="17">
        <v>32.1</v>
      </c>
      <c r="S31" s="17">
        <v>28.4</v>
      </c>
      <c r="T31" s="17">
        <v>28.4</v>
      </c>
      <c r="U31" s="16">
        <v>28.3</v>
      </c>
      <c r="V31" s="17">
        <v>30</v>
      </c>
      <c r="W31" s="17">
        <v>27.8</v>
      </c>
      <c r="X31" s="17">
        <v>27.8</v>
      </c>
      <c r="Y31" s="16">
        <v>27.8</v>
      </c>
      <c r="Z31" s="17">
        <v>1.1000000000000001</v>
      </c>
      <c r="AA31" s="17">
        <v>1</v>
      </c>
      <c r="AB31" s="17">
        <v>0.8</v>
      </c>
      <c r="AC31" s="16">
        <v>0.9</v>
      </c>
      <c r="AD31" s="17">
        <v>22.5</v>
      </c>
      <c r="AE31" s="17">
        <v>20.9</v>
      </c>
      <c r="AF31" s="17">
        <v>21.2</v>
      </c>
      <c r="AG31" s="16">
        <v>21.2</v>
      </c>
      <c r="AH31" s="17">
        <v>6.4</v>
      </c>
      <c r="AI31" s="17">
        <v>5.9</v>
      </c>
      <c r="AJ31" s="17">
        <v>5.8</v>
      </c>
      <c r="AK31" s="16">
        <v>5.7</v>
      </c>
      <c r="AL31" s="17">
        <v>0.5</v>
      </c>
      <c r="AM31" s="17">
        <v>0.6</v>
      </c>
      <c r="AN31" s="17">
        <v>0.3</v>
      </c>
      <c r="AO31" s="16">
        <v>0.2</v>
      </c>
    </row>
    <row r="32" spans="1:41" x14ac:dyDescent="0.2">
      <c r="A32" s="39" t="s">
        <v>75</v>
      </c>
      <c r="B32" s="17">
        <v>156.9</v>
      </c>
      <c r="C32" s="17">
        <v>159.69999999999999</v>
      </c>
      <c r="D32" s="16">
        <v>159.69999999999999</v>
      </c>
      <c r="E32" s="16">
        <v>161.5</v>
      </c>
      <c r="F32" s="17">
        <v>107.3</v>
      </c>
      <c r="G32" s="17">
        <v>109.7</v>
      </c>
      <c r="H32" s="16">
        <v>107.8</v>
      </c>
      <c r="I32" s="16">
        <v>108.7</v>
      </c>
      <c r="J32" s="17">
        <v>0.6</v>
      </c>
      <c r="K32" s="17">
        <v>0.6</v>
      </c>
      <c r="L32" s="16">
        <v>0.7</v>
      </c>
      <c r="M32" s="16">
        <v>0.8</v>
      </c>
      <c r="N32" s="17">
        <v>60.1</v>
      </c>
      <c r="O32" s="17">
        <v>61.6</v>
      </c>
      <c r="P32" s="16">
        <v>64.099999999999994</v>
      </c>
      <c r="Q32" s="16">
        <v>64.2</v>
      </c>
      <c r="R32" s="17">
        <v>113.4</v>
      </c>
      <c r="S32" s="17">
        <v>114.5</v>
      </c>
      <c r="T32" s="17">
        <v>109.5</v>
      </c>
      <c r="U32" s="16">
        <v>107.1</v>
      </c>
      <c r="V32" s="17">
        <v>104</v>
      </c>
      <c r="W32" s="17">
        <v>104.4</v>
      </c>
      <c r="X32" s="17">
        <v>98.7</v>
      </c>
      <c r="Y32" s="16">
        <v>96.1</v>
      </c>
      <c r="Z32" s="17">
        <v>85.8</v>
      </c>
      <c r="AA32" s="17">
        <v>86.6</v>
      </c>
      <c r="AB32" s="17">
        <v>80.900000000000006</v>
      </c>
      <c r="AC32" s="16">
        <v>77.7</v>
      </c>
      <c r="AD32" s="17">
        <v>8.3000000000000007</v>
      </c>
      <c r="AE32" s="17">
        <v>8.1999999999999993</v>
      </c>
      <c r="AF32" s="17">
        <v>8.5</v>
      </c>
      <c r="AG32" s="16">
        <v>8.6999999999999993</v>
      </c>
      <c r="AH32" s="17">
        <v>9.8000000000000007</v>
      </c>
      <c r="AI32" s="17">
        <v>9.6</v>
      </c>
      <c r="AJ32" s="17">
        <v>9.3000000000000007</v>
      </c>
      <c r="AK32" s="16">
        <v>9.6999999999999993</v>
      </c>
      <c r="AL32" s="17">
        <v>8.6</v>
      </c>
      <c r="AM32" s="17">
        <v>9.3000000000000007</v>
      </c>
      <c r="AN32" s="17">
        <v>10.199999999999999</v>
      </c>
      <c r="AO32" s="16">
        <v>10.3</v>
      </c>
    </row>
    <row r="33" spans="1:41" x14ac:dyDescent="0.2">
      <c r="A33" s="39" t="s">
        <v>76</v>
      </c>
      <c r="B33" s="18">
        <v>41</v>
      </c>
      <c r="C33" s="18">
        <v>41.1</v>
      </c>
      <c r="D33" s="16">
        <v>44.7</v>
      </c>
      <c r="E33" s="16">
        <v>58.4</v>
      </c>
      <c r="F33" s="18">
        <v>40.4</v>
      </c>
      <c r="G33" s="18">
        <v>40.5</v>
      </c>
      <c r="H33" s="16">
        <v>44.1</v>
      </c>
      <c r="I33" s="16">
        <v>57.5</v>
      </c>
      <c r="J33" s="18">
        <v>0.2</v>
      </c>
      <c r="K33" s="18">
        <v>0.4</v>
      </c>
      <c r="L33" s="16">
        <v>0.5</v>
      </c>
      <c r="M33" s="16">
        <v>0.5</v>
      </c>
      <c r="N33" s="18">
        <v>13.8</v>
      </c>
      <c r="O33" s="18">
        <v>14.1</v>
      </c>
      <c r="P33" s="16">
        <v>15.1</v>
      </c>
      <c r="Q33" s="16">
        <v>19.8</v>
      </c>
      <c r="R33" s="17">
        <v>99.1</v>
      </c>
      <c r="S33" s="17">
        <v>101.2</v>
      </c>
      <c r="T33" s="17">
        <v>101.7</v>
      </c>
      <c r="U33" s="16">
        <v>110.2</v>
      </c>
      <c r="V33" s="17">
        <v>93.6</v>
      </c>
      <c r="W33" s="17">
        <v>95.6</v>
      </c>
      <c r="X33" s="17">
        <v>95.7</v>
      </c>
      <c r="Y33" s="16">
        <v>101.7</v>
      </c>
      <c r="Z33" s="17">
        <v>49.9</v>
      </c>
      <c r="AA33" s="17">
        <v>50.6</v>
      </c>
      <c r="AB33" s="17">
        <v>48</v>
      </c>
      <c r="AC33" s="16">
        <v>49.2</v>
      </c>
      <c r="AD33" s="17">
        <v>21</v>
      </c>
      <c r="AE33" s="17">
        <v>21.4</v>
      </c>
      <c r="AF33" s="17">
        <v>22.7</v>
      </c>
      <c r="AG33" s="16">
        <v>24.9</v>
      </c>
      <c r="AH33" s="17">
        <v>22.8</v>
      </c>
      <c r="AI33" s="17">
        <v>23.6</v>
      </c>
      <c r="AJ33" s="17">
        <v>25</v>
      </c>
      <c r="AK33" s="16">
        <v>27.6</v>
      </c>
      <c r="AL33" s="17">
        <v>4.5999999999999996</v>
      </c>
      <c r="AM33" s="17">
        <v>4.5</v>
      </c>
      <c r="AN33" s="17">
        <v>4.8</v>
      </c>
      <c r="AO33" s="16">
        <v>7.2</v>
      </c>
    </row>
    <row r="34" spans="1:41" x14ac:dyDescent="0.2">
      <c r="A34" s="39" t="s">
        <v>77</v>
      </c>
      <c r="B34" s="17">
        <v>33.200000000000003</v>
      </c>
      <c r="C34" s="17">
        <v>33.5</v>
      </c>
      <c r="D34" s="16">
        <v>35.5</v>
      </c>
      <c r="E34" s="16">
        <v>36.9</v>
      </c>
      <c r="F34" s="17">
        <v>32.4</v>
      </c>
      <c r="G34" s="17">
        <v>32.6</v>
      </c>
      <c r="H34" s="16">
        <v>34.9</v>
      </c>
      <c r="I34" s="16">
        <v>36.6</v>
      </c>
      <c r="J34" s="17">
        <v>0.2</v>
      </c>
      <c r="K34" s="17">
        <v>0.2</v>
      </c>
      <c r="L34" s="16">
        <v>0</v>
      </c>
      <c r="M34" s="16">
        <v>0</v>
      </c>
      <c r="N34" s="17">
        <v>2.5</v>
      </c>
      <c r="O34" s="17">
        <v>2.2999999999999998</v>
      </c>
      <c r="P34" s="16">
        <v>2.2999999999999998</v>
      </c>
      <c r="Q34" s="16">
        <v>1.4</v>
      </c>
      <c r="R34" s="17">
        <v>35.299999999999997</v>
      </c>
      <c r="S34" s="17">
        <v>36.5</v>
      </c>
      <c r="T34" s="17">
        <v>37.4</v>
      </c>
      <c r="U34" s="16">
        <v>37</v>
      </c>
      <c r="V34" s="17">
        <v>34.200000000000003</v>
      </c>
      <c r="W34" s="17">
        <v>35.5</v>
      </c>
      <c r="X34" s="17">
        <v>36.299999999999997</v>
      </c>
      <c r="Y34" s="16">
        <v>36.299999999999997</v>
      </c>
      <c r="Z34" s="17">
        <v>8.6999999999999993</v>
      </c>
      <c r="AA34" s="17">
        <v>9.1999999999999993</v>
      </c>
      <c r="AB34" s="17">
        <v>7.7</v>
      </c>
      <c r="AC34" s="16">
        <v>3.7</v>
      </c>
      <c r="AD34" s="17">
        <v>12.9</v>
      </c>
      <c r="AE34" s="17">
        <v>13.2</v>
      </c>
      <c r="AF34" s="17">
        <v>14.6</v>
      </c>
      <c r="AG34" s="16">
        <v>19.2</v>
      </c>
      <c r="AH34" s="17">
        <v>12.7</v>
      </c>
      <c r="AI34" s="17">
        <v>13.1</v>
      </c>
      <c r="AJ34" s="17">
        <v>13.9</v>
      </c>
      <c r="AK34" s="16">
        <v>13.3</v>
      </c>
      <c r="AL34" s="17">
        <v>0.9</v>
      </c>
      <c r="AM34" s="17">
        <v>0.8</v>
      </c>
      <c r="AN34" s="17">
        <v>0.9</v>
      </c>
      <c r="AO34" s="16">
        <v>0.4</v>
      </c>
    </row>
    <row r="35" spans="1:41" x14ac:dyDescent="0.2">
      <c r="A35" s="39" t="s">
        <v>78</v>
      </c>
      <c r="B35" s="17">
        <v>160.1</v>
      </c>
      <c r="C35" s="17">
        <v>169.4</v>
      </c>
      <c r="D35" s="16">
        <v>183.4</v>
      </c>
      <c r="E35" s="16">
        <v>215.3</v>
      </c>
      <c r="F35" s="17">
        <v>160.1</v>
      </c>
      <c r="G35" s="17">
        <v>168.3</v>
      </c>
      <c r="H35" s="16">
        <v>183.4</v>
      </c>
      <c r="I35" s="16">
        <v>215.3</v>
      </c>
      <c r="J35" s="17">
        <v>0.1</v>
      </c>
      <c r="K35" s="17">
        <v>0.1</v>
      </c>
      <c r="L35" s="16">
        <v>0.1</v>
      </c>
      <c r="M35" s="16">
        <v>0.1</v>
      </c>
      <c r="N35" s="17">
        <v>15.3</v>
      </c>
      <c r="O35" s="17">
        <v>14.4</v>
      </c>
      <c r="P35" s="16">
        <v>13.9</v>
      </c>
      <c r="Q35" s="16">
        <v>13.9</v>
      </c>
      <c r="R35" s="17">
        <v>33.5</v>
      </c>
      <c r="S35" s="17">
        <v>34.1</v>
      </c>
      <c r="T35" s="17">
        <v>33.5</v>
      </c>
      <c r="U35" s="16">
        <v>33.799999999999997</v>
      </c>
      <c r="V35" s="17">
        <v>29.7</v>
      </c>
      <c r="W35" s="17">
        <v>30.3</v>
      </c>
      <c r="X35" s="17">
        <v>29.7</v>
      </c>
      <c r="Y35" s="16">
        <v>30.5</v>
      </c>
      <c r="Z35" s="17">
        <v>8.9</v>
      </c>
      <c r="AA35" s="17">
        <v>8.8000000000000007</v>
      </c>
      <c r="AB35" s="17">
        <v>7.8</v>
      </c>
      <c r="AC35" s="16">
        <v>8</v>
      </c>
      <c r="AD35" s="17">
        <v>10.9</v>
      </c>
      <c r="AE35" s="17">
        <v>11.5</v>
      </c>
      <c r="AF35" s="17">
        <v>11.5</v>
      </c>
      <c r="AG35" s="16">
        <v>11.4</v>
      </c>
      <c r="AH35" s="17">
        <v>9.9</v>
      </c>
      <c r="AI35" s="17">
        <v>9.9</v>
      </c>
      <c r="AJ35" s="17">
        <v>10.4</v>
      </c>
      <c r="AK35" s="16">
        <v>11.1</v>
      </c>
      <c r="AL35" s="17">
        <v>3.4</v>
      </c>
      <c r="AM35" s="17">
        <v>3.6</v>
      </c>
      <c r="AN35" s="17">
        <v>3.6</v>
      </c>
      <c r="AO35" s="16">
        <v>2.9</v>
      </c>
    </row>
    <row r="36" spans="1:41" x14ac:dyDescent="0.2">
      <c r="A36" s="39" t="s">
        <v>79</v>
      </c>
      <c r="B36" s="18">
        <v>200.3</v>
      </c>
      <c r="C36" s="18">
        <v>201.7</v>
      </c>
      <c r="D36" s="16">
        <v>209.4</v>
      </c>
      <c r="E36" s="16">
        <v>206.9</v>
      </c>
      <c r="F36" s="18">
        <v>191.9</v>
      </c>
      <c r="G36" s="18">
        <v>194.9</v>
      </c>
      <c r="H36" s="16">
        <v>204.4</v>
      </c>
      <c r="I36" s="16">
        <v>200</v>
      </c>
      <c r="J36" s="18">
        <v>0.9</v>
      </c>
      <c r="K36" s="18">
        <v>2</v>
      </c>
      <c r="L36" s="16">
        <v>1.8</v>
      </c>
      <c r="M36" s="16">
        <v>1.7</v>
      </c>
      <c r="N36" s="18">
        <v>37.4</v>
      </c>
      <c r="O36" s="18">
        <v>37.299999999999997</v>
      </c>
      <c r="P36" s="16">
        <v>40.5</v>
      </c>
      <c r="Q36" s="16">
        <v>40.200000000000003</v>
      </c>
      <c r="R36" s="17">
        <v>159.9</v>
      </c>
      <c r="S36" s="18">
        <v>162</v>
      </c>
      <c r="T36" s="17">
        <v>170.7</v>
      </c>
      <c r="U36" s="16">
        <v>173.7</v>
      </c>
      <c r="V36" s="17">
        <v>137.1</v>
      </c>
      <c r="W36" s="18">
        <v>139.4</v>
      </c>
      <c r="X36" s="17">
        <v>142.5</v>
      </c>
      <c r="Y36" s="16">
        <v>138.5</v>
      </c>
      <c r="Z36" s="17">
        <v>35.799999999999997</v>
      </c>
      <c r="AA36" s="18">
        <v>38.1</v>
      </c>
      <c r="AB36" s="17">
        <v>37.6</v>
      </c>
      <c r="AC36" s="16">
        <v>37.5</v>
      </c>
      <c r="AD36" s="17">
        <v>43</v>
      </c>
      <c r="AE36" s="18">
        <v>42</v>
      </c>
      <c r="AF36" s="17">
        <v>44.5</v>
      </c>
      <c r="AG36" s="16">
        <v>44</v>
      </c>
      <c r="AH36" s="17">
        <v>58.2</v>
      </c>
      <c r="AI36" s="18">
        <v>59.4</v>
      </c>
      <c r="AJ36" s="17">
        <v>60.3</v>
      </c>
      <c r="AK36" s="16">
        <v>57</v>
      </c>
      <c r="AL36" s="17">
        <v>16.600000000000001</v>
      </c>
      <c r="AM36" s="18">
        <v>16</v>
      </c>
      <c r="AN36" s="17">
        <v>18.100000000000001</v>
      </c>
      <c r="AO36" s="16">
        <v>19.2</v>
      </c>
    </row>
  </sheetData>
  <mergeCells count="13">
    <mergeCell ref="R2:U3"/>
    <mergeCell ref="B2:E3"/>
    <mergeCell ref="F3:I3"/>
    <mergeCell ref="J2:M3"/>
    <mergeCell ref="A2:A4"/>
    <mergeCell ref="N2:Q3"/>
    <mergeCell ref="F2:I2"/>
    <mergeCell ref="AL2:AO3"/>
    <mergeCell ref="AH3:AK3"/>
    <mergeCell ref="AD3:AG3"/>
    <mergeCell ref="Z3:AC3"/>
    <mergeCell ref="V2:Y3"/>
    <mergeCell ref="Z2:AK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RowHeight="14.25" x14ac:dyDescent="0.2"/>
  <cols>
    <col min="1" max="1" width="40" customWidth="1"/>
  </cols>
  <sheetData>
    <row r="1" spans="1:2" x14ac:dyDescent="0.2">
      <c r="A1" s="14" t="s">
        <v>34</v>
      </c>
    </row>
    <row r="2" spans="1:2" ht="28.5" x14ac:dyDescent="0.2">
      <c r="A2" s="11" t="s">
        <v>15</v>
      </c>
      <c r="B2" s="4">
        <f>Data!F2</f>
        <v>5.2167832167832167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About</vt:lpstr>
      <vt:lpstr>Data</vt:lpstr>
      <vt:lpstr>全国畜牧业产量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admin</cp:lastModifiedBy>
  <dcterms:created xsi:type="dcterms:W3CDTF">2019-05-24T01:40:35Z</dcterms:created>
  <dcterms:modified xsi:type="dcterms:W3CDTF">2022-03-03T03:48:24Z</dcterms:modified>
</cp:coreProperties>
</file>