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Energy Policy Simulator\EPS Shandong 3.3.1\InputData\io-model\BDCSoCbIC\"/>
    </mc:Choice>
  </mc:AlternateContent>
  <xr:revisionPtr revIDLastSave="0" documentId="13_ncr:1_{60A399BE-88F4-404C-ACF3-6A31D758D9F4}" xr6:coauthVersionLast="47" xr6:coauthVersionMax="47" xr10:uidLastSave="{00000000-0000-0000-0000-000000000000}"/>
  <bookViews>
    <workbookView xWindow="120" yWindow="4620" windowWidth="22884" windowHeight="7788" activeTab="1" xr2:uid="{D58E214B-F065-43AA-8CD7-236E5B4FD4A9}"/>
  </bookViews>
  <sheets>
    <sheet name="sd-BDCSoDC" sheetId="7" r:id="rId1"/>
    <sheet name="BDCSoCbIC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B2" i="8"/>
  <c r="D7" i="7"/>
  <c r="B5" i="7"/>
  <c r="AQ7" i="7"/>
  <c r="AP7" i="7"/>
  <c r="AO7" i="7"/>
  <c r="AN7" i="7"/>
  <c r="AM7" i="7"/>
  <c r="AM8" i="7" s="1"/>
  <c r="AM9" i="7" s="1"/>
  <c r="AL7" i="7"/>
  <c r="AK7" i="7"/>
  <c r="AJ7" i="7"/>
  <c r="AJ8" i="7" s="1"/>
  <c r="AJ9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T8" i="7" s="1"/>
  <c r="T9" i="7" s="1"/>
  <c r="S7" i="7"/>
  <c r="R7" i="7"/>
  <c r="Q7" i="7"/>
  <c r="P7" i="7"/>
  <c r="O7" i="7"/>
  <c r="N7" i="7"/>
  <c r="M7" i="7"/>
  <c r="L7" i="7"/>
  <c r="K7" i="7"/>
  <c r="J7" i="7"/>
  <c r="I7" i="7"/>
  <c r="H7" i="7"/>
  <c r="G7" i="7"/>
  <c r="G8" i="7" s="1"/>
  <c r="G9" i="7" s="1"/>
  <c r="F7" i="7"/>
  <c r="E7" i="7"/>
  <c r="C7" i="7"/>
  <c r="C8" i="7" s="1"/>
  <c r="C9" i="7" s="1"/>
  <c r="B7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W8" i="7" l="1"/>
  <c r="W9" i="7" s="1"/>
  <c r="B8" i="7"/>
  <c r="B9" i="7" s="1"/>
  <c r="I8" i="7"/>
  <c r="I9" i="7" s="1"/>
  <c r="R8" i="7"/>
  <c r="R9" i="7" s="1"/>
  <c r="F8" i="7"/>
  <c r="F9" i="7" s="1"/>
  <c r="V8" i="7"/>
  <c r="V9" i="7" s="1"/>
  <c r="H8" i="7"/>
  <c r="H9" i="7" s="1"/>
  <c r="D8" i="7"/>
  <c r="D9" i="7" s="1"/>
  <c r="J8" i="7"/>
  <c r="J9" i="7" s="1"/>
  <c r="Z8" i="7"/>
  <c r="Z9" i="7" s="1"/>
  <c r="AP8" i="7"/>
  <c r="AP9" i="7" s="1"/>
  <c r="K8" i="7"/>
  <c r="K9" i="7" s="1"/>
  <c r="AA8" i="7"/>
  <c r="AA9" i="7" s="1"/>
  <c r="AQ8" i="7"/>
  <c r="AQ9" i="7" s="1"/>
  <c r="AH8" i="7"/>
  <c r="AH9" i="7" s="1"/>
  <c r="X8" i="7"/>
  <c r="X9" i="7" s="1"/>
  <c r="S8" i="7"/>
  <c r="S9" i="7" s="1"/>
  <c r="AI8" i="7"/>
  <c r="AI9" i="7" s="1"/>
  <c r="AN8" i="7"/>
  <c r="AN9" i="7" s="1"/>
  <c r="Y8" i="7"/>
  <c r="Y9" i="7" s="1"/>
  <c r="AO8" i="7"/>
  <c r="AO9" i="7" s="1"/>
  <c r="AL8" i="7"/>
  <c r="AL9" i="7" s="1"/>
  <c r="AC8" i="7"/>
  <c r="AC9" i="7" s="1"/>
  <c r="N8" i="7"/>
  <c r="N9" i="7" s="1"/>
  <c r="AD8" i="7"/>
  <c r="AD9" i="7" s="1"/>
  <c r="AE8" i="7"/>
  <c r="AE9" i="7" s="1"/>
  <c r="P8" i="7"/>
  <c r="P9" i="7" s="1"/>
  <c r="AF8" i="7"/>
  <c r="AF9" i="7" s="1"/>
  <c r="AB8" i="7"/>
  <c r="AB9" i="7" s="1"/>
  <c r="O8" i="7"/>
  <c r="O9" i="7" s="1"/>
  <c r="Q8" i="7"/>
  <c r="Q9" i="7" s="1"/>
  <c r="AG8" i="7"/>
  <c r="AG9" i="7" s="1"/>
  <c r="M8" i="7"/>
  <c r="M9" i="7" s="1"/>
  <c r="L8" i="7"/>
  <c r="L9" i="7" s="1"/>
  <c r="E8" i="7"/>
  <c r="E9" i="7" s="1"/>
  <c r="U8" i="7"/>
  <c r="U9" i="7" s="1"/>
  <c r="AK8" i="7"/>
  <c r="AK9" i="7" s="1"/>
</calcChain>
</file>

<file path=xl/sharedStrings.xml><?xml version="1.0" encoding="utf-8"?>
<sst xmlns="http://schemas.openxmlformats.org/spreadsheetml/2006/main" count="94" uniqueCount="52">
  <si>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</si>
  <si>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</si>
  <si>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</si>
  <si>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</si>
  <si>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</si>
  <si>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</si>
  <si>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</si>
  <si>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</si>
  <si>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</si>
  <si>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</si>
  <si>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</si>
  <si>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</si>
  <si>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</si>
  <si>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</si>
  <si>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</si>
  <si>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</si>
  <si>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</si>
  <si>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</si>
  <si>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</si>
  <si>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</si>
  <si>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</si>
  <si>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</si>
  <si>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</si>
  <si>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</si>
  <si>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</si>
  <si>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</si>
  <si>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</si>
  <si>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</si>
  <si>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</si>
  <si>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</si>
  <si>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</si>
  <si>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</si>
  <si>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</si>
  <si>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</si>
  <si>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</si>
  <si>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</si>
  <si>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</si>
  <si>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</si>
  <si>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</si>
  <si>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</si>
  <si>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</si>
  <si>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</si>
  <si>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Domestic Production</t>
  </si>
  <si>
    <t>Imports</t>
  </si>
  <si>
    <t>Exports</t>
  </si>
  <si>
    <t>Domestic Consumption</t>
  </si>
  <si>
    <t>Imported Content Share of Exports</t>
  </si>
  <si>
    <t>Imports Consumed Domestically</t>
  </si>
  <si>
    <t>Domestic Production Consumed Domestically</t>
  </si>
  <si>
    <t>Domestic Content Share of Domestic Consumption</t>
  </si>
  <si>
    <t>Unit: dimensionless (%)</t>
  </si>
  <si>
    <t>Percent of Consumption that is Domestic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</si>
</sst>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"/>
  </numFmts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indexed="8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1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0" borderId="0"/>
    <xf numFmtId="0" fontId="2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>
      <alignment vertical="center"/>
    </xf>
    <xf numFmtId="0" fontId="3" fillId="0" borderId="0" xfId="1"/>
    <xf numFmtId="0" fontId="3" fillId="2" borderId="0" xfId="1" applyFill="1"/>
    <xf numFmtId="1" fontId="3" fillId="0" borderId="0" xfId="1" applyNumberFormat="1"/>
    <xf numFmtId="0" fontId="3" fillId="0" borderId="0" xfId="1" applyFill="1"/>
    <xf numFmtId="0" fontId="0" fillId="0" borderId="0" xfId="0">
      <alignment vertical="center"/>
    </xf>
    <xf numFmtId="0" fontId="23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2" fillId="0" borderId="0" xfId="1" applyFont="1" applyFill="1"/>
    <xf numFmtId="0" fontId="3" fillId="0" borderId="0" xfId="1" applyFill="1" applyAlignment="1">
      <alignment horizontal="right"/>
    </xf>
    <xf numFmtId="0" fontId="3" fillId="0" borderId="1" xfId="1" applyFill="1" applyBorder="1" applyAlignment="1">
      <alignment horizontal="right"/>
    </xf>
    <xf numFmtId="0" fontId="3" fillId="0" borderId="2" xfId="1" applyFill="1" applyBorder="1" applyAlignment="1">
      <alignment horizontal="right"/>
    </xf>
    <xf numFmtId="0" fontId="3" fillId="0" borderId="3" xfId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/>
  </cellXfs>
  <cellStyles count="60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2" xfId="8" xr:uid="{A31B0F71-9AC8-481A-B99B-B1D26980B965}"/>
    <cellStyle name="Comma 2 2" xfId="9" xr:uid="{FF96AD79-5E45-44AF-91B8-092596DB16D6}"/>
    <cellStyle name="Comma 2 2 2" xfId="59" xr:uid="{EE41955D-8D68-40DA-870C-3ACDF9AEC293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2" xr:uid="{A75C2972-1BF1-47C9-BC97-BEEF3A336F29}"/>
    <cellStyle name="Normal 2 2" xfId="6" xr:uid="{50B12067-36BC-436F-AD94-41A9C12A8664}"/>
    <cellStyle name="Normal 2 2 2" xfId="57" xr:uid="{FAF2676B-9687-47AF-92DE-8B40EFF5F81C}"/>
    <cellStyle name="Normal 3" xfId="4" xr:uid="{C1167134-1674-4E09-A53D-3CEB65E90C01}"/>
    <cellStyle name="Normal 3 2" xfId="5" xr:uid="{44152224-A136-4178-8D31-7C6FC2508F00}"/>
    <cellStyle name="Normal 4 2 2" xfId="7" xr:uid="{14D7142E-66CF-4284-A126-C5C0BCECD5DF}"/>
    <cellStyle name="Normal 4 2 2 2" xfId="58" xr:uid="{968C3E87-21F4-4D68-B2CE-067870A5F2EF}"/>
    <cellStyle name="Note" xfId="25" builtinId="10" customBuiltin="1"/>
    <cellStyle name="Output" xfId="20" builtinId="21" customBuiltin="1"/>
    <cellStyle name="Title" xfId="11" builtinId="15" customBuiltin="1"/>
    <cellStyle name="Total" xfId="27" builtinId="25" customBuiltin="1"/>
    <cellStyle name="Warning Text" xfId="24" builtinId="11" customBuiltin="1"/>
    <cellStyle name="百分比 2" xfId="3" xr:uid="{4E4FC53B-87D4-4E9B-BAF0-2E12EA03F146}"/>
    <cellStyle name="百分比 3" xfId="56" xr:uid="{B92A5B67-3E0C-417C-922E-87DB1085EFC1}"/>
    <cellStyle name="常规 2" xfId="1" xr:uid="{061DD0FF-0B22-4C9B-96AB-DF226FDFC116}"/>
    <cellStyle name="常规 2 2" xfId="53" xr:uid="{764549BB-75E1-4F30-A30F-AE8E16F98F24}"/>
    <cellStyle name="常规 3" xfId="10" xr:uid="{C7288515-D099-4C85-9D56-5B987FE171D5}"/>
    <cellStyle name="常规 4" xfId="52" xr:uid="{FF19B400-D8C4-435B-8BF7-345580DD7A67}"/>
    <cellStyle name="常规 4 2" xfId="54" xr:uid="{9E850584-02DF-4C74-8C34-3756E081F715}"/>
    <cellStyle name="常规 5" xfId="55" xr:uid="{8E781AFE-56F1-4D83-82F0-BABB66E50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43B2-4BC1-4BC4-B18C-8E1F601EE191}">
  <dimension ref="A1:AQ13"/>
  <sheetViews>
    <sheetView workbookViewId="0">
      <selection activeCell="B9" sqref="B9"/>
    </sheetView>
  </sheetViews>
  <sheetFormatPr defaultRowHeight="14.4"/>
  <cols>
    <col min="1" max="1" width="43.109375" bestFit="1" customWidth="1"/>
    <col min="2" max="2" width="9.5546875" bestFit="1" customWidth="1"/>
    <col min="4" max="4" width="11.6640625" bestFit="1" customWidth="1"/>
  </cols>
  <sheetData>
    <row r="1" spans="1:43" s="7" customFormat="1">
      <c r="A1" s="9"/>
      <c r="B1" s="10" t="s">
        <v>0</v>
      </c>
      <c r="C1" s="11" t="s">
        <v>1</v>
      </c>
      <c r="D1" s="12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12" t="s">
        <v>11</v>
      </c>
      <c r="N1" s="10" t="s">
        <v>12</v>
      </c>
      <c r="O1" s="11" t="s">
        <v>13</v>
      </c>
      <c r="P1" s="12" t="s">
        <v>14</v>
      </c>
      <c r="Q1" s="11" t="s">
        <v>15</v>
      </c>
      <c r="R1" s="12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1" t="s">
        <v>24</v>
      </c>
      <c r="AA1" s="13" t="s">
        <v>25</v>
      </c>
      <c r="AB1" s="12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</row>
    <row r="2" spans="1:43" s="7" customFormat="1">
      <c r="A2" s="4" t="s">
        <v>42</v>
      </c>
      <c r="B2" s="8">
        <v>91403597</v>
      </c>
      <c r="C2" s="8">
        <v>24878495</v>
      </c>
      <c r="D2" s="8">
        <v>7996674</v>
      </c>
      <c r="E2" s="8">
        <v>21100138</v>
      </c>
      <c r="F2" s="8">
        <v>3105340</v>
      </c>
      <c r="G2" s="8">
        <v>198277318</v>
      </c>
      <c r="H2" s="8">
        <v>139566744</v>
      </c>
      <c r="I2" s="8">
        <v>42892069</v>
      </c>
      <c r="J2" s="8">
        <v>78963743</v>
      </c>
      <c r="K2" s="8">
        <v>110143400</v>
      </c>
      <c r="L2" s="8">
        <v>189087139.42999998</v>
      </c>
      <c r="M2" s="8">
        <v>67302202.170000002</v>
      </c>
      <c r="N2" s="8">
        <v>64097335.400000006</v>
      </c>
      <c r="O2" s="8">
        <v>96346752</v>
      </c>
      <c r="P2" s="8">
        <v>71248319</v>
      </c>
      <c r="Q2" s="8">
        <v>55996011.960000001</v>
      </c>
      <c r="R2" s="8">
        <v>77327826.039999992</v>
      </c>
      <c r="S2" s="8">
        <v>72933514</v>
      </c>
      <c r="T2" s="8">
        <v>80458064</v>
      </c>
      <c r="U2" s="8">
        <v>69466364</v>
      </c>
      <c r="V2" s="8">
        <v>98232284</v>
      </c>
      <c r="W2" s="8">
        <v>82751666.400000006</v>
      </c>
      <c r="X2" s="8">
        <v>23340213.600000001</v>
      </c>
      <c r="Y2" s="8">
        <v>5300641</v>
      </c>
      <c r="Z2" s="8">
        <v>41685852</v>
      </c>
      <c r="AA2" s="8">
        <v>4831125</v>
      </c>
      <c r="AB2" s="8">
        <v>3854330</v>
      </c>
      <c r="AC2" s="8">
        <v>156093902</v>
      </c>
      <c r="AD2" s="8">
        <v>127792868</v>
      </c>
      <c r="AE2" s="8">
        <v>99932107</v>
      </c>
      <c r="AF2" s="8">
        <v>33485758</v>
      </c>
      <c r="AG2" s="8">
        <v>17631948</v>
      </c>
      <c r="AH2" s="8">
        <v>62475730</v>
      </c>
      <c r="AI2" s="8">
        <v>2150299</v>
      </c>
      <c r="AJ2" s="8">
        <v>66448323</v>
      </c>
      <c r="AK2" s="8">
        <v>46949365</v>
      </c>
      <c r="AL2" s="8">
        <v>23457007</v>
      </c>
      <c r="AM2" s="8">
        <v>56545704</v>
      </c>
      <c r="AN2" s="8">
        <v>30768804</v>
      </c>
      <c r="AO2" s="8">
        <v>37224828</v>
      </c>
      <c r="AP2" s="8">
        <v>9623675</v>
      </c>
      <c r="AQ2" s="8">
        <v>25472461</v>
      </c>
    </row>
    <row r="3" spans="1:43" s="5" customFormat="1">
      <c r="A3" s="4" t="s">
        <v>43</v>
      </c>
      <c r="B3" s="5">
        <v>10154678</v>
      </c>
      <c r="C3" s="5">
        <v>390959</v>
      </c>
      <c r="D3" s="5">
        <v>17733092</v>
      </c>
      <c r="E3" s="5">
        <v>11849619.800000001</v>
      </c>
      <c r="F3" s="5">
        <v>303381.2</v>
      </c>
      <c r="G3" s="5">
        <v>5085606</v>
      </c>
      <c r="H3" s="5">
        <v>2220372</v>
      </c>
      <c r="I3" s="5">
        <v>989807</v>
      </c>
      <c r="J3" s="5">
        <v>1763671</v>
      </c>
      <c r="K3" s="5">
        <v>6864504</v>
      </c>
      <c r="L3" s="5">
        <v>6619653.0899999999</v>
      </c>
      <c r="M3" s="5">
        <v>2356147.71</v>
      </c>
      <c r="N3" s="5">
        <v>2243950.2000000002</v>
      </c>
      <c r="O3" s="5">
        <v>1207335</v>
      </c>
      <c r="P3" s="5">
        <v>2058393</v>
      </c>
      <c r="Q3" s="5">
        <v>8284660.4399999995</v>
      </c>
      <c r="R3" s="5">
        <v>11440721.559999999</v>
      </c>
      <c r="S3" s="5">
        <v>1221917</v>
      </c>
      <c r="T3" s="5">
        <v>6058729</v>
      </c>
      <c r="U3" s="5">
        <v>1455140</v>
      </c>
      <c r="V3" s="5">
        <v>5150360</v>
      </c>
      <c r="W3" s="5">
        <v>4662372.0000000009</v>
      </c>
      <c r="X3" s="5">
        <v>1315028</v>
      </c>
      <c r="Y3" s="5">
        <v>3714510</v>
      </c>
      <c r="Z3" s="5">
        <v>350957</v>
      </c>
      <c r="AA3" s="5">
        <v>23890</v>
      </c>
      <c r="AB3" s="5">
        <v>214</v>
      </c>
      <c r="AC3" s="5">
        <v>84591637</v>
      </c>
      <c r="AD3" s="5">
        <v>866346</v>
      </c>
      <c r="AE3" s="5">
        <v>2577227</v>
      </c>
      <c r="AF3" s="5">
        <v>0</v>
      </c>
      <c r="AG3" s="5">
        <v>3520108</v>
      </c>
      <c r="AH3" s="5">
        <v>1311790</v>
      </c>
      <c r="AI3" s="5">
        <v>0</v>
      </c>
      <c r="AJ3" s="5">
        <v>518765</v>
      </c>
      <c r="AK3" s="5">
        <v>34089834</v>
      </c>
      <c r="AL3" s="5">
        <v>88982</v>
      </c>
      <c r="AM3" s="5">
        <v>180656</v>
      </c>
      <c r="AN3" s="5">
        <v>122202</v>
      </c>
      <c r="AO3" s="5">
        <v>6005</v>
      </c>
      <c r="AP3" s="5">
        <v>892107</v>
      </c>
      <c r="AQ3" s="5">
        <v>0</v>
      </c>
    </row>
    <row r="4" spans="1:43" s="5" customFormat="1">
      <c r="A4" s="4" t="s">
        <v>44</v>
      </c>
      <c r="B4" s="5">
        <v>1830542</v>
      </c>
      <c r="C4" s="5">
        <v>79475</v>
      </c>
      <c r="D4" s="5">
        <v>3721</v>
      </c>
      <c r="E4" s="5">
        <v>76605.399999999994</v>
      </c>
      <c r="F4" s="5">
        <v>39847.600000000006</v>
      </c>
      <c r="G4" s="5">
        <v>36499148</v>
      </c>
      <c r="H4" s="5">
        <v>12487954</v>
      </c>
      <c r="I4" s="5">
        <v>2485217</v>
      </c>
      <c r="J4" s="5">
        <v>9938374</v>
      </c>
      <c r="K4" s="5">
        <v>4454452</v>
      </c>
      <c r="L4" s="5">
        <v>17491322.309999999</v>
      </c>
      <c r="M4" s="5">
        <v>6225724.8899999997</v>
      </c>
      <c r="N4" s="5">
        <v>5929261.8000000007</v>
      </c>
      <c r="O4" s="5">
        <v>2344985</v>
      </c>
      <c r="P4" s="5">
        <v>3902013</v>
      </c>
      <c r="Q4" s="5">
        <v>4421511.78</v>
      </c>
      <c r="R4" s="5">
        <v>6105897.2199999997</v>
      </c>
      <c r="S4" s="5">
        <v>3087234</v>
      </c>
      <c r="T4" s="5">
        <v>6411630</v>
      </c>
      <c r="U4" s="5">
        <v>4704157</v>
      </c>
      <c r="V4" s="5">
        <v>4459968</v>
      </c>
      <c r="W4" s="5">
        <v>4912752.78</v>
      </c>
      <c r="X4" s="5">
        <v>1385648.22</v>
      </c>
      <c r="Y4" s="5">
        <v>169965</v>
      </c>
      <c r="Z4" s="5">
        <v>83522</v>
      </c>
      <c r="AA4" s="5">
        <v>54240</v>
      </c>
      <c r="AB4" s="5">
        <v>3192</v>
      </c>
      <c r="AC4" s="5">
        <v>0</v>
      </c>
      <c r="AD4" s="5">
        <v>19939463</v>
      </c>
      <c r="AE4" s="5">
        <v>3765998</v>
      </c>
      <c r="AF4" s="5">
        <v>48305</v>
      </c>
      <c r="AG4" s="5">
        <v>164671</v>
      </c>
      <c r="AH4" s="5">
        <v>1124</v>
      </c>
      <c r="AI4" s="5">
        <v>354623</v>
      </c>
      <c r="AJ4" s="5">
        <v>307552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9653</v>
      </c>
      <c r="AQ4" s="5">
        <v>1263854</v>
      </c>
    </row>
    <row r="5" spans="1:43" s="5" customFormat="1">
      <c r="A5" s="1" t="s">
        <v>45</v>
      </c>
      <c r="B5" s="3">
        <f>B2+B3-B4</f>
        <v>99727733</v>
      </c>
      <c r="C5" s="3">
        <f t="shared" ref="C5:F5" si="0">C2+C3-C4</f>
        <v>25189979</v>
      </c>
      <c r="D5" s="3">
        <f t="shared" si="0"/>
        <v>25726045</v>
      </c>
      <c r="E5" s="3">
        <f t="shared" si="0"/>
        <v>32873152.400000002</v>
      </c>
      <c r="F5" s="3">
        <f t="shared" si="0"/>
        <v>3368873.6</v>
      </c>
      <c r="G5" s="3">
        <f>G2+G3-G4</f>
        <v>166863776</v>
      </c>
      <c r="H5" s="3">
        <f t="shared" ref="H5:AQ5" si="1">H2+H3-H4</f>
        <v>129299162</v>
      </c>
      <c r="I5" s="3">
        <f t="shared" si="1"/>
        <v>41396659</v>
      </c>
      <c r="J5" s="3">
        <f t="shared" si="1"/>
        <v>70789040</v>
      </c>
      <c r="K5" s="3">
        <f t="shared" si="1"/>
        <v>112553452</v>
      </c>
      <c r="L5" s="3">
        <f t="shared" si="1"/>
        <v>178215470.20999998</v>
      </c>
      <c r="M5" s="3">
        <f t="shared" si="1"/>
        <v>63432624.989999995</v>
      </c>
      <c r="N5" s="3">
        <f t="shared" si="1"/>
        <v>60412023.800000012</v>
      </c>
      <c r="O5" s="3">
        <f t="shared" si="1"/>
        <v>95209102</v>
      </c>
      <c r="P5" s="3">
        <f t="shared" si="1"/>
        <v>69404699</v>
      </c>
      <c r="Q5" s="3">
        <f t="shared" si="1"/>
        <v>59859160.619999997</v>
      </c>
      <c r="R5" s="3">
        <f t="shared" si="1"/>
        <v>82662650.379999995</v>
      </c>
      <c r="S5" s="3">
        <f t="shared" si="1"/>
        <v>71068197</v>
      </c>
      <c r="T5" s="3">
        <f t="shared" si="1"/>
        <v>80105163</v>
      </c>
      <c r="U5" s="3">
        <f t="shared" si="1"/>
        <v>66217347</v>
      </c>
      <c r="V5" s="3">
        <f t="shared" si="1"/>
        <v>98922676</v>
      </c>
      <c r="W5" s="3">
        <f t="shared" si="1"/>
        <v>82501285.620000005</v>
      </c>
      <c r="X5" s="3">
        <f t="shared" si="1"/>
        <v>23269593.380000003</v>
      </c>
      <c r="Y5" s="3">
        <f t="shared" si="1"/>
        <v>8845186</v>
      </c>
      <c r="Z5" s="3">
        <f t="shared" si="1"/>
        <v>41953287</v>
      </c>
      <c r="AA5" s="3">
        <f t="shared" si="1"/>
        <v>4800775</v>
      </c>
      <c r="AB5" s="3">
        <f t="shared" si="1"/>
        <v>3851352</v>
      </c>
      <c r="AC5" s="3">
        <f t="shared" si="1"/>
        <v>240685539</v>
      </c>
      <c r="AD5" s="3">
        <f t="shared" si="1"/>
        <v>108719751</v>
      </c>
      <c r="AE5" s="3">
        <f t="shared" si="1"/>
        <v>98743336</v>
      </c>
      <c r="AF5" s="3">
        <f t="shared" si="1"/>
        <v>33437453</v>
      </c>
      <c r="AG5" s="3">
        <f t="shared" si="1"/>
        <v>20987385</v>
      </c>
      <c r="AH5" s="3">
        <f t="shared" si="1"/>
        <v>63786396</v>
      </c>
      <c r="AI5" s="3">
        <f t="shared" si="1"/>
        <v>1795676</v>
      </c>
      <c r="AJ5" s="3">
        <f t="shared" si="1"/>
        <v>66659536</v>
      </c>
      <c r="AK5" s="3">
        <f t="shared" si="1"/>
        <v>81039199</v>
      </c>
      <c r="AL5" s="3">
        <f t="shared" si="1"/>
        <v>23545989</v>
      </c>
      <c r="AM5" s="3">
        <f t="shared" si="1"/>
        <v>56726360</v>
      </c>
      <c r="AN5" s="3">
        <f t="shared" si="1"/>
        <v>30891006</v>
      </c>
      <c r="AO5" s="3">
        <f t="shared" si="1"/>
        <v>37230833</v>
      </c>
      <c r="AP5" s="3">
        <f t="shared" si="1"/>
        <v>10506129</v>
      </c>
      <c r="AQ5" s="3">
        <f t="shared" si="1"/>
        <v>24208607</v>
      </c>
    </row>
    <row r="6" spans="1:43" s="7" customFormat="1">
      <c r="A6" s="4" t="s">
        <v>46</v>
      </c>
      <c r="B6" s="5">
        <v>0.92264310370207114</v>
      </c>
      <c r="C6" s="5">
        <v>0.92264310370207114</v>
      </c>
      <c r="D6" s="5">
        <v>0.36528283641443882</v>
      </c>
      <c r="E6" s="5">
        <v>0.36528283641443882</v>
      </c>
      <c r="F6" s="5">
        <v>0.79481412361454873</v>
      </c>
      <c r="G6" s="5">
        <v>4.1179017958701394E-2</v>
      </c>
      <c r="H6" s="5">
        <v>4.6047094683446789E-2</v>
      </c>
      <c r="I6" s="5">
        <v>6.6032964780805059E-2</v>
      </c>
      <c r="J6" s="5">
        <v>4.3100801991970111E-2</v>
      </c>
      <c r="K6" s="5">
        <v>0.36528283641443882</v>
      </c>
      <c r="L6" s="5">
        <v>9.5349466148421241E-2</v>
      </c>
      <c r="M6" s="5">
        <v>9.5349466129747026E-2</v>
      </c>
      <c r="N6" s="5">
        <v>9.53494662233796E-2</v>
      </c>
      <c r="O6" s="5">
        <v>3.8301419287932972E-2</v>
      </c>
      <c r="P6" s="5">
        <v>5.5824323183095756E-2</v>
      </c>
      <c r="Q6" s="5">
        <v>0.34392213718009362</v>
      </c>
      <c r="R6" s="5">
        <v>0.34392213734473903</v>
      </c>
      <c r="S6" s="5">
        <v>5.0885358434403088E-2</v>
      </c>
      <c r="T6" s="5">
        <v>0.1857558784625922</v>
      </c>
      <c r="U6" s="5">
        <v>4.8437912494190133E-2</v>
      </c>
      <c r="V6" s="5">
        <v>0.13528390617562883</v>
      </c>
      <c r="W6" s="5">
        <v>0.18695400046845587</v>
      </c>
      <c r="X6" s="5">
        <v>0.18695399879797125</v>
      </c>
      <c r="Y6" s="5">
        <v>0.34392213734473903</v>
      </c>
      <c r="Z6" s="5">
        <v>0.80746236984189435</v>
      </c>
      <c r="AA6" s="5">
        <v>7.0628138583124264E-2</v>
      </c>
      <c r="AB6" s="5">
        <v>6.7432672792734332E-3</v>
      </c>
      <c r="AC6" s="5">
        <v>0.80746236984189435</v>
      </c>
      <c r="AD6" s="5">
        <v>9.1883076919272097E-3</v>
      </c>
      <c r="AE6" s="5">
        <v>0.12776360676325851</v>
      </c>
      <c r="AF6" s="5">
        <v>0</v>
      </c>
      <c r="AG6" s="5">
        <v>0.25128180923105892</v>
      </c>
      <c r="AH6" s="5">
        <v>0.25128180923105892</v>
      </c>
      <c r="AI6" s="5">
        <v>0</v>
      </c>
      <c r="AJ6" s="5">
        <v>0.18187629838071123</v>
      </c>
      <c r="AK6" s="5">
        <v>0.25128180923105892</v>
      </c>
      <c r="AL6" s="5">
        <v>0.18187629838071123</v>
      </c>
      <c r="AM6" s="5">
        <v>0.18187629838071123</v>
      </c>
      <c r="AN6" s="5">
        <v>0.18187629838071123</v>
      </c>
      <c r="AO6" s="5">
        <v>0.18187629838071123</v>
      </c>
      <c r="AP6" s="5">
        <v>0.92264299999999999</v>
      </c>
      <c r="AQ6" s="5">
        <v>0</v>
      </c>
    </row>
    <row r="7" spans="1:43" s="5" customFormat="1">
      <c r="A7" s="1" t="s">
        <v>47</v>
      </c>
      <c r="B7" s="1">
        <f>B3*(1-B6)</f>
        <v>785534.37298485963</v>
      </c>
      <c r="C7" s="1">
        <f t="shared" ref="C7:AQ7" si="2">C3*(1-C6)</f>
        <v>30243.374819741966</v>
      </c>
      <c r="D7" s="1">
        <f>D3*(1-D6)</f>
        <v>11255497.855841806</v>
      </c>
      <c r="E7" s="1">
        <f t="shared" si="2"/>
        <v>7521157.0690233056</v>
      </c>
      <c r="F7" s="1">
        <f t="shared" si="2"/>
        <v>62249.537400869871</v>
      </c>
      <c r="G7" s="1">
        <f t="shared" si="2"/>
        <v>4876185.7391951205</v>
      </c>
      <c r="H7" s="1">
        <f t="shared" si="2"/>
        <v>2118130.3202835256</v>
      </c>
      <c r="I7" s="1">
        <f t="shared" si="2"/>
        <v>924447.10922920564</v>
      </c>
      <c r="J7" s="1">
        <f t="shared" si="2"/>
        <v>1687655.3654500202</v>
      </c>
      <c r="K7" s="1">
        <f t="shared" si="2"/>
        <v>4357018.5083017386</v>
      </c>
      <c r="L7" s="1">
        <f t="shared" si="2"/>
        <v>5988472.7017807532</v>
      </c>
      <c r="M7" s="1">
        <f t="shared" si="2"/>
        <v>2131490.2837286741</v>
      </c>
      <c r="N7" s="1">
        <f t="shared" si="2"/>
        <v>2029990.7461981543</v>
      </c>
      <c r="O7" s="1">
        <f t="shared" si="2"/>
        <v>1161092.3559440034</v>
      </c>
      <c r="P7" s="1">
        <f t="shared" si="2"/>
        <v>1943484.6039301781</v>
      </c>
      <c r="Q7" s="1">
        <f t="shared" si="2"/>
        <v>5435382.3156638257</v>
      </c>
      <c r="R7" s="1">
        <f t="shared" si="2"/>
        <v>7506004.1483187629</v>
      </c>
      <c r="S7" s="1">
        <f t="shared" si="2"/>
        <v>1159739.3154779095</v>
      </c>
      <c r="T7" s="1">
        <f t="shared" si="2"/>
        <v>4933284.4722382175</v>
      </c>
      <c r="U7" s="1">
        <f t="shared" si="2"/>
        <v>1384656.0560132042</v>
      </c>
      <c r="V7" s="1">
        <f t="shared" si="2"/>
        <v>4453599.1809892887</v>
      </c>
      <c r="W7" s="1">
        <f t="shared" si="2"/>
        <v>3790722.9029278853</v>
      </c>
      <c r="X7" s="1">
        <f t="shared" si="2"/>
        <v>1069178.2568687014</v>
      </c>
      <c r="Y7" s="1">
        <f t="shared" si="2"/>
        <v>2437007.7816115934</v>
      </c>
      <c r="Z7" s="1">
        <f t="shared" si="2"/>
        <v>67572.42906739829</v>
      </c>
      <c r="AA7" s="1">
        <f t="shared" si="2"/>
        <v>22202.693769249163</v>
      </c>
      <c r="AB7" s="1">
        <f t="shared" si="2"/>
        <v>212.55694080223549</v>
      </c>
      <c r="AC7" s="1">
        <f t="shared" si="2"/>
        <v>16287073.319174726</v>
      </c>
      <c r="AD7" s="1">
        <f t="shared" si="2"/>
        <v>858385.74638432963</v>
      </c>
      <c r="AE7" s="1">
        <f t="shared" si="2"/>
        <v>2247951.1830323478</v>
      </c>
      <c r="AF7" s="1">
        <f t="shared" si="2"/>
        <v>0</v>
      </c>
      <c r="AG7" s="1">
        <f t="shared" si="2"/>
        <v>2635568.8930712757</v>
      </c>
      <c r="AH7" s="1">
        <f t="shared" si="2"/>
        <v>982161.03546878917</v>
      </c>
      <c r="AI7" s="1">
        <f t="shared" si="2"/>
        <v>0</v>
      </c>
      <c r="AJ7" s="1">
        <f t="shared" si="2"/>
        <v>424413.94207053038</v>
      </c>
      <c r="AK7" s="1">
        <f t="shared" si="2"/>
        <v>25523678.836093534</v>
      </c>
      <c r="AL7" s="1">
        <f t="shared" si="2"/>
        <v>72798.283217487551</v>
      </c>
      <c r="AM7" s="1">
        <f t="shared" si="2"/>
        <v>147798.95543973424</v>
      </c>
      <c r="AN7" s="1">
        <f t="shared" si="2"/>
        <v>99976.352585280329</v>
      </c>
      <c r="AO7" s="1">
        <f t="shared" si="2"/>
        <v>4912.832828223829</v>
      </c>
      <c r="AP7" s="1">
        <f t="shared" si="2"/>
        <v>69010.721199000007</v>
      </c>
      <c r="AQ7" s="1">
        <f t="shared" si="2"/>
        <v>0</v>
      </c>
    </row>
    <row r="8" spans="1:43" s="5" customFormat="1">
      <c r="A8" s="1" t="s">
        <v>48</v>
      </c>
      <c r="B8" s="3">
        <f>B5-B7</f>
        <v>98942198.627015144</v>
      </c>
      <c r="C8" s="3">
        <f t="shared" ref="C8:AQ8" si="3">C5-C7</f>
        <v>25159735.625180259</v>
      </c>
      <c r="D8" s="3">
        <f>D5-D7</f>
        <v>14470547.144158194</v>
      </c>
      <c r="E8" s="3">
        <f t="shared" si="3"/>
        <v>25351995.330976695</v>
      </c>
      <c r="F8" s="3">
        <f t="shared" si="3"/>
        <v>3306624.0625991304</v>
      </c>
      <c r="G8" s="3">
        <f t="shared" si="3"/>
        <v>161987590.26080489</v>
      </c>
      <c r="H8" s="3">
        <f t="shared" si="3"/>
        <v>127181031.67971647</v>
      </c>
      <c r="I8" s="3">
        <f t="shared" si="3"/>
        <v>40472211.890770793</v>
      </c>
      <c r="J8" s="3">
        <f t="shared" si="3"/>
        <v>69101384.634549975</v>
      </c>
      <c r="K8" s="3">
        <f t="shared" si="3"/>
        <v>108196433.49169827</v>
      </c>
      <c r="L8" s="3">
        <f t="shared" si="3"/>
        <v>172226997.50821921</v>
      </c>
      <c r="M8" s="3">
        <f t="shared" si="3"/>
        <v>61301134.706271321</v>
      </c>
      <c r="N8" s="3">
        <f t="shared" si="3"/>
        <v>58382033.053801857</v>
      </c>
      <c r="O8" s="3">
        <f t="shared" si="3"/>
        <v>94048009.644055992</v>
      </c>
      <c r="P8" s="3">
        <f t="shared" si="3"/>
        <v>67461214.396069825</v>
      </c>
      <c r="Q8" s="3">
        <f t="shared" si="3"/>
        <v>54423778.304336175</v>
      </c>
      <c r="R8" s="3">
        <f t="shared" si="3"/>
        <v>75156646.231681228</v>
      </c>
      <c r="S8" s="3">
        <f t="shared" si="3"/>
        <v>69908457.684522092</v>
      </c>
      <c r="T8" s="3">
        <f t="shared" si="3"/>
        <v>75171878.527761787</v>
      </c>
      <c r="U8" s="3">
        <f t="shared" si="3"/>
        <v>64832690.943986796</v>
      </c>
      <c r="V8" s="3">
        <f t="shared" si="3"/>
        <v>94469076.819010705</v>
      </c>
      <c r="W8" s="3">
        <f t="shared" si="3"/>
        <v>78710562.717072114</v>
      </c>
      <c r="X8" s="3">
        <f t="shared" si="3"/>
        <v>22200415.123131301</v>
      </c>
      <c r="Y8" s="3">
        <f t="shared" si="3"/>
        <v>6408178.2183884066</v>
      </c>
      <c r="Z8" s="3">
        <f t="shared" si="3"/>
        <v>41885714.570932604</v>
      </c>
      <c r="AA8" s="3">
        <f t="shared" si="3"/>
        <v>4778572.3062307509</v>
      </c>
      <c r="AB8" s="3">
        <f t="shared" si="3"/>
        <v>3851139.4430591976</v>
      </c>
      <c r="AC8" s="3">
        <f t="shared" si="3"/>
        <v>224398465.68082526</v>
      </c>
      <c r="AD8" s="3">
        <f t="shared" si="3"/>
        <v>107861365.25361568</v>
      </c>
      <c r="AE8" s="3">
        <f t="shared" si="3"/>
        <v>96495384.816967651</v>
      </c>
      <c r="AF8" s="3">
        <f t="shared" si="3"/>
        <v>33437453</v>
      </c>
      <c r="AG8" s="3">
        <f t="shared" si="3"/>
        <v>18351816.106928725</v>
      </c>
      <c r="AH8" s="3">
        <f t="shared" si="3"/>
        <v>62804234.964531213</v>
      </c>
      <c r="AI8" s="3">
        <f t="shared" si="3"/>
        <v>1795676</v>
      </c>
      <c r="AJ8" s="3">
        <f t="shared" si="3"/>
        <v>66235122.057929471</v>
      </c>
      <c r="AK8" s="3">
        <f t="shared" si="3"/>
        <v>55515520.16390647</v>
      </c>
      <c r="AL8" s="3">
        <f t="shared" si="3"/>
        <v>23473190.716782514</v>
      </c>
      <c r="AM8" s="3">
        <f t="shared" si="3"/>
        <v>56578561.044560269</v>
      </c>
      <c r="AN8" s="3">
        <f t="shared" si="3"/>
        <v>30791029.647414718</v>
      </c>
      <c r="AO8" s="3">
        <f t="shared" si="3"/>
        <v>37225920.167171776</v>
      </c>
      <c r="AP8" s="3">
        <f t="shared" si="3"/>
        <v>10437118.278801</v>
      </c>
      <c r="AQ8" s="3">
        <f t="shared" si="3"/>
        <v>24208607</v>
      </c>
    </row>
    <row r="9" spans="1:43" s="5" customFormat="1">
      <c r="A9" s="2" t="s">
        <v>49</v>
      </c>
      <c r="B9" s="1">
        <f>B8/B5</f>
        <v>0.99212321037133311</v>
      </c>
      <c r="C9" s="1">
        <f t="shared" ref="C9:F9" si="4">C8/C5</f>
        <v>0.99879938864499485</v>
      </c>
      <c r="D9" s="1">
        <f t="shared" si="4"/>
        <v>0.56248627195350831</v>
      </c>
      <c r="E9" s="1">
        <f t="shared" si="4"/>
        <v>0.77120669847826018</v>
      </c>
      <c r="F9" s="1">
        <f t="shared" si="4"/>
        <v>0.9815221510831188</v>
      </c>
      <c r="G9" s="1">
        <f>G8/G5</f>
        <v>0.97077744579389658</v>
      </c>
      <c r="H9" s="1">
        <f t="shared" ref="H9:AQ9" si="5">H8/H5</f>
        <v>0.98361837549818354</v>
      </c>
      <c r="I9" s="1">
        <f t="shared" si="5"/>
        <v>0.9776685575222579</v>
      </c>
      <c r="J9" s="1">
        <f t="shared" si="5"/>
        <v>0.97615936922650703</v>
      </c>
      <c r="K9" s="1">
        <f t="shared" si="5"/>
        <v>0.96128933914615311</v>
      </c>
      <c r="L9" s="1">
        <f t="shared" si="5"/>
        <v>0.96639757090265921</v>
      </c>
      <c r="M9" s="1">
        <f t="shared" si="5"/>
        <v>0.96639757090196565</v>
      </c>
      <c r="N9" s="1">
        <f t="shared" si="5"/>
        <v>0.96639757090544354</v>
      </c>
      <c r="O9" s="1">
        <f t="shared" si="5"/>
        <v>0.98780481769543416</v>
      </c>
      <c r="P9" s="1">
        <f t="shared" si="5"/>
        <v>0.9719977950782529</v>
      </c>
      <c r="Q9" s="1">
        <f t="shared" si="5"/>
        <v>0.90919715112330246</v>
      </c>
      <c r="R9" s="1">
        <f t="shared" si="5"/>
        <v>0.90919715114608979</v>
      </c>
      <c r="S9" s="1">
        <f t="shared" si="5"/>
        <v>0.98368131788290747</v>
      </c>
      <c r="T9" s="1">
        <f t="shared" si="5"/>
        <v>0.93841490002038674</v>
      </c>
      <c r="U9" s="1">
        <f t="shared" si="5"/>
        <v>0.97908922482180982</v>
      </c>
      <c r="V9" s="1">
        <f t="shared" si="5"/>
        <v>0.95497898600125519</v>
      </c>
      <c r="W9" s="1">
        <f t="shared" si="5"/>
        <v>0.95405255961236879</v>
      </c>
      <c r="X9" s="1">
        <f t="shared" si="5"/>
        <v>0.95405255951796519</v>
      </c>
      <c r="Y9" s="1">
        <f t="shared" si="5"/>
        <v>0.72448201975497251</v>
      </c>
      <c r="Z9" s="1">
        <f t="shared" si="5"/>
        <v>0.99838934124357415</v>
      </c>
      <c r="AA9" s="1">
        <f t="shared" si="5"/>
        <v>0.99537518551291215</v>
      </c>
      <c r="AB9" s="1">
        <f t="shared" si="5"/>
        <v>0.99994480978606937</v>
      </c>
      <c r="AC9" s="1">
        <f t="shared" si="5"/>
        <v>0.93233048654753314</v>
      </c>
      <c r="AD9" s="1">
        <f t="shared" si="5"/>
        <v>0.99210460161572367</v>
      </c>
      <c r="AE9" s="1">
        <f t="shared" si="5"/>
        <v>0.97723440108371107</v>
      </c>
      <c r="AF9" s="1">
        <f t="shared" si="5"/>
        <v>1</v>
      </c>
      <c r="AG9" s="1">
        <f t="shared" si="5"/>
        <v>0.87442128244794315</v>
      </c>
      <c r="AH9" s="1">
        <f t="shared" si="5"/>
        <v>0.98460234317880591</v>
      </c>
      <c r="AI9" s="1">
        <f t="shared" si="5"/>
        <v>1</v>
      </c>
      <c r="AJ9" s="1">
        <f t="shared" si="5"/>
        <v>0.99363310986637332</v>
      </c>
      <c r="AK9" s="1">
        <f t="shared" si="5"/>
        <v>0.68504527252183811</v>
      </c>
      <c r="AL9" s="1">
        <f t="shared" si="5"/>
        <v>0.99690825120076776</v>
      </c>
      <c r="AM9" s="1">
        <f t="shared" si="5"/>
        <v>0.99739452777439397</v>
      </c>
      <c r="AN9" s="1">
        <f t="shared" si="5"/>
        <v>0.99676357731485721</v>
      </c>
      <c r="AO9" s="1">
        <f t="shared" si="5"/>
        <v>0.99986804397236495</v>
      </c>
      <c r="AP9" s="1">
        <f t="shared" si="5"/>
        <v>0.99343138455667157</v>
      </c>
      <c r="AQ9" s="1">
        <f t="shared" si="5"/>
        <v>1</v>
      </c>
    </row>
    <row r="11" spans="1:43"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3" spans="1:43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BA3E-3581-405B-BC46-BA682207B554}">
  <dimension ref="A1:AQ2"/>
  <sheetViews>
    <sheetView tabSelected="1" workbookViewId="0">
      <selection activeCell="M3" sqref="M3"/>
    </sheetView>
  </sheetViews>
  <sheetFormatPr defaultRowHeight="14.4"/>
  <sheetData>
    <row r="1" spans="1:43" s="14" customFormat="1">
      <c r="A1" s="14" t="s">
        <v>50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</row>
    <row r="2" spans="1:43" s="14" customFormat="1">
      <c r="A2" s="14" t="s">
        <v>51</v>
      </c>
      <c r="B2" s="15">
        <f>'sd-BDCSoDC'!B9</f>
        <v>0.99212321037133311</v>
      </c>
      <c r="C2" s="15">
        <f>'sd-BDCSoDC'!C9</f>
        <v>0.99879938864499485</v>
      </c>
      <c r="D2" s="15">
        <f>'sd-BDCSoDC'!D9</f>
        <v>0.56248627195350831</v>
      </c>
      <c r="E2" s="15">
        <f>'sd-BDCSoDC'!E9</f>
        <v>0.77120669847826018</v>
      </c>
      <c r="F2" s="15">
        <f>'sd-BDCSoDC'!F9</f>
        <v>0.9815221510831188</v>
      </c>
      <c r="G2" s="15">
        <f>'sd-BDCSoDC'!G9</f>
        <v>0.97077744579389658</v>
      </c>
      <c r="H2" s="15">
        <f>'sd-BDCSoDC'!H9</f>
        <v>0.98361837549818354</v>
      </c>
      <c r="I2" s="15">
        <f>'sd-BDCSoDC'!I9</f>
        <v>0.9776685575222579</v>
      </c>
      <c r="J2" s="15">
        <f>'sd-BDCSoDC'!J9</f>
        <v>0.97615936922650703</v>
      </c>
      <c r="K2" s="15">
        <f>'sd-BDCSoDC'!K9</f>
        <v>0.96128933914615311</v>
      </c>
      <c r="L2" s="15">
        <f>'sd-BDCSoDC'!L9</f>
        <v>0.96639757090265921</v>
      </c>
      <c r="M2" s="15">
        <f>'sd-BDCSoDC'!M9</f>
        <v>0.96639757090196565</v>
      </c>
      <c r="N2" s="15">
        <f>'sd-BDCSoDC'!N9</f>
        <v>0.96639757090544354</v>
      </c>
      <c r="O2" s="15">
        <f>'sd-BDCSoDC'!O9</f>
        <v>0.98780481769543416</v>
      </c>
      <c r="P2" s="15">
        <f>'sd-BDCSoDC'!P9</f>
        <v>0.9719977950782529</v>
      </c>
      <c r="Q2" s="15">
        <f>'sd-BDCSoDC'!Q9</f>
        <v>0.90919715112330246</v>
      </c>
      <c r="R2" s="15">
        <f>'sd-BDCSoDC'!R9</f>
        <v>0.90919715114608979</v>
      </c>
      <c r="S2" s="15">
        <f>'sd-BDCSoDC'!S9</f>
        <v>0.98368131788290747</v>
      </c>
      <c r="T2" s="15">
        <f>'sd-BDCSoDC'!T9</f>
        <v>0.93841490002038674</v>
      </c>
      <c r="U2" s="15">
        <f>'sd-BDCSoDC'!U9</f>
        <v>0.97908922482180982</v>
      </c>
      <c r="V2" s="15">
        <f>'sd-BDCSoDC'!V9</f>
        <v>0.95497898600125519</v>
      </c>
      <c r="W2" s="15">
        <f>'sd-BDCSoDC'!W9</f>
        <v>0.95405255961236879</v>
      </c>
      <c r="X2" s="15">
        <f>'sd-BDCSoDC'!X9</f>
        <v>0.95405255951796519</v>
      </c>
      <c r="Y2" s="15">
        <f>'sd-BDCSoDC'!Y9</f>
        <v>0.72448201975497251</v>
      </c>
      <c r="Z2" s="15">
        <f>'sd-BDCSoDC'!Z9</f>
        <v>0.99838934124357415</v>
      </c>
      <c r="AA2" s="15">
        <f>'sd-BDCSoDC'!AA9</f>
        <v>0.99537518551291215</v>
      </c>
      <c r="AB2" s="15">
        <f>'sd-BDCSoDC'!AB9</f>
        <v>0.99994480978606937</v>
      </c>
      <c r="AC2" s="15">
        <f>'sd-BDCSoDC'!AC9</f>
        <v>0.93233048654753314</v>
      </c>
      <c r="AD2" s="15">
        <f>'sd-BDCSoDC'!AD9</f>
        <v>0.99210460161572367</v>
      </c>
      <c r="AE2" s="15">
        <f>'sd-BDCSoDC'!AE9</f>
        <v>0.97723440108371107</v>
      </c>
      <c r="AF2" s="15">
        <f>'sd-BDCSoDC'!AF9</f>
        <v>1</v>
      </c>
      <c r="AG2" s="15">
        <f>'sd-BDCSoDC'!AG9</f>
        <v>0.87442128244794315</v>
      </c>
      <c r="AH2" s="15">
        <f>'sd-BDCSoDC'!AH9</f>
        <v>0.98460234317880591</v>
      </c>
      <c r="AI2" s="15">
        <f>'sd-BDCSoDC'!AI9</f>
        <v>1</v>
      </c>
      <c r="AJ2" s="15">
        <f>'sd-BDCSoDC'!AJ9</f>
        <v>0.99363310986637332</v>
      </c>
      <c r="AK2" s="15">
        <f>'sd-BDCSoDC'!AK9</f>
        <v>0.68504527252183811</v>
      </c>
      <c r="AL2" s="15">
        <f>'sd-BDCSoDC'!AL9</f>
        <v>0.99690825120076776</v>
      </c>
      <c r="AM2" s="15">
        <f>'sd-BDCSoDC'!AM9</f>
        <v>0.99739452777439397</v>
      </c>
      <c r="AN2" s="15">
        <f>'sd-BDCSoDC'!AN9</f>
        <v>0.99676357731485721</v>
      </c>
      <c r="AO2" s="15">
        <f>'sd-BDCSoDC'!AO9</f>
        <v>0.99986804397236495</v>
      </c>
      <c r="AP2" s="15">
        <f>'sd-BDCSoDC'!AP9</f>
        <v>0.99343138455667157</v>
      </c>
      <c r="AQ2" s="15">
        <f>'sd-BDCSoDC'!AQ9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sd-BDCSoDC</vt:lpstr>
      <vt:lpstr>BDCSoCbIC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Wang Rui 2nd</cp:lastModifiedBy>
  <dcterms:created xsi:type="dcterms:W3CDTF">2022-02-22T08:24:48Z</dcterms:created>
  <dcterms:modified xsi:type="dcterms:W3CDTF">2022-02-27T06:37:37Z</dcterms:modified>
</cp:coreProperties>
</file>