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Y:\Share\EPS\EPS Shandong 3.3.1\InputData\io-model\BPCiObIC\"/>
    </mc:Choice>
  </mc:AlternateContent>
  <xr:revisionPtr revIDLastSave="0" documentId="13_ncr:1_{068FAE0A-3F93-42CF-933B-FF72635605FC}" xr6:coauthVersionLast="47" xr6:coauthVersionMax="47" xr10:uidLastSave="{00000000-0000-0000-0000-000000000000}"/>
  <bookViews>
    <workbookView xWindow="-120" yWindow="-120" windowWidth="29040" windowHeight="15840" activeTab="5" xr2:uid="{00000000-000D-0000-FFFF-FFFF00000000}"/>
  </bookViews>
  <sheets>
    <sheet name="About" sheetId="1" r:id="rId1"/>
    <sheet name="BLS Table 2.7" sheetId="11" r:id="rId2"/>
    <sheet name="AEO Table 23" sheetId="12" r:id="rId3"/>
    <sheet name="山东分行业增加值预测" sheetId="19" r:id="rId4"/>
    <sheet name="平减指数" sheetId="21" r:id="rId5"/>
    <sheet name="BPCiObIC" sheetId="2" r:id="rId6"/>
  </sheets>
  <definedNames>
    <definedName name="_xlnm._FilterDatabase" localSheetId="1" hidden="1">'BLS Table 2.7'!$A$5:$C$269</definedName>
    <definedName name="_xlnm.Print_Area" localSheetId="1">'BLS Table 2.7'!$A$1:$N$269</definedName>
    <definedName name="_xlnm.Print_Titles" localSheetId="1">'BLS Table 2.7'!$1:$4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2" l="1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AN19" i="2"/>
  <c r="AO19" i="2"/>
  <c r="AP19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AM20" i="2"/>
  <c r="AN20" i="2"/>
  <c r="AO20" i="2"/>
  <c r="AP20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AO21" i="2"/>
  <c r="AP21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AO22" i="2"/>
  <c r="AP22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AO23" i="2"/>
  <c r="AP23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AO24" i="2"/>
  <c r="AP24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AM25" i="2"/>
  <c r="AN25" i="2"/>
  <c r="AO25" i="2"/>
  <c r="AP25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AO26" i="2"/>
  <c r="AP26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AM27" i="2"/>
  <c r="AN27" i="2"/>
  <c r="AO27" i="2"/>
  <c r="AP27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AP28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AN29" i="2"/>
  <c r="AO29" i="2"/>
  <c r="AP29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AM30" i="2"/>
  <c r="AN30" i="2"/>
  <c r="AO30" i="2"/>
  <c r="AP30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AM31" i="2"/>
  <c r="AN31" i="2"/>
  <c r="AO31" i="2"/>
  <c r="AP31" i="2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AJ32" i="2"/>
  <c r="AK32" i="2"/>
  <c r="AL32" i="2"/>
  <c r="AM32" i="2"/>
  <c r="AN32" i="2"/>
  <c r="AO32" i="2"/>
  <c r="AP32" i="2"/>
  <c r="B33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AK33" i="2"/>
  <c r="AL33" i="2"/>
  <c r="AM33" i="2"/>
  <c r="AN33" i="2"/>
  <c r="AO33" i="2"/>
  <c r="AP33" i="2"/>
  <c r="B34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AK34" i="2"/>
  <c r="AL34" i="2"/>
  <c r="AM34" i="2"/>
  <c r="AN34" i="2"/>
  <c r="AO34" i="2"/>
  <c r="AP34" i="2"/>
  <c r="B35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AI35" i="2"/>
  <c r="AJ35" i="2"/>
  <c r="AK35" i="2"/>
  <c r="AL35" i="2"/>
  <c r="AM35" i="2"/>
  <c r="AN35" i="2"/>
  <c r="AO35" i="2"/>
  <c r="AP35" i="2"/>
  <c r="B36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AI36" i="2"/>
  <c r="AJ36" i="2"/>
  <c r="AK36" i="2"/>
  <c r="AL36" i="2"/>
  <c r="AM36" i="2"/>
  <c r="AN36" i="2"/>
  <c r="AO36" i="2"/>
  <c r="AP36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AK37" i="2"/>
  <c r="AL37" i="2"/>
  <c r="AM37" i="2"/>
  <c r="AN37" i="2"/>
  <c r="AO37" i="2"/>
  <c r="AP37" i="2"/>
  <c r="B38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AL38" i="2"/>
  <c r="AM38" i="2"/>
  <c r="AN38" i="2"/>
  <c r="AO38" i="2"/>
  <c r="AP38" i="2"/>
  <c r="B39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AH39" i="2"/>
  <c r="AI39" i="2"/>
  <c r="AJ39" i="2"/>
  <c r="AK39" i="2"/>
  <c r="AL39" i="2"/>
  <c r="AM39" i="2"/>
  <c r="AN39" i="2"/>
  <c r="AO39" i="2"/>
  <c r="AP39" i="2"/>
  <c r="B40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AH40" i="2"/>
  <c r="AI40" i="2"/>
  <c r="AJ40" i="2"/>
  <c r="AK40" i="2"/>
  <c r="AL40" i="2"/>
  <c r="AM40" i="2"/>
  <c r="AN40" i="2"/>
  <c r="AO40" i="2"/>
  <c r="AP40" i="2"/>
  <c r="B41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AF41" i="2"/>
  <c r="AG41" i="2"/>
  <c r="AH41" i="2"/>
  <c r="AI41" i="2"/>
  <c r="AJ41" i="2"/>
  <c r="AK41" i="2"/>
  <c r="AL41" i="2"/>
  <c r="AM41" i="2"/>
  <c r="AN41" i="2"/>
  <c r="AO41" i="2"/>
  <c r="AP41" i="2"/>
  <c r="B42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AK42" i="2"/>
  <c r="AL42" i="2"/>
  <c r="AM42" i="2"/>
  <c r="AN42" i="2"/>
  <c r="AO42" i="2"/>
  <c r="AP42" i="2"/>
  <c r="B43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AF43" i="2"/>
  <c r="AG43" i="2"/>
  <c r="AH43" i="2"/>
  <c r="AI43" i="2"/>
  <c r="AJ43" i="2"/>
  <c r="AK43" i="2"/>
  <c r="AL43" i="2"/>
  <c r="AM43" i="2"/>
  <c r="AN43" i="2"/>
  <c r="AO43" i="2"/>
  <c r="AP43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B2" i="2"/>
  <c r="O184" i="19" l="1"/>
  <c r="P184" i="19"/>
  <c r="Q184" i="19"/>
  <c r="R184" i="19"/>
  <c r="S184" i="19"/>
  <c r="T184" i="19"/>
  <c r="U184" i="19"/>
  <c r="V184" i="19"/>
  <c r="W184" i="19"/>
  <c r="X184" i="19"/>
  <c r="Y184" i="19"/>
  <c r="Z184" i="19"/>
  <c r="AA184" i="19"/>
  <c r="AB184" i="19"/>
  <c r="AC184" i="19"/>
  <c r="AD184" i="19"/>
  <c r="AE184" i="19"/>
  <c r="AF184" i="19"/>
  <c r="AG184" i="19"/>
  <c r="AH184" i="19"/>
  <c r="AI184" i="19"/>
  <c r="AJ184" i="19"/>
  <c r="AK184" i="19"/>
  <c r="AL184" i="19"/>
  <c r="AM184" i="19"/>
  <c r="AN184" i="19"/>
  <c r="AO184" i="19"/>
  <c r="AP184" i="19"/>
  <c r="AQ184" i="19"/>
  <c r="AR184" i="19"/>
  <c r="AS184" i="19"/>
  <c r="AT184" i="19"/>
  <c r="AU184" i="19"/>
  <c r="AV184" i="19"/>
  <c r="AW184" i="19"/>
  <c r="AX184" i="19"/>
  <c r="AY184" i="19"/>
  <c r="AZ184" i="19"/>
  <c r="BA184" i="19"/>
  <c r="BB184" i="19"/>
  <c r="BC184" i="19"/>
  <c r="BD184" i="19"/>
  <c r="BE184" i="19"/>
  <c r="BF184" i="19"/>
  <c r="BG184" i="19"/>
  <c r="BH184" i="19"/>
  <c r="BI184" i="19"/>
  <c r="N184" i="19"/>
  <c r="O178" i="19"/>
  <c r="P178" i="19"/>
  <c r="Q178" i="19"/>
  <c r="R178" i="19"/>
  <c r="S178" i="19"/>
  <c r="T178" i="19"/>
  <c r="U178" i="19"/>
  <c r="V178" i="19"/>
  <c r="W178" i="19"/>
  <c r="X178" i="19"/>
  <c r="Y178" i="19"/>
  <c r="Z178" i="19"/>
  <c r="AA178" i="19"/>
  <c r="AB178" i="19"/>
  <c r="AC178" i="19"/>
  <c r="AD178" i="19"/>
  <c r="AE178" i="19"/>
  <c r="AF178" i="19"/>
  <c r="AG178" i="19"/>
  <c r="AH178" i="19"/>
  <c r="AI178" i="19"/>
  <c r="AJ178" i="19"/>
  <c r="AK178" i="19"/>
  <c r="AL178" i="19"/>
  <c r="AM178" i="19"/>
  <c r="AN178" i="19"/>
  <c r="AO178" i="19"/>
  <c r="AP178" i="19"/>
  <c r="AQ178" i="19"/>
  <c r="AR178" i="19"/>
  <c r="AS178" i="19"/>
  <c r="AT178" i="19"/>
  <c r="AU178" i="19"/>
  <c r="AV178" i="19"/>
  <c r="AW178" i="19"/>
  <c r="AX178" i="19"/>
  <c r="AY178" i="19"/>
  <c r="AZ178" i="19"/>
  <c r="BA178" i="19"/>
  <c r="BB178" i="19"/>
  <c r="BC178" i="19"/>
  <c r="BD178" i="19"/>
  <c r="BE178" i="19"/>
  <c r="BF178" i="19"/>
  <c r="BG178" i="19"/>
  <c r="BH178" i="19"/>
  <c r="BI178" i="19"/>
  <c r="N178" i="19"/>
  <c r="O173" i="19"/>
  <c r="P173" i="19"/>
  <c r="Q173" i="19"/>
  <c r="R173" i="19"/>
  <c r="S173" i="19"/>
  <c r="T173" i="19"/>
  <c r="U173" i="19"/>
  <c r="V173" i="19"/>
  <c r="W173" i="19"/>
  <c r="X173" i="19"/>
  <c r="Y173" i="19"/>
  <c r="Z173" i="19"/>
  <c r="AA173" i="19"/>
  <c r="AB173" i="19"/>
  <c r="AC173" i="19"/>
  <c r="AD173" i="19"/>
  <c r="AE173" i="19"/>
  <c r="AF173" i="19"/>
  <c r="AG173" i="19"/>
  <c r="AH173" i="19"/>
  <c r="AI173" i="19"/>
  <c r="AJ173" i="19"/>
  <c r="AK173" i="19"/>
  <c r="AL173" i="19"/>
  <c r="AM173" i="19"/>
  <c r="AN173" i="19"/>
  <c r="AO173" i="19"/>
  <c r="AP173" i="19"/>
  <c r="AQ173" i="19"/>
  <c r="AR173" i="19"/>
  <c r="AS173" i="19"/>
  <c r="AT173" i="19"/>
  <c r="AU173" i="19"/>
  <c r="AV173" i="19"/>
  <c r="AW173" i="19"/>
  <c r="AX173" i="19"/>
  <c r="AY173" i="19"/>
  <c r="AZ173" i="19"/>
  <c r="BA173" i="19"/>
  <c r="BB173" i="19"/>
  <c r="BC173" i="19"/>
  <c r="BD173" i="19"/>
  <c r="BE173" i="19"/>
  <c r="BF173" i="19"/>
  <c r="BG173" i="19"/>
  <c r="BH173" i="19"/>
  <c r="BI173" i="19"/>
  <c r="O174" i="19"/>
  <c r="P174" i="19"/>
  <c r="Q174" i="19"/>
  <c r="R174" i="19"/>
  <c r="S174" i="19"/>
  <c r="T174" i="19"/>
  <c r="U174" i="19"/>
  <c r="V174" i="19"/>
  <c r="W174" i="19"/>
  <c r="X174" i="19"/>
  <c r="Y174" i="19"/>
  <c r="Z174" i="19"/>
  <c r="AA174" i="19"/>
  <c r="AB174" i="19"/>
  <c r="AC174" i="19"/>
  <c r="AD174" i="19"/>
  <c r="AE174" i="19"/>
  <c r="AF174" i="19"/>
  <c r="AG174" i="19"/>
  <c r="AH174" i="19"/>
  <c r="AI174" i="19"/>
  <c r="AJ174" i="19"/>
  <c r="AK174" i="19"/>
  <c r="AL174" i="19"/>
  <c r="AM174" i="19"/>
  <c r="AN174" i="19"/>
  <c r="AO174" i="19"/>
  <c r="AP174" i="19"/>
  <c r="AQ174" i="19"/>
  <c r="AR174" i="19"/>
  <c r="AS174" i="19"/>
  <c r="AT174" i="19"/>
  <c r="AU174" i="19"/>
  <c r="AV174" i="19"/>
  <c r="AW174" i="19"/>
  <c r="AX174" i="19"/>
  <c r="AY174" i="19"/>
  <c r="AZ174" i="19"/>
  <c r="BA174" i="19"/>
  <c r="BB174" i="19"/>
  <c r="BC174" i="19"/>
  <c r="BD174" i="19"/>
  <c r="BE174" i="19"/>
  <c r="BF174" i="19"/>
  <c r="BG174" i="19"/>
  <c r="BH174" i="19"/>
  <c r="BI174" i="19"/>
  <c r="N174" i="19"/>
  <c r="N173" i="19"/>
  <c r="N200" i="19"/>
  <c r="O200" i="19"/>
  <c r="P200" i="19"/>
  <c r="Q200" i="19"/>
  <c r="R200" i="19"/>
  <c r="S200" i="19"/>
  <c r="T200" i="19"/>
  <c r="U200" i="19"/>
  <c r="V200" i="19"/>
  <c r="W200" i="19"/>
  <c r="X200" i="19"/>
  <c r="Y200" i="19"/>
  <c r="Z200" i="19"/>
  <c r="AA200" i="19"/>
  <c r="AB200" i="19"/>
  <c r="AC200" i="19"/>
  <c r="AD200" i="19"/>
  <c r="AE200" i="19"/>
  <c r="AF200" i="19"/>
  <c r="AG200" i="19"/>
  <c r="AH200" i="19"/>
  <c r="AI200" i="19"/>
  <c r="AJ200" i="19"/>
  <c r="AK200" i="19"/>
  <c r="AL200" i="19"/>
  <c r="AM200" i="19"/>
  <c r="AN200" i="19"/>
  <c r="AO200" i="19"/>
  <c r="AP200" i="19"/>
  <c r="AQ200" i="19"/>
  <c r="AR200" i="19"/>
  <c r="AS200" i="19"/>
  <c r="AT200" i="19"/>
  <c r="AU200" i="19"/>
  <c r="AV200" i="19"/>
  <c r="AW200" i="19"/>
  <c r="AX200" i="19"/>
  <c r="AY200" i="19"/>
  <c r="AZ200" i="19"/>
  <c r="BA200" i="19"/>
  <c r="BB200" i="19"/>
  <c r="BC200" i="19"/>
  <c r="BD200" i="19"/>
  <c r="BE200" i="19"/>
  <c r="BF200" i="19"/>
  <c r="BG200" i="19"/>
  <c r="BH200" i="19"/>
  <c r="BI200" i="19"/>
  <c r="N201" i="19"/>
  <c r="O201" i="19"/>
  <c r="P201" i="19"/>
  <c r="Q201" i="19"/>
  <c r="R201" i="19"/>
  <c r="S201" i="19"/>
  <c r="T201" i="19"/>
  <c r="U201" i="19"/>
  <c r="V201" i="19"/>
  <c r="W201" i="19"/>
  <c r="X201" i="19"/>
  <c r="Y201" i="19"/>
  <c r="Z201" i="19"/>
  <c r="AA201" i="19"/>
  <c r="AB201" i="19"/>
  <c r="AC201" i="19"/>
  <c r="AD201" i="19"/>
  <c r="AE201" i="19"/>
  <c r="AF201" i="19"/>
  <c r="AG201" i="19"/>
  <c r="AH201" i="19"/>
  <c r="AI201" i="19"/>
  <c r="AJ201" i="19"/>
  <c r="AK201" i="19"/>
  <c r="AL201" i="19"/>
  <c r="AM201" i="19"/>
  <c r="AN201" i="19"/>
  <c r="AO201" i="19"/>
  <c r="AP201" i="19"/>
  <c r="AQ201" i="19"/>
  <c r="AR201" i="19"/>
  <c r="AS201" i="19"/>
  <c r="AT201" i="19"/>
  <c r="AU201" i="19"/>
  <c r="AV201" i="19"/>
  <c r="AW201" i="19"/>
  <c r="AX201" i="19"/>
  <c r="AY201" i="19"/>
  <c r="AZ201" i="19"/>
  <c r="BA201" i="19"/>
  <c r="BB201" i="19"/>
  <c r="BC201" i="19"/>
  <c r="BD201" i="19"/>
  <c r="BE201" i="19"/>
  <c r="BF201" i="19"/>
  <c r="BG201" i="19"/>
  <c r="BH201" i="19"/>
  <c r="BI201" i="19"/>
  <c r="N202" i="19"/>
  <c r="O202" i="19"/>
  <c r="P202" i="19"/>
  <c r="Q202" i="19"/>
  <c r="R202" i="19"/>
  <c r="S202" i="19"/>
  <c r="T202" i="19"/>
  <c r="U202" i="19"/>
  <c r="V202" i="19"/>
  <c r="W202" i="19"/>
  <c r="X202" i="19"/>
  <c r="Y202" i="19"/>
  <c r="Z202" i="19"/>
  <c r="AA202" i="19"/>
  <c r="AB202" i="19"/>
  <c r="AC202" i="19"/>
  <c r="AD202" i="19"/>
  <c r="AE202" i="19"/>
  <c r="AF202" i="19"/>
  <c r="AG202" i="19"/>
  <c r="AH202" i="19"/>
  <c r="AI202" i="19"/>
  <c r="AJ202" i="19"/>
  <c r="AK202" i="19"/>
  <c r="AL202" i="19"/>
  <c r="AM202" i="19"/>
  <c r="AN202" i="19"/>
  <c r="AO202" i="19"/>
  <c r="AP202" i="19"/>
  <c r="AQ202" i="19"/>
  <c r="AR202" i="19"/>
  <c r="AS202" i="19"/>
  <c r="AT202" i="19"/>
  <c r="AU202" i="19"/>
  <c r="AV202" i="19"/>
  <c r="AW202" i="19"/>
  <c r="AX202" i="19"/>
  <c r="AY202" i="19"/>
  <c r="AZ202" i="19"/>
  <c r="BA202" i="19"/>
  <c r="BB202" i="19"/>
  <c r="BC202" i="19"/>
  <c r="BD202" i="19"/>
  <c r="BE202" i="19"/>
  <c r="BF202" i="19"/>
  <c r="BG202" i="19"/>
  <c r="BH202" i="19"/>
  <c r="BI202" i="19"/>
  <c r="N203" i="19"/>
  <c r="O203" i="19"/>
  <c r="P203" i="19"/>
  <c r="Q203" i="19"/>
  <c r="R203" i="19"/>
  <c r="S203" i="19"/>
  <c r="T203" i="19"/>
  <c r="U203" i="19"/>
  <c r="V203" i="19"/>
  <c r="W203" i="19"/>
  <c r="X203" i="19"/>
  <c r="Y203" i="19"/>
  <c r="Z203" i="19"/>
  <c r="AA203" i="19"/>
  <c r="AB203" i="19"/>
  <c r="AC203" i="19"/>
  <c r="AD203" i="19"/>
  <c r="AE203" i="19"/>
  <c r="AF203" i="19"/>
  <c r="AG203" i="19"/>
  <c r="AH203" i="19"/>
  <c r="AI203" i="19"/>
  <c r="AJ203" i="19"/>
  <c r="AK203" i="19"/>
  <c r="AL203" i="19"/>
  <c r="AM203" i="19"/>
  <c r="AN203" i="19"/>
  <c r="AO203" i="19"/>
  <c r="AP203" i="19"/>
  <c r="AQ203" i="19"/>
  <c r="AR203" i="19"/>
  <c r="AS203" i="19"/>
  <c r="AT203" i="19"/>
  <c r="AU203" i="19"/>
  <c r="AV203" i="19"/>
  <c r="AW203" i="19"/>
  <c r="AX203" i="19"/>
  <c r="AY203" i="19"/>
  <c r="AZ203" i="19"/>
  <c r="BA203" i="19"/>
  <c r="BB203" i="19"/>
  <c r="BC203" i="19"/>
  <c r="BD203" i="19"/>
  <c r="BE203" i="19"/>
  <c r="BF203" i="19"/>
  <c r="BG203" i="19"/>
  <c r="BH203" i="19"/>
  <c r="BI203" i="19"/>
  <c r="N163" i="19"/>
  <c r="O163" i="19"/>
  <c r="P163" i="19"/>
  <c r="Q163" i="19"/>
  <c r="R163" i="19"/>
  <c r="S163" i="19"/>
  <c r="T163" i="19"/>
  <c r="U163" i="19"/>
  <c r="V163" i="19"/>
  <c r="W163" i="19"/>
  <c r="X163" i="19"/>
  <c r="Y163" i="19"/>
  <c r="Z163" i="19"/>
  <c r="AA163" i="19"/>
  <c r="AB163" i="19"/>
  <c r="AC163" i="19"/>
  <c r="AD163" i="19"/>
  <c r="AE163" i="19"/>
  <c r="AF163" i="19"/>
  <c r="AG163" i="19"/>
  <c r="AH163" i="19"/>
  <c r="AI163" i="19"/>
  <c r="AJ163" i="19"/>
  <c r="AK163" i="19"/>
  <c r="AL163" i="19"/>
  <c r="AM163" i="19"/>
  <c r="AN163" i="19"/>
  <c r="AO163" i="19"/>
  <c r="AP163" i="19"/>
  <c r="AQ163" i="19"/>
  <c r="AR163" i="19"/>
  <c r="AS163" i="19"/>
  <c r="AT163" i="19"/>
  <c r="AU163" i="19"/>
  <c r="AV163" i="19"/>
  <c r="AW163" i="19"/>
  <c r="AX163" i="19"/>
  <c r="AY163" i="19"/>
  <c r="AZ163" i="19"/>
  <c r="BA163" i="19"/>
  <c r="BB163" i="19"/>
  <c r="BC163" i="19"/>
  <c r="BD163" i="19"/>
  <c r="BE163" i="19"/>
  <c r="BF163" i="19"/>
  <c r="BG163" i="19"/>
  <c r="BH163" i="19"/>
  <c r="BI163" i="19"/>
  <c r="N164" i="19"/>
  <c r="O164" i="19"/>
  <c r="P164" i="19"/>
  <c r="Q164" i="19"/>
  <c r="R164" i="19"/>
  <c r="S164" i="19"/>
  <c r="T164" i="19"/>
  <c r="U164" i="19"/>
  <c r="V164" i="19"/>
  <c r="W164" i="19"/>
  <c r="X164" i="19"/>
  <c r="Y164" i="19"/>
  <c r="Z164" i="19"/>
  <c r="AA164" i="19"/>
  <c r="AB164" i="19"/>
  <c r="AC164" i="19"/>
  <c r="AD164" i="19"/>
  <c r="AE164" i="19"/>
  <c r="AF164" i="19"/>
  <c r="AG164" i="19"/>
  <c r="AH164" i="19"/>
  <c r="AI164" i="19"/>
  <c r="AJ164" i="19"/>
  <c r="AK164" i="19"/>
  <c r="AL164" i="19"/>
  <c r="AM164" i="19"/>
  <c r="AN164" i="19"/>
  <c r="AO164" i="19"/>
  <c r="AP164" i="19"/>
  <c r="AQ164" i="19"/>
  <c r="AR164" i="19"/>
  <c r="AS164" i="19"/>
  <c r="AT164" i="19"/>
  <c r="AU164" i="19"/>
  <c r="AV164" i="19"/>
  <c r="AW164" i="19"/>
  <c r="AX164" i="19"/>
  <c r="AY164" i="19"/>
  <c r="AZ164" i="19"/>
  <c r="BA164" i="19"/>
  <c r="BB164" i="19"/>
  <c r="BC164" i="19"/>
  <c r="BD164" i="19"/>
  <c r="BE164" i="19"/>
  <c r="BF164" i="19"/>
  <c r="BG164" i="19"/>
  <c r="BH164" i="19"/>
  <c r="BI164" i="19"/>
  <c r="N165" i="19"/>
  <c r="O165" i="19"/>
  <c r="P165" i="19"/>
  <c r="Q165" i="19"/>
  <c r="R165" i="19"/>
  <c r="S165" i="19"/>
  <c r="T165" i="19"/>
  <c r="U165" i="19"/>
  <c r="V165" i="19"/>
  <c r="W165" i="19"/>
  <c r="X165" i="19"/>
  <c r="Y165" i="19"/>
  <c r="Z165" i="19"/>
  <c r="AA165" i="19"/>
  <c r="AB165" i="19"/>
  <c r="AC165" i="19"/>
  <c r="AD165" i="19"/>
  <c r="AE165" i="19"/>
  <c r="AF165" i="19"/>
  <c r="AG165" i="19"/>
  <c r="AH165" i="19"/>
  <c r="AI165" i="19"/>
  <c r="AJ165" i="19"/>
  <c r="AK165" i="19"/>
  <c r="AL165" i="19"/>
  <c r="AM165" i="19"/>
  <c r="AN165" i="19"/>
  <c r="AO165" i="19"/>
  <c r="AP165" i="19"/>
  <c r="AQ165" i="19"/>
  <c r="AR165" i="19"/>
  <c r="AS165" i="19"/>
  <c r="AT165" i="19"/>
  <c r="AU165" i="19"/>
  <c r="AV165" i="19"/>
  <c r="AW165" i="19"/>
  <c r="AX165" i="19"/>
  <c r="AY165" i="19"/>
  <c r="AZ165" i="19"/>
  <c r="BA165" i="19"/>
  <c r="BB165" i="19"/>
  <c r="BC165" i="19"/>
  <c r="BD165" i="19"/>
  <c r="BE165" i="19"/>
  <c r="BF165" i="19"/>
  <c r="BG165" i="19"/>
  <c r="BH165" i="19"/>
  <c r="BI165" i="19"/>
  <c r="N166" i="19"/>
  <c r="O166" i="19"/>
  <c r="P166" i="19"/>
  <c r="Q166" i="19"/>
  <c r="R166" i="19"/>
  <c r="S166" i="19"/>
  <c r="T166" i="19"/>
  <c r="U166" i="19"/>
  <c r="V166" i="19"/>
  <c r="W166" i="19"/>
  <c r="X166" i="19"/>
  <c r="Y166" i="19"/>
  <c r="Z166" i="19"/>
  <c r="AA166" i="19"/>
  <c r="AB166" i="19"/>
  <c r="AC166" i="19"/>
  <c r="AD166" i="19"/>
  <c r="AE166" i="19"/>
  <c r="AF166" i="19"/>
  <c r="AG166" i="19"/>
  <c r="AH166" i="19"/>
  <c r="AI166" i="19"/>
  <c r="AJ166" i="19"/>
  <c r="AK166" i="19"/>
  <c r="AL166" i="19"/>
  <c r="AM166" i="19"/>
  <c r="AN166" i="19"/>
  <c r="AO166" i="19"/>
  <c r="AP166" i="19"/>
  <c r="AQ166" i="19"/>
  <c r="AR166" i="19"/>
  <c r="AS166" i="19"/>
  <c r="AT166" i="19"/>
  <c r="AU166" i="19"/>
  <c r="AV166" i="19"/>
  <c r="AW166" i="19"/>
  <c r="AX166" i="19"/>
  <c r="AY166" i="19"/>
  <c r="AZ166" i="19"/>
  <c r="BA166" i="19"/>
  <c r="BB166" i="19"/>
  <c r="BC166" i="19"/>
  <c r="BD166" i="19"/>
  <c r="BE166" i="19"/>
  <c r="BF166" i="19"/>
  <c r="BG166" i="19"/>
  <c r="BH166" i="19"/>
  <c r="BI166" i="19"/>
  <c r="N167" i="19"/>
  <c r="O167" i="19"/>
  <c r="P167" i="19"/>
  <c r="Q167" i="19"/>
  <c r="R167" i="19"/>
  <c r="S167" i="19"/>
  <c r="T167" i="19"/>
  <c r="U167" i="19"/>
  <c r="V167" i="19"/>
  <c r="W167" i="19"/>
  <c r="X167" i="19"/>
  <c r="Y167" i="19"/>
  <c r="Z167" i="19"/>
  <c r="AA167" i="19"/>
  <c r="AB167" i="19"/>
  <c r="AC167" i="19"/>
  <c r="AD167" i="19"/>
  <c r="AE167" i="19"/>
  <c r="AF167" i="19"/>
  <c r="AG167" i="19"/>
  <c r="AH167" i="19"/>
  <c r="AI167" i="19"/>
  <c r="AJ167" i="19"/>
  <c r="AK167" i="19"/>
  <c r="AL167" i="19"/>
  <c r="AM167" i="19"/>
  <c r="AN167" i="19"/>
  <c r="AO167" i="19"/>
  <c r="AP167" i="19"/>
  <c r="AQ167" i="19"/>
  <c r="AR167" i="19"/>
  <c r="AS167" i="19"/>
  <c r="AT167" i="19"/>
  <c r="AU167" i="19"/>
  <c r="AV167" i="19"/>
  <c r="AW167" i="19"/>
  <c r="AX167" i="19"/>
  <c r="AY167" i="19"/>
  <c r="AZ167" i="19"/>
  <c r="BA167" i="19"/>
  <c r="BB167" i="19"/>
  <c r="BC167" i="19"/>
  <c r="BD167" i="19"/>
  <c r="BE167" i="19"/>
  <c r="BF167" i="19"/>
  <c r="BG167" i="19"/>
  <c r="BH167" i="19"/>
  <c r="BI167" i="19"/>
  <c r="N168" i="19"/>
  <c r="O168" i="19"/>
  <c r="P168" i="19"/>
  <c r="Q168" i="19"/>
  <c r="R168" i="19"/>
  <c r="S168" i="19"/>
  <c r="T168" i="19"/>
  <c r="U168" i="19"/>
  <c r="V168" i="19"/>
  <c r="W168" i="19"/>
  <c r="X168" i="19"/>
  <c r="Y168" i="19"/>
  <c r="Z168" i="19"/>
  <c r="AA168" i="19"/>
  <c r="AB168" i="19"/>
  <c r="AC168" i="19"/>
  <c r="AD168" i="19"/>
  <c r="AE168" i="19"/>
  <c r="AF168" i="19"/>
  <c r="AG168" i="19"/>
  <c r="AH168" i="19"/>
  <c r="AI168" i="19"/>
  <c r="AJ168" i="19"/>
  <c r="AK168" i="19"/>
  <c r="AL168" i="19"/>
  <c r="AM168" i="19"/>
  <c r="AN168" i="19"/>
  <c r="AO168" i="19"/>
  <c r="AP168" i="19"/>
  <c r="AQ168" i="19"/>
  <c r="AR168" i="19"/>
  <c r="AS168" i="19"/>
  <c r="AT168" i="19"/>
  <c r="AU168" i="19"/>
  <c r="AV168" i="19"/>
  <c r="AW168" i="19"/>
  <c r="AX168" i="19"/>
  <c r="AY168" i="19"/>
  <c r="AZ168" i="19"/>
  <c r="BA168" i="19"/>
  <c r="BB168" i="19"/>
  <c r="BC168" i="19"/>
  <c r="BD168" i="19"/>
  <c r="BE168" i="19"/>
  <c r="BF168" i="19"/>
  <c r="BG168" i="19"/>
  <c r="BH168" i="19"/>
  <c r="BI168" i="19"/>
  <c r="N169" i="19"/>
  <c r="O169" i="19"/>
  <c r="P169" i="19"/>
  <c r="Q169" i="19"/>
  <c r="R169" i="19"/>
  <c r="S169" i="19"/>
  <c r="T169" i="19"/>
  <c r="U169" i="19"/>
  <c r="V169" i="19"/>
  <c r="W169" i="19"/>
  <c r="X169" i="19"/>
  <c r="Y169" i="19"/>
  <c r="Z169" i="19"/>
  <c r="AA169" i="19"/>
  <c r="AB169" i="19"/>
  <c r="AC169" i="19"/>
  <c r="AD169" i="19"/>
  <c r="AE169" i="19"/>
  <c r="AF169" i="19"/>
  <c r="AG169" i="19"/>
  <c r="AH169" i="19"/>
  <c r="AI169" i="19"/>
  <c r="AJ169" i="19"/>
  <c r="AK169" i="19"/>
  <c r="AL169" i="19"/>
  <c r="AM169" i="19"/>
  <c r="AN169" i="19"/>
  <c r="AO169" i="19"/>
  <c r="AP169" i="19"/>
  <c r="AQ169" i="19"/>
  <c r="AR169" i="19"/>
  <c r="AS169" i="19"/>
  <c r="AT169" i="19"/>
  <c r="AU169" i="19"/>
  <c r="AV169" i="19"/>
  <c r="AW169" i="19"/>
  <c r="AX169" i="19"/>
  <c r="AY169" i="19"/>
  <c r="AZ169" i="19"/>
  <c r="BA169" i="19"/>
  <c r="BB169" i="19"/>
  <c r="BC169" i="19"/>
  <c r="BD169" i="19"/>
  <c r="BE169" i="19"/>
  <c r="BF169" i="19"/>
  <c r="BG169" i="19"/>
  <c r="BH169" i="19"/>
  <c r="BI169" i="19"/>
  <c r="N170" i="19"/>
  <c r="O170" i="19"/>
  <c r="P170" i="19"/>
  <c r="Q170" i="19"/>
  <c r="R170" i="19"/>
  <c r="S170" i="19"/>
  <c r="T170" i="19"/>
  <c r="U170" i="19"/>
  <c r="V170" i="19"/>
  <c r="W170" i="19"/>
  <c r="X170" i="19"/>
  <c r="Y170" i="19"/>
  <c r="Z170" i="19"/>
  <c r="AA170" i="19"/>
  <c r="AB170" i="19"/>
  <c r="AC170" i="19"/>
  <c r="AD170" i="19"/>
  <c r="AE170" i="19"/>
  <c r="AF170" i="19"/>
  <c r="AG170" i="19"/>
  <c r="AH170" i="19"/>
  <c r="AI170" i="19"/>
  <c r="AJ170" i="19"/>
  <c r="AK170" i="19"/>
  <c r="AL170" i="19"/>
  <c r="AM170" i="19"/>
  <c r="AN170" i="19"/>
  <c r="AO170" i="19"/>
  <c r="AP170" i="19"/>
  <c r="AQ170" i="19"/>
  <c r="AR170" i="19"/>
  <c r="AS170" i="19"/>
  <c r="AT170" i="19"/>
  <c r="AU170" i="19"/>
  <c r="AV170" i="19"/>
  <c r="AW170" i="19"/>
  <c r="AX170" i="19"/>
  <c r="AY170" i="19"/>
  <c r="AZ170" i="19"/>
  <c r="BA170" i="19"/>
  <c r="BB170" i="19"/>
  <c r="BC170" i="19"/>
  <c r="BD170" i="19"/>
  <c r="BE170" i="19"/>
  <c r="BF170" i="19"/>
  <c r="BG170" i="19"/>
  <c r="BH170" i="19"/>
  <c r="BI170" i="19"/>
  <c r="N171" i="19"/>
  <c r="O171" i="19"/>
  <c r="P171" i="19"/>
  <c r="Q171" i="19"/>
  <c r="R171" i="19"/>
  <c r="S171" i="19"/>
  <c r="T171" i="19"/>
  <c r="U171" i="19"/>
  <c r="V171" i="19"/>
  <c r="W171" i="19"/>
  <c r="X171" i="19"/>
  <c r="Y171" i="19"/>
  <c r="Z171" i="19"/>
  <c r="AA171" i="19"/>
  <c r="AB171" i="19"/>
  <c r="AC171" i="19"/>
  <c r="AD171" i="19"/>
  <c r="AE171" i="19"/>
  <c r="AF171" i="19"/>
  <c r="AG171" i="19"/>
  <c r="AH171" i="19"/>
  <c r="AI171" i="19"/>
  <c r="AJ171" i="19"/>
  <c r="AK171" i="19"/>
  <c r="AL171" i="19"/>
  <c r="AM171" i="19"/>
  <c r="AN171" i="19"/>
  <c r="AO171" i="19"/>
  <c r="AP171" i="19"/>
  <c r="AQ171" i="19"/>
  <c r="AR171" i="19"/>
  <c r="AS171" i="19"/>
  <c r="AT171" i="19"/>
  <c r="AU171" i="19"/>
  <c r="AV171" i="19"/>
  <c r="AW171" i="19"/>
  <c r="AX171" i="19"/>
  <c r="AY171" i="19"/>
  <c r="AZ171" i="19"/>
  <c r="BA171" i="19"/>
  <c r="BB171" i="19"/>
  <c r="BC171" i="19"/>
  <c r="BD171" i="19"/>
  <c r="BE171" i="19"/>
  <c r="BF171" i="19"/>
  <c r="BG171" i="19"/>
  <c r="BH171" i="19"/>
  <c r="BI171" i="19"/>
  <c r="N172" i="19"/>
  <c r="O172" i="19"/>
  <c r="P172" i="19"/>
  <c r="Q172" i="19"/>
  <c r="R172" i="19"/>
  <c r="S172" i="19"/>
  <c r="T172" i="19"/>
  <c r="U172" i="19"/>
  <c r="V172" i="19"/>
  <c r="W172" i="19"/>
  <c r="X172" i="19"/>
  <c r="Y172" i="19"/>
  <c r="Z172" i="19"/>
  <c r="AA172" i="19"/>
  <c r="AB172" i="19"/>
  <c r="AC172" i="19"/>
  <c r="AD172" i="19"/>
  <c r="AE172" i="19"/>
  <c r="AF172" i="19"/>
  <c r="AG172" i="19"/>
  <c r="AH172" i="19"/>
  <c r="AI172" i="19"/>
  <c r="AJ172" i="19"/>
  <c r="AK172" i="19"/>
  <c r="AL172" i="19"/>
  <c r="AM172" i="19"/>
  <c r="AN172" i="19"/>
  <c r="AO172" i="19"/>
  <c r="AP172" i="19"/>
  <c r="AQ172" i="19"/>
  <c r="AR172" i="19"/>
  <c r="AS172" i="19"/>
  <c r="AT172" i="19"/>
  <c r="AU172" i="19"/>
  <c r="AV172" i="19"/>
  <c r="AW172" i="19"/>
  <c r="AX172" i="19"/>
  <c r="AY172" i="19"/>
  <c r="AZ172" i="19"/>
  <c r="BA172" i="19"/>
  <c r="BB172" i="19"/>
  <c r="BC172" i="19"/>
  <c r="BD172" i="19"/>
  <c r="BE172" i="19"/>
  <c r="BF172" i="19"/>
  <c r="BG172" i="19"/>
  <c r="BH172" i="19"/>
  <c r="BI172" i="19"/>
  <c r="N175" i="19"/>
  <c r="O175" i="19"/>
  <c r="P175" i="19"/>
  <c r="Q175" i="19"/>
  <c r="R175" i="19"/>
  <c r="S175" i="19"/>
  <c r="T175" i="19"/>
  <c r="U175" i="19"/>
  <c r="V175" i="19"/>
  <c r="W175" i="19"/>
  <c r="X175" i="19"/>
  <c r="Y175" i="19"/>
  <c r="Z175" i="19"/>
  <c r="AA175" i="19"/>
  <c r="AB175" i="19"/>
  <c r="AC175" i="19"/>
  <c r="AD175" i="19"/>
  <c r="AE175" i="19"/>
  <c r="AF175" i="19"/>
  <c r="AG175" i="19"/>
  <c r="AH175" i="19"/>
  <c r="AI175" i="19"/>
  <c r="AJ175" i="19"/>
  <c r="AK175" i="19"/>
  <c r="AL175" i="19"/>
  <c r="AM175" i="19"/>
  <c r="AN175" i="19"/>
  <c r="AO175" i="19"/>
  <c r="AP175" i="19"/>
  <c r="AQ175" i="19"/>
  <c r="AR175" i="19"/>
  <c r="AS175" i="19"/>
  <c r="AT175" i="19"/>
  <c r="AU175" i="19"/>
  <c r="AV175" i="19"/>
  <c r="AW175" i="19"/>
  <c r="AX175" i="19"/>
  <c r="AY175" i="19"/>
  <c r="AZ175" i="19"/>
  <c r="BA175" i="19"/>
  <c r="BB175" i="19"/>
  <c r="BC175" i="19"/>
  <c r="BD175" i="19"/>
  <c r="BE175" i="19"/>
  <c r="BF175" i="19"/>
  <c r="BG175" i="19"/>
  <c r="BH175" i="19"/>
  <c r="BI175" i="19"/>
  <c r="N176" i="19"/>
  <c r="O176" i="19"/>
  <c r="P176" i="19"/>
  <c r="Q176" i="19"/>
  <c r="R176" i="19"/>
  <c r="S176" i="19"/>
  <c r="T176" i="19"/>
  <c r="U176" i="19"/>
  <c r="V176" i="19"/>
  <c r="W176" i="19"/>
  <c r="X176" i="19"/>
  <c r="Y176" i="19"/>
  <c r="Z176" i="19"/>
  <c r="AA176" i="19"/>
  <c r="AB176" i="19"/>
  <c r="AC176" i="19"/>
  <c r="AD176" i="19"/>
  <c r="AE176" i="19"/>
  <c r="AF176" i="19"/>
  <c r="AG176" i="19"/>
  <c r="AH176" i="19"/>
  <c r="AI176" i="19"/>
  <c r="AJ176" i="19"/>
  <c r="AK176" i="19"/>
  <c r="AL176" i="19"/>
  <c r="AM176" i="19"/>
  <c r="AN176" i="19"/>
  <c r="AO176" i="19"/>
  <c r="AP176" i="19"/>
  <c r="AQ176" i="19"/>
  <c r="AR176" i="19"/>
  <c r="AS176" i="19"/>
  <c r="AT176" i="19"/>
  <c r="AU176" i="19"/>
  <c r="AV176" i="19"/>
  <c r="AW176" i="19"/>
  <c r="AX176" i="19"/>
  <c r="AY176" i="19"/>
  <c r="AZ176" i="19"/>
  <c r="BA176" i="19"/>
  <c r="BB176" i="19"/>
  <c r="BC176" i="19"/>
  <c r="BD176" i="19"/>
  <c r="BE176" i="19"/>
  <c r="BF176" i="19"/>
  <c r="BG176" i="19"/>
  <c r="BH176" i="19"/>
  <c r="BI176" i="19"/>
  <c r="N177" i="19"/>
  <c r="O177" i="19"/>
  <c r="P177" i="19"/>
  <c r="Q177" i="19"/>
  <c r="R177" i="19"/>
  <c r="S177" i="19"/>
  <c r="T177" i="19"/>
  <c r="U177" i="19"/>
  <c r="V177" i="19"/>
  <c r="W177" i="19"/>
  <c r="X177" i="19"/>
  <c r="Y177" i="19"/>
  <c r="Z177" i="19"/>
  <c r="AA177" i="19"/>
  <c r="AB177" i="19"/>
  <c r="AC177" i="19"/>
  <c r="AD177" i="19"/>
  <c r="AE177" i="19"/>
  <c r="AF177" i="19"/>
  <c r="AG177" i="19"/>
  <c r="AH177" i="19"/>
  <c r="AI177" i="19"/>
  <c r="AJ177" i="19"/>
  <c r="AK177" i="19"/>
  <c r="AL177" i="19"/>
  <c r="AM177" i="19"/>
  <c r="AN177" i="19"/>
  <c r="AO177" i="19"/>
  <c r="AP177" i="19"/>
  <c r="AQ177" i="19"/>
  <c r="AR177" i="19"/>
  <c r="AS177" i="19"/>
  <c r="AT177" i="19"/>
  <c r="AU177" i="19"/>
  <c r="AV177" i="19"/>
  <c r="AW177" i="19"/>
  <c r="AX177" i="19"/>
  <c r="AY177" i="19"/>
  <c r="AZ177" i="19"/>
  <c r="BA177" i="19"/>
  <c r="BB177" i="19"/>
  <c r="BC177" i="19"/>
  <c r="BD177" i="19"/>
  <c r="BE177" i="19"/>
  <c r="BF177" i="19"/>
  <c r="BG177" i="19"/>
  <c r="BH177" i="19"/>
  <c r="BI177" i="19"/>
  <c r="N179" i="19"/>
  <c r="O179" i="19"/>
  <c r="P179" i="19"/>
  <c r="Q179" i="19"/>
  <c r="R179" i="19"/>
  <c r="S179" i="19"/>
  <c r="T179" i="19"/>
  <c r="U179" i="19"/>
  <c r="V179" i="19"/>
  <c r="W179" i="19"/>
  <c r="X179" i="19"/>
  <c r="Y179" i="19"/>
  <c r="Z179" i="19"/>
  <c r="AA179" i="19"/>
  <c r="AB179" i="19"/>
  <c r="AC179" i="19"/>
  <c r="AD179" i="19"/>
  <c r="AE179" i="19"/>
  <c r="AF179" i="19"/>
  <c r="AG179" i="19"/>
  <c r="AH179" i="19"/>
  <c r="AI179" i="19"/>
  <c r="AJ179" i="19"/>
  <c r="AK179" i="19"/>
  <c r="AL179" i="19"/>
  <c r="AM179" i="19"/>
  <c r="AN179" i="19"/>
  <c r="AO179" i="19"/>
  <c r="AP179" i="19"/>
  <c r="AQ179" i="19"/>
  <c r="AR179" i="19"/>
  <c r="AS179" i="19"/>
  <c r="AT179" i="19"/>
  <c r="AU179" i="19"/>
  <c r="AV179" i="19"/>
  <c r="AW179" i="19"/>
  <c r="AX179" i="19"/>
  <c r="AY179" i="19"/>
  <c r="AZ179" i="19"/>
  <c r="BA179" i="19"/>
  <c r="BB179" i="19"/>
  <c r="BC179" i="19"/>
  <c r="BD179" i="19"/>
  <c r="BE179" i="19"/>
  <c r="BF179" i="19"/>
  <c r="BG179" i="19"/>
  <c r="BH179" i="19"/>
  <c r="BI179" i="19"/>
  <c r="N180" i="19"/>
  <c r="O180" i="19"/>
  <c r="P180" i="19"/>
  <c r="Q180" i="19"/>
  <c r="R180" i="19"/>
  <c r="S180" i="19"/>
  <c r="T180" i="19"/>
  <c r="U180" i="19"/>
  <c r="V180" i="19"/>
  <c r="W180" i="19"/>
  <c r="X180" i="19"/>
  <c r="Y180" i="19"/>
  <c r="Z180" i="19"/>
  <c r="AA180" i="19"/>
  <c r="AB180" i="19"/>
  <c r="AC180" i="19"/>
  <c r="AD180" i="19"/>
  <c r="AE180" i="19"/>
  <c r="AF180" i="19"/>
  <c r="AG180" i="19"/>
  <c r="AH180" i="19"/>
  <c r="AI180" i="19"/>
  <c r="AJ180" i="19"/>
  <c r="AK180" i="19"/>
  <c r="AL180" i="19"/>
  <c r="AM180" i="19"/>
  <c r="AN180" i="19"/>
  <c r="AO180" i="19"/>
  <c r="AP180" i="19"/>
  <c r="AQ180" i="19"/>
  <c r="AR180" i="19"/>
  <c r="AS180" i="19"/>
  <c r="AT180" i="19"/>
  <c r="AU180" i="19"/>
  <c r="AV180" i="19"/>
  <c r="AW180" i="19"/>
  <c r="AX180" i="19"/>
  <c r="AY180" i="19"/>
  <c r="AZ180" i="19"/>
  <c r="BA180" i="19"/>
  <c r="BB180" i="19"/>
  <c r="BC180" i="19"/>
  <c r="BD180" i="19"/>
  <c r="BE180" i="19"/>
  <c r="BF180" i="19"/>
  <c r="BG180" i="19"/>
  <c r="BH180" i="19"/>
  <c r="BI180" i="19"/>
  <c r="N181" i="19"/>
  <c r="O181" i="19"/>
  <c r="P181" i="19"/>
  <c r="Q181" i="19"/>
  <c r="R181" i="19"/>
  <c r="S181" i="19"/>
  <c r="T181" i="19"/>
  <c r="U181" i="19"/>
  <c r="V181" i="19"/>
  <c r="W181" i="19"/>
  <c r="X181" i="19"/>
  <c r="Y181" i="19"/>
  <c r="Z181" i="19"/>
  <c r="AA181" i="19"/>
  <c r="AB181" i="19"/>
  <c r="AC181" i="19"/>
  <c r="AD181" i="19"/>
  <c r="AE181" i="19"/>
  <c r="AF181" i="19"/>
  <c r="AG181" i="19"/>
  <c r="AH181" i="19"/>
  <c r="AI181" i="19"/>
  <c r="AJ181" i="19"/>
  <c r="AK181" i="19"/>
  <c r="AL181" i="19"/>
  <c r="AM181" i="19"/>
  <c r="AN181" i="19"/>
  <c r="AO181" i="19"/>
  <c r="AP181" i="19"/>
  <c r="AQ181" i="19"/>
  <c r="AR181" i="19"/>
  <c r="AS181" i="19"/>
  <c r="AT181" i="19"/>
  <c r="AU181" i="19"/>
  <c r="AV181" i="19"/>
  <c r="AW181" i="19"/>
  <c r="AX181" i="19"/>
  <c r="AY181" i="19"/>
  <c r="AZ181" i="19"/>
  <c r="BA181" i="19"/>
  <c r="BB181" i="19"/>
  <c r="BC181" i="19"/>
  <c r="BD181" i="19"/>
  <c r="BE181" i="19"/>
  <c r="BF181" i="19"/>
  <c r="BG181" i="19"/>
  <c r="BH181" i="19"/>
  <c r="BI181" i="19"/>
  <c r="N182" i="19"/>
  <c r="O182" i="19"/>
  <c r="P182" i="19"/>
  <c r="Q182" i="19"/>
  <c r="R182" i="19"/>
  <c r="S182" i="19"/>
  <c r="T182" i="19"/>
  <c r="U182" i="19"/>
  <c r="V182" i="19"/>
  <c r="W182" i="19"/>
  <c r="X182" i="19"/>
  <c r="Y182" i="19"/>
  <c r="Z182" i="19"/>
  <c r="AA182" i="19"/>
  <c r="AB182" i="19"/>
  <c r="AC182" i="19"/>
  <c r="AD182" i="19"/>
  <c r="AE182" i="19"/>
  <c r="AF182" i="19"/>
  <c r="AG182" i="19"/>
  <c r="AH182" i="19"/>
  <c r="AI182" i="19"/>
  <c r="AJ182" i="19"/>
  <c r="AK182" i="19"/>
  <c r="AL182" i="19"/>
  <c r="AM182" i="19"/>
  <c r="AN182" i="19"/>
  <c r="AO182" i="19"/>
  <c r="AP182" i="19"/>
  <c r="AQ182" i="19"/>
  <c r="AR182" i="19"/>
  <c r="AS182" i="19"/>
  <c r="AT182" i="19"/>
  <c r="AU182" i="19"/>
  <c r="AV182" i="19"/>
  <c r="AW182" i="19"/>
  <c r="AX182" i="19"/>
  <c r="AY182" i="19"/>
  <c r="AZ182" i="19"/>
  <c r="BA182" i="19"/>
  <c r="BB182" i="19"/>
  <c r="BC182" i="19"/>
  <c r="BD182" i="19"/>
  <c r="BE182" i="19"/>
  <c r="BF182" i="19"/>
  <c r="BG182" i="19"/>
  <c r="BH182" i="19"/>
  <c r="BI182" i="19"/>
  <c r="N183" i="19"/>
  <c r="O183" i="19"/>
  <c r="P183" i="19"/>
  <c r="Q183" i="19"/>
  <c r="R183" i="19"/>
  <c r="S183" i="19"/>
  <c r="T183" i="19"/>
  <c r="U183" i="19"/>
  <c r="V183" i="19"/>
  <c r="W183" i="19"/>
  <c r="X183" i="19"/>
  <c r="Y183" i="19"/>
  <c r="Z183" i="19"/>
  <c r="AA183" i="19"/>
  <c r="AB183" i="19"/>
  <c r="AC183" i="19"/>
  <c r="AD183" i="19"/>
  <c r="AE183" i="19"/>
  <c r="AF183" i="19"/>
  <c r="AG183" i="19"/>
  <c r="AH183" i="19"/>
  <c r="AI183" i="19"/>
  <c r="AJ183" i="19"/>
  <c r="AK183" i="19"/>
  <c r="AL183" i="19"/>
  <c r="AM183" i="19"/>
  <c r="AN183" i="19"/>
  <c r="AO183" i="19"/>
  <c r="AP183" i="19"/>
  <c r="AQ183" i="19"/>
  <c r="AR183" i="19"/>
  <c r="AS183" i="19"/>
  <c r="AT183" i="19"/>
  <c r="AU183" i="19"/>
  <c r="AV183" i="19"/>
  <c r="AW183" i="19"/>
  <c r="AX183" i="19"/>
  <c r="AY183" i="19"/>
  <c r="AZ183" i="19"/>
  <c r="BA183" i="19"/>
  <c r="BB183" i="19"/>
  <c r="BC183" i="19"/>
  <c r="BD183" i="19"/>
  <c r="BE183" i="19"/>
  <c r="BF183" i="19"/>
  <c r="BG183" i="19"/>
  <c r="BH183" i="19"/>
  <c r="BI183" i="19"/>
  <c r="N185" i="19"/>
  <c r="O185" i="19"/>
  <c r="P185" i="19"/>
  <c r="Q185" i="19"/>
  <c r="R185" i="19"/>
  <c r="S185" i="19"/>
  <c r="T185" i="19"/>
  <c r="U185" i="19"/>
  <c r="V185" i="19"/>
  <c r="W185" i="19"/>
  <c r="X185" i="19"/>
  <c r="Y185" i="19"/>
  <c r="Z185" i="19"/>
  <c r="AA185" i="19"/>
  <c r="AB185" i="19"/>
  <c r="AC185" i="19"/>
  <c r="AD185" i="19"/>
  <c r="AE185" i="19"/>
  <c r="AF185" i="19"/>
  <c r="AG185" i="19"/>
  <c r="AH185" i="19"/>
  <c r="AI185" i="19"/>
  <c r="AJ185" i="19"/>
  <c r="AK185" i="19"/>
  <c r="AL185" i="19"/>
  <c r="AM185" i="19"/>
  <c r="AN185" i="19"/>
  <c r="AO185" i="19"/>
  <c r="AP185" i="19"/>
  <c r="AQ185" i="19"/>
  <c r="AR185" i="19"/>
  <c r="AS185" i="19"/>
  <c r="AT185" i="19"/>
  <c r="AU185" i="19"/>
  <c r="AV185" i="19"/>
  <c r="AW185" i="19"/>
  <c r="AX185" i="19"/>
  <c r="AY185" i="19"/>
  <c r="AZ185" i="19"/>
  <c r="BA185" i="19"/>
  <c r="BB185" i="19"/>
  <c r="BC185" i="19"/>
  <c r="BD185" i="19"/>
  <c r="BE185" i="19"/>
  <c r="BF185" i="19"/>
  <c r="BG185" i="19"/>
  <c r="BH185" i="19"/>
  <c r="BI185" i="19"/>
  <c r="N186" i="19"/>
  <c r="O186" i="19"/>
  <c r="P186" i="19"/>
  <c r="Q186" i="19"/>
  <c r="R186" i="19"/>
  <c r="S186" i="19"/>
  <c r="T186" i="19"/>
  <c r="U186" i="19"/>
  <c r="V186" i="19"/>
  <c r="W186" i="19"/>
  <c r="X186" i="19"/>
  <c r="Y186" i="19"/>
  <c r="Z186" i="19"/>
  <c r="AA186" i="19"/>
  <c r="AB186" i="19"/>
  <c r="AC186" i="19"/>
  <c r="AD186" i="19"/>
  <c r="AE186" i="19"/>
  <c r="AF186" i="19"/>
  <c r="AG186" i="19"/>
  <c r="AH186" i="19"/>
  <c r="AI186" i="19"/>
  <c r="AJ186" i="19"/>
  <c r="AK186" i="19"/>
  <c r="AL186" i="19"/>
  <c r="AM186" i="19"/>
  <c r="AN186" i="19"/>
  <c r="AO186" i="19"/>
  <c r="AP186" i="19"/>
  <c r="AQ186" i="19"/>
  <c r="AR186" i="19"/>
  <c r="AS186" i="19"/>
  <c r="AT186" i="19"/>
  <c r="AU186" i="19"/>
  <c r="AV186" i="19"/>
  <c r="AW186" i="19"/>
  <c r="AX186" i="19"/>
  <c r="AY186" i="19"/>
  <c r="AZ186" i="19"/>
  <c r="BA186" i="19"/>
  <c r="BB186" i="19"/>
  <c r="BC186" i="19"/>
  <c r="BD186" i="19"/>
  <c r="BE186" i="19"/>
  <c r="BF186" i="19"/>
  <c r="BG186" i="19"/>
  <c r="BH186" i="19"/>
  <c r="BI186" i="19"/>
  <c r="N187" i="19"/>
  <c r="O187" i="19"/>
  <c r="P187" i="19"/>
  <c r="Q187" i="19"/>
  <c r="R187" i="19"/>
  <c r="S187" i="19"/>
  <c r="T187" i="19"/>
  <c r="U187" i="19"/>
  <c r="V187" i="19"/>
  <c r="W187" i="19"/>
  <c r="X187" i="19"/>
  <c r="Y187" i="19"/>
  <c r="Z187" i="19"/>
  <c r="AA187" i="19"/>
  <c r="AB187" i="19"/>
  <c r="AC187" i="19"/>
  <c r="AD187" i="19"/>
  <c r="AE187" i="19"/>
  <c r="AF187" i="19"/>
  <c r="AG187" i="19"/>
  <c r="AH187" i="19"/>
  <c r="AI187" i="19"/>
  <c r="AJ187" i="19"/>
  <c r="AK187" i="19"/>
  <c r="AL187" i="19"/>
  <c r="AM187" i="19"/>
  <c r="AN187" i="19"/>
  <c r="AO187" i="19"/>
  <c r="AP187" i="19"/>
  <c r="AQ187" i="19"/>
  <c r="AR187" i="19"/>
  <c r="AS187" i="19"/>
  <c r="AT187" i="19"/>
  <c r="AU187" i="19"/>
  <c r="AV187" i="19"/>
  <c r="AW187" i="19"/>
  <c r="AX187" i="19"/>
  <c r="AY187" i="19"/>
  <c r="AZ187" i="19"/>
  <c r="BA187" i="19"/>
  <c r="BB187" i="19"/>
  <c r="BC187" i="19"/>
  <c r="BD187" i="19"/>
  <c r="BE187" i="19"/>
  <c r="BF187" i="19"/>
  <c r="BG187" i="19"/>
  <c r="BH187" i="19"/>
  <c r="BI187" i="19"/>
  <c r="N188" i="19"/>
  <c r="O188" i="19"/>
  <c r="P188" i="19"/>
  <c r="Q188" i="19"/>
  <c r="R188" i="19"/>
  <c r="S188" i="19"/>
  <c r="T188" i="19"/>
  <c r="U188" i="19"/>
  <c r="V188" i="19"/>
  <c r="W188" i="19"/>
  <c r="X188" i="19"/>
  <c r="Y188" i="19"/>
  <c r="Z188" i="19"/>
  <c r="AA188" i="19"/>
  <c r="AB188" i="19"/>
  <c r="AC188" i="19"/>
  <c r="AD188" i="19"/>
  <c r="AE188" i="19"/>
  <c r="AF188" i="19"/>
  <c r="AG188" i="19"/>
  <c r="AH188" i="19"/>
  <c r="AI188" i="19"/>
  <c r="AJ188" i="19"/>
  <c r="AK188" i="19"/>
  <c r="AL188" i="19"/>
  <c r="AM188" i="19"/>
  <c r="AN188" i="19"/>
  <c r="AO188" i="19"/>
  <c r="AP188" i="19"/>
  <c r="AQ188" i="19"/>
  <c r="AR188" i="19"/>
  <c r="AS188" i="19"/>
  <c r="AT188" i="19"/>
  <c r="AU188" i="19"/>
  <c r="AV188" i="19"/>
  <c r="AW188" i="19"/>
  <c r="AX188" i="19"/>
  <c r="AY188" i="19"/>
  <c r="AZ188" i="19"/>
  <c r="BA188" i="19"/>
  <c r="BB188" i="19"/>
  <c r="BC188" i="19"/>
  <c r="BD188" i="19"/>
  <c r="BE188" i="19"/>
  <c r="BF188" i="19"/>
  <c r="BG188" i="19"/>
  <c r="BH188" i="19"/>
  <c r="BI188" i="19"/>
  <c r="N189" i="19"/>
  <c r="O189" i="19"/>
  <c r="P189" i="19"/>
  <c r="Q189" i="19"/>
  <c r="R189" i="19"/>
  <c r="S189" i="19"/>
  <c r="T189" i="19"/>
  <c r="U189" i="19"/>
  <c r="V189" i="19"/>
  <c r="W189" i="19"/>
  <c r="X189" i="19"/>
  <c r="Y189" i="19"/>
  <c r="Z189" i="19"/>
  <c r="AA189" i="19"/>
  <c r="AB189" i="19"/>
  <c r="AC189" i="19"/>
  <c r="AD189" i="19"/>
  <c r="AE189" i="19"/>
  <c r="AF189" i="19"/>
  <c r="AG189" i="19"/>
  <c r="AH189" i="19"/>
  <c r="AI189" i="19"/>
  <c r="AJ189" i="19"/>
  <c r="AK189" i="19"/>
  <c r="AL189" i="19"/>
  <c r="AM189" i="19"/>
  <c r="AN189" i="19"/>
  <c r="AO189" i="19"/>
  <c r="AP189" i="19"/>
  <c r="AQ189" i="19"/>
  <c r="AR189" i="19"/>
  <c r="AS189" i="19"/>
  <c r="AT189" i="19"/>
  <c r="AU189" i="19"/>
  <c r="AV189" i="19"/>
  <c r="AW189" i="19"/>
  <c r="AX189" i="19"/>
  <c r="AY189" i="19"/>
  <c r="AZ189" i="19"/>
  <c r="BA189" i="19"/>
  <c r="BB189" i="19"/>
  <c r="BC189" i="19"/>
  <c r="BD189" i="19"/>
  <c r="BE189" i="19"/>
  <c r="BF189" i="19"/>
  <c r="BG189" i="19"/>
  <c r="BH189" i="19"/>
  <c r="BI189" i="19"/>
  <c r="N190" i="19"/>
  <c r="O190" i="19"/>
  <c r="P190" i="19"/>
  <c r="Q190" i="19"/>
  <c r="R190" i="19"/>
  <c r="S190" i="19"/>
  <c r="T190" i="19"/>
  <c r="U190" i="19"/>
  <c r="V190" i="19"/>
  <c r="W190" i="19"/>
  <c r="X190" i="19"/>
  <c r="Y190" i="19"/>
  <c r="Z190" i="19"/>
  <c r="AA190" i="19"/>
  <c r="AB190" i="19"/>
  <c r="AC190" i="19"/>
  <c r="AD190" i="19"/>
  <c r="AE190" i="19"/>
  <c r="AF190" i="19"/>
  <c r="AG190" i="19"/>
  <c r="AH190" i="19"/>
  <c r="AI190" i="19"/>
  <c r="AJ190" i="19"/>
  <c r="AK190" i="19"/>
  <c r="AL190" i="19"/>
  <c r="AM190" i="19"/>
  <c r="AN190" i="19"/>
  <c r="AO190" i="19"/>
  <c r="AP190" i="19"/>
  <c r="AQ190" i="19"/>
  <c r="AR190" i="19"/>
  <c r="AS190" i="19"/>
  <c r="AT190" i="19"/>
  <c r="AU190" i="19"/>
  <c r="AV190" i="19"/>
  <c r="AW190" i="19"/>
  <c r="AX190" i="19"/>
  <c r="AY190" i="19"/>
  <c r="AZ190" i="19"/>
  <c r="BA190" i="19"/>
  <c r="BB190" i="19"/>
  <c r="BC190" i="19"/>
  <c r="BD190" i="19"/>
  <c r="BE190" i="19"/>
  <c r="BF190" i="19"/>
  <c r="BG190" i="19"/>
  <c r="BH190" i="19"/>
  <c r="BI190" i="19"/>
  <c r="N191" i="19"/>
  <c r="O191" i="19"/>
  <c r="P191" i="19"/>
  <c r="Q191" i="19"/>
  <c r="R191" i="19"/>
  <c r="S191" i="19"/>
  <c r="T191" i="19"/>
  <c r="U191" i="19"/>
  <c r="V191" i="19"/>
  <c r="W191" i="19"/>
  <c r="X191" i="19"/>
  <c r="Y191" i="19"/>
  <c r="Z191" i="19"/>
  <c r="AA191" i="19"/>
  <c r="AB191" i="19"/>
  <c r="AC191" i="19"/>
  <c r="AD191" i="19"/>
  <c r="AE191" i="19"/>
  <c r="AF191" i="19"/>
  <c r="AG191" i="19"/>
  <c r="AH191" i="19"/>
  <c r="AI191" i="19"/>
  <c r="AJ191" i="19"/>
  <c r="AK191" i="19"/>
  <c r="AL191" i="19"/>
  <c r="AM191" i="19"/>
  <c r="AN191" i="19"/>
  <c r="AO191" i="19"/>
  <c r="AP191" i="19"/>
  <c r="AQ191" i="19"/>
  <c r="AR191" i="19"/>
  <c r="AS191" i="19"/>
  <c r="AT191" i="19"/>
  <c r="AU191" i="19"/>
  <c r="AV191" i="19"/>
  <c r="AW191" i="19"/>
  <c r="AX191" i="19"/>
  <c r="AY191" i="19"/>
  <c r="AZ191" i="19"/>
  <c r="BA191" i="19"/>
  <c r="BB191" i="19"/>
  <c r="BC191" i="19"/>
  <c r="BD191" i="19"/>
  <c r="BE191" i="19"/>
  <c r="BF191" i="19"/>
  <c r="BG191" i="19"/>
  <c r="BH191" i="19"/>
  <c r="BI191" i="19"/>
  <c r="N192" i="19"/>
  <c r="O192" i="19"/>
  <c r="P192" i="19"/>
  <c r="Q192" i="19"/>
  <c r="R192" i="19"/>
  <c r="S192" i="19"/>
  <c r="T192" i="19"/>
  <c r="U192" i="19"/>
  <c r="V192" i="19"/>
  <c r="W192" i="19"/>
  <c r="X192" i="19"/>
  <c r="Y192" i="19"/>
  <c r="Z192" i="19"/>
  <c r="AA192" i="19"/>
  <c r="AB192" i="19"/>
  <c r="AC192" i="19"/>
  <c r="AD192" i="19"/>
  <c r="AE192" i="19"/>
  <c r="AF192" i="19"/>
  <c r="AG192" i="19"/>
  <c r="AH192" i="19"/>
  <c r="AI192" i="19"/>
  <c r="AJ192" i="19"/>
  <c r="AK192" i="19"/>
  <c r="AL192" i="19"/>
  <c r="AM192" i="19"/>
  <c r="AN192" i="19"/>
  <c r="AO192" i="19"/>
  <c r="AP192" i="19"/>
  <c r="AQ192" i="19"/>
  <c r="AR192" i="19"/>
  <c r="AS192" i="19"/>
  <c r="AT192" i="19"/>
  <c r="AU192" i="19"/>
  <c r="AV192" i="19"/>
  <c r="AW192" i="19"/>
  <c r="AX192" i="19"/>
  <c r="AY192" i="19"/>
  <c r="AZ192" i="19"/>
  <c r="BA192" i="19"/>
  <c r="BB192" i="19"/>
  <c r="BC192" i="19"/>
  <c r="BD192" i="19"/>
  <c r="BE192" i="19"/>
  <c r="BF192" i="19"/>
  <c r="BG192" i="19"/>
  <c r="BH192" i="19"/>
  <c r="BI192" i="19"/>
  <c r="N193" i="19"/>
  <c r="O193" i="19"/>
  <c r="P193" i="19"/>
  <c r="Q193" i="19"/>
  <c r="R193" i="19"/>
  <c r="S193" i="19"/>
  <c r="T193" i="19"/>
  <c r="U193" i="19"/>
  <c r="V193" i="19"/>
  <c r="W193" i="19"/>
  <c r="X193" i="19"/>
  <c r="Y193" i="19"/>
  <c r="Z193" i="19"/>
  <c r="AA193" i="19"/>
  <c r="AB193" i="19"/>
  <c r="AC193" i="19"/>
  <c r="AD193" i="19"/>
  <c r="AE193" i="19"/>
  <c r="AF193" i="19"/>
  <c r="AG193" i="19"/>
  <c r="AH193" i="19"/>
  <c r="AI193" i="19"/>
  <c r="AJ193" i="19"/>
  <c r="AK193" i="19"/>
  <c r="AL193" i="19"/>
  <c r="AM193" i="19"/>
  <c r="AN193" i="19"/>
  <c r="AO193" i="19"/>
  <c r="AP193" i="19"/>
  <c r="AQ193" i="19"/>
  <c r="AR193" i="19"/>
  <c r="AS193" i="19"/>
  <c r="AT193" i="19"/>
  <c r="AU193" i="19"/>
  <c r="AV193" i="19"/>
  <c r="AW193" i="19"/>
  <c r="AX193" i="19"/>
  <c r="AY193" i="19"/>
  <c r="AZ193" i="19"/>
  <c r="BA193" i="19"/>
  <c r="BB193" i="19"/>
  <c r="BC193" i="19"/>
  <c r="BD193" i="19"/>
  <c r="BE193" i="19"/>
  <c r="BF193" i="19"/>
  <c r="BG193" i="19"/>
  <c r="BH193" i="19"/>
  <c r="BI193" i="19"/>
  <c r="N194" i="19"/>
  <c r="O194" i="19"/>
  <c r="P194" i="19"/>
  <c r="Q194" i="19"/>
  <c r="R194" i="19"/>
  <c r="S194" i="19"/>
  <c r="T194" i="19"/>
  <c r="U194" i="19"/>
  <c r="V194" i="19"/>
  <c r="W194" i="19"/>
  <c r="X194" i="19"/>
  <c r="Y194" i="19"/>
  <c r="Z194" i="19"/>
  <c r="AA194" i="19"/>
  <c r="AB194" i="19"/>
  <c r="AC194" i="19"/>
  <c r="AD194" i="19"/>
  <c r="AE194" i="19"/>
  <c r="AF194" i="19"/>
  <c r="AG194" i="19"/>
  <c r="AH194" i="19"/>
  <c r="AI194" i="19"/>
  <c r="AJ194" i="19"/>
  <c r="AK194" i="19"/>
  <c r="AL194" i="19"/>
  <c r="AM194" i="19"/>
  <c r="AN194" i="19"/>
  <c r="AO194" i="19"/>
  <c r="AP194" i="19"/>
  <c r="AQ194" i="19"/>
  <c r="AR194" i="19"/>
  <c r="AS194" i="19"/>
  <c r="AT194" i="19"/>
  <c r="AU194" i="19"/>
  <c r="AV194" i="19"/>
  <c r="AW194" i="19"/>
  <c r="AX194" i="19"/>
  <c r="AY194" i="19"/>
  <c r="AZ194" i="19"/>
  <c r="BA194" i="19"/>
  <c r="BB194" i="19"/>
  <c r="BC194" i="19"/>
  <c r="BD194" i="19"/>
  <c r="BE194" i="19"/>
  <c r="BF194" i="19"/>
  <c r="BG194" i="19"/>
  <c r="BH194" i="19"/>
  <c r="BI194" i="19"/>
  <c r="N195" i="19"/>
  <c r="O195" i="19"/>
  <c r="P195" i="19"/>
  <c r="Q195" i="19"/>
  <c r="R195" i="19"/>
  <c r="S195" i="19"/>
  <c r="T195" i="19"/>
  <c r="U195" i="19"/>
  <c r="V195" i="19"/>
  <c r="W195" i="19"/>
  <c r="X195" i="19"/>
  <c r="Y195" i="19"/>
  <c r="Z195" i="19"/>
  <c r="AA195" i="19"/>
  <c r="AB195" i="19"/>
  <c r="AC195" i="19"/>
  <c r="AD195" i="19"/>
  <c r="AE195" i="19"/>
  <c r="AF195" i="19"/>
  <c r="AG195" i="19"/>
  <c r="AH195" i="19"/>
  <c r="AI195" i="19"/>
  <c r="AJ195" i="19"/>
  <c r="AK195" i="19"/>
  <c r="AL195" i="19"/>
  <c r="AM195" i="19"/>
  <c r="AN195" i="19"/>
  <c r="AO195" i="19"/>
  <c r="AP195" i="19"/>
  <c r="AQ195" i="19"/>
  <c r="AR195" i="19"/>
  <c r="AS195" i="19"/>
  <c r="AT195" i="19"/>
  <c r="AU195" i="19"/>
  <c r="AV195" i="19"/>
  <c r="AW195" i="19"/>
  <c r="AX195" i="19"/>
  <c r="AY195" i="19"/>
  <c r="AZ195" i="19"/>
  <c r="BA195" i="19"/>
  <c r="BB195" i="19"/>
  <c r="BC195" i="19"/>
  <c r="BD195" i="19"/>
  <c r="BE195" i="19"/>
  <c r="BF195" i="19"/>
  <c r="BG195" i="19"/>
  <c r="BH195" i="19"/>
  <c r="BI195" i="19"/>
  <c r="N196" i="19"/>
  <c r="O196" i="19"/>
  <c r="P196" i="19"/>
  <c r="Q196" i="19"/>
  <c r="R196" i="19"/>
  <c r="S196" i="19"/>
  <c r="T196" i="19"/>
  <c r="U196" i="19"/>
  <c r="V196" i="19"/>
  <c r="W196" i="19"/>
  <c r="X196" i="19"/>
  <c r="Y196" i="19"/>
  <c r="Z196" i="19"/>
  <c r="AA196" i="19"/>
  <c r="AB196" i="19"/>
  <c r="AC196" i="19"/>
  <c r="AD196" i="19"/>
  <c r="AE196" i="19"/>
  <c r="AF196" i="19"/>
  <c r="AG196" i="19"/>
  <c r="AH196" i="19"/>
  <c r="AI196" i="19"/>
  <c r="AJ196" i="19"/>
  <c r="AK196" i="19"/>
  <c r="AL196" i="19"/>
  <c r="AM196" i="19"/>
  <c r="AN196" i="19"/>
  <c r="AO196" i="19"/>
  <c r="AP196" i="19"/>
  <c r="AQ196" i="19"/>
  <c r="AR196" i="19"/>
  <c r="AS196" i="19"/>
  <c r="AT196" i="19"/>
  <c r="AU196" i="19"/>
  <c r="AV196" i="19"/>
  <c r="AW196" i="19"/>
  <c r="AX196" i="19"/>
  <c r="AY196" i="19"/>
  <c r="AZ196" i="19"/>
  <c r="BA196" i="19"/>
  <c r="BB196" i="19"/>
  <c r="BC196" i="19"/>
  <c r="BD196" i="19"/>
  <c r="BE196" i="19"/>
  <c r="BF196" i="19"/>
  <c r="BG196" i="19"/>
  <c r="BH196" i="19"/>
  <c r="BI196" i="19"/>
  <c r="N197" i="19"/>
  <c r="O197" i="19"/>
  <c r="P197" i="19"/>
  <c r="Q197" i="19"/>
  <c r="R197" i="19"/>
  <c r="S197" i="19"/>
  <c r="T197" i="19"/>
  <c r="U197" i="19"/>
  <c r="V197" i="19"/>
  <c r="W197" i="19"/>
  <c r="X197" i="19"/>
  <c r="Y197" i="19"/>
  <c r="Z197" i="19"/>
  <c r="AA197" i="19"/>
  <c r="AB197" i="19"/>
  <c r="AC197" i="19"/>
  <c r="AD197" i="19"/>
  <c r="AE197" i="19"/>
  <c r="AF197" i="19"/>
  <c r="AG197" i="19"/>
  <c r="AH197" i="19"/>
  <c r="AI197" i="19"/>
  <c r="AJ197" i="19"/>
  <c r="AK197" i="19"/>
  <c r="AL197" i="19"/>
  <c r="AM197" i="19"/>
  <c r="AN197" i="19"/>
  <c r="AO197" i="19"/>
  <c r="AP197" i="19"/>
  <c r="AQ197" i="19"/>
  <c r="AR197" i="19"/>
  <c r="AS197" i="19"/>
  <c r="AT197" i="19"/>
  <c r="AU197" i="19"/>
  <c r="AV197" i="19"/>
  <c r="AW197" i="19"/>
  <c r="AX197" i="19"/>
  <c r="AY197" i="19"/>
  <c r="AZ197" i="19"/>
  <c r="BA197" i="19"/>
  <c r="BB197" i="19"/>
  <c r="BC197" i="19"/>
  <c r="BD197" i="19"/>
  <c r="BE197" i="19"/>
  <c r="BF197" i="19"/>
  <c r="BG197" i="19"/>
  <c r="BH197" i="19"/>
  <c r="BI197" i="19"/>
  <c r="N198" i="19"/>
  <c r="O198" i="19"/>
  <c r="P198" i="19"/>
  <c r="Q198" i="19"/>
  <c r="R198" i="19"/>
  <c r="S198" i="19"/>
  <c r="T198" i="19"/>
  <c r="U198" i="19"/>
  <c r="V198" i="19"/>
  <c r="W198" i="19"/>
  <c r="X198" i="19"/>
  <c r="Y198" i="19"/>
  <c r="Z198" i="19"/>
  <c r="AA198" i="19"/>
  <c r="AB198" i="19"/>
  <c r="AC198" i="19"/>
  <c r="AD198" i="19"/>
  <c r="AE198" i="19"/>
  <c r="AF198" i="19"/>
  <c r="AG198" i="19"/>
  <c r="AH198" i="19"/>
  <c r="AI198" i="19"/>
  <c r="AJ198" i="19"/>
  <c r="AK198" i="19"/>
  <c r="AL198" i="19"/>
  <c r="AM198" i="19"/>
  <c r="AN198" i="19"/>
  <c r="AO198" i="19"/>
  <c r="AP198" i="19"/>
  <c r="AQ198" i="19"/>
  <c r="AR198" i="19"/>
  <c r="AS198" i="19"/>
  <c r="AT198" i="19"/>
  <c r="AU198" i="19"/>
  <c r="AV198" i="19"/>
  <c r="AW198" i="19"/>
  <c r="AX198" i="19"/>
  <c r="AY198" i="19"/>
  <c r="AZ198" i="19"/>
  <c r="BA198" i="19"/>
  <c r="BB198" i="19"/>
  <c r="BC198" i="19"/>
  <c r="BD198" i="19"/>
  <c r="BE198" i="19"/>
  <c r="BF198" i="19"/>
  <c r="BG198" i="19"/>
  <c r="BH198" i="19"/>
  <c r="BI198" i="19"/>
  <c r="N199" i="19"/>
  <c r="O199" i="19"/>
  <c r="P199" i="19"/>
  <c r="Q199" i="19"/>
  <c r="R199" i="19"/>
  <c r="S199" i="19"/>
  <c r="T199" i="19"/>
  <c r="U199" i="19"/>
  <c r="V199" i="19"/>
  <c r="W199" i="19"/>
  <c r="X199" i="19"/>
  <c r="Y199" i="19"/>
  <c r="Z199" i="19"/>
  <c r="AA199" i="19"/>
  <c r="AB199" i="19"/>
  <c r="AC199" i="19"/>
  <c r="AD199" i="19"/>
  <c r="AE199" i="19"/>
  <c r="AF199" i="19"/>
  <c r="AG199" i="19"/>
  <c r="AH199" i="19"/>
  <c r="AI199" i="19"/>
  <c r="AJ199" i="19"/>
  <c r="AK199" i="19"/>
  <c r="AL199" i="19"/>
  <c r="AM199" i="19"/>
  <c r="AN199" i="19"/>
  <c r="AO199" i="19"/>
  <c r="AP199" i="19"/>
  <c r="AQ199" i="19"/>
  <c r="AR199" i="19"/>
  <c r="AS199" i="19"/>
  <c r="AT199" i="19"/>
  <c r="AU199" i="19"/>
  <c r="AV199" i="19"/>
  <c r="AW199" i="19"/>
  <c r="AX199" i="19"/>
  <c r="AY199" i="19"/>
  <c r="AZ199" i="19"/>
  <c r="BA199" i="19"/>
  <c r="BB199" i="19"/>
  <c r="BC199" i="19"/>
  <c r="BD199" i="19"/>
  <c r="BE199" i="19"/>
  <c r="BF199" i="19"/>
  <c r="BG199" i="19"/>
  <c r="BH199" i="19"/>
  <c r="BI199" i="19"/>
  <c r="O162" i="19"/>
  <c r="P162" i="19"/>
  <c r="Q162" i="19"/>
  <c r="R162" i="19"/>
  <c r="S162" i="19"/>
  <c r="T162" i="19"/>
  <c r="U162" i="19"/>
  <c r="V162" i="19"/>
  <c r="W162" i="19"/>
  <c r="X162" i="19"/>
  <c r="Y162" i="19"/>
  <c r="Z162" i="19"/>
  <c r="AA162" i="19"/>
  <c r="AB162" i="19"/>
  <c r="AC162" i="19"/>
  <c r="AD162" i="19"/>
  <c r="AE162" i="19"/>
  <c r="AF162" i="19"/>
  <c r="AG162" i="19"/>
  <c r="AH162" i="19"/>
  <c r="AI162" i="19"/>
  <c r="AJ162" i="19"/>
  <c r="AK162" i="19"/>
  <c r="AL162" i="19"/>
  <c r="AM162" i="19"/>
  <c r="AN162" i="19"/>
  <c r="AO162" i="19"/>
  <c r="AP162" i="19"/>
  <c r="AQ162" i="19"/>
  <c r="AR162" i="19"/>
  <c r="AS162" i="19"/>
  <c r="AT162" i="19"/>
  <c r="AU162" i="19"/>
  <c r="AV162" i="19"/>
  <c r="AW162" i="19"/>
  <c r="AX162" i="19"/>
  <c r="AY162" i="19"/>
  <c r="AZ162" i="19"/>
  <c r="BA162" i="19"/>
  <c r="BB162" i="19"/>
  <c r="BC162" i="19"/>
  <c r="BD162" i="19"/>
  <c r="BE162" i="19"/>
  <c r="BF162" i="19"/>
  <c r="BG162" i="19"/>
  <c r="BH162" i="19"/>
  <c r="BI162" i="19"/>
  <c r="N162" i="19"/>
  <c r="N74" i="19"/>
  <c r="O74" i="19"/>
  <c r="P74" i="19"/>
  <c r="Q74" i="19"/>
  <c r="R74" i="19"/>
  <c r="S74" i="19"/>
  <c r="T74" i="19"/>
  <c r="U74" i="19"/>
  <c r="V74" i="19"/>
  <c r="W74" i="19"/>
  <c r="X74" i="19"/>
  <c r="Y74" i="19"/>
  <c r="Z74" i="19"/>
  <c r="AA74" i="19"/>
  <c r="AB74" i="19"/>
  <c r="AC74" i="19"/>
  <c r="AD74" i="19"/>
  <c r="AE74" i="19"/>
  <c r="AF74" i="19"/>
  <c r="AG74" i="19"/>
  <c r="AH74" i="19"/>
  <c r="AI74" i="19"/>
  <c r="AJ74" i="19"/>
  <c r="AK74" i="19"/>
  <c r="AL74" i="19"/>
  <c r="AM74" i="19"/>
  <c r="AN74" i="19"/>
  <c r="AO74" i="19"/>
  <c r="AP74" i="19"/>
  <c r="AQ74" i="19"/>
  <c r="AR74" i="19"/>
  <c r="AS74" i="19"/>
  <c r="AT74" i="19"/>
  <c r="AU74" i="19"/>
  <c r="AV74" i="19"/>
  <c r="AW74" i="19"/>
  <c r="AX74" i="19"/>
  <c r="AY74" i="19"/>
  <c r="AZ74" i="19"/>
  <c r="BA74" i="19"/>
  <c r="BB74" i="19"/>
  <c r="BC74" i="19"/>
  <c r="BD74" i="19"/>
  <c r="BE74" i="19"/>
  <c r="BF74" i="19"/>
  <c r="BG74" i="19"/>
  <c r="BH74" i="19"/>
  <c r="BI74" i="19"/>
  <c r="U125" i="19"/>
  <c r="U126" i="19"/>
  <c r="U127" i="19"/>
  <c r="U131" i="19"/>
  <c r="U137" i="19"/>
  <c r="M108" i="19" a="1"/>
  <c r="M108" i="19" s="1"/>
  <c r="V109" i="19" l="1"/>
  <c r="T109" i="19"/>
  <c r="V131" i="19" l="1"/>
  <c r="V127" i="19"/>
  <c r="V126" i="19"/>
  <c r="W109" i="19"/>
  <c r="V137" i="19"/>
  <c r="V125" i="19"/>
  <c r="T127" i="19"/>
  <c r="T126" i="19"/>
  <c r="T131" i="19"/>
  <c r="T137" i="19"/>
  <c r="S109" i="19"/>
  <c r="T125" i="19"/>
  <c r="S127" i="19" l="1"/>
  <c r="S126" i="19"/>
  <c r="S131" i="19"/>
  <c r="S137" i="19"/>
  <c r="S125" i="19"/>
  <c r="R109" i="19"/>
  <c r="X109" i="19"/>
  <c r="W126" i="19"/>
  <c r="W131" i="19"/>
  <c r="W125" i="19"/>
  <c r="W127" i="19"/>
  <c r="W137" i="19"/>
  <c r="Q109" i="19" l="1"/>
  <c r="R126" i="19"/>
  <c r="R131" i="19"/>
  <c r="R137" i="19"/>
  <c r="R125" i="19"/>
  <c r="R127" i="19"/>
  <c r="Y109" i="19"/>
  <c r="X125" i="19"/>
  <c r="X131" i="19"/>
  <c r="X137" i="19"/>
  <c r="X126" i="19"/>
  <c r="X127" i="19"/>
  <c r="Z109" i="19" l="1"/>
  <c r="Y125" i="19"/>
  <c r="Y131" i="19"/>
  <c r="Y127" i="19"/>
  <c r="Y126" i="19"/>
  <c r="Y137" i="19"/>
  <c r="P109" i="19"/>
  <c r="Q137" i="19"/>
  <c r="Q127" i="19"/>
  <c r="Q126" i="19"/>
  <c r="Q131" i="19"/>
  <c r="Q125" i="19"/>
  <c r="O109" i="19" l="1"/>
  <c r="P137" i="19"/>
  <c r="P131" i="19"/>
  <c r="P125" i="19"/>
  <c r="P127" i="19"/>
  <c r="P126" i="19"/>
  <c r="AA109" i="19"/>
  <c r="Z127" i="19"/>
  <c r="Z126" i="19"/>
  <c r="Z131" i="19"/>
  <c r="Z125" i="19"/>
  <c r="Z137" i="19"/>
  <c r="AB109" i="19" l="1"/>
  <c r="AA127" i="19"/>
  <c r="AA126" i="19"/>
  <c r="AA131" i="19"/>
  <c r="AA125" i="19"/>
  <c r="AA137" i="19"/>
  <c r="N109" i="19"/>
  <c r="O125" i="19"/>
  <c r="O131" i="19"/>
  <c r="O127" i="19"/>
  <c r="O126" i="19"/>
  <c r="O137" i="19"/>
  <c r="M109" i="19" l="1"/>
  <c r="N125" i="19"/>
  <c r="N126" i="19"/>
  <c r="N131" i="19"/>
  <c r="N127" i="19"/>
  <c r="N137" i="19"/>
  <c r="AC109" i="19"/>
  <c r="AB137" i="19"/>
  <c r="AB126" i="19"/>
  <c r="AB131" i="19"/>
  <c r="AB127" i="19"/>
  <c r="AB125" i="19"/>
  <c r="AD109" i="19" l="1"/>
  <c r="AC137" i="19"/>
  <c r="AC126" i="19"/>
  <c r="AC131" i="19"/>
  <c r="AC127" i="19"/>
  <c r="AC125" i="19"/>
  <c r="M137" i="19"/>
  <c r="M126" i="19"/>
  <c r="M127" i="19"/>
  <c r="M131" i="19"/>
  <c r="AE109" i="19" l="1"/>
  <c r="AD125" i="19"/>
  <c r="AD127" i="19"/>
  <c r="AD131" i="19"/>
  <c r="AD126" i="19"/>
  <c r="AD137" i="19"/>
  <c r="AF109" i="19" l="1"/>
  <c r="AE125" i="19"/>
  <c r="AE127" i="19"/>
  <c r="AE126" i="19"/>
  <c r="AE131" i="19"/>
  <c r="AE137" i="19"/>
  <c r="AG109" i="19" l="1"/>
  <c r="AF137" i="19"/>
  <c r="AF126" i="19"/>
  <c r="AF131" i="19"/>
  <c r="AF127" i="19"/>
  <c r="AF125" i="19"/>
  <c r="AH109" i="19" l="1"/>
  <c r="AG126" i="19"/>
  <c r="AG127" i="19"/>
  <c r="AG137" i="19"/>
  <c r="AG131" i="19"/>
  <c r="AG125" i="19"/>
  <c r="AI109" i="19" l="1"/>
  <c r="AH131" i="19"/>
  <c r="AH125" i="19"/>
  <c r="AH137" i="19"/>
  <c r="AH127" i="19"/>
  <c r="AH126" i="19"/>
  <c r="AJ109" i="19" l="1"/>
  <c r="AI131" i="19"/>
  <c r="AI137" i="19"/>
  <c r="AI127" i="19"/>
  <c r="AI125" i="19"/>
  <c r="AI126" i="19"/>
  <c r="O69" i="19"/>
  <c r="O120" i="19" s="1"/>
  <c r="P69" i="19"/>
  <c r="P120" i="19" s="1"/>
  <c r="Q69" i="19"/>
  <c r="Q120" i="19" s="1"/>
  <c r="R69" i="19"/>
  <c r="R120" i="19" s="1"/>
  <c r="S69" i="19"/>
  <c r="S120" i="19" s="1"/>
  <c r="T69" i="19"/>
  <c r="T120" i="19" s="1"/>
  <c r="U69" i="19"/>
  <c r="U120" i="19" s="1"/>
  <c r="V69" i="19"/>
  <c r="V120" i="19" s="1"/>
  <c r="W69" i="19"/>
  <c r="W120" i="19" s="1"/>
  <c r="X69" i="19"/>
  <c r="X120" i="19" s="1"/>
  <c r="Y69" i="19"/>
  <c r="Y120" i="19" s="1"/>
  <c r="Z69" i="19"/>
  <c r="Z120" i="19" s="1"/>
  <c r="AA69" i="19"/>
  <c r="AA120" i="19" s="1"/>
  <c r="AB69" i="19"/>
  <c r="AB120" i="19" s="1"/>
  <c r="AC69" i="19"/>
  <c r="AC120" i="19" s="1"/>
  <c r="AD69" i="19"/>
  <c r="AD120" i="19" s="1"/>
  <c r="AE69" i="19"/>
  <c r="AE120" i="19" s="1"/>
  <c r="AF69" i="19"/>
  <c r="AF120" i="19" s="1"/>
  <c r="AG69" i="19"/>
  <c r="AG120" i="19" s="1"/>
  <c r="AH69" i="19"/>
  <c r="AH120" i="19" s="1"/>
  <c r="AI69" i="19"/>
  <c r="AI120" i="19" s="1"/>
  <c r="AJ69" i="19"/>
  <c r="AJ120" i="19" s="1"/>
  <c r="AK69" i="19"/>
  <c r="AL69" i="19"/>
  <c r="AM69" i="19"/>
  <c r="AN69" i="19"/>
  <c r="AO69" i="19"/>
  <c r="AP69" i="19"/>
  <c r="AQ69" i="19"/>
  <c r="AR69" i="19"/>
  <c r="AS69" i="19"/>
  <c r="AT69" i="19"/>
  <c r="AU69" i="19"/>
  <c r="AV69" i="19"/>
  <c r="AW69" i="19"/>
  <c r="AX69" i="19"/>
  <c r="AY69" i="19"/>
  <c r="AZ69" i="19"/>
  <c r="BA69" i="19"/>
  <c r="BB69" i="19"/>
  <c r="BC69" i="19"/>
  <c r="BD69" i="19"/>
  <c r="BE69" i="19"/>
  <c r="BF69" i="19"/>
  <c r="BG69" i="19"/>
  <c r="BH69" i="19"/>
  <c r="BI69" i="19"/>
  <c r="O70" i="19"/>
  <c r="O121" i="19" s="1"/>
  <c r="P70" i="19"/>
  <c r="P121" i="19" s="1"/>
  <c r="Q70" i="19"/>
  <c r="Q121" i="19" s="1"/>
  <c r="R70" i="19"/>
  <c r="R121" i="19" s="1"/>
  <c r="S70" i="19"/>
  <c r="S121" i="19" s="1"/>
  <c r="T70" i="19"/>
  <c r="T121" i="19" s="1"/>
  <c r="U70" i="19"/>
  <c r="U121" i="19" s="1"/>
  <c r="V70" i="19"/>
  <c r="V121" i="19" s="1"/>
  <c r="W70" i="19"/>
  <c r="W121" i="19" s="1"/>
  <c r="X70" i="19"/>
  <c r="X121" i="19" s="1"/>
  <c r="Y70" i="19"/>
  <c r="Y121" i="19" s="1"/>
  <c r="Z70" i="19"/>
  <c r="Z121" i="19" s="1"/>
  <c r="AA70" i="19"/>
  <c r="AA121" i="19" s="1"/>
  <c r="AB70" i="19"/>
  <c r="AB121" i="19" s="1"/>
  <c r="AC70" i="19"/>
  <c r="AC121" i="19" s="1"/>
  <c r="AD70" i="19"/>
  <c r="AD121" i="19" s="1"/>
  <c r="AE70" i="19"/>
  <c r="AE121" i="19" s="1"/>
  <c r="AF70" i="19"/>
  <c r="AF121" i="19" s="1"/>
  <c r="AG70" i="19"/>
  <c r="AG121" i="19" s="1"/>
  <c r="AH70" i="19"/>
  <c r="AH121" i="19" s="1"/>
  <c r="AI70" i="19"/>
  <c r="AI121" i="19" s="1"/>
  <c r="AJ70" i="19"/>
  <c r="AJ121" i="19" s="1"/>
  <c r="AK70" i="19"/>
  <c r="AL70" i="19"/>
  <c r="AM70" i="19"/>
  <c r="AN70" i="19"/>
  <c r="AO70" i="19"/>
  <c r="AP70" i="19"/>
  <c r="AQ70" i="19"/>
  <c r="AR70" i="19"/>
  <c r="AS70" i="19"/>
  <c r="AT70" i="19"/>
  <c r="AU70" i="19"/>
  <c r="AV70" i="19"/>
  <c r="AW70" i="19"/>
  <c r="AX70" i="19"/>
  <c r="AY70" i="19"/>
  <c r="AZ70" i="19"/>
  <c r="BA70" i="19"/>
  <c r="BB70" i="19"/>
  <c r="BC70" i="19"/>
  <c r="BD70" i="19"/>
  <c r="BE70" i="19"/>
  <c r="BF70" i="19"/>
  <c r="BG70" i="19"/>
  <c r="BH70" i="19"/>
  <c r="BI70" i="19"/>
  <c r="O71" i="19"/>
  <c r="O122" i="19" s="1"/>
  <c r="P71" i="19"/>
  <c r="P122" i="19" s="1"/>
  <c r="Q71" i="19"/>
  <c r="Q122" i="19" s="1"/>
  <c r="R71" i="19"/>
  <c r="R122" i="19" s="1"/>
  <c r="S71" i="19"/>
  <c r="S122" i="19" s="1"/>
  <c r="T71" i="19"/>
  <c r="T122" i="19" s="1"/>
  <c r="U71" i="19"/>
  <c r="U122" i="19" s="1"/>
  <c r="V71" i="19"/>
  <c r="V122" i="19" s="1"/>
  <c r="W71" i="19"/>
  <c r="W122" i="19" s="1"/>
  <c r="X71" i="19"/>
  <c r="X122" i="19" s="1"/>
  <c r="Y71" i="19"/>
  <c r="Y122" i="19" s="1"/>
  <c r="Z71" i="19"/>
  <c r="Z122" i="19" s="1"/>
  <c r="AA71" i="19"/>
  <c r="AA122" i="19" s="1"/>
  <c r="AB71" i="19"/>
  <c r="AB122" i="19" s="1"/>
  <c r="AC71" i="19"/>
  <c r="AC122" i="19" s="1"/>
  <c r="AD71" i="19"/>
  <c r="AD122" i="19" s="1"/>
  <c r="AE71" i="19"/>
  <c r="AE122" i="19" s="1"/>
  <c r="AF71" i="19"/>
  <c r="AF122" i="19" s="1"/>
  <c r="AG71" i="19"/>
  <c r="AG122" i="19" s="1"/>
  <c r="AH71" i="19"/>
  <c r="AH122" i="19" s="1"/>
  <c r="AI71" i="19"/>
  <c r="AI122" i="19" s="1"/>
  <c r="AJ71" i="19"/>
  <c r="AJ122" i="19" s="1"/>
  <c r="AK71" i="19"/>
  <c r="AL71" i="19"/>
  <c r="AM71" i="19"/>
  <c r="AN71" i="19"/>
  <c r="AO71" i="19"/>
  <c r="AP71" i="19"/>
  <c r="AQ71" i="19"/>
  <c r="AR71" i="19"/>
  <c r="AS71" i="19"/>
  <c r="AT71" i="19"/>
  <c r="AU71" i="19"/>
  <c r="AV71" i="19"/>
  <c r="AW71" i="19"/>
  <c r="AX71" i="19"/>
  <c r="AY71" i="19"/>
  <c r="AZ71" i="19"/>
  <c r="BA71" i="19"/>
  <c r="BB71" i="19"/>
  <c r="BC71" i="19"/>
  <c r="BD71" i="19"/>
  <c r="BE71" i="19"/>
  <c r="BF71" i="19"/>
  <c r="BG71" i="19"/>
  <c r="BH71" i="19"/>
  <c r="BI71" i="19"/>
  <c r="O72" i="19"/>
  <c r="O123" i="19" s="1"/>
  <c r="P72" i="19"/>
  <c r="P123" i="19" s="1"/>
  <c r="Q72" i="19"/>
  <c r="Q123" i="19" s="1"/>
  <c r="R72" i="19"/>
  <c r="R123" i="19" s="1"/>
  <c r="S72" i="19"/>
  <c r="S123" i="19" s="1"/>
  <c r="T72" i="19"/>
  <c r="T123" i="19" s="1"/>
  <c r="U72" i="19"/>
  <c r="U123" i="19" s="1"/>
  <c r="V72" i="19"/>
  <c r="V123" i="19" s="1"/>
  <c r="W72" i="19"/>
  <c r="W123" i="19" s="1"/>
  <c r="X72" i="19"/>
  <c r="X123" i="19" s="1"/>
  <c r="Y72" i="19"/>
  <c r="Y123" i="19" s="1"/>
  <c r="Z72" i="19"/>
  <c r="Z123" i="19" s="1"/>
  <c r="AA72" i="19"/>
  <c r="AA123" i="19" s="1"/>
  <c r="AB72" i="19"/>
  <c r="AB123" i="19" s="1"/>
  <c r="AC72" i="19"/>
  <c r="AC123" i="19" s="1"/>
  <c r="AD72" i="19"/>
  <c r="AD123" i="19" s="1"/>
  <c r="AE72" i="19"/>
  <c r="AE123" i="19" s="1"/>
  <c r="AF72" i="19"/>
  <c r="AF123" i="19" s="1"/>
  <c r="AG72" i="19"/>
  <c r="AG123" i="19" s="1"/>
  <c r="AH72" i="19"/>
  <c r="AH123" i="19" s="1"/>
  <c r="AI72" i="19"/>
  <c r="AI123" i="19" s="1"/>
  <c r="AJ72" i="19"/>
  <c r="AJ123" i="19" s="1"/>
  <c r="AK72" i="19"/>
  <c r="AL72" i="19"/>
  <c r="AM72" i="19"/>
  <c r="AN72" i="19"/>
  <c r="AO72" i="19"/>
  <c r="AP72" i="19"/>
  <c r="AQ72" i="19"/>
  <c r="AR72" i="19"/>
  <c r="AS72" i="19"/>
  <c r="AT72" i="19"/>
  <c r="AU72" i="19"/>
  <c r="AV72" i="19"/>
  <c r="AW72" i="19"/>
  <c r="AX72" i="19"/>
  <c r="AY72" i="19"/>
  <c r="AZ72" i="19"/>
  <c r="BA72" i="19"/>
  <c r="BB72" i="19"/>
  <c r="BC72" i="19"/>
  <c r="BD72" i="19"/>
  <c r="BE72" i="19"/>
  <c r="BF72" i="19"/>
  <c r="BG72" i="19"/>
  <c r="BH72" i="19"/>
  <c r="BI72" i="19"/>
  <c r="O73" i="19"/>
  <c r="O124" i="19" s="1"/>
  <c r="P73" i="19"/>
  <c r="P124" i="19" s="1"/>
  <c r="Q73" i="19"/>
  <c r="Q124" i="19" s="1"/>
  <c r="R73" i="19"/>
  <c r="R124" i="19" s="1"/>
  <c r="S73" i="19"/>
  <c r="S124" i="19" s="1"/>
  <c r="T73" i="19"/>
  <c r="T124" i="19" s="1"/>
  <c r="U73" i="19"/>
  <c r="U124" i="19" s="1"/>
  <c r="V73" i="19"/>
  <c r="V124" i="19" s="1"/>
  <c r="W73" i="19"/>
  <c r="W124" i="19" s="1"/>
  <c r="X73" i="19"/>
  <c r="X124" i="19" s="1"/>
  <c r="Y73" i="19"/>
  <c r="Y124" i="19" s="1"/>
  <c r="Z73" i="19"/>
  <c r="Z124" i="19" s="1"/>
  <c r="AA73" i="19"/>
  <c r="AA124" i="19" s="1"/>
  <c r="AB73" i="19"/>
  <c r="AB124" i="19" s="1"/>
  <c r="AC73" i="19"/>
  <c r="AC124" i="19" s="1"/>
  <c r="AD73" i="19"/>
  <c r="AD124" i="19" s="1"/>
  <c r="AE73" i="19"/>
  <c r="AE124" i="19" s="1"/>
  <c r="AF73" i="19"/>
  <c r="AF124" i="19" s="1"/>
  <c r="AG73" i="19"/>
  <c r="AG124" i="19" s="1"/>
  <c r="AH73" i="19"/>
  <c r="AH124" i="19" s="1"/>
  <c r="AI73" i="19"/>
  <c r="AI124" i="19" s="1"/>
  <c r="AJ73" i="19"/>
  <c r="AJ124" i="19" s="1"/>
  <c r="AK73" i="19"/>
  <c r="AL73" i="19"/>
  <c r="AM73" i="19"/>
  <c r="AN73" i="19"/>
  <c r="AO73" i="19"/>
  <c r="AP73" i="19"/>
  <c r="AQ73" i="19"/>
  <c r="AR73" i="19"/>
  <c r="AS73" i="19"/>
  <c r="AT73" i="19"/>
  <c r="AU73" i="19"/>
  <c r="AV73" i="19"/>
  <c r="AW73" i="19"/>
  <c r="AX73" i="19"/>
  <c r="AY73" i="19"/>
  <c r="AZ73" i="19"/>
  <c r="BA73" i="19"/>
  <c r="BB73" i="19"/>
  <c r="BC73" i="19"/>
  <c r="BD73" i="19"/>
  <c r="BE73" i="19"/>
  <c r="BF73" i="19"/>
  <c r="BG73" i="19"/>
  <c r="BH73" i="19"/>
  <c r="BI73" i="19"/>
  <c r="O77" i="19"/>
  <c r="O128" i="19" s="1"/>
  <c r="P77" i="19"/>
  <c r="P128" i="19" s="1"/>
  <c r="Q77" i="19"/>
  <c r="Q128" i="19" s="1"/>
  <c r="R77" i="19"/>
  <c r="R128" i="19" s="1"/>
  <c r="S77" i="19"/>
  <c r="S128" i="19" s="1"/>
  <c r="T77" i="19"/>
  <c r="T128" i="19" s="1"/>
  <c r="U77" i="19"/>
  <c r="U128" i="19" s="1"/>
  <c r="V77" i="19"/>
  <c r="V128" i="19" s="1"/>
  <c r="W77" i="19"/>
  <c r="W128" i="19" s="1"/>
  <c r="X77" i="19"/>
  <c r="X128" i="19" s="1"/>
  <c r="Y77" i="19"/>
  <c r="Y128" i="19" s="1"/>
  <c r="Z77" i="19"/>
  <c r="Z128" i="19" s="1"/>
  <c r="AA77" i="19"/>
  <c r="AA128" i="19" s="1"/>
  <c r="AB77" i="19"/>
  <c r="AB128" i="19" s="1"/>
  <c r="AC77" i="19"/>
  <c r="AC128" i="19" s="1"/>
  <c r="AD77" i="19"/>
  <c r="AD128" i="19" s="1"/>
  <c r="AE77" i="19"/>
  <c r="AE128" i="19" s="1"/>
  <c r="AF77" i="19"/>
  <c r="AF128" i="19" s="1"/>
  <c r="AG77" i="19"/>
  <c r="AG128" i="19" s="1"/>
  <c r="AH77" i="19"/>
  <c r="AH128" i="19" s="1"/>
  <c r="AI77" i="19"/>
  <c r="AI128" i="19" s="1"/>
  <c r="AJ77" i="19"/>
  <c r="AJ128" i="19" s="1"/>
  <c r="AK77" i="19"/>
  <c r="AL77" i="19"/>
  <c r="AM77" i="19"/>
  <c r="AN77" i="19"/>
  <c r="AO77" i="19"/>
  <c r="AP77" i="19"/>
  <c r="AQ77" i="19"/>
  <c r="AR77" i="19"/>
  <c r="AS77" i="19"/>
  <c r="AT77" i="19"/>
  <c r="AU77" i="19"/>
  <c r="AV77" i="19"/>
  <c r="AW77" i="19"/>
  <c r="AX77" i="19"/>
  <c r="AY77" i="19"/>
  <c r="AZ77" i="19"/>
  <c r="BA77" i="19"/>
  <c r="BB77" i="19"/>
  <c r="BC77" i="19"/>
  <c r="BD77" i="19"/>
  <c r="BE77" i="19"/>
  <c r="BF77" i="19"/>
  <c r="BG77" i="19"/>
  <c r="BH77" i="19"/>
  <c r="BI77" i="19"/>
  <c r="O78" i="19"/>
  <c r="O129" i="19" s="1"/>
  <c r="P78" i="19"/>
  <c r="P129" i="19" s="1"/>
  <c r="Q78" i="19"/>
  <c r="Q129" i="19" s="1"/>
  <c r="R78" i="19"/>
  <c r="R129" i="19" s="1"/>
  <c r="S78" i="19"/>
  <c r="S129" i="19" s="1"/>
  <c r="T78" i="19"/>
  <c r="T129" i="19" s="1"/>
  <c r="U78" i="19"/>
  <c r="U129" i="19" s="1"/>
  <c r="V78" i="19"/>
  <c r="V129" i="19" s="1"/>
  <c r="W78" i="19"/>
  <c r="W129" i="19" s="1"/>
  <c r="X78" i="19"/>
  <c r="X129" i="19" s="1"/>
  <c r="Y78" i="19"/>
  <c r="Y129" i="19" s="1"/>
  <c r="Z78" i="19"/>
  <c r="Z129" i="19" s="1"/>
  <c r="AA78" i="19"/>
  <c r="AA129" i="19" s="1"/>
  <c r="AB78" i="19"/>
  <c r="AB129" i="19" s="1"/>
  <c r="AC78" i="19"/>
  <c r="AC129" i="19" s="1"/>
  <c r="AD78" i="19"/>
  <c r="AD129" i="19" s="1"/>
  <c r="AE78" i="19"/>
  <c r="AE129" i="19" s="1"/>
  <c r="AF78" i="19"/>
  <c r="AF129" i="19" s="1"/>
  <c r="AG78" i="19"/>
  <c r="AG129" i="19" s="1"/>
  <c r="AH78" i="19"/>
  <c r="AH129" i="19" s="1"/>
  <c r="AI78" i="19"/>
  <c r="AI129" i="19" s="1"/>
  <c r="AJ78" i="19"/>
  <c r="AJ129" i="19" s="1"/>
  <c r="AK78" i="19"/>
  <c r="AL78" i="19"/>
  <c r="AM78" i="19"/>
  <c r="AN78" i="19"/>
  <c r="AO78" i="19"/>
  <c r="AP78" i="19"/>
  <c r="AQ78" i="19"/>
  <c r="AR78" i="19"/>
  <c r="AS78" i="19"/>
  <c r="AT78" i="19"/>
  <c r="AU78" i="19"/>
  <c r="AV78" i="19"/>
  <c r="AW78" i="19"/>
  <c r="AX78" i="19"/>
  <c r="AY78" i="19"/>
  <c r="AZ78" i="19"/>
  <c r="BA78" i="19"/>
  <c r="BB78" i="19"/>
  <c r="BC78" i="19"/>
  <c r="BD78" i="19"/>
  <c r="BE78" i="19"/>
  <c r="BF78" i="19"/>
  <c r="BG78" i="19"/>
  <c r="BH78" i="19"/>
  <c r="BI78" i="19"/>
  <c r="O79" i="19"/>
  <c r="O130" i="19" s="1"/>
  <c r="P79" i="19"/>
  <c r="P130" i="19" s="1"/>
  <c r="Q79" i="19"/>
  <c r="Q130" i="19" s="1"/>
  <c r="R79" i="19"/>
  <c r="R130" i="19" s="1"/>
  <c r="S79" i="19"/>
  <c r="S130" i="19" s="1"/>
  <c r="T79" i="19"/>
  <c r="T130" i="19" s="1"/>
  <c r="U79" i="19"/>
  <c r="U130" i="19" s="1"/>
  <c r="V79" i="19"/>
  <c r="V130" i="19" s="1"/>
  <c r="W79" i="19"/>
  <c r="W130" i="19" s="1"/>
  <c r="X79" i="19"/>
  <c r="X130" i="19" s="1"/>
  <c r="Y79" i="19"/>
  <c r="Y130" i="19" s="1"/>
  <c r="Z79" i="19"/>
  <c r="Z130" i="19" s="1"/>
  <c r="AA79" i="19"/>
  <c r="AA130" i="19" s="1"/>
  <c r="AB79" i="19"/>
  <c r="AB130" i="19" s="1"/>
  <c r="AC79" i="19"/>
  <c r="AC130" i="19" s="1"/>
  <c r="AD79" i="19"/>
  <c r="AD130" i="19" s="1"/>
  <c r="AE79" i="19"/>
  <c r="AE130" i="19" s="1"/>
  <c r="AF79" i="19"/>
  <c r="AF130" i="19" s="1"/>
  <c r="AG79" i="19"/>
  <c r="AG130" i="19" s="1"/>
  <c r="AH79" i="19"/>
  <c r="AH130" i="19" s="1"/>
  <c r="AI79" i="19"/>
  <c r="AI130" i="19" s="1"/>
  <c r="AJ79" i="19"/>
  <c r="AJ130" i="19" s="1"/>
  <c r="AK79" i="19"/>
  <c r="AL79" i="19"/>
  <c r="AM79" i="19"/>
  <c r="AN79" i="19"/>
  <c r="AO79" i="19"/>
  <c r="AP79" i="19"/>
  <c r="AQ79" i="19"/>
  <c r="AR79" i="19"/>
  <c r="AS79" i="19"/>
  <c r="AT79" i="19"/>
  <c r="AU79" i="19"/>
  <c r="AV79" i="19"/>
  <c r="AW79" i="19"/>
  <c r="AX79" i="19"/>
  <c r="AY79" i="19"/>
  <c r="AZ79" i="19"/>
  <c r="BA79" i="19"/>
  <c r="BB79" i="19"/>
  <c r="BC79" i="19"/>
  <c r="BD79" i="19"/>
  <c r="BE79" i="19"/>
  <c r="BF79" i="19"/>
  <c r="BG79" i="19"/>
  <c r="BH79" i="19"/>
  <c r="BI79" i="19"/>
  <c r="O81" i="19"/>
  <c r="O132" i="19" s="1"/>
  <c r="P81" i="19"/>
  <c r="P132" i="19" s="1"/>
  <c r="Q81" i="19"/>
  <c r="Q132" i="19" s="1"/>
  <c r="R81" i="19"/>
  <c r="R132" i="19" s="1"/>
  <c r="S81" i="19"/>
  <c r="S132" i="19" s="1"/>
  <c r="T81" i="19"/>
  <c r="T132" i="19" s="1"/>
  <c r="U81" i="19"/>
  <c r="U132" i="19" s="1"/>
  <c r="V81" i="19"/>
  <c r="V132" i="19" s="1"/>
  <c r="W81" i="19"/>
  <c r="W132" i="19" s="1"/>
  <c r="X81" i="19"/>
  <c r="X132" i="19" s="1"/>
  <c r="Y81" i="19"/>
  <c r="Y132" i="19" s="1"/>
  <c r="Z81" i="19"/>
  <c r="Z132" i="19" s="1"/>
  <c r="AA81" i="19"/>
  <c r="AA132" i="19" s="1"/>
  <c r="AB81" i="19"/>
  <c r="AB132" i="19" s="1"/>
  <c r="AC81" i="19"/>
  <c r="AC132" i="19" s="1"/>
  <c r="AD81" i="19"/>
  <c r="AD132" i="19" s="1"/>
  <c r="AE81" i="19"/>
  <c r="AE132" i="19" s="1"/>
  <c r="AF81" i="19"/>
  <c r="AF132" i="19" s="1"/>
  <c r="AG81" i="19"/>
  <c r="AG132" i="19" s="1"/>
  <c r="AH81" i="19"/>
  <c r="AH132" i="19" s="1"/>
  <c r="AI81" i="19"/>
  <c r="AI132" i="19" s="1"/>
  <c r="AJ81" i="19"/>
  <c r="AJ132" i="19" s="1"/>
  <c r="AK81" i="19"/>
  <c r="AL81" i="19"/>
  <c r="AM81" i="19"/>
  <c r="AN81" i="19"/>
  <c r="AO81" i="19"/>
  <c r="AP81" i="19"/>
  <c r="AQ81" i="19"/>
  <c r="AR81" i="19"/>
  <c r="AS81" i="19"/>
  <c r="AT81" i="19"/>
  <c r="AU81" i="19"/>
  <c r="AV81" i="19"/>
  <c r="AW81" i="19"/>
  <c r="AX81" i="19"/>
  <c r="AY81" i="19"/>
  <c r="AZ81" i="19"/>
  <c r="BA81" i="19"/>
  <c r="BB81" i="19"/>
  <c r="BC81" i="19"/>
  <c r="BD81" i="19"/>
  <c r="BE81" i="19"/>
  <c r="BF81" i="19"/>
  <c r="BG81" i="19"/>
  <c r="BH81" i="19"/>
  <c r="BI81" i="19"/>
  <c r="O82" i="19"/>
  <c r="O133" i="19" s="1"/>
  <c r="P82" i="19"/>
  <c r="P133" i="19" s="1"/>
  <c r="Q82" i="19"/>
  <c r="Q133" i="19" s="1"/>
  <c r="R82" i="19"/>
  <c r="R133" i="19" s="1"/>
  <c r="S82" i="19"/>
  <c r="S133" i="19" s="1"/>
  <c r="T82" i="19"/>
  <c r="T133" i="19" s="1"/>
  <c r="U82" i="19"/>
  <c r="U133" i="19" s="1"/>
  <c r="V82" i="19"/>
  <c r="V133" i="19" s="1"/>
  <c r="W82" i="19"/>
  <c r="W133" i="19" s="1"/>
  <c r="X82" i="19"/>
  <c r="X133" i="19" s="1"/>
  <c r="Y82" i="19"/>
  <c r="Y133" i="19" s="1"/>
  <c r="Z82" i="19"/>
  <c r="Z133" i="19" s="1"/>
  <c r="AA82" i="19"/>
  <c r="AA133" i="19" s="1"/>
  <c r="AB82" i="19"/>
  <c r="AB133" i="19" s="1"/>
  <c r="AC82" i="19"/>
  <c r="AC133" i="19" s="1"/>
  <c r="AD82" i="19"/>
  <c r="AD133" i="19" s="1"/>
  <c r="AE82" i="19"/>
  <c r="AE133" i="19" s="1"/>
  <c r="AF82" i="19"/>
  <c r="AF133" i="19" s="1"/>
  <c r="AG82" i="19"/>
  <c r="AG133" i="19" s="1"/>
  <c r="AH82" i="19"/>
  <c r="AH133" i="19" s="1"/>
  <c r="AI82" i="19"/>
  <c r="AI133" i="19" s="1"/>
  <c r="AJ82" i="19"/>
  <c r="AJ133" i="19" s="1"/>
  <c r="AK82" i="19"/>
  <c r="AL82" i="19"/>
  <c r="AM82" i="19"/>
  <c r="AN82" i="19"/>
  <c r="AO82" i="19"/>
  <c r="AP82" i="19"/>
  <c r="AQ82" i="19"/>
  <c r="AR82" i="19"/>
  <c r="AS82" i="19"/>
  <c r="AT82" i="19"/>
  <c r="AU82" i="19"/>
  <c r="AV82" i="19"/>
  <c r="AW82" i="19"/>
  <c r="AX82" i="19"/>
  <c r="AY82" i="19"/>
  <c r="AZ82" i="19"/>
  <c r="BA82" i="19"/>
  <c r="BB82" i="19"/>
  <c r="BC82" i="19"/>
  <c r="BD82" i="19"/>
  <c r="BE82" i="19"/>
  <c r="BF82" i="19"/>
  <c r="BG82" i="19"/>
  <c r="BH82" i="19"/>
  <c r="BI82" i="19"/>
  <c r="O83" i="19"/>
  <c r="O134" i="19" s="1"/>
  <c r="P83" i="19"/>
  <c r="P134" i="19" s="1"/>
  <c r="Q83" i="19"/>
  <c r="Q134" i="19" s="1"/>
  <c r="R83" i="19"/>
  <c r="R134" i="19" s="1"/>
  <c r="S83" i="19"/>
  <c r="S134" i="19" s="1"/>
  <c r="T83" i="19"/>
  <c r="T134" i="19" s="1"/>
  <c r="U83" i="19"/>
  <c r="U134" i="19" s="1"/>
  <c r="V83" i="19"/>
  <c r="V134" i="19" s="1"/>
  <c r="W83" i="19"/>
  <c r="W134" i="19" s="1"/>
  <c r="X83" i="19"/>
  <c r="X134" i="19" s="1"/>
  <c r="Y83" i="19"/>
  <c r="Y134" i="19" s="1"/>
  <c r="Z83" i="19"/>
  <c r="Z134" i="19" s="1"/>
  <c r="AA83" i="19"/>
  <c r="AA134" i="19" s="1"/>
  <c r="AB83" i="19"/>
  <c r="AB134" i="19" s="1"/>
  <c r="AC83" i="19"/>
  <c r="AC134" i="19" s="1"/>
  <c r="AD83" i="19"/>
  <c r="AD134" i="19" s="1"/>
  <c r="AE83" i="19"/>
  <c r="AE134" i="19" s="1"/>
  <c r="AF83" i="19"/>
  <c r="AF134" i="19" s="1"/>
  <c r="AG83" i="19"/>
  <c r="AG134" i="19" s="1"/>
  <c r="AH83" i="19"/>
  <c r="AH134" i="19" s="1"/>
  <c r="AI83" i="19"/>
  <c r="AI134" i="19" s="1"/>
  <c r="AJ83" i="19"/>
  <c r="AJ134" i="19" s="1"/>
  <c r="AK83" i="19"/>
  <c r="AL83" i="19"/>
  <c r="AM83" i="19"/>
  <c r="AN83" i="19"/>
  <c r="AO83" i="19"/>
  <c r="AP83" i="19"/>
  <c r="AQ83" i="19"/>
  <c r="AR83" i="19"/>
  <c r="AS83" i="19"/>
  <c r="AT83" i="19"/>
  <c r="AU83" i="19"/>
  <c r="AV83" i="19"/>
  <c r="AW83" i="19"/>
  <c r="AX83" i="19"/>
  <c r="AY83" i="19"/>
  <c r="AZ83" i="19"/>
  <c r="BA83" i="19"/>
  <c r="BB83" i="19"/>
  <c r="BC83" i="19"/>
  <c r="BD83" i="19"/>
  <c r="BE83" i="19"/>
  <c r="BF83" i="19"/>
  <c r="BG83" i="19"/>
  <c r="BH83" i="19"/>
  <c r="BI83" i="19"/>
  <c r="O84" i="19"/>
  <c r="O135" i="19" s="1"/>
  <c r="P84" i="19"/>
  <c r="P135" i="19" s="1"/>
  <c r="Q84" i="19"/>
  <c r="Q135" i="19" s="1"/>
  <c r="R84" i="19"/>
  <c r="R135" i="19" s="1"/>
  <c r="S84" i="19"/>
  <c r="S135" i="19" s="1"/>
  <c r="T84" i="19"/>
  <c r="T135" i="19" s="1"/>
  <c r="U84" i="19"/>
  <c r="U135" i="19" s="1"/>
  <c r="V84" i="19"/>
  <c r="V135" i="19" s="1"/>
  <c r="W84" i="19"/>
  <c r="W135" i="19" s="1"/>
  <c r="X84" i="19"/>
  <c r="X135" i="19" s="1"/>
  <c r="Y84" i="19"/>
  <c r="Y135" i="19" s="1"/>
  <c r="Z84" i="19"/>
  <c r="Z135" i="19" s="1"/>
  <c r="AA84" i="19"/>
  <c r="AA135" i="19" s="1"/>
  <c r="AB84" i="19"/>
  <c r="AB135" i="19" s="1"/>
  <c r="AC84" i="19"/>
  <c r="AC135" i="19" s="1"/>
  <c r="AD84" i="19"/>
  <c r="AD135" i="19" s="1"/>
  <c r="AE84" i="19"/>
  <c r="AE135" i="19" s="1"/>
  <c r="AF84" i="19"/>
  <c r="AF135" i="19" s="1"/>
  <c r="AG84" i="19"/>
  <c r="AG135" i="19" s="1"/>
  <c r="AH84" i="19"/>
  <c r="AH135" i="19" s="1"/>
  <c r="AI84" i="19"/>
  <c r="AI135" i="19" s="1"/>
  <c r="AJ84" i="19"/>
  <c r="AJ135" i="19" s="1"/>
  <c r="AK84" i="19"/>
  <c r="AL84" i="19"/>
  <c r="AM84" i="19"/>
  <c r="AN84" i="19"/>
  <c r="AO84" i="19"/>
  <c r="AP84" i="19"/>
  <c r="AQ84" i="19"/>
  <c r="AR84" i="19"/>
  <c r="AS84" i="19"/>
  <c r="AT84" i="19"/>
  <c r="AU84" i="19"/>
  <c r="AV84" i="19"/>
  <c r="AW84" i="19"/>
  <c r="AX84" i="19"/>
  <c r="AY84" i="19"/>
  <c r="AZ84" i="19"/>
  <c r="BA84" i="19"/>
  <c r="BB84" i="19"/>
  <c r="BC84" i="19"/>
  <c r="BD84" i="19"/>
  <c r="BE84" i="19"/>
  <c r="BF84" i="19"/>
  <c r="BG84" i="19"/>
  <c r="BH84" i="19"/>
  <c r="BI84" i="19"/>
  <c r="O85" i="19"/>
  <c r="O136" i="19" s="1"/>
  <c r="P85" i="19"/>
  <c r="P136" i="19" s="1"/>
  <c r="Q85" i="19"/>
  <c r="Q136" i="19" s="1"/>
  <c r="R85" i="19"/>
  <c r="R136" i="19" s="1"/>
  <c r="S85" i="19"/>
  <c r="S136" i="19" s="1"/>
  <c r="T85" i="19"/>
  <c r="T136" i="19" s="1"/>
  <c r="U85" i="19"/>
  <c r="U136" i="19" s="1"/>
  <c r="V85" i="19"/>
  <c r="V136" i="19" s="1"/>
  <c r="W85" i="19"/>
  <c r="W136" i="19" s="1"/>
  <c r="X85" i="19"/>
  <c r="X136" i="19" s="1"/>
  <c r="Y85" i="19"/>
  <c r="Y136" i="19" s="1"/>
  <c r="Z85" i="19"/>
  <c r="Z136" i="19" s="1"/>
  <c r="AA85" i="19"/>
  <c r="AA136" i="19" s="1"/>
  <c r="AB85" i="19"/>
  <c r="AB136" i="19" s="1"/>
  <c r="AC85" i="19"/>
  <c r="AC136" i="19" s="1"/>
  <c r="AD85" i="19"/>
  <c r="AD136" i="19" s="1"/>
  <c r="AE85" i="19"/>
  <c r="AE136" i="19" s="1"/>
  <c r="AF85" i="19"/>
  <c r="AF136" i="19" s="1"/>
  <c r="AG85" i="19"/>
  <c r="AG136" i="19" s="1"/>
  <c r="AH85" i="19"/>
  <c r="AH136" i="19" s="1"/>
  <c r="AI85" i="19"/>
  <c r="AI136" i="19" s="1"/>
  <c r="AJ85" i="19"/>
  <c r="AJ136" i="19" s="1"/>
  <c r="AK85" i="19"/>
  <c r="AL85" i="19"/>
  <c r="AM85" i="19"/>
  <c r="AN85" i="19"/>
  <c r="AO85" i="19"/>
  <c r="AP85" i="19"/>
  <c r="AQ85" i="19"/>
  <c r="AR85" i="19"/>
  <c r="AS85" i="19"/>
  <c r="AT85" i="19"/>
  <c r="AU85" i="19"/>
  <c r="AV85" i="19"/>
  <c r="AW85" i="19"/>
  <c r="AX85" i="19"/>
  <c r="AY85" i="19"/>
  <c r="AZ85" i="19"/>
  <c r="BA85" i="19"/>
  <c r="BB85" i="19"/>
  <c r="BC85" i="19"/>
  <c r="BD85" i="19"/>
  <c r="BE85" i="19"/>
  <c r="BF85" i="19"/>
  <c r="BG85" i="19"/>
  <c r="BH85" i="19"/>
  <c r="BI85" i="19"/>
  <c r="O87" i="19"/>
  <c r="O138" i="19" s="1"/>
  <c r="P87" i="19"/>
  <c r="P138" i="19" s="1"/>
  <c r="Q87" i="19"/>
  <c r="Q138" i="19" s="1"/>
  <c r="R87" i="19"/>
  <c r="R138" i="19" s="1"/>
  <c r="S87" i="19"/>
  <c r="S138" i="19" s="1"/>
  <c r="T87" i="19"/>
  <c r="T138" i="19" s="1"/>
  <c r="U87" i="19"/>
  <c r="U138" i="19" s="1"/>
  <c r="V87" i="19"/>
  <c r="V138" i="19" s="1"/>
  <c r="W87" i="19"/>
  <c r="W138" i="19" s="1"/>
  <c r="X87" i="19"/>
  <c r="X138" i="19" s="1"/>
  <c r="Y87" i="19"/>
  <c r="Y138" i="19" s="1"/>
  <c r="Z87" i="19"/>
  <c r="Z138" i="19" s="1"/>
  <c r="AA87" i="19"/>
  <c r="AA138" i="19" s="1"/>
  <c r="AB87" i="19"/>
  <c r="AB138" i="19" s="1"/>
  <c r="AC87" i="19"/>
  <c r="AC138" i="19" s="1"/>
  <c r="AD87" i="19"/>
  <c r="AD138" i="19" s="1"/>
  <c r="AE87" i="19"/>
  <c r="AE138" i="19" s="1"/>
  <c r="AF87" i="19"/>
  <c r="AF138" i="19" s="1"/>
  <c r="AG87" i="19"/>
  <c r="AG138" i="19" s="1"/>
  <c r="AH87" i="19"/>
  <c r="AH138" i="19" s="1"/>
  <c r="AI87" i="19"/>
  <c r="AI138" i="19" s="1"/>
  <c r="AJ87" i="19"/>
  <c r="AJ138" i="19" s="1"/>
  <c r="AK87" i="19"/>
  <c r="AL87" i="19"/>
  <c r="AM87" i="19"/>
  <c r="AN87" i="19"/>
  <c r="AO87" i="19"/>
  <c r="AP87" i="19"/>
  <c r="AQ87" i="19"/>
  <c r="AR87" i="19"/>
  <c r="AS87" i="19"/>
  <c r="AT87" i="19"/>
  <c r="AU87" i="19"/>
  <c r="AV87" i="19"/>
  <c r="AW87" i="19"/>
  <c r="AX87" i="19"/>
  <c r="AY87" i="19"/>
  <c r="AZ87" i="19"/>
  <c r="BA87" i="19"/>
  <c r="BB87" i="19"/>
  <c r="BC87" i="19"/>
  <c r="BD87" i="19"/>
  <c r="BE87" i="19"/>
  <c r="BF87" i="19"/>
  <c r="BG87" i="19"/>
  <c r="BH87" i="19"/>
  <c r="BI87" i="19"/>
  <c r="O88" i="19"/>
  <c r="O139" i="19" s="1"/>
  <c r="P88" i="19"/>
  <c r="P139" i="19" s="1"/>
  <c r="Q88" i="19"/>
  <c r="Q139" i="19" s="1"/>
  <c r="R88" i="19"/>
  <c r="R139" i="19" s="1"/>
  <c r="S88" i="19"/>
  <c r="S139" i="19" s="1"/>
  <c r="T88" i="19"/>
  <c r="T139" i="19" s="1"/>
  <c r="U88" i="19"/>
  <c r="U139" i="19" s="1"/>
  <c r="V88" i="19"/>
  <c r="V139" i="19" s="1"/>
  <c r="W88" i="19"/>
  <c r="W139" i="19" s="1"/>
  <c r="X88" i="19"/>
  <c r="X139" i="19" s="1"/>
  <c r="Y88" i="19"/>
  <c r="Y139" i="19" s="1"/>
  <c r="Z88" i="19"/>
  <c r="Z139" i="19" s="1"/>
  <c r="AA88" i="19"/>
  <c r="AA139" i="19" s="1"/>
  <c r="AB88" i="19"/>
  <c r="AB139" i="19" s="1"/>
  <c r="AC88" i="19"/>
  <c r="AC139" i="19" s="1"/>
  <c r="AD88" i="19"/>
  <c r="AD139" i="19" s="1"/>
  <c r="AE88" i="19"/>
  <c r="AE139" i="19" s="1"/>
  <c r="AF88" i="19"/>
  <c r="AF139" i="19" s="1"/>
  <c r="AG88" i="19"/>
  <c r="AG139" i="19" s="1"/>
  <c r="AH88" i="19"/>
  <c r="AH139" i="19" s="1"/>
  <c r="AI88" i="19"/>
  <c r="AI139" i="19" s="1"/>
  <c r="AJ88" i="19"/>
  <c r="AJ139" i="19" s="1"/>
  <c r="AK88" i="19"/>
  <c r="AL88" i="19"/>
  <c r="AM88" i="19"/>
  <c r="AN88" i="19"/>
  <c r="AO88" i="19"/>
  <c r="AP88" i="19"/>
  <c r="AQ88" i="19"/>
  <c r="AR88" i="19"/>
  <c r="AS88" i="19"/>
  <c r="AT88" i="19"/>
  <c r="AU88" i="19"/>
  <c r="AV88" i="19"/>
  <c r="AW88" i="19"/>
  <c r="AX88" i="19"/>
  <c r="AY88" i="19"/>
  <c r="AZ88" i="19"/>
  <c r="BA88" i="19"/>
  <c r="BB88" i="19"/>
  <c r="BC88" i="19"/>
  <c r="BD88" i="19"/>
  <c r="BE88" i="19"/>
  <c r="BF88" i="19"/>
  <c r="BG88" i="19"/>
  <c r="BH88" i="19"/>
  <c r="BI88" i="19"/>
  <c r="O89" i="19"/>
  <c r="O140" i="19" s="1"/>
  <c r="P89" i="19"/>
  <c r="P140" i="19" s="1"/>
  <c r="Q89" i="19"/>
  <c r="Q140" i="19" s="1"/>
  <c r="R89" i="19"/>
  <c r="R140" i="19" s="1"/>
  <c r="S89" i="19"/>
  <c r="S140" i="19" s="1"/>
  <c r="T89" i="19"/>
  <c r="T140" i="19" s="1"/>
  <c r="U89" i="19"/>
  <c r="U140" i="19" s="1"/>
  <c r="V89" i="19"/>
  <c r="V140" i="19" s="1"/>
  <c r="W89" i="19"/>
  <c r="W140" i="19" s="1"/>
  <c r="X89" i="19"/>
  <c r="X140" i="19" s="1"/>
  <c r="Y89" i="19"/>
  <c r="Y140" i="19" s="1"/>
  <c r="Z89" i="19"/>
  <c r="Z140" i="19" s="1"/>
  <c r="AA89" i="19"/>
  <c r="AA140" i="19" s="1"/>
  <c r="AB89" i="19"/>
  <c r="AB140" i="19" s="1"/>
  <c r="AC89" i="19"/>
  <c r="AC140" i="19" s="1"/>
  <c r="AD89" i="19"/>
  <c r="AD140" i="19" s="1"/>
  <c r="AE89" i="19"/>
  <c r="AE140" i="19" s="1"/>
  <c r="AF89" i="19"/>
  <c r="AF140" i="19" s="1"/>
  <c r="AG89" i="19"/>
  <c r="AG140" i="19" s="1"/>
  <c r="AH89" i="19"/>
  <c r="AH140" i="19" s="1"/>
  <c r="AI89" i="19"/>
  <c r="AI140" i="19" s="1"/>
  <c r="AJ89" i="19"/>
  <c r="AJ140" i="19" s="1"/>
  <c r="AK89" i="19"/>
  <c r="AL89" i="19"/>
  <c r="AM89" i="19"/>
  <c r="AN89" i="19"/>
  <c r="AO89" i="19"/>
  <c r="AP89" i="19"/>
  <c r="AQ89" i="19"/>
  <c r="AR89" i="19"/>
  <c r="AS89" i="19"/>
  <c r="AT89" i="19"/>
  <c r="AU89" i="19"/>
  <c r="AV89" i="19"/>
  <c r="AW89" i="19"/>
  <c r="AX89" i="19"/>
  <c r="AY89" i="19"/>
  <c r="AZ89" i="19"/>
  <c r="BA89" i="19"/>
  <c r="BB89" i="19"/>
  <c r="BC89" i="19"/>
  <c r="BD89" i="19"/>
  <c r="BE89" i="19"/>
  <c r="BF89" i="19"/>
  <c r="BG89" i="19"/>
  <c r="BH89" i="19"/>
  <c r="BI89" i="19"/>
  <c r="O90" i="19"/>
  <c r="O141" i="19" s="1"/>
  <c r="P90" i="19"/>
  <c r="P141" i="19" s="1"/>
  <c r="Q90" i="19"/>
  <c r="Q141" i="19" s="1"/>
  <c r="R90" i="19"/>
  <c r="R141" i="19" s="1"/>
  <c r="S90" i="19"/>
  <c r="S141" i="19" s="1"/>
  <c r="T90" i="19"/>
  <c r="T141" i="19" s="1"/>
  <c r="U90" i="19"/>
  <c r="U141" i="19" s="1"/>
  <c r="V90" i="19"/>
  <c r="V141" i="19" s="1"/>
  <c r="W90" i="19"/>
  <c r="W141" i="19" s="1"/>
  <c r="X90" i="19"/>
  <c r="X141" i="19" s="1"/>
  <c r="Y90" i="19"/>
  <c r="Y141" i="19" s="1"/>
  <c r="Z90" i="19"/>
  <c r="Z141" i="19" s="1"/>
  <c r="AA90" i="19"/>
  <c r="AA141" i="19" s="1"/>
  <c r="AB90" i="19"/>
  <c r="AB141" i="19" s="1"/>
  <c r="AC90" i="19"/>
  <c r="AC141" i="19" s="1"/>
  <c r="AD90" i="19"/>
  <c r="AD141" i="19" s="1"/>
  <c r="AE90" i="19"/>
  <c r="AE141" i="19" s="1"/>
  <c r="AF90" i="19"/>
  <c r="AF141" i="19" s="1"/>
  <c r="AG90" i="19"/>
  <c r="AG141" i="19" s="1"/>
  <c r="AH90" i="19"/>
  <c r="AH141" i="19" s="1"/>
  <c r="AI90" i="19"/>
  <c r="AI141" i="19" s="1"/>
  <c r="AJ90" i="19"/>
  <c r="AJ141" i="19" s="1"/>
  <c r="AK90" i="19"/>
  <c r="AL90" i="19"/>
  <c r="AM90" i="19"/>
  <c r="AN90" i="19"/>
  <c r="AO90" i="19"/>
  <c r="AP90" i="19"/>
  <c r="AQ90" i="19"/>
  <c r="AR90" i="19"/>
  <c r="AS90" i="19"/>
  <c r="AT90" i="19"/>
  <c r="AU90" i="19"/>
  <c r="AV90" i="19"/>
  <c r="AW90" i="19"/>
  <c r="AX90" i="19"/>
  <c r="AY90" i="19"/>
  <c r="AZ90" i="19"/>
  <c r="BA90" i="19"/>
  <c r="BB90" i="19"/>
  <c r="BC90" i="19"/>
  <c r="BD90" i="19"/>
  <c r="BE90" i="19"/>
  <c r="BF90" i="19"/>
  <c r="BG90" i="19"/>
  <c r="BH90" i="19"/>
  <c r="BI90" i="19"/>
  <c r="O91" i="19"/>
  <c r="O142" i="19" s="1"/>
  <c r="P91" i="19"/>
  <c r="P142" i="19" s="1"/>
  <c r="Q91" i="19"/>
  <c r="Q142" i="19" s="1"/>
  <c r="R91" i="19"/>
  <c r="R142" i="19" s="1"/>
  <c r="S91" i="19"/>
  <c r="S142" i="19" s="1"/>
  <c r="T91" i="19"/>
  <c r="T142" i="19" s="1"/>
  <c r="U91" i="19"/>
  <c r="U142" i="19" s="1"/>
  <c r="V91" i="19"/>
  <c r="V142" i="19" s="1"/>
  <c r="W91" i="19"/>
  <c r="W142" i="19" s="1"/>
  <c r="X91" i="19"/>
  <c r="X142" i="19" s="1"/>
  <c r="Y91" i="19"/>
  <c r="Y142" i="19" s="1"/>
  <c r="Z91" i="19"/>
  <c r="Z142" i="19" s="1"/>
  <c r="AA91" i="19"/>
  <c r="AA142" i="19" s="1"/>
  <c r="AB91" i="19"/>
  <c r="AB142" i="19" s="1"/>
  <c r="AC91" i="19"/>
  <c r="AC142" i="19" s="1"/>
  <c r="AD91" i="19"/>
  <c r="AD142" i="19" s="1"/>
  <c r="AE91" i="19"/>
  <c r="AE142" i="19" s="1"/>
  <c r="AF91" i="19"/>
  <c r="AF142" i="19" s="1"/>
  <c r="AG91" i="19"/>
  <c r="AG142" i="19" s="1"/>
  <c r="AH91" i="19"/>
  <c r="AH142" i="19" s="1"/>
  <c r="AI91" i="19"/>
  <c r="AI142" i="19" s="1"/>
  <c r="AJ91" i="19"/>
  <c r="AJ142" i="19" s="1"/>
  <c r="AK91" i="19"/>
  <c r="AL91" i="19"/>
  <c r="AM91" i="19"/>
  <c r="AN91" i="19"/>
  <c r="AO91" i="19"/>
  <c r="AP91" i="19"/>
  <c r="AQ91" i="19"/>
  <c r="AR91" i="19"/>
  <c r="AS91" i="19"/>
  <c r="AT91" i="19"/>
  <c r="AU91" i="19"/>
  <c r="AV91" i="19"/>
  <c r="AW91" i="19"/>
  <c r="AX91" i="19"/>
  <c r="AY91" i="19"/>
  <c r="AZ91" i="19"/>
  <c r="BA91" i="19"/>
  <c r="BB91" i="19"/>
  <c r="BC91" i="19"/>
  <c r="BD91" i="19"/>
  <c r="BE91" i="19"/>
  <c r="BF91" i="19"/>
  <c r="BG91" i="19"/>
  <c r="BH91" i="19"/>
  <c r="BI91" i="19"/>
  <c r="O92" i="19"/>
  <c r="O143" i="19" s="1"/>
  <c r="P92" i="19"/>
  <c r="P143" i="19" s="1"/>
  <c r="Q92" i="19"/>
  <c r="Q143" i="19" s="1"/>
  <c r="R92" i="19"/>
  <c r="R143" i="19" s="1"/>
  <c r="S92" i="19"/>
  <c r="S143" i="19" s="1"/>
  <c r="T92" i="19"/>
  <c r="T143" i="19" s="1"/>
  <c r="U92" i="19"/>
  <c r="U143" i="19" s="1"/>
  <c r="V92" i="19"/>
  <c r="V143" i="19" s="1"/>
  <c r="W92" i="19"/>
  <c r="W143" i="19" s="1"/>
  <c r="X92" i="19"/>
  <c r="X143" i="19" s="1"/>
  <c r="Y92" i="19"/>
  <c r="Y143" i="19" s="1"/>
  <c r="Z92" i="19"/>
  <c r="Z143" i="19" s="1"/>
  <c r="AA92" i="19"/>
  <c r="AA143" i="19" s="1"/>
  <c r="AB92" i="19"/>
  <c r="AB143" i="19" s="1"/>
  <c r="AC92" i="19"/>
  <c r="AC143" i="19" s="1"/>
  <c r="AD92" i="19"/>
  <c r="AD143" i="19" s="1"/>
  <c r="AE92" i="19"/>
  <c r="AE143" i="19" s="1"/>
  <c r="AF92" i="19"/>
  <c r="AF143" i="19" s="1"/>
  <c r="AG92" i="19"/>
  <c r="AG143" i="19" s="1"/>
  <c r="AH92" i="19"/>
  <c r="AH143" i="19" s="1"/>
  <c r="AI92" i="19"/>
  <c r="AI143" i="19" s="1"/>
  <c r="AJ92" i="19"/>
  <c r="AJ143" i="19" s="1"/>
  <c r="AK92" i="19"/>
  <c r="AL92" i="19"/>
  <c r="AM92" i="19"/>
  <c r="AN92" i="19"/>
  <c r="AO92" i="19"/>
  <c r="AP92" i="19"/>
  <c r="AQ92" i="19"/>
  <c r="AR92" i="19"/>
  <c r="AS92" i="19"/>
  <c r="AT92" i="19"/>
  <c r="AU92" i="19"/>
  <c r="AV92" i="19"/>
  <c r="AW92" i="19"/>
  <c r="AX92" i="19"/>
  <c r="AY92" i="19"/>
  <c r="AZ92" i="19"/>
  <c r="BA92" i="19"/>
  <c r="BB92" i="19"/>
  <c r="BC92" i="19"/>
  <c r="BD92" i="19"/>
  <c r="BE92" i="19"/>
  <c r="BF92" i="19"/>
  <c r="BG92" i="19"/>
  <c r="BH92" i="19"/>
  <c r="BI92" i="19"/>
  <c r="O93" i="19"/>
  <c r="O144" i="19" s="1"/>
  <c r="P93" i="19"/>
  <c r="P144" i="19" s="1"/>
  <c r="Q93" i="19"/>
  <c r="Q144" i="19" s="1"/>
  <c r="R93" i="19"/>
  <c r="R144" i="19" s="1"/>
  <c r="S93" i="19"/>
  <c r="S144" i="19" s="1"/>
  <c r="T93" i="19"/>
  <c r="T144" i="19" s="1"/>
  <c r="U93" i="19"/>
  <c r="U144" i="19" s="1"/>
  <c r="V93" i="19"/>
  <c r="V144" i="19" s="1"/>
  <c r="W93" i="19"/>
  <c r="W144" i="19" s="1"/>
  <c r="X93" i="19"/>
  <c r="X144" i="19" s="1"/>
  <c r="Y93" i="19"/>
  <c r="Y144" i="19" s="1"/>
  <c r="Z93" i="19"/>
  <c r="Z144" i="19" s="1"/>
  <c r="AA93" i="19"/>
  <c r="AA144" i="19" s="1"/>
  <c r="AB93" i="19"/>
  <c r="AB144" i="19" s="1"/>
  <c r="AC93" i="19"/>
  <c r="AC144" i="19" s="1"/>
  <c r="AD93" i="19"/>
  <c r="AD144" i="19" s="1"/>
  <c r="AE93" i="19"/>
  <c r="AE144" i="19" s="1"/>
  <c r="AF93" i="19"/>
  <c r="AF144" i="19" s="1"/>
  <c r="AG93" i="19"/>
  <c r="AG144" i="19" s="1"/>
  <c r="AH93" i="19"/>
  <c r="AH144" i="19" s="1"/>
  <c r="AI93" i="19"/>
  <c r="AI144" i="19" s="1"/>
  <c r="AJ93" i="19"/>
  <c r="AJ144" i="19" s="1"/>
  <c r="AK93" i="19"/>
  <c r="AL93" i="19"/>
  <c r="AM93" i="19"/>
  <c r="AN93" i="19"/>
  <c r="AO93" i="19"/>
  <c r="AP93" i="19"/>
  <c r="AQ93" i="19"/>
  <c r="AR93" i="19"/>
  <c r="AS93" i="19"/>
  <c r="AT93" i="19"/>
  <c r="AU93" i="19"/>
  <c r="AV93" i="19"/>
  <c r="AW93" i="19"/>
  <c r="AX93" i="19"/>
  <c r="AY93" i="19"/>
  <c r="AZ93" i="19"/>
  <c r="BA93" i="19"/>
  <c r="BB93" i="19"/>
  <c r="BC93" i="19"/>
  <c r="BD93" i="19"/>
  <c r="BE93" i="19"/>
  <c r="BF93" i="19"/>
  <c r="BG93" i="19"/>
  <c r="BH93" i="19"/>
  <c r="BI93" i="19"/>
  <c r="O94" i="19"/>
  <c r="O145" i="19" s="1"/>
  <c r="P94" i="19"/>
  <c r="P145" i="19" s="1"/>
  <c r="Q94" i="19"/>
  <c r="Q145" i="19" s="1"/>
  <c r="R94" i="19"/>
  <c r="R145" i="19" s="1"/>
  <c r="S94" i="19"/>
  <c r="S145" i="19" s="1"/>
  <c r="T94" i="19"/>
  <c r="T145" i="19" s="1"/>
  <c r="U94" i="19"/>
  <c r="U145" i="19" s="1"/>
  <c r="V94" i="19"/>
  <c r="V145" i="19" s="1"/>
  <c r="W94" i="19"/>
  <c r="W145" i="19" s="1"/>
  <c r="X94" i="19"/>
  <c r="X145" i="19" s="1"/>
  <c r="Y94" i="19"/>
  <c r="Y145" i="19" s="1"/>
  <c r="Z94" i="19"/>
  <c r="Z145" i="19" s="1"/>
  <c r="AA94" i="19"/>
  <c r="AA145" i="19" s="1"/>
  <c r="AB94" i="19"/>
  <c r="AB145" i="19" s="1"/>
  <c r="AC94" i="19"/>
  <c r="AC145" i="19" s="1"/>
  <c r="AD94" i="19"/>
  <c r="AD145" i="19" s="1"/>
  <c r="AE94" i="19"/>
  <c r="AE145" i="19" s="1"/>
  <c r="AF94" i="19"/>
  <c r="AF145" i="19" s="1"/>
  <c r="AG94" i="19"/>
  <c r="AG145" i="19" s="1"/>
  <c r="AH94" i="19"/>
  <c r="AH145" i="19" s="1"/>
  <c r="AI94" i="19"/>
  <c r="AI145" i="19" s="1"/>
  <c r="AJ94" i="19"/>
  <c r="AJ145" i="19" s="1"/>
  <c r="AK94" i="19"/>
  <c r="AL94" i="19"/>
  <c r="AM94" i="19"/>
  <c r="AN94" i="19"/>
  <c r="AO94" i="19"/>
  <c r="AP94" i="19"/>
  <c r="AQ94" i="19"/>
  <c r="AR94" i="19"/>
  <c r="AS94" i="19"/>
  <c r="AT94" i="19"/>
  <c r="AU94" i="19"/>
  <c r="AV94" i="19"/>
  <c r="AW94" i="19"/>
  <c r="AX94" i="19"/>
  <c r="AY94" i="19"/>
  <c r="AZ94" i="19"/>
  <c r="BA94" i="19"/>
  <c r="BB94" i="19"/>
  <c r="BC94" i="19"/>
  <c r="BD94" i="19"/>
  <c r="BE94" i="19"/>
  <c r="BF94" i="19"/>
  <c r="BG94" i="19"/>
  <c r="BH94" i="19"/>
  <c r="BI94" i="19"/>
  <c r="O95" i="19"/>
  <c r="O146" i="19" s="1"/>
  <c r="P95" i="19"/>
  <c r="P146" i="19" s="1"/>
  <c r="Q95" i="19"/>
  <c r="Q146" i="19" s="1"/>
  <c r="R95" i="19"/>
  <c r="R146" i="19" s="1"/>
  <c r="S95" i="19"/>
  <c r="S146" i="19" s="1"/>
  <c r="T95" i="19"/>
  <c r="T146" i="19" s="1"/>
  <c r="U95" i="19"/>
  <c r="U146" i="19" s="1"/>
  <c r="V95" i="19"/>
  <c r="V146" i="19" s="1"/>
  <c r="W95" i="19"/>
  <c r="W146" i="19" s="1"/>
  <c r="X95" i="19"/>
  <c r="X146" i="19" s="1"/>
  <c r="Y95" i="19"/>
  <c r="Y146" i="19" s="1"/>
  <c r="Z95" i="19"/>
  <c r="Z146" i="19" s="1"/>
  <c r="AA95" i="19"/>
  <c r="AA146" i="19" s="1"/>
  <c r="AB95" i="19"/>
  <c r="AB146" i="19" s="1"/>
  <c r="AC95" i="19"/>
  <c r="AC146" i="19" s="1"/>
  <c r="AD95" i="19"/>
  <c r="AD146" i="19" s="1"/>
  <c r="AE95" i="19"/>
  <c r="AE146" i="19" s="1"/>
  <c r="AF95" i="19"/>
  <c r="AF146" i="19" s="1"/>
  <c r="AG95" i="19"/>
  <c r="AG146" i="19" s="1"/>
  <c r="AH95" i="19"/>
  <c r="AH146" i="19" s="1"/>
  <c r="AI95" i="19"/>
  <c r="AI146" i="19" s="1"/>
  <c r="AJ95" i="19"/>
  <c r="AJ146" i="19" s="1"/>
  <c r="AK95" i="19"/>
  <c r="AL95" i="19"/>
  <c r="AM95" i="19"/>
  <c r="AN95" i="19"/>
  <c r="AO95" i="19"/>
  <c r="AP95" i="19"/>
  <c r="AQ95" i="19"/>
  <c r="AR95" i="19"/>
  <c r="AS95" i="19"/>
  <c r="AT95" i="19"/>
  <c r="AU95" i="19"/>
  <c r="AV95" i="19"/>
  <c r="AW95" i="19"/>
  <c r="AX95" i="19"/>
  <c r="AY95" i="19"/>
  <c r="AZ95" i="19"/>
  <c r="BA95" i="19"/>
  <c r="BB95" i="19"/>
  <c r="BC95" i="19"/>
  <c r="BD95" i="19"/>
  <c r="BE95" i="19"/>
  <c r="BF95" i="19"/>
  <c r="BG95" i="19"/>
  <c r="BH95" i="19"/>
  <c r="BI95" i="19"/>
  <c r="O96" i="19"/>
  <c r="O147" i="19" s="1"/>
  <c r="P96" i="19"/>
  <c r="P147" i="19" s="1"/>
  <c r="Q96" i="19"/>
  <c r="Q147" i="19" s="1"/>
  <c r="R96" i="19"/>
  <c r="R147" i="19" s="1"/>
  <c r="S96" i="19"/>
  <c r="S147" i="19" s="1"/>
  <c r="T96" i="19"/>
  <c r="T147" i="19" s="1"/>
  <c r="U96" i="19"/>
  <c r="U147" i="19" s="1"/>
  <c r="V96" i="19"/>
  <c r="V147" i="19" s="1"/>
  <c r="W96" i="19"/>
  <c r="W147" i="19" s="1"/>
  <c r="X96" i="19"/>
  <c r="X147" i="19" s="1"/>
  <c r="Y96" i="19"/>
  <c r="Y147" i="19" s="1"/>
  <c r="Z96" i="19"/>
  <c r="Z147" i="19" s="1"/>
  <c r="AA96" i="19"/>
  <c r="AA147" i="19" s="1"/>
  <c r="AB96" i="19"/>
  <c r="AB147" i="19" s="1"/>
  <c r="AC96" i="19"/>
  <c r="AC147" i="19" s="1"/>
  <c r="AD96" i="19"/>
  <c r="AD147" i="19" s="1"/>
  <c r="AE96" i="19"/>
  <c r="AE147" i="19" s="1"/>
  <c r="AF96" i="19"/>
  <c r="AF147" i="19" s="1"/>
  <c r="AG96" i="19"/>
  <c r="AG147" i="19" s="1"/>
  <c r="AH96" i="19"/>
  <c r="AH147" i="19" s="1"/>
  <c r="AI96" i="19"/>
  <c r="AI147" i="19" s="1"/>
  <c r="AJ96" i="19"/>
  <c r="AJ147" i="19" s="1"/>
  <c r="AK96" i="19"/>
  <c r="AL96" i="19"/>
  <c r="AM96" i="19"/>
  <c r="AN96" i="19"/>
  <c r="AO96" i="19"/>
  <c r="AP96" i="19"/>
  <c r="AQ96" i="19"/>
  <c r="AR96" i="19"/>
  <c r="AS96" i="19"/>
  <c r="AT96" i="19"/>
  <c r="AU96" i="19"/>
  <c r="AV96" i="19"/>
  <c r="AW96" i="19"/>
  <c r="AX96" i="19"/>
  <c r="AY96" i="19"/>
  <c r="AZ96" i="19"/>
  <c r="BA96" i="19"/>
  <c r="BB96" i="19"/>
  <c r="BC96" i="19"/>
  <c r="BD96" i="19"/>
  <c r="BE96" i="19"/>
  <c r="BF96" i="19"/>
  <c r="BG96" i="19"/>
  <c r="BH96" i="19"/>
  <c r="BI96" i="19"/>
  <c r="O97" i="19"/>
  <c r="O148" i="19" s="1"/>
  <c r="P97" i="19"/>
  <c r="P148" i="19" s="1"/>
  <c r="Q97" i="19"/>
  <c r="Q148" i="19" s="1"/>
  <c r="R97" i="19"/>
  <c r="R148" i="19" s="1"/>
  <c r="S97" i="19"/>
  <c r="S148" i="19" s="1"/>
  <c r="T97" i="19"/>
  <c r="T148" i="19" s="1"/>
  <c r="U97" i="19"/>
  <c r="U148" i="19" s="1"/>
  <c r="V97" i="19"/>
  <c r="V148" i="19" s="1"/>
  <c r="W97" i="19"/>
  <c r="W148" i="19" s="1"/>
  <c r="X97" i="19"/>
  <c r="X148" i="19" s="1"/>
  <c r="Y97" i="19"/>
  <c r="Y148" i="19" s="1"/>
  <c r="Z97" i="19"/>
  <c r="Z148" i="19" s="1"/>
  <c r="AA97" i="19"/>
  <c r="AA148" i="19" s="1"/>
  <c r="AB97" i="19"/>
  <c r="AB148" i="19" s="1"/>
  <c r="AC97" i="19"/>
  <c r="AC148" i="19" s="1"/>
  <c r="AD97" i="19"/>
  <c r="AD148" i="19" s="1"/>
  <c r="AE97" i="19"/>
  <c r="AE148" i="19" s="1"/>
  <c r="AF97" i="19"/>
  <c r="AF148" i="19" s="1"/>
  <c r="AG97" i="19"/>
  <c r="AG148" i="19" s="1"/>
  <c r="AH97" i="19"/>
  <c r="AH148" i="19" s="1"/>
  <c r="AI97" i="19"/>
  <c r="AI148" i="19" s="1"/>
  <c r="AJ97" i="19"/>
  <c r="AJ148" i="19" s="1"/>
  <c r="AK97" i="19"/>
  <c r="AL97" i="19"/>
  <c r="AM97" i="19"/>
  <c r="AN97" i="19"/>
  <c r="AO97" i="19"/>
  <c r="AP97" i="19"/>
  <c r="AQ97" i="19"/>
  <c r="AR97" i="19"/>
  <c r="AS97" i="19"/>
  <c r="AT97" i="19"/>
  <c r="AU97" i="19"/>
  <c r="AV97" i="19"/>
  <c r="AW97" i="19"/>
  <c r="AX97" i="19"/>
  <c r="AY97" i="19"/>
  <c r="AZ97" i="19"/>
  <c r="BA97" i="19"/>
  <c r="BB97" i="19"/>
  <c r="BC97" i="19"/>
  <c r="BD97" i="19"/>
  <c r="BE97" i="19"/>
  <c r="BF97" i="19"/>
  <c r="BG97" i="19"/>
  <c r="BH97" i="19"/>
  <c r="BI97" i="19"/>
  <c r="O98" i="19"/>
  <c r="O149" i="19" s="1"/>
  <c r="P98" i="19"/>
  <c r="P149" i="19" s="1"/>
  <c r="Q98" i="19"/>
  <c r="Q149" i="19" s="1"/>
  <c r="R98" i="19"/>
  <c r="R149" i="19" s="1"/>
  <c r="S98" i="19"/>
  <c r="S149" i="19" s="1"/>
  <c r="T98" i="19"/>
  <c r="T149" i="19" s="1"/>
  <c r="U98" i="19"/>
  <c r="U149" i="19" s="1"/>
  <c r="V98" i="19"/>
  <c r="V149" i="19" s="1"/>
  <c r="W98" i="19"/>
  <c r="W149" i="19" s="1"/>
  <c r="X98" i="19"/>
  <c r="X149" i="19" s="1"/>
  <c r="Y98" i="19"/>
  <c r="Y149" i="19" s="1"/>
  <c r="Z98" i="19"/>
  <c r="Z149" i="19" s="1"/>
  <c r="AA98" i="19"/>
  <c r="AA149" i="19" s="1"/>
  <c r="AB98" i="19"/>
  <c r="AB149" i="19" s="1"/>
  <c r="AC98" i="19"/>
  <c r="AC149" i="19" s="1"/>
  <c r="AD98" i="19"/>
  <c r="AD149" i="19" s="1"/>
  <c r="AE98" i="19"/>
  <c r="AE149" i="19" s="1"/>
  <c r="AF98" i="19"/>
  <c r="AF149" i="19" s="1"/>
  <c r="AG98" i="19"/>
  <c r="AG149" i="19" s="1"/>
  <c r="AH98" i="19"/>
  <c r="AH149" i="19" s="1"/>
  <c r="AI98" i="19"/>
  <c r="AI149" i="19" s="1"/>
  <c r="AJ98" i="19"/>
  <c r="AJ149" i="19" s="1"/>
  <c r="AK98" i="19"/>
  <c r="AL98" i="19"/>
  <c r="AM98" i="19"/>
  <c r="AN98" i="19"/>
  <c r="AO98" i="19"/>
  <c r="AP98" i="19"/>
  <c r="AQ98" i="19"/>
  <c r="AR98" i="19"/>
  <c r="AS98" i="19"/>
  <c r="AT98" i="19"/>
  <c r="AU98" i="19"/>
  <c r="AV98" i="19"/>
  <c r="AW98" i="19"/>
  <c r="AX98" i="19"/>
  <c r="AY98" i="19"/>
  <c r="AZ98" i="19"/>
  <c r="BA98" i="19"/>
  <c r="BB98" i="19"/>
  <c r="BC98" i="19"/>
  <c r="BD98" i="19"/>
  <c r="BE98" i="19"/>
  <c r="BF98" i="19"/>
  <c r="BG98" i="19"/>
  <c r="BH98" i="19"/>
  <c r="BI98" i="19"/>
  <c r="O99" i="19"/>
  <c r="O150" i="19" s="1"/>
  <c r="P99" i="19"/>
  <c r="P150" i="19" s="1"/>
  <c r="Q99" i="19"/>
  <c r="Q150" i="19" s="1"/>
  <c r="R99" i="19"/>
  <c r="R150" i="19" s="1"/>
  <c r="S99" i="19"/>
  <c r="S150" i="19" s="1"/>
  <c r="T99" i="19"/>
  <c r="T150" i="19" s="1"/>
  <c r="U99" i="19"/>
  <c r="U150" i="19" s="1"/>
  <c r="V99" i="19"/>
  <c r="V150" i="19" s="1"/>
  <c r="W99" i="19"/>
  <c r="W150" i="19" s="1"/>
  <c r="X99" i="19"/>
  <c r="X150" i="19" s="1"/>
  <c r="Y99" i="19"/>
  <c r="Y150" i="19" s="1"/>
  <c r="Z99" i="19"/>
  <c r="Z150" i="19" s="1"/>
  <c r="AA99" i="19"/>
  <c r="AA150" i="19" s="1"/>
  <c r="AB99" i="19"/>
  <c r="AB150" i="19" s="1"/>
  <c r="AC99" i="19"/>
  <c r="AC150" i="19" s="1"/>
  <c r="AD99" i="19"/>
  <c r="AD150" i="19" s="1"/>
  <c r="AE99" i="19"/>
  <c r="AE150" i="19" s="1"/>
  <c r="AF99" i="19"/>
  <c r="AF150" i="19" s="1"/>
  <c r="AG99" i="19"/>
  <c r="AG150" i="19" s="1"/>
  <c r="AH99" i="19"/>
  <c r="AH150" i="19" s="1"/>
  <c r="AI99" i="19"/>
  <c r="AI150" i="19" s="1"/>
  <c r="AJ99" i="19"/>
  <c r="AJ150" i="19" s="1"/>
  <c r="AK99" i="19"/>
  <c r="AL99" i="19"/>
  <c r="AM99" i="19"/>
  <c r="AN99" i="19"/>
  <c r="AO99" i="19"/>
  <c r="AP99" i="19"/>
  <c r="AQ99" i="19"/>
  <c r="AR99" i="19"/>
  <c r="AS99" i="19"/>
  <c r="AT99" i="19"/>
  <c r="AU99" i="19"/>
  <c r="AV99" i="19"/>
  <c r="AW99" i="19"/>
  <c r="AX99" i="19"/>
  <c r="AY99" i="19"/>
  <c r="AZ99" i="19"/>
  <c r="BA99" i="19"/>
  <c r="BB99" i="19"/>
  <c r="BC99" i="19"/>
  <c r="BD99" i="19"/>
  <c r="BE99" i="19"/>
  <c r="BF99" i="19"/>
  <c r="BG99" i="19"/>
  <c r="BH99" i="19"/>
  <c r="BI99" i="19"/>
  <c r="O100" i="19"/>
  <c r="O151" i="19" s="1"/>
  <c r="P100" i="19"/>
  <c r="P151" i="19" s="1"/>
  <c r="Q100" i="19"/>
  <c r="Q151" i="19" s="1"/>
  <c r="R100" i="19"/>
  <c r="R151" i="19" s="1"/>
  <c r="S100" i="19"/>
  <c r="S151" i="19" s="1"/>
  <c r="T100" i="19"/>
  <c r="T151" i="19" s="1"/>
  <c r="U100" i="19"/>
  <c r="U151" i="19" s="1"/>
  <c r="V100" i="19"/>
  <c r="V151" i="19" s="1"/>
  <c r="W100" i="19"/>
  <c r="W151" i="19" s="1"/>
  <c r="X100" i="19"/>
  <c r="X151" i="19" s="1"/>
  <c r="Y100" i="19"/>
  <c r="Y151" i="19" s="1"/>
  <c r="Z100" i="19"/>
  <c r="Z151" i="19" s="1"/>
  <c r="AA100" i="19"/>
  <c r="AA151" i="19" s="1"/>
  <c r="AB100" i="19"/>
  <c r="AB151" i="19" s="1"/>
  <c r="AC100" i="19"/>
  <c r="AC151" i="19" s="1"/>
  <c r="AD100" i="19"/>
  <c r="AD151" i="19" s="1"/>
  <c r="AE100" i="19"/>
  <c r="AE151" i="19" s="1"/>
  <c r="AF100" i="19"/>
  <c r="AF151" i="19" s="1"/>
  <c r="AG100" i="19"/>
  <c r="AG151" i="19" s="1"/>
  <c r="AH100" i="19"/>
  <c r="AH151" i="19" s="1"/>
  <c r="AI100" i="19"/>
  <c r="AI151" i="19" s="1"/>
  <c r="AJ100" i="19"/>
  <c r="AJ151" i="19" s="1"/>
  <c r="AK100" i="19"/>
  <c r="AL100" i="19"/>
  <c r="AM100" i="19"/>
  <c r="AN100" i="19"/>
  <c r="AO100" i="19"/>
  <c r="AP100" i="19"/>
  <c r="AQ100" i="19"/>
  <c r="AR100" i="19"/>
  <c r="AS100" i="19"/>
  <c r="AT100" i="19"/>
  <c r="AU100" i="19"/>
  <c r="AV100" i="19"/>
  <c r="AW100" i="19"/>
  <c r="AX100" i="19"/>
  <c r="AY100" i="19"/>
  <c r="AZ100" i="19"/>
  <c r="BA100" i="19"/>
  <c r="BB100" i="19"/>
  <c r="BC100" i="19"/>
  <c r="BD100" i="19"/>
  <c r="BE100" i="19"/>
  <c r="BF100" i="19"/>
  <c r="BG100" i="19"/>
  <c r="BH100" i="19"/>
  <c r="BI100" i="19"/>
  <c r="O101" i="19"/>
  <c r="O152" i="19" s="1"/>
  <c r="P101" i="19"/>
  <c r="P152" i="19" s="1"/>
  <c r="Q101" i="19"/>
  <c r="Q152" i="19" s="1"/>
  <c r="R101" i="19"/>
  <c r="R152" i="19" s="1"/>
  <c r="S101" i="19"/>
  <c r="S152" i="19" s="1"/>
  <c r="T101" i="19"/>
  <c r="T152" i="19" s="1"/>
  <c r="U101" i="19"/>
  <c r="U152" i="19" s="1"/>
  <c r="V101" i="19"/>
  <c r="V152" i="19" s="1"/>
  <c r="W101" i="19"/>
  <c r="W152" i="19" s="1"/>
  <c r="X101" i="19"/>
  <c r="X152" i="19" s="1"/>
  <c r="Y101" i="19"/>
  <c r="Y152" i="19" s="1"/>
  <c r="Z101" i="19"/>
  <c r="Z152" i="19" s="1"/>
  <c r="AA101" i="19"/>
  <c r="AA152" i="19" s="1"/>
  <c r="AB101" i="19"/>
  <c r="AB152" i="19" s="1"/>
  <c r="AC101" i="19"/>
  <c r="AC152" i="19" s="1"/>
  <c r="AD101" i="19"/>
  <c r="AD152" i="19" s="1"/>
  <c r="AE101" i="19"/>
  <c r="AE152" i="19" s="1"/>
  <c r="AF101" i="19"/>
  <c r="AF152" i="19" s="1"/>
  <c r="AG101" i="19"/>
  <c r="AG152" i="19" s="1"/>
  <c r="AH101" i="19"/>
  <c r="AH152" i="19" s="1"/>
  <c r="AI101" i="19"/>
  <c r="AI152" i="19" s="1"/>
  <c r="AJ101" i="19"/>
  <c r="AJ152" i="19" s="1"/>
  <c r="AK101" i="19"/>
  <c r="AL101" i="19"/>
  <c r="AM101" i="19"/>
  <c r="AN101" i="19"/>
  <c r="AO101" i="19"/>
  <c r="AP101" i="19"/>
  <c r="AQ101" i="19"/>
  <c r="AR101" i="19"/>
  <c r="AS101" i="19"/>
  <c r="AT101" i="19"/>
  <c r="AU101" i="19"/>
  <c r="AV101" i="19"/>
  <c r="AW101" i="19"/>
  <c r="AX101" i="19"/>
  <c r="AY101" i="19"/>
  <c r="AZ101" i="19"/>
  <c r="BA101" i="19"/>
  <c r="BB101" i="19"/>
  <c r="BC101" i="19"/>
  <c r="BD101" i="19"/>
  <c r="BE101" i="19"/>
  <c r="BF101" i="19"/>
  <c r="BG101" i="19"/>
  <c r="BH101" i="19"/>
  <c r="BI101" i="19"/>
  <c r="O102" i="19"/>
  <c r="O153" i="19" s="1"/>
  <c r="P102" i="19"/>
  <c r="P153" i="19" s="1"/>
  <c r="Q102" i="19"/>
  <c r="Q153" i="19" s="1"/>
  <c r="R102" i="19"/>
  <c r="R153" i="19" s="1"/>
  <c r="S102" i="19"/>
  <c r="S153" i="19" s="1"/>
  <c r="T102" i="19"/>
  <c r="T153" i="19" s="1"/>
  <c r="U102" i="19"/>
  <c r="U153" i="19" s="1"/>
  <c r="V102" i="19"/>
  <c r="V153" i="19" s="1"/>
  <c r="W102" i="19"/>
  <c r="W153" i="19" s="1"/>
  <c r="X102" i="19"/>
  <c r="X153" i="19" s="1"/>
  <c r="Y102" i="19"/>
  <c r="Y153" i="19" s="1"/>
  <c r="Z102" i="19"/>
  <c r="Z153" i="19" s="1"/>
  <c r="AA102" i="19"/>
  <c r="AA153" i="19" s="1"/>
  <c r="AB102" i="19"/>
  <c r="AB153" i="19" s="1"/>
  <c r="AC102" i="19"/>
  <c r="AC153" i="19" s="1"/>
  <c r="AD102" i="19"/>
  <c r="AD153" i="19" s="1"/>
  <c r="AE102" i="19"/>
  <c r="AE153" i="19" s="1"/>
  <c r="AF102" i="19"/>
  <c r="AF153" i="19" s="1"/>
  <c r="AG102" i="19"/>
  <c r="AG153" i="19" s="1"/>
  <c r="AH102" i="19"/>
  <c r="AH153" i="19" s="1"/>
  <c r="AI102" i="19"/>
  <c r="AI153" i="19" s="1"/>
  <c r="AJ102" i="19"/>
  <c r="AJ153" i="19" s="1"/>
  <c r="AK102" i="19"/>
  <c r="AL102" i="19"/>
  <c r="AM102" i="19"/>
  <c r="AN102" i="19"/>
  <c r="AO102" i="19"/>
  <c r="AP102" i="19"/>
  <c r="AQ102" i="19"/>
  <c r="AR102" i="19"/>
  <c r="AS102" i="19"/>
  <c r="AT102" i="19"/>
  <c r="AU102" i="19"/>
  <c r="AV102" i="19"/>
  <c r="AW102" i="19"/>
  <c r="AX102" i="19"/>
  <c r="AY102" i="19"/>
  <c r="AZ102" i="19"/>
  <c r="BA102" i="19"/>
  <c r="BB102" i="19"/>
  <c r="BC102" i="19"/>
  <c r="BD102" i="19"/>
  <c r="BE102" i="19"/>
  <c r="BF102" i="19"/>
  <c r="BG102" i="19"/>
  <c r="BH102" i="19"/>
  <c r="BI102" i="19"/>
  <c r="O103" i="19"/>
  <c r="O154" i="19" s="1"/>
  <c r="P103" i="19"/>
  <c r="P154" i="19" s="1"/>
  <c r="Q103" i="19"/>
  <c r="Q154" i="19" s="1"/>
  <c r="R103" i="19"/>
  <c r="R154" i="19" s="1"/>
  <c r="S103" i="19"/>
  <c r="S154" i="19" s="1"/>
  <c r="T103" i="19"/>
  <c r="T154" i="19" s="1"/>
  <c r="U103" i="19"/>
  <c r="U154" i="19" s="1"/>
  <c r="V103" i="19"/>
  <c r="V154" i="19" s="1"/>
  <c r="W103" i="19"/>
  <c r="W154" i="19" s="1"/>
  <c r="X103" i="19"/>
  <c r="X154" i="19" s="1"/>
  <c r="Y103" i="19"/>
  <c r="Y154" i="19" s="1"/>
  <c r="Z103" i="19"/>
  <c r="Z154" i="19" s="1"/>
  <c r="AA103" i="19"/>
  <c r="AA154" i="19" s="1"/>
  <c r="AB103" i="19"/>
  <c r="AB154" i="19" s="1"/>
  <c r="AC103" i="19"/>
  <c r="AC154" i="19" s="1"/>
  <c r="AD103" i="19"/>
  <c r="AD154" i="19" s="1"/>
  <c r="AE103" i="19"/>
  <c r="AE154" i="19" s="1"/>
  <c r="AF103" i="19"/>
  <c r="AF154" i="19" s="1"/>
  <c r="AG103" i="19"/>
  <c r="AG154" i="19" s="1"/>
  <c r="AH103" i="19"/>
  <c r="AH154" i="19" s="1"/>
  <c r="AI103" i="19"/>
  <c r="AI154" i="19" s="1"/>
  <c r="AJ103" i="19"/>
  <c r="AJ154" i="19" s="1"/>
  <c r="AK103" i="19"/>
  <c r="AL103" i="19"/>
  <c r="AM103" i="19"/>
  <c r="AN103" i="19"/>
  <c r="AO103" i="19"/>
  <c r="AP103" i="19"/>
  <c r="AQ103" i="19"/>
  <c r="AR103" i="19"/>
  <c r="AS103" i="19"/>
  <c r="AT103" i="19"/>
  <c r="AU103" i="19"/>
  <c r="AV103" i="19"/>
  <c r="AW103" i="19"/>
  <c r="AX103" i="19"/>
  <c r="AY103" i="19"/>
  <c r="AZ103" i="19"/>
  <c r="BA103" i="19"/>
  <c r="BB103" i="19"/>
  <c r="BC103" i="19"/>
  <c r="BD103" i="19"/>
  <c r="BE103" i="19"/>
  <c r="BF103" i="19"/>
  <c r="BG103" i="19"/>
  <c r="BH103" i="19"/>
  <c r="BI103" i="19"/>
  <c r="O104" i="19"/>
  <c r="O155" i="19" s="1"/>
  <c r="P104" i="19"/>
  <c r="P155" i="19" s="1"/>
  <c r="Q104" i="19"/>
  <c r="Q155" i="19" s="1"/>
  <c r="R104" i="19"/>
  <c r="R155" i="19" s="1"/>
  <c r="S104" i="19"/>
  <c r="S155" i="19" s="1"/>
  <c r="T104" i="19"/>
  <c r="T155" i="19" s="1"/>
  <c r="U104" i="19"/>
  <c r="U155" i="19" s="1"/>
  <c r="V104" i="19"/>
  <c r="V155" i="19" s="1"/>
  <c r="W104" i="19"/>
  <c r="W155" i="19" s="1"/>
  <c r="X104" i="19"/>
  <c r="X155" i="19" s="1"/>
  <c r="Y104" i="19"/>
  <c r="Y155" i="19" s="1"/>
  <c r="Z104" i="19"/>
  <c r="Z155" i="19" s="1"/>
  <c r="AA104" i="19"/>
  <c r="AA155" i="19" s="1"/>
  <c r="AB104" i="19"/>
  <c r="AB155" i="19" s="1"/>
  <c r="AC104" i="19"/>
  <c r="AC155" i="19" s="1"/>
  <c r="AD104" i="19"/>
  <c r="AD155" i="19" s="1"/>
  <c r="AE104" i="19"/>
  <c r="AE155" i="19" s="1"/>
  <c r="AF104" i="19"/>
  <c r="AF155" i="19" s="1"/>
  <c r="AG104" i="19"/>
  <c r="AG155" i="19" s="1"/>
  <c r="AH104" i="19"/>
  <c r="AH155" i="19" s="1"/>
  <c r="AI104" i="19"/>
  <c r="AI155" i="19" s="1"/>
  <c r="AJ104" i="19"/>
  <c r="AJ155" i="19" s="1"/>
  <c r="AK104" i="19"/>
  <c r="AL104" i="19"/>
  <c r="AM104" i="19"/>
  <c r="AN104" i="19"/>
  <c r="AO104" i="19"/>
  <c r="AP104" i="19"/>
  <c r="AQ104" i="19"/>
  <c r="AR104" i="19"/>
  <c r="AS104" i="19"/>
  <c r="AT104" i="19"/>
  <c r="AU104" i="19"/>
  <c r="AV104" i="19"/>
  <c r="AW104" i="19"/>
  <c r="AX104" i="19"/>
  <c r="AY104" i="19"/>
  <c r="AZ104" i="19"/>
  <c r="BA104" i="19"/>
  <c r="BB104" i="19"/>
  <c r="BC104" i="19"/>
  <c r="BD104" i="19"/>
  <c r="BE104" i="19"/>
  <c r="BF104" i="19"/>
  <c r="BG104" i="19"/>
  <c r="BH104" i="19"/>
  <c r="BI104" i="19"/>
  <c r="O105" i="19"/>
  <c r="O156" i="19" s="1"/>
  <c r="P105" i="19"/>
  <c r="P156" i="19" s="1"/>
  <c r="Q105" i="19"/>
  <c r="Q156" i="19" s="1"/>
  <c r="R105" i="19"/>
  <c r="R156" i="19" s="1"/>
  <c r="S105" i="19"/>
  <c r="S156" i="19" s="1"/>
  <c r="T105" i="19"/>
  <c r="T156" i="19" s="1"/>
  <c r="U105" i="19"/>
  <c r="U156" i="19" s="1"/>
  <c r="V105" i="19"/>
  <c r="V156" i="19" s="1"/>
  <c r="W105" i="19"/>
  <c r="W156" i="19" s="1"/>
  <c r="X105" i="19"/>
  <c r="X156" i="19" s="1"/>
  <c r="Y105" i="19"/>
  <c r="Y156" i="19" s="1"/>
  <c r="Z105" i="19"/>
  <c r="Z156" i="19" s="1"/>
  <c r="AA105" i="19"/>
  <c r="AA156" i="19" s="1"/>
  <c r="AB105" i="19"/>
  <c r="AB156" i="19" s="1"/>
  <c r="AC105" i="19"/>
  <c r="AC156" i="19" s="1"/>
  <c r="AD105" i="19"/>
  <c r="AD156" i="19" s="1"/>
  <c r="AE105" i="19"/>
  <c r="AE156" i="19" s="1"/>
  <c r="AF105" i="19"/>
  <c r="AF156" i="19" s="1"/>
  <c r="AG105" i="19"/>
  <c r="AG156" i="19" s="1"/>
  <c r="AH105" i="19"/>
  <c r="AH156" i="19" s="1"/>
  <c r="AI105" i="19"/>
  <c r="AI156" i="19" s="1"/>
  <c r="AJ105" i="19"/>
  <c r="AJ156" i="19" s="1"/>
  <c r="AK105" i="19"/>
  <c r="AL105" i="19"/>
  <c r="AM105" i="19"/>
  <c r="AN105" i="19"/>
  <c r="AO105" i="19"/>
  <c r="AP105" i="19"/>
  <c r="AQ105" i="19"/>
  <c r="AR105" i="19"/>
  <c r="AS105" i="19"/>
  <c r="AT105" i="19"/>
  <c r="AU105" i="19"/>
  <c r="AV105" i="19"/>
  <c r="AW105" i="19"/>
  <c r="AX105" i="19"/>
  <c r="AY105" i="19"/>
  <c r="AZ105" i="19"/>
  <c r="BA105" i="19"/>
  <c r="BB105" i="19"/>
  <c r="BC105" i="19"/>
  <c r="BD105" i="19"/>
  <c r="BE105" i="19"/>
  <c r="BF105" i="19"/>
  <c r="BG105" i="19"/>
  <c r="BH105" i="19"/>
  <c r="BI105" i="19"/>
  <c r="N69" i="19"/>
  <c r="N120" i="19" s="1"/>
  <c r="N70" i="19"/>
  <c r="N121" i="19" s="1"/>
  <c r="N71" i="19"/>
  <c r="N122" i="19" s="1"/>
  <c r="N72" i="19"/>
  <c r="N123" i="19" s="1"/>
  <c r="N73" i="19"/>
  <c r="N124" i="19" s="1"/>
  <c r="N77" i="19"/>
  <c r="N128" i="19" s="1"/>
  <c r="N78" i="19"/>
  <c r="N129" i="19" s="1"/>
  <c r="N79" i="19"/>
  <c r="N130" i="19" s="1"/>
  <c r="N81" i="19"/>
  <c r="N132" i="19" s="1"/>
  <c r="N82" i="19"/>
  <c r="N133" i="19" s="1"/>
  <c r="N83" i="19"/>
  <c r="N134" i="19" s="1"/>
  <c r="N84" i="19"/>
  <c r="N135" i="19" s="1"/>
  <c r="N85" i="19"/>
  <c r="N136" i="19" s="1"/>
  <c r="N87" i="19"/>
  <c r="N138" i="19" s="1"/>
  <c r="N88" i="19"/>
  <c r="N139" i="19" s="1"/>
  <c r="N89" i="19"/>
  <c r="N140" i="19" s="1"/>
  <c r="N90" i="19"/>
  <c r="N141" i="19" s="1"/>
  <c r="N91" i="19"/>
  <c r="N142" i="19" s="1"/>
  <c r="N92" i="19"/>
  <c r="N143" i="19" s="1"/>
  <c r="N93" i="19"/>
  <c r="N144" i="19" s="1"/>
  <c r="N94" i="19"/>
  <c r="N145" i="19" s="1"/>
  <c r="N95" i="19"/>
  <c r="N146" i="19" s="1"/>
  <c r="N96" i="19"/>
  <c r="N147" i="19" s="1"/>
  <c r="N97" i="19"/>
  <c r="N148" i="19" s="1"/>
  <c r="N98" i="19"/>
  <c r="N149" i="19" s="1"/>
  <c r="N99" i="19"/>
  <c r="N150" i="19" s="1"/>
  <c r="N100" i="19"/>
  <c r="N151" i="19" s="1"/>
  <c r="N101" i="19"/>
  <c r="N152" i="19" s="1"/>
  <c r="N102" i="19"/>
  <c r="N153" i="19" s="1"/>
  <c r="N103" i="19"/>
  <c r="N154" i="19" s="1"/>
  <c r="N104" i="19"/>
  <c r="N155" i="19" s="1"/>
  <c r="N105" i="19"/>
  <c r="N156" i="19" s="1"/>
  <c r="M101" i="19"/>
  <c r="M152" i="19" s="1"/>
  <c r="M105" i="19"/>
  <c r="M156" i="19" s="1"/>
  <c r="M104" i="19"/>
  <c r="M155" i="19" s="1"/>
  <c r="M103" i="19"/>
  <c r="M154" i="19" s="1"/>
  <c r="M102" i="19"/>
  <c r="M153" i="19" s="1"/>
  <c r="M100" i="19"/>
  <c r="M151" i="19" s="1"/>
  <c r="M99" i="19"/>
  <c r="M150" i="19" s="1"/>
  <c r="M98" i="19"/>
  <c r="M149" i="19" s="1"/>
  <c r="M97" i="19"/>
  <c r="M148" i="19" s="1"/>
  <c r="M96" i="19"/>
  <c r="M147" i="19" s="1"/>
  <c r="M95" i="19"/>
  <c r="M146" i="19" s="1"/>
  <c r="M94" i="19"/>
  <c r="M145" i="19" s="1"/>
  <c r="M93" i="19"/>
  <c r="M144" i="19" s="1"/>
  <c r="M92" i="19"/>
  <c r="M143" i="19" s="1"/>
  <c r="M91" i="19"/>
  <c r="M142" i="19" s="1"/>
  <c r="M89" i="19"/>
  <c r="M140" i="19" s="1"/>
  <c r="M90" i="19"/>
  <c r="M141" i="19" s="1"/>
  <c r="M88" i="19"/>
  <c r="M139" i="19" s="1"/>
  <c r="M87" i="19"/>
  <c r="M138" i="19" s="1"/>
  <c r="M85" i="19"/>
  <c r="M136" i="19" s="1"/>
  <c r="M84" i="19"/>
  <c r="M135" i="19" s="1"/>
  <c r="M83" i="19"/>
  <c r="M134" i="19" s="1"/>
  <c r="M82" i="19"/>
  <c r="M133" i="19" s="1"/>
  <c r="M81" i="19"/>
  <c r="M132" i="19" s="1"/>
  <c r="M79" i="19"/>
  <c r="M130" i="19" s="1"/>
  <c r="M78" i="19"/>
  <c r="M129" i="19" s="1"/>
  <c r="M77" i="19"/>
  <c r="M128" i="19" s="1"/>
  <c r="M74" i="19"/>
  <c r="M125" i="19" s="1"/>
  <c r="M72" i="19"/>
  <c r="M123" i="19" s="1"/>
  <c r="M73" i="19"/>
  <c r="M124" i="19" s="1"/>
  <c r="M71" i="19"/>
  <c r="M122" i="19" s="1"/>
  <c r="M70" i="19"/>
  <c r="M121" i="19" s="1"/>
  <c r="M69" i="19"/>
  <c r="M120" i="19" s="1"/>
  <c r="O68" i="19"/>
  <c r="O119" i="19" s="1"/>
  <c r="P68" i="19"/>
  <c r="P119" i="19" s="1"/>
  <c r="Q68" i="19"/>
  <c r="Q119" i="19" s="1"/>
  <c r="R68" i="19"/>
  <c r="R119" i="19" s="1"/>
  <c r="S68" i="19"/>
  <c r="S119" i="19" s="1"/>
  <c r="T68" i="19"/>
  <c r="T119" i="19" s="1"/>
  <c r="U68" i="19"/>
  <c r="U119" i="19" s="1"/>
  <c r="V68" i="19"/>
  <c r="V119" i="19" s="1"/>
  <c r="W68" i="19"/>
  <c r="W119" i="19" s="1"/>
  <c r="X68" i="19"/>
  <c r="X119" i="19" s="1"/>
  <c r="Y68" i="19"/>
  <c r="Y119" i="19" s="1"/>
  <c r="Z68" i="19"/>
  <c r="Z119" i="19" s="1"/>
  <c r="AA68" i="19"/>
  <c r="AA119" i="19" s="1"/>
  <c r="AB68" i="19"/>
  <c r="AB119" i="19" s="1"/>
  <c r="AC68" i="19"/>
  <c r="AC119" i="19" s="1"/>
  <c r="AD68" i="19"/>
  <c r="AD119" i="19" s="1"/>
  <c r="AE68" i="19"/>
  <c r="AE119" i="19" s="1"/>
  <c r="AF68" i="19"/>
  <c r="AF119" i="19" s="1"/>
  <c r="AG68" i="19"/>
  <c r="AG119" i="19" s="1"/>
  <c r="AH68" i="19"/>
  <c r="AH119" i="19" s="1"/>
  <c r="AI68" i="19"/>
  <c r="AI119" i="19" s="1"/>
  <c r="AJ68" i="19"/>
  <c r="AJ119" i="19" s="1"/>
  <c r="AK68" i="19"/>
  <c r="AL68" i="19"/>
  <c r="AM68" i="19"/>
  <c r="AN68" i="19"/>
  <c r="AO68" i="19"/>
  <c r="AP68" i="19"/>
  <c r="AQ68" i="19"/>
  <c r="AR68" i="19"/>
  <c r="AS68" i="19"/>
  <c r="AT68" i="19"/>
  <c r="AU68" i="19"/>
  <c r="AV68" i="19"/>
  <c r="AW68" i="19"/>
  <c r="AX68" i="19"/>
  <c r="AY68" i="19"/>
  <c r="AZ68" i="19"/>
  <c r="BA68" i="19"/>
  <c r="BB68" i="19"/>
  <c r="BC68" i="19"/>
  <c r="BD68" i="19"/>
  <c r="BE68" i="19"/>
  <c r="BF68" i="19"/>
  <c r="BG68" i="19"/>
  <c r="BH68" i="19"/>
  <c r="BI68" i="19"/>
  <c r="N68" i="19"/>
  <c r="N119" i="19" s="1"/>
  <c r="M68" i="19"/>
  <c r="M119" i="19" s="1"/>
  <c r="N67" i="19"/>
  <c r="N118" i="19" s="1"/>
  <c r="O67" i="19"/>
  <c r="O118" i="19" s="1"/>
  <c r="P67" i="19"/>
  <c r="P118" i="19" s="1"/>
  <c r="Q67" i="19"/>
  <c r="Q118" i="19" s="1"/>
  <c r="R67" i="19"/>
  <c r="R118" i="19" s="1"/>
  <c r="S67" i="19"/>
  <c r="S118" i="19" s="1"/>
  <c r="T67" i="19"/>
  <c r="T118" i="19" s="1"/>
  <c r="U67" i="19"/>
  <c r="U118" i="19" s="1"/>
  <c r="V67" i="19"/>
  <c r="V118" i="19" s="1"/>
  <c r="W67" i="19"/>
  <c r="W118" i="19" s="1"/>
  <c r="X67" i="19"/>
  <c r="X118" i="19" s="1"/>
  <c r="Y67" i="19"/>
  <c r="Y118" i="19" s="1"/>
  <c r="Z67" i="19"/>
  <c r="Z118" i="19" s="1"/>
  <c r="AA67" i="19"/>
  <c r="AA118" i="19" s="1"/>
  <c r="AB67" i="19"/>
  <c r="AB118" i="19" s="1"/>
  <c r="AC67" i="19"/>
  <c r="AC118" i="19" s="1"/>
  <c r="AD67" i="19"/>
  <c r="AD118" i="19" s="1"/>
  <c r="AE67" i="19"/>
  <c r="AE118" i="19" s="1"/>
  <c r="AF67" i="19"/>
  <c r="AF118" i="19" s="1"/>
  <c r="AG67" i="19"/>
  <c r="AG118" i="19" s="1"/>
  <c r="AH67" i="19"/>
  <c r="AH118" i="19" s="1"/>
  <c r="AI67" i="19"/>
  <c r="AI118" i="19" s="1"/>
  <c r="AJ67" i="19"/>
  <c r="AJ118" i="19" s="1"/>
  <c r="AK67" i="19"/>
  <c r="AL67" i="19"/>
  <c r="AM67" i="19"/>
  <c r="AN67" i="19"/>
  <c r="AO67" i="19"/>
  <c r="AP67" i="19"/>
  <c r="AQ67" i="19"/>
  <c r="AR67" i="19"/>
  <c r="AS67" i="19"/>
  <c r="AT67" i="19"/>
  <c r="AU67" i="19"/>
  <c r="AV67" i="19"/>
  <c r="AW67" i="19"/>
  <c r="AX67" i="19"/>
  <c r="AY67" i="19"/>
  <c r="AZ67" i="19"/>
  <c r="BA67" i="19"/>
  <c r="BB67" i="19"/>
  <c r="BC67" i="19"/>
  <c r="BD67" i="19"/>
  <c r="BE67" i="19"/>
  <c r="BF67" i="19"/>
  <c r="BG67" i="19"/>
  <c r="BH67" i="19"/>
  <c r="BI67" i="19"/>
  <c r="M67" i="19"/>
  <c r="M118" i="19" s="1"/>
  <c r="N65" i="19"/>
  <c r="N116" i="19" s="1"/>
  <c r="O65" i="19"/>
  <c r="O116" i="19" s="1"/>
  <c r="P65" i="19"/>
  <c r="P116" i="19" s="1"/>
  <c r="Q65" i="19"/>
  <c r="Q116" i="19" s="1"/>
  <c r="R65" i="19"/>
  <c r="R116" i="19" s="1"/>
  <c r="S65" i="19"/>
  <c r="S116" i="19" s="1"/>
  <c r="T65" i="19"/>
  <c r="T116" i="19" s="1"/>
  <c r="U65" i="19"/>
  <c r="U116" i="19" s="1"/>
  <c r="V65" i="19"/>
  <c r="V116" i="19" s="1"/>
  <c r="W65" i="19"/>
  <c r="W116" i="19" s="1"/>
  <c r="X65" i="19"/>
  <c r="X116" i="19" s="1"/>
  <c r="Y65" i="19"/>
  <c r="Y116" i="19" s="1"/>
  <c r="Z65" i="19"/>
  <c r="Z116" i="19" s="1"/>
  <c r="AA65" i="19"/>
  <c r="AA116" i="19" s="1"/>
  <c r="AB65" i="19"/>
  <c r="AB116" i="19" s="1"/>
  <c r="AC65" i="19"/>
  <c r="AC116" i="19" s="1"/>
  <c r="AD65" i="19"/>
  <c r="AD116" i="19" s="1"/>
  <c r="AE65" i="19"/>
  <c r="AE116" i="19" s="1"/>
  <c r="AF65" i="19"/>
  <c r="AF116" i="19" s="1"/>
  <c r="AG65" i="19"/>
  <c r="AG116" i="19" s="1"/>
  <c r="AH65" i="19"/>
  <c r="AH116" i="19" s="1"/>
  <c r="AI65" i="19"/>
  <c r="AI116" i="19" s="1"/>
  <c r="AJ65" i="19"/>
  <c r="AJ116" i="19" s="1"/>
  <c r="AK65" i="19"/>
  <c r="AL65" i="19"/>
  <c r="AM65" i="19"/>
  <c r="AN65" i="19"/>
  <c r="AO65" i="19"/>
  <c r="AP65" i="19"/>
  <c r="AQ65" i="19"/>
  <c r="AR65" i="19"/>
  <c r="AS65" i="19"/>
  <c r="AT65" i="19"/>
  <c r="AU65" i="19"/>
  <c r="AV65" i="19"/>
  <c r="AW65" i="19"/>
  <c r="AX65" i="19"/>
  <c r="AY65" i="19"/>
  <c r="AZ65" i="19"/>
  <c r="BA65" i="19"/>
  <c r="BB65" i="19"/>
  <c r="BC65" i="19"/>
  <c r="BD65" i="19"/>
  <c r="BE65" i="19"/>
  <c r="BF65" i="19"/>
  <c r="BG65" i="19"/>
  <c r="BH65" i="19"/>
  <c r="BI65" i="19"/>
  <c r="N66" i="19"/>
  <c r="N117" i="19" s="1"/>
  <c r="O66" i="19"/>
  <c r="O117" i="19" s="1"/>
  <c r="P66" i="19"/>
  <c r="P117" i="19" s="1"/>
  <c r="Q66" i="19"/>
  <c r="Q117" i="19" s="1"/>
  <c r="R66" i="19"/>
  <c r="R117" i="19" s="1"/>
  <c r="S66" i="19"/>
  <c r="S117" i="19" s="1"/>
  <c r="T66" i="19"/>
  <c r="T117" i="19" s="1"/>
  <c r="U66" i="19"/>
  <c r="U117" i="19" s="1"/>
  <c r="V66" i="19"/>
  <c r="V117" i="19" s="1"/>
  <c r="W66" i="19"/>
  <c r="W117" i="19" s="1"/>
  <c r="X66" i="19"/>
  <c r="X117" i="19" s="1"/>
  <c r="Y66" i="19"/>
  <c r="Y117" i="19" s="1"/>
  <c r="Z66" i="19"/>
  <c r="Z117" i="19" s="1"/>
  <c r="AA66" i="19"/>
  <c r="AA117" i="19" s="1"/>
  <c r="AB66" i="19"/>
  <c r="AB117" i="19" s="1"/>
  <c r="AC66" i="19"/>
  <c r="AC117" i="19" s="1"/>
  <c r="AD66" i="19"/>
  <c r="AD117" i="19" s="1"/>
  <c r="AE66" i="19"/>
  <c r="AE117" i="19" s="1"/>
  <c r="AF66" i="19"/>
  <c r="AF117" i="19" s="1"/>
  <c r="AG66" i="19"/>
  <c r="AG117" i="19" s="1"/>
  <c r="AH66" i="19"/>
  <c r="AH117" i="19" s="1"/>
  <c r="AI66" i="19"/>
  <c r="AI117" i="19" s="1"/>
  <c r="AJ66" i="19"/>
  <c r="AJ117" i="19" s="1"/>
  <c r="AK66" i="19"/>
  <c r="AL66" i="19"/>
  <c r="AM66" i="19"/>
  <c r="AN66" i="19"/>
  <c r="AO66" i="19"/>
  <c r="AP66" i="19"/>
  <c r="AQ66" i="19"/>
  <c r="AR66" i="19"/>
  <c r="AS66" i="19"/>
  <c r="AT66" i="19"/>
  <c r="AU66" i="19"/>
  <c r="AV66" i="19"/>
  <c r="AW66" i="19"/>
  <c r="AX66" i="19"/>
  <c r="AY66" i="19"/>
  <c r="AZ66" i="19"/>
  <c r="BA66" i="19"/>
  <c r="BB66" i="19"/>
  <c r="BC66" i="19"/>
  <c r="BD66" i="19"/>
  <c r="BE66" i="19"/>
  <c r="BF66" i="19"/>
  <c r="BG66" i="19"/>
  <c r="BH66" i="19"/>
  <c r="BI66" i="19"/>
  <c r="M66" i="19"/>
  <c r="M117" i="19" s="1"/>
  <c r="M65" i="19"/>
  <c r="M116" i="19" s="1"/>
  <c r="N64" i="19"/>
  <c r="N115" i="19" s="1"/>
  <c r="O64" i="19"/>
  <c r="O115" i="19" s="1"/>
  <c r="P64" i="19"/>
  <c r="P115" i="19" s="1"/>
  <c r="Q64" i="19"/>
  <c r="Q115" i="19" s="1"/>
  <c r="R64" i="19"/>
  <c r="R115" i="19" s="1"/>
  <c r="S64" i="19"/>
  <c r="S115" i="19" s="1"/>
  <c r="T64" i="19"/>
  <c r="T115" i="19" s="1"/>
  <c r="U64" i="19"/>
  <c r="U115" i="19" s="1"/>
  <c r="V64" i="19"/>
  <c r="V115" i="19" s="1"/>
  <c r="W64" i="19"/>
  <c r="W115" i="19" s="1"/>
  <c r="X64" i="19"/>
  <c r="X115" i="19" s="1"/>
  <c r="Y64" i="19"/>
  <c r="Y115" i="19" s="1"/>
  <c r="Z64" i="19"/>
  <c r="Z115" i="19" s="1"/>
  <c r="AA64" i="19"/>
  <c r="AA115" i="19" s="1"/>
  <c r="AB64" i="19"/>
  <c r="AB115" i="19" s="1"/>
  <c r="AC64" i="19"/>
  <c r="AC115" i="19" s="1"/>
  <c r="AD64" i="19"/>
  <c r="AD115" i="19" s="1"/>
  <c r="AE64" i="19"/>
  <c r="AE115" i="19" s="1"/>
  <c r="AF64" i="19"/>
  <c r="AF115" i="19" s="1"/>
  <c r="AG64" i="19"/>
  <c r="AG115" i="19" s="1"/>
  <c r="AH64" i="19"/>
  <c r="AH115" i="19" s="1"/>
  <c r="AI64" i="19"/>
  <c r="AI115" i="19" s="1"/>
  <c r="AJ64" i="19"/>
  <c r="AJ115" i="19" s="1"/>
  <c r="AK64" i="19"/>
  <c r="AL64" i="19"/>
  <c r="AM64" i="19"/>
  <c r="AN64" i="19"/>
  <c r="AO64" i="19"/>
  <c r="AP64" i="19"/>
  <c r="AQ64" i="19"/>
  <c r="AR64" i="19"/>
  <c r="AS64" i="19"/>
  <c r="AT64" i="19"/>
  <c r="AU64" i="19"/>
  <c r="AV64" i="19"/>
  <c r="AW64" i="19"/>
  <c r="AX64" i="19"/>
  <c r="AY64" i="19"/>
  <c r="AZ64" i="19"/>
  <c r="BA64" i="19"/>
  <c r="BB64" i="19"/>
  <c r="BC64" i="19"/>
  <c r="BD64" i="19"/>
  <c r="BE64" i="19"/>
  <c r="BF64" i="19"/>
  <c r="BG64" i="19"/>
  <c r="BH64" i="19"/>
  <c r="BI64" i="19"/>
  <c r="M64" i="19"/>
  <c r="M115" i="19" s="1"/>
  <c r="AK109" i="19" l="1"/>
  <c r="AK120" i="19" s="1"/>
  <c r="AJ131" i="19"/>
  <c r="AJ125" i="19"/>
  <c r="AJ137" i="19"/>
  <c r="AJ127" i="19"/>
  <c r="AJ126" i="19"/>
  <c r="AK151" i="19" l="1"/>
  <c r="AK129" i="19"/>
  <c r="AK155" i="19"/>
  <c r="AK133" i="19"/>
  <c r="AL109" i="19"/>
  <c r="AK125" i="19"/>
  <c r="AK137" i="19"/>
  <c r="AK126" i="19"/>
  <c r="AK131" i="19"/>
  <c r="AK127" i="19"/>
  <c r="AK146" i="19"/>
  <c r="AK115" i="19"/>
  <c r="AK149" i="19"/>
  <c r="AK124" i="19"/>
  <c r="AK122" i="19"/>
  <c r="AK142" i="19"/>
  <c r="AK136" i="19"/>
  <c r="AK130" i="19"/>
  <c r="AK140" i="19"/>
  <c r="AK144" i="19"/>
  <c r="AK119" i="19"/>
  <c r="AK154" i="19"/>
  <c r="AK152" i="19"/>
  <c r="AK134" i="19"/>
  <c r="AK156" i="19"/>
  <c r="AK139" i="19"/>
  <c r="AK147" i="19"/>
  <c r="AK116" i="19"/>
  <c r="AK150" i="19"/>
  <c r="AK128" i="19"/>
  <c r="AK141" i="19"/>
  <c r="AK132" i="19"/>
  <c r="AK121" i="19"/>
  <c r="AK117" i="19"/>
  <c r="AK145" i="19"/>
  <c r="AK123" i="19"/>
  <c r="AK143" i="19"/>
  <c r="AK138" i="19"/>
  <c r="AK153" i="19"/>
  <c r="AK135" i="19"/>
  <c r="AK148" i="19"/>
  <c r="AK118" i="19"/>
  <c r="AM109" i="19" l="1"/>
  <c r="AL126" i="19"/>
  <c r="AL127" i="19"/>
  <c r="AL131" i="19"/>
  <c r="AL137" i="19"/>
  <c r="AL125" i="19"/>
  <c r="AL144" i="19"/>
  <c r="AL124" i="19"/>
  <c r="AL146" i="19"/>
  <c r="AL122" i="19"/>
  <c r="AL133" i="19"/>
  <c r="AL120" i="19"/>
  <c r="AL142" i="19"/>
  <c r="AL129" i="19"/>
  <c r="AL151" i="19"/>
  <c r="AL148" i="19"/>
  <c r="AL140" i="19"/>
  <c r="AL135" i="19"/>
  <c r="AL153" i="19"/>
  <c r="AL155" i="19"/>
  <c r="AL145" i="19"/>
  <c r="AL118" i="19"/>
  <c r="AL141" i="19"/>
  <c r="AL132" i="19"/>
  <c r="AL117" i="19"/>
  <c r="AL138" i="19"/>
  <c r="AL143" i="19"/>
  <c r="AL123" i="19"/>
  <c r="AL128" i="19"/>
  <c r="AL150" i="19"/>
  <c r="AL147" i="19"/>
  <c r="AL116" i="19"/>
  <c r="AL119" i="19"/>
  <c r="AL121" i="19"/>
  <c r="AL134" i="19"/>
  <c r="AL156" i="19"/>
  <c r="AL130" i="19"/>
  <c r="AL152" i="19"/>
  <c r="AL149" i="19"/>
  <c r="AL115" i="19"/>
  <c r="AL136" i="19"/>
  <c r="AL154" i="19"/>
  <c r="AL139" i="19"/>
  <c r="AN109" i="19" l="1"/>
  <c r="AM131" i="19"/>
  <c r="AM125" i="19"/>
  <c r="AM127" i="19"/>
  <c r="AM137" i="19"/>
  <c r="AM126" i="19"/>
  <c r="AM123" i="19"/>
  <c r="AM134" i="19"/>
  <c r="AM143" i="19"/>
  <c r="AM130" i="19"/>
  <c r="AM152" i="19"/>
  <c r="AM149" i="19"/>
  <c r="AM119" i="19"/>
  <c r="AM115" i="19"/>
  <c r="AM141" i="19"/>
  <c r="AM136" i="19"/>
  <c r="AM154" i="19"/>
  <c r="AM156" i="19"/>
  <c r="AM146" i="19"/>
  <c r="AM142" i="19"/>
  <c r="AM133" i="19"/>
  <c r="AM139" i="19"/>
  <c r="AM144" i="19"/>
  <c r="AM124" i="19"/>
  <c r="AM129" i="19"/>
  <c r="AM151" i="19"/>
  <c r="AM148" i="19"/>
  <c r="AM121" i="19"/>
  <c r="AM122" i="19"/>
  <c r="AM135" i="19"/>
  <c r="AM132" i="19"/>
  <c r="AM153" i="19"/>
  <c r="AM118" i="19"/>
  <c r="AM120" i="19"/>
  <c r="AM150" i="19"/>
  <c r="AM117" i="19"/>
  <c r="AM138" i="19"/>
  <c r="AM155" i="19"/>
  <c r="AM140" i="19"/>
  <c r="AM145" i="19"/>
  <c r="AM128" i="19"/>
  <c r="AM147" i="19"/>
  <c r="AM116" i="19"/>
  <c r="AO109" i="19" l="1"/>
  <c r="AN126" i="19"/>
  <c r="AN127" i="19"/>
  <c r="AN131" i="19"/>
  <c r="AN137" i="19"/>
  <c r="AN125" i="19"/>
  <c r="AN150" i="19"/>
  <c r="AN117" i="19"/>
  <c r="AN118" i="19"/>
  <c r="AN142" i="19"/>
  <c r="AN138" i="19"/>
  <c r="AN155" i="19"/>
  <c r="AN147" i="19"/>
  <c r="AN116" i="19"/>
  <c r="AN143" i="19"/>
  <c r="AN134" i="19"/>
  <c r="AN140" i="19"/>
  <c r="AN120" i="19"/>
  <c r="AN144" i="19"/>
  <c r="AN145" i="19"/>
  <c r="AN128" i="19"/>
  <c r="AN130" i="19"/>
  <c r="AN152" i="19"/>
  <c r="AN149" i="19"/>
  <c r="AN122" i="19"/>
  <c r="AN115" i="19"/>
  <c r="AN123" i="19"/>
  <c r="AN136" i="19"/>
  <c r="AN133" i="19"/>
  <c r="AN154" i="19"/>
  <c r="AN119" i="19"/>
  <c r="AN121" i="19"/>
  <c r="AN151" i="19"/>
  <c r="AN139" i="19"/>
  <c r="AN156" i="19"/>
  <c r="AN141" i="19"/>
  <c r="AN146" i="19"/>
  <c r="AN129" i="19"/>
  <c r="AN148" i="19"/>
  <c r="AN124" i="19"/>
  <c r="AN135" i="19"/>
  <c r="AN132" i="19"/>
  <c r="AN153" i="19"/>
  <c r="AP109" i="19" l="1"/>
  <c r="AO126" i="19"/>
  <c r="AO127" i="19"/>
  <c r="AO131" i="19"/>
  <c r="AO137" i="19"/>
  <c r="AO125" i="19"/>
  <c r="AO139" i="19"/>
  <c r="AO156" i="19"/>
  <c r="AO148" i="19"/>
  <c r="AO144" i="19"/>
  <c r="AO135" i="19"/>
  <c r="AO141" i="19"/>
  <c r="AO121" i="19"/>
  <c r="AO146" i="19"/>
  <c r="AO129" i="19"/>
  <c r="AO132" i="19"/>
  <c r="AO153" i="19"/>
  <c r="AO150" i="19"/>
  <c r="AO117" i="19"/>
  <c r="AO118" i="19"/>
  <c r="AO124" i="19"/>
  <c r="AO138" i="19"/>
  <c r="AO123" i="19"/>
  <c r="AO134" i="19"/>
  <c r="AO116" i="19"/>
  <c r="AO155" i="19"/>
  <c r="AO122" i="19"/>
  <c r="AO152" i="19"/>
  <c r="AO140" i="19"/>
  <c r="AO142" i="19"/>
  <c r="AO147" i="19"/>
  <c r="AO130" i="19"/>
  <c r="AO149" i="19"/>
  <c r="AO120" i="19"/>
  <c r="AO128" i="19"/>
  <c r="AO115" i="19"/>
  <c r="AO136" i="19"/>
  <c r="AO145" i="19"/>
  <c r="AO133" i="19"/>
  <c r="AO154" i="19"/>
  <c r="AO151" i="19"/>
  <c r="AO119" i="19"/>
  <c r="AO143" i="19"/>
  <c r="AQ109" i="19" l="1"/>
  <c r="AP131" i="19"/>
  <c r="AP127" i="19"/>
  <c r="AP137" i="19"/>
  <c r="AP126" i="19"/>
  <c r="AP125" i="19"/>
  <c r="AP145" i="19"/>
  <c r="AP136" i="19"/>
  <c r="AP120" i="19"/>
  <c r="AP142" i="19"/>
  <c r="AP122" i="19"/>
  <c r="AP147" i="19"/>
  <c r="AP130" i="19"/>
  <c r="AP133" i="19"/>
  <c r="AP115" i="19"/>
  <c r="AP154" i="19"/>
  <c r="AP151" i="19"/>
  <c r="AP119" i="19"/>
  <c r="AP128" i="19"/>
  <c r="AP139" i="19"/>
  <c r="AP135" i="19"/>
  <c r="AP156" i="19"/>
  <c r="AP123" i="19"/>
  <c r="AP153" i="19"/>
  <c r="AP141" i="19"/>
  <c r="AP143" i="19"/>
  <c r="AP148" i="19"/>
  <c r="AP132" i="19"/>
  <c r="AP150" i="19"/>
  <c r="AP117" i="19"/>
  <c r="AP118" i="19"/>
  <c r="AP121" i="19"/>
  <c r="AP124" i="19"/>
  <c r="AP129" i="19"/>
  <c r="AP138" i="19"/>
  <c r="AP146" i="19"/>
  <c r="AP134" i="19"/>
  <c r="AP116" i="19"/>
  <c r="AP155" i="19"/>
  <c r="AP152" i="19"/>
  <c r="AP144" i="19"/>
  <c r="AP140" i="19"/>
  <c r="AP149" i="19"/>
  <c r="AR109" i="19" l="1"/>
  <c r="AQ126" i="19"/>
  <c r="AQ125" i="19"/>
  <c r="AQ131" i="19"/>
  <c r="AQ137" i="19"/>
  <c r="AQ127" i="19"/>
  <c r="AQ152" i="19"/>
  <c r="AQ116" i="19"/>
  <c r="AQ148" i="19"/>
  <c r="AQ129" i="19"/>
  <c r="AQ140" i="19"/>
  <c r="AQ136" i="19"/>
  <c r="AQ124" i="19"/>
  <c r="AQ154" i="19"/>
  <c r="AQ120" i="19"/>
  <c r="AQ142" i="19"/>
  <c r="AQ144" i="19"/>
  <c r="AQ149" i="19"/>
  <c r="AQ133" i="19"/>
  <c r="AQ151" i="19"/>
  <c r="AQ128" i="19"/>
  <c r="AQ115" i="19"/>
  <c r="AQ119" i="19"/>
  <c r="AQ122" i="19"/>
  <c r="AQ130" i="19"/>
  <c r="AQ139" i="19"/>
  <c r="AQ147" i="19"/>
  <c r="AQ135" i="19"/>
  <c r="AQ156" i="19"/>
  <c r="AQ153" i="19"/>
  <c r="AQ145" i="19"/>
  <c r="AQ141" i="19"/>
  <c r="AQ132" i="19"/>
  <c r="AQ150" i="19"/>
  <c r="AQ118" i="19"/>
  <c r="AQ146" i="19"/>
  <c r="AQ117" i="19"/>
  <c r="AQ138" i="19"/>
  <c r="AQ121" i="19"/>
  <c r="AQ143" i="19"/>
  <c r="AQ123" i="19"/>
  <c r="AQ134" i="19"/>
  <c r="AQ155" i="19"/>
  <c r="AS109" i="19" l="1"/>
  <c r="AR137" i="19"/>
  <c r="AR126" i="19"/>
  <c r="AR127" i="19"/>
  <c r="AR131" i="19"/>
  <c r="AR125" i="19"/>
  <c r="AR130" i="19"/>
  <c r="AR141" i="19"/>
  <c r="AR138" i="19"/>
  <c r="AR118" i="19"/>
  <c r="AR128" i="19"/>
  <c r="AR117" i="19"/>
  <c r="AR155" i="19"/>
  <c r="AR121" i="19"/>
  <c r="AR143" i="19"/>
  <c r="AR145" i="19"/>
  <c r="AR150" i="19"/>
  <c r="AR134" i="19"/>
  <c r="AR152" i="19"/>
  <c r="AR129" i="19"/>
  <c r="AR116" i="19"/>
  <c r="AR123" i="19"/>
  <c r="AR132" i="19"/>
  <c r="AR140" i="19"/>
  <c r="AR148" i="19"/>
  <c r="AR136" i="19"/>
  <c r="AR154" i="19"/>
  <c r="AR120" i="19"/>
  <c r="AR146" i="19"/>
  <c r="AR142" i="19"/>
  <c r="AR151" i="19"/>
  <c r="AR119" i="19"/>
  <c r="AR147" i="19"/>
  <c r="AR139" i="19"/>
  <c r="AR122" i="19"/>
  <c r="AR144" i="19"/>
  <c r="AR124" i="19"/>
  <c r="AR149" i="19"/>
  <c r="AR133" i="19"/>
  <c r="AR135" i="19"/>
  <c r="AR156" i="19"/>
  <c r="AR153" i="19"/>
  <c r="AR115" i="19"/>
  <c r="AT109" i="19" l="1"/>
  <c r="AS137" i="19"/>
  <c r="AS131" i="19"/>
  <c r="AS127" i="19"/>
  <c r="AS126" i="19"/>
  <c r="AS125" i="19"/>
  <c r="AS129" i="19"/>
  <c r="AS156" i="19"/>
  <c r="AS122" i="19"/>
  <c r="AS144" i="19"/>
  <c r="AS146" i="19"/>
  <c r="AS151" i="19"/>
  <c r="AS135" i="19"/>
  <c r="AS153" i="19"/>
  <c r="AS130" i="19"/>
  <c r="AS124" i="19"/>
  <c r="AS133" i="19"/>
  <c r="AS141" i="19"/>
  <c r="AS149" i="19"/>
  <c r="AS138" i="19"/>
  <c r="AS155" i="19"/>
  <c r="AS115" i="19"/>
  <c r="AS118" i="19"/>
  <c r="AS121" i="19"/>
  <c r="AS147" i="19"/>
  <c r="AS143" i="19"/>
  <c r="AS152" i="19"/>
  <c r="AS117" i="19"/>
  <c r="AS148" i="19"/>
  <c r="AS140" i="19"/>
  <c r="AS123" i="19"/>
  <c r="AS145" i="19"/>
  <c r="AS128" i="19"/>
  <c r="AS150" i="19"/>
  <c r="AS134" i="19"/>
  <c r="AS116" i="19"/>
  <c r="AS136" i="19"/>
  <c r="AS154" i="19"/>
  <c r="AS120" i="19"/>
  <c r="AS132" i="19"/>
  <c r="AS142" i="19"/>
  <c r="AS139" i="19"/>
  <c r="AS119" i="19"/>
  <c r="AU109" i="19" l="1"/>
  <c r="AT126" i="19"/>
  <c r="AT125" i="19"/>
  <c r="AT131" i="19"/>
  <c r="AT137" i="19"/>
  <c r="AT127" i="19"/>
  <c r="AT152" i="19"/>
  <c r="AT117" i="19"/>
  <c r="AT136" i="19"/>
  <c r="AT154" i="19"/>
  <c r="AT132" i="19"/>
  <c r="AT116" i="19"/>
  <c r="AT120" i="19"/>
  <c r="AT128" i="19"/>
  <c r="AT134" i="19"/>
  <c r="AT142" i="19"/>
  <c r="AT115" i="19"/>
  <c r="AT150" i="19"/>
  <c r="AT139" i="19"/>
  <c r="AT119" i="19"/>
  <c r="AT156" i="19"/>
  <c r="AT122" i="19"/>
  <c r="AT148" i="19"/>
  <c r="AT149" i="19"/>
  <c r="AT144" i="19"/>
  <c r="AT153" i="19"/>
  <c r="AT141" i="19"/>
  <c r="AT124" i="19"/>
  <c r="AT146" i="19"/>
  <c r="AT129" i="19"/>
  <c r="AT151" i="19"/>
  <c r="AT135" i="19"/>
  <c r="AT138" i="19"/>
  <c r="AT155" i="19"/>
  <c r="AT123" i="19"/>
  <c r="AT121" i="19"/>
  <c r="AT133" i="19"/>
  <c r="AT118" i="19"/>
  <c r="AT143" i="19"/>
  <c r="AT140" i="19"/>
  <c r="AT130" i="19"/>
  <c r="AT145" i="19"/>
  <c r="AT147" i="19"/>
  <c r="AV109" i="19" l="1"/>
  <c r="AU127" i="19"/>
  <c r="AU126" i="19"/>
  <c r="AU125" i="19"/>
  <c r="AU131" i="19"/>
  <c r="AU137" i="19"/>
  <c r="AU133" i="19"/>
  <c r="AU121" i="19"/>
  <c r="AU129" i="19"/>
  <c r="AU135" i="19"/>
  <c r="AU143" i="19"/>
  <c r="AU151" i="19"/>
  <c r="AU118" i="19"/>
  <c r="AU140" i="19"/>
  <c r="AU153" i="19"/>
  <c r="AU123" i="19"/>
  <c r="AU149" i="19"/>
  <c r="AU120" i="19"/>
  <c r="AU145" i="19"/>
  <c r="AU154" i="19"/>
  <c r="AU142" i="19"/>
  <c r="AU128" i="19"/>
  <c r="AU147" i="19"/>
  <c r="AU130" i="19"/>
  <c r="AU115" i="19"/>
  <c r="AU152" i="19"/>
  <c r="AU117" i="19"/>
  <c r="AU136" i="19"/>
  <c r="AU139" i="19"/>
  <c r="AU119" i="19"/>
  <c r="AU116" i="19"/>
  <c r="AU156" i="19"/>
  <c r="AU122" i="19"/>
  <c r="AU134" i="19"/>
  <c r="AU144" i="19"/>
  <c r="AU155" i="19"/>
  <c r="AU141" i="19"/>
  <c r="AU132" i="19"/>
  <c r="AU124" i="19"/>
  <c r="AU146" i="19"/>
  <c r="AU148" i="19"/>
  <c r="AU150" i="19"/>
  <c r="AU138" i="19"/>
  <c r="AW109" i="19" l="1"/>
  <c r="AV137" i="19"/>
  <c r="AV127" i="19"/>
  <c r="AV131" i="19"/>
  <c r="AV126" i="19"/>
  <c r="AV125" i="19"/>
  <c r="AV115" i="19"/>
  <c r="AV117" i="19"/>
  <c r="AV136" i="19"/>
  <c r="AV144" i="19"/>
  <c r="AV152" i="19"/>
  <c r="AV116" i="19"/>
  <c r="AV141" i="19"/>
  <c r="AV124" i="19"/>
  <c r="AV150" i="19"/>
  <c r="AV121" i="19"/>
  <c r="AV146" i="19"/>
  <c r="AV155" i="19"/>
  <c r="AV143" i="19"/>
  <c r="AV129" i="19"/>
  <c r="AV148" i="19"/>
  <c r="AV132" i="19"/>
  <c r="AV134" i="19"/>
  <c r="AV153" i="19"/>
  <c r="AV138" i="19"/>
  <c r="AV140" i="19"/>
  <c r="AV123" i="19"/>
  <c r="AV135" i="19"/>
  <c r="AV118" i="19"/>
  <c r="AV120" i="19"/>
  <c r="AV145" i="19"/>
  <c r="AV142" i="19"/>
  <c r="AV133" i="19"/>
  <c r="AV151" i="19"/>
  <c r="AV119" i="19"/>
  <c r="AV128" i="19"/>
  <c r="AV147" i="19"/>
  <c r="AV149" i="19"/>
  <c r="AV154" i="19"/>
  <c r="AV139" i="19"/>
  <c r="AV156" i="19"/>
  <c r="AV122" i="19"/>
  <c r="AV130" i="19"/>
  <c r="AX109" i="19" l="1"/>
  <c r="AW126" i="19"/>
  <c r="AW137" i="19"/>
  <c r="AW127" i="19"/>
  <c r="AW131" i="19"/>
  <c r="AW125" i="19"/>
  <c r="AW153" i="19"/>
  <c r="AW142" i="19"/>
  <c r="AW118" i="19"/>
  <c r="AW128" i="19"/>
  <c r="AW151" i="19"/>
  <c r="AW119" i="19"/>
  <c r="AW122" i="19"/>
  <c r="AW147" i="19"/>
  <c r="AW152" i="19"/>
  <c r="AW156" i="19"/>
  <c r="AW144" i="19"/>
  <c r="AW130" i="19"/>
  <c r="AW149" i="19"/>
  <c r="AW133" i="19"/>
  <c r="AW115" i="19"/>
  <c r="AW154" i="19"/>
  <c r="AW139" i="19"/>
  <c r="AW141" i="19"/>
  <c r="AW124" i="19"/>
  <c r="AW117" i="19"/>
  <c r="AW136" i="19"/>
  <c r="AW121" i="19"/>
  <c r="AW146" i="19"/>
  <c r="AW138" i="19"/>
  <c r="AW116" i="19"/>
  <c r="AW143" i="19"/>
  <c r="AW134" i="19"/>
  <c r="AW129" i="19"/>
  <c r="AW148" i="19"/>
  <c r="AW150" i="19"/>
  <c r="AW155" i="19"/>
  <c r="AW140" i="19"/>
  <c r="AW135" i="19"/>
  <c r="AW123" i="19"/>
  <c r="AW132" i="19"/>
  <c r="AW120" i="19"/>
  <c r="AW145" i="19"/>
  <c r="AY109" i="19" l="1"/>
  <c r="AX131" i="19"/>
  <c r="AX127" i="19"/>
  <c r="AX126" i="19"/>
  <c r="AX137" i="19"/>
  <c r="AX125" i="19"/>
  <c r="AX117" i="19"/>
  <c r="AX129" i="19"/>
  <c r="AX152" i="19"/>
  <c r="AX123" i="19"/>
  <c r="AX148" i="19"/>
  <c r="AX145" i="19"/>
  <c r="AX132" i="19"/>
  <c r="AX150" i="19"/>
  <c r="AX134" i="19"/>
  <c r="AX153" i="19"/>
  <c r="AX155" i="19"/>
  <c r="AX140" i="19"/>
  <c r="AX120" i="19"/>
  <c r="AX142" i="19"/>
  <c r="AX128" i="19"/>
  <c r="AX116" i="19"/>
  <c r="AX138" i="19"/>
  <c r="AX122" i="19"/>
  <c r="AX147" i="19"/>
  <c r="AX154" i="19"/>
  <c r="AX144" i="19"/>
  <c r="AX135" i="19"/>
  <c r="AX118" i="19"/>
  <c r="AX119" i="19"/>
  <c r="AX130" i="19"/>
  <c r="AX149" i="19"/>
  <c r="AX151" i="19"/>
  <c r="AX156" i="19"/>
  <c r="AX141" i="19"/>
  <c r="AX115" i="19"/>
  <c r="AX136" i="19"/>
  <c r="AX124" i="19"/>
  <c r="AX133" i="19"/>
  <c r="AX139" i="19"/>
  <c r="AX121" i="19"/>
  <c r="AX146" i="19"/>
  <c r="AX143" i="19"/>
  <c r="AZ109" i="19" l="1"/>
  <c r="AY131" i="19"/>
  <c r="AY127" i="19"/>
  <c r="AY126" i="19"/>
  <c r="AY137" i="19"/>
  <c r="AY125" i="19"/>
  <c r="AY130" i="19"/>
  <c r="AY153" i="19"/>
  <c r="AY124" i="19"/>
  <c r="AY149" i="19"/>
  <c r="AY115" i="19"/>
  <c r="AY118" i="19"/>
  <c r="AY119" i="19"/>
  <c r="AY146" i="19"/>
  <c r="AY133" i="19"/>
  <c r="AY151" i="19"/>
  <c r="AY135" i="19"/>
  <c r="AY154" i="19"/>
  <c r="AY156" i="19"/>
  <c r="AY141" i="19"/>
  <c r="AY121" i="19"/>
  <c r="AY143" i="19"/>
  <c r="AY129" i="19"/>
  <c r="AY117" i="19"/>
  <c r="AY139" i="19"/>
  <c r="AY123" i="19"/>
  <c r="AY148" i="19"/>
  <c r="AY116" i="19"/>
  <c r="AY145" i="19"/>
  <c r="AY136" i="19"/>
  <c r="AY132" i="19"/>
  <c r="AY150" i="19"/>
  <c r="AY152" i="19"/>
  <c r="AY142" i="19"/>
  <c r="AY138" i="19"/>
  <c r="AY128" i="19"/>
  <c r="AY134" i="19"/>
  <c r="AY140" i="19"/>
  <c r="AY120" i="19"/>
  <c r="AY122" i="19"/>
  <c r="AY147" i="19"/>
  <c r="AY155" i="19"/>
  <c r="AY144" i="19"/>
  <c r="BA109" i="19" l="1"/>
  <c r="AZ126" i="19"/>
  <c r="AZ137" i="19"/>
  <c r="AZ125" i="19"/>
  <c r="AZ127" i="19"/>
  <c r="AZ131" i="19"/>
  <c r="AZ128" i="19"/>
  <c r="AZ150" i="19"/>
  <c r="AZ155" i="19"/>
  <c r="AZ147" i="19"/>
  <c r="AZ134" i="19"/>
  <c r="AZ152" i="19"/>
  <c r="AZ136" i="19"/>
  <c r="AZ142" i="19"/>
  <c r="AZ122" i="19"/>
  <c r="AZ144" i="19"/>
  <c r="AZ120" i="19"/>
  <c r="AZ130" i="19"/>
  <c r="AZ140" i="19"/>
  <c r="AZ124" i="19"/>
  <c r="AZ149" i="19"/>
  <c r="AZ115" i="19"/>
  <c r="AZ146" i="19"/>
  <c r="AZ118" i="19"/>
  <c r="AZ138" i="19"/>
  <c r="AZ133" i="19"/>
  <c r="AZ151" i="19"/>
  <c r="AZ153" i="19"/>
  <c r="AZ143" i="19"/>
  <c r="AZ139" i="19"/>
  <c r="AZ129" i="19"/>
  <c r="AZ135" i="19"/>
  <c r="AZ119" i="19"/>
  <c r="AZ141" i="19"/>
  <c r="AZ121" i="19"/>
  <c r="AZ123" i="19"/>
  <c r="AZ148" i="19"/>
  <c r="AZ156" i="19"/>
  <c r="AZ145" i="19"/>
  <c r="AZ117" i="19"/>
  <c r="AZ116" i="19"/>
  <c r="AZ132" i="19"/>
  <c r="AZ154" i="19"/>
  <c r="BB109" i="19" l="1"/>
  <c r="BA127" i="19"/>
  <c r="BA126" i="19"/>
  <c r="BA137" i="19"/>
  <c r="BA125" i="19"/>
  <c r="BA131" i="19"/>
  <c r="BA148" i="19"/>
  <c r="BA135" i="19"/>
  <c r="BA153" i="19"/>
  <c r="BA138" i="19"/>
  <c r="BA143" i="19"/>
  <c r="BA123" i="19"/>
  <c r="BA145" i="19"/>
  <c r="BA117" i="19"/>
  <c r="BA156" i="19"/>
  <c r="BA121" i="19"/>
  <c r="BA132" i="19"/>
  <c r="BA141" i="19"/>
  <c r="BA128" i="19"/>
  <c r="BA150" i="19"/>
  <c r="BA116" i="19"/>
  <c r="BA147" i="19"/>
  <c r="BA139" i="19"/>
  <c r="BA134" i="19"/>
  <c r="BA152" i="19"/>
  <c r="BA154" i="19"/>
  <c r="BA144" i="19"/>
  <c r="BA140" i="19"/>
  <c r="BA130" i="19"/>
  <c r="BA136" i="19"/>
  <c r="BA142" i="19"/>
  <c r="BA122" i="19"/>
  <c r="BA124" i="19"/>
  <c r="BA149" i="19"/>
  <c r="BA115" i="19"/>
  <c r="BA119" i="19"/>
  <c r="BA146" i="19"/>
  <c r="BA120" i="19"/>
  <c r="BA133" i="19"/>
  <c r="BA155" i="19"/>
  <c r="BA129" i="19"/>
  <c r="BA151" i="19"/>
  <c r="BA118" i="19"/>
  <c r="BC109" i="19" l="1"/>
  <c r="BB131" i="19"/>
  <c r="BB126" i="19"/>
  <c r="BB127" i="19"/>
  <c r="BB137" i="19"/>
  <c r="BB125" i="19"/>
  <c r="BB122" i="19"/>
  <c r="BB133" i="19"/>
  <c r="BB142" i="19"/>
  <c r="BB129" i="19"/>
  <c r="BB151" i="19"/>
  <c r="BB148" i="19"/>
  <c r="BB140" i="19"/>
  <c r="BB135" i="19"/>
  <c r="BB153" i="19"/>
  <c r="BB155" i="19"/>
  <c r="BB145" i="19"/>
  <c r="BB118" i="19"/>
  <c r="BB141" i="19"/>
  <c r="BB132" i="19"/>
  <c r="BB117" i="19"/>
  <c r="BB138" i="19"/>
  <c r="BB144" i="19"/>
  <c r="BB143" i="19"/>
  <c r="BB123" i="19"/>
  <c r="BB128" i="19"/>
  <c r="BB150" i="19"/>
  <c r="BB147" i="19"/>
  <c r="BB116" i="19"/>
  <c r="BB119" i="19"/>
  <c r="BB121" i="19"/>
  <c r="BB134" i="19"/>
  <c r="BB156" i="19"/>
  <c r="BB120" i="19"/>
  <c r="BB130" i="19"/>
  <c r="BB152" i="19"/>
  <c r="BB149" i="19"/>
  <c r="BB115" i="19"/>
  <c r="BB136" i="19"/>
  <c r="BB154" i="19"/>
  <c r="BB139" i="19"/>
  <c r="BB124" i="19"/>
  <c r="BB146" i="19"/>
  <c r="BD109" i="19" l="1"/>
  <c r="BC127" i="19"/>
  <c r="BC131" i="19"/>
  <c r="BC126" i="19"/>
  <c r="BC125" i="19"/>
  <c r="BC137" i="19"/>
  <c r="BC143" i="19"/>
  <c r="BC130" i="19"/>
  <c r="BC152" i="19"/>
  <c r="BC149" i="19"/>
  <c r="BC119" i="19"/>
  <c r="BC115" i="19"/>
  <c r="BC141" i="19"/>
  <c r="BC136" i="19"/>
  <c r="BC154" i="19"/>
  <c r="BC156" i="19"/>
  <c r="BC146" i="19"/>
  <c r="BC142" i="19"/>
  <c r="BC133" i="19"/>
  <c r="BC139" i="19"/>
  <c r="BC123" i="19"/>
  <c r="BC121" i="19"/>
  <c r="BC144" i="19"/>
  <c r="BC124" i="19"/>
  <c r="BC129" i="19"/>
  <c r="BC151" i="19"/>
  <c r="BC148" i="19"/>
  <c r="BC122" i="19"/>
  <c r="BC135" i="19"/>
  <c r="BC132" i="19"/>
  <c r="BC153" i="19"/>
  <c r="BC118" i="19"/>
  <c r="BC120" i="19"/>
  <c r="BC150" i="19"/>
  <c r="BC117" i="19"/>
  <c r="BC138" i="19"/>
  <c r="BC155" i="19"/>
  <c r="BC140" i="19"/>
  <c r="BC145" i="19"/>
  <c r="BC128" i="19"/>
  <c r="BC147" i="19"/>
  <c r="BC116" i="19"/>
  <c r="BC134" i="19"/>
  <c r="BE109" i="19" l="1"/>
  <c r="BD131" i="19"/>
  <c r="BD126" i="19"/>
  <c r="BD127" i="19"/>
  <c r="BD137" i="19"/>
  <c r="BD125" i="19"/>
  <c r="BD117" i="19"/>
  <c r="BD118" i="19"/>
  <c r="BD142" i="19"/>
  <c r="BD138" i="19"/>
  <c r="BD155" i="19"/>
  <c r="BD147" i="19"/>
  <c r="BD116" i="19"/>
  <c r="BD143" i="19"/>
  <c r="BD134" i="19"/>
  <c r="BD140" i="19"/>
  <c r="BD120" i="19"/>
  <c r="BD145" i="19"/>
  <c r="BD128" i="19"/>
  <c r="BD130" i="19"/>
  <c r="BD152" i="19"/>
  <c r="BD149" i="19"/>
  <c r="BD115" i="19"/>
  <c r="BD123" i="19"/>
  <c r="BD136" i="19"/>
  <c r="BD133" i="19"/>
  <c r="BD154" i="19"/>
  <c r="BD119" i="19"/>
  <c r="BD121" i="19"/>
  <c r="BD151" i="19"/>
  <c r="BD139" i="19"/>
  <c r="BD156" i="19"/>
  <c r="BD141" i="19"/>
  <c r="BD146" i="19"/>
  <c r="BD129" i="19"/>
  <c r="BD148" i="19"/>
  <c r="BD124" i="19"/>
  <c r="BD135" i="19"/>
  <c r="BD122" i="19"/>
  <c r="BD144" i="19"/>
  <c r="BD132" i="19"/>
  <c r="BD153" i="19"/>
  <c r="BD150" i="19"/>
  <c r="BF109" i="19" l="1"/>
  <c r="BE131" i="19"/>
  <c r="BE126" i="19"/>
  <c r="BE127" i="19"/>
  <c r="BE137" i="19"/>
  <c r="BE125" i="19"/>
  <c r="BE123" i="19"/>
  <c r="BE148" i="19"/>
  <c r="BE144" i="19"/>
  <c r="BE135" i="19"/>
  <c r="BE141" i="19"/>
  <c r="BE121" i="19"/>
  <c r="BE146" i="19"/>
  <c r="BE129" i="19"/>
  <c r="BE132" i="19"/>
  <c r="BE153" i="19"/>
  <c r="BE150" i="19"/>
  <c r="BE117" i="19"/>
  <c r="BE118" i="19"/>
  <c r="BE124" i="19"/>
  <c r="BE138" i="19"/>
  <c r="BE134" i="19"/>
  <c r="BE116" i="19"/>
  <c r="BE155" i="19"/>
  <c r="BE122" i="19"/>
  <c r="BE152" i="19"/>
  <c r="BE140" i="19"/>
  <c r="BE142" i="19"/>
  <c r="BE147" i="19"/>
  <c r="BE130" i="19"/>
  <c r="BE149" i="19"/>
  <c r="BE120" i="19"/>
  <c r="BE128" i="19"/>
  <c r="BE115" i="19"/>
  <c r="BE136" i="19"/>
  <c r="BE145" i="19"/>
  <c r="BE133" i="19"/>
  <c r="BE154" i="19"/>
  <c r="BE151" i="19"/>
  <c r="BE119" i="19"/>
  <c r="BE143" i="19"/>
  <c r="BE139" i="19"/>
  <c r="BE156" i="19"/>
  <c r="BG109" i="19" l="1"/>
  <c r="BF127" i="19"/>
  <c r="BF131" i="19"/>
  <c r="BF126" i="19"/>
  <c r="BF125" i="19"/>
  <c r="BF137" i="19"/>
  <c r="BF147" i="19"/>
  <c r="BF130" i="19"/>
  <c r="BF133" i="19"/>
  <c r="BF115" i="19"/>
  <c r="BF154" i="19"/>
  <c r="BF151" i="19"/>
  <c r="BF119" i="19"/>
  <c r="BF128" i="19"/>
  <c r="BF139" i="19"/>
  <c r="BF135" i="19"/>
  <c r="BF156" i="19"/>
  <c r="BF124" i="19"/>
  <c r="BF123" i="19"/>
  <c r="BF153" i="19"/>
  <c r="BF141" i="19"/>
  <c r="BF143" i="19"/>
  <c r="BF148" i="19"/>
  <c r="BF132" i="19"/>
  <c r="BF150" i="19"/>
  <c r="BF117" i="19"/>
  <c r="BF118" i="19"/>
  <c r="BF121" i="19"/>
  <c r="BF129" i="19"/>
  <c r="BF138" i="19"/>
  <c r="BF146" i="19"/>
  <c r="BF134" i="19"/>
  <c r="BF116" i="19"/>
  <c r="BF155" i="19"/>
  <c r="BF152" i="19"/>
  <c r="BF144" i="19"/>
  <c r="BF140" i="19"/>
  <c r="BF145" i="19"/>
  <c r="BF149" i="19"/>
  <c r="BF136" i="19"/>
  <c r="BF120" i="19"/>
  <c r="BF142" i="19"/>
  <c r="BF122" i="19"/>
  <c r="BH109" i="19" l="1"/>
  <c r="BG127" i="19"/>
  <c r="BG131" i="19"/>
  <c r="BG126" i="19"/>
  <c r="BG125" i="19"/>
  <c r="BG137" i="19"/>
  <c r="BG129" i="19"/>
  <c r="BG140" i="19"/>
  <c r="BG136" i="19"/>
  <c r="BG124" i="19"/>
  <c r="BG154" i="19"/>
  <c r="BG120" i="19"/>
  <c r="BG142" i="19"/>
  <c r="BG144" i="19"/>
  <c r="BG149" i="19"/>
  <c r="BG133" i="19"/>
  <c r="BG151" i="19"/>
  <c r="BG128" i="19"/>
  <c r="BG115" i="19"/>
  <c r="BG119" i="19"/>
  <c r="BG122" i="19"/>
  <c r="BG130" i="19"/>
  <c r="BG139" i="19"/>
  <c r="BG147" i="19"/>
  <c r="BG135" i="19"/>
  <c r="BG156" i="19"/>
  <c r="BG153" i="19"/>
  <c r="BG145" i="19"/>
  <c r="BG141" i="19"/>
  <c r="BG150" i="19"/>
  <c r="BG118" i="19"/>
  <c r="BG146" i="19"/>
  <c r="BG117" i="19"/>
  <c r="BG138" i="19"/>
  <c r="BG121" i="19"/>
  <c r="BG143" i="19"/>
  <c r="BG123" i="19"/>
  <c r="BG148" i="19"/>
  <c r="BG132" i="19"/>
  <c r="BG134" i="19"/>
  <c r="BG155" i="19"/>
  <c r="BG152" i="19"/>
  <c r="BG116" i="19"/>
  <c r="BI109" i="19" l="1"/>
  <c r="BH137" i="19"/>
  <c r="BH127" i="19"/>
  <c r="BH131" i="19"/>
  <c r="BH126" i="19"/>
  <c r="BH125" i="19"/>
  <c r="BH138" i="19"/>
  <c r="BH118" i="19"/>
  <c r="BH128" i="19"/>
  <c r="BH130" i="19"/>
  <c r="BH117" i="19"/>
  <c r="BH155" i="19"/>
  <c r="BH121" i="19"/>
  <c r="BH143" i="19"/>
  <c r="BH145" i="19"/>
  <c r="BH150" i="19"/>
  <c r="BH134" i="19"/>
  <c r="BH152" i="19"/>
  <c r="BH129" i="19"/>
  <c r="BH116" i="19"/>
  <c r="BH123" i="19"/>
  <c r="BH132" i="19"/>
  <c r="BH140" i="19"/>
  <c r="BH148" i="19"/>
  <c r="BH136" i="19"/>
  <c r="BH154" i="19"/>
  <c r="BH120" i="19"/>
  <c r="BH146" i="19"/>
  <c r="BH142" i="19"/>
  <c r="BH151" i="19"/>
  <c r="BH119" i="19"/>
  <c r="BH147" i="19"/>
  <c r="BH139" i="19"/>
  <c r="BH122" i="19"/>
  <c r="BH144" i="19"/>
  <c r="BH124" i="19"/>
  <c r="BH149" i="19"/>
  <c r="BH133" i="19"/>
  <c r="BH135" i="19"/>
  <c r="BH156" i="19"/>
  <c r="BH153" i="19"/>
  <c r="BH115" i="19"/>
  <c r="BH141" i="19"/>
  <c r="BI137" i="19" l="1"/>
  <c r="BI126" i="19"/>
  <c r="BI127" i="19"/>
  <c r="BI131" i="19"/>
  <c r="BI125" i="19"/>
  <c r="BI156" i="19"/>
  <c r="BI122" i="19"/>
  <c r="BI144" i="19"/>
  <c r="BI146" i="19"/>
  <c r="BI151" i="19"/>
  <c r="BI135" i="19"/>
  <c r="BI153" i="19"/>
  <c r="BI148" i="19"/>
  <c r="BI130" i="19"/>
  <c r="BI124" i="19"/>
  <c r="BI133" i="19"/>
  <c r="BI141" i="19"/>
  <c r="BI149" i="19"/>
  <c r="BI138" i="19"/>
  <c r="BI155" i="19"/>
  <c r="BI115" i="19"/>
  <c r="BI118" i="19"/>
  <c r="BI121" i="19"/>
  <c r="BI147" i="19"/>
  <c r="BI143" i="19"/>
  <c r="BI152" i="19"/>
  <c r="BI117" i="19"/>
  <c r="BI140" i="19"/>
  <c r="BI123" i="19"/>
  <c r="BI145" i="19"/>
  <c r="BI128" i="19"/>
  <c r="BI150" i="19"/>
  <c r="BI134" i="19"/>
  <c r="BI116" i="19"/>
  <c r="BI136" i="19"/>
  <c r="BI154" i="19"/>
  <c r="BI120" i="19"/>
  <c r="BI132" i="19"/>
  <c r="BI142" i="19"/>
  <c r="BI139" i="19"/>
  <c r="BI119" i="19"/>
  <c r="BI129" i="19"/>
  <c r="A63" i="1" l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<sst xmlns="http://schemas.openxmlformats.org/spreadsheetml/2006/main" count="1067" uniqueCount="769">
  <si>
    <t>Source:</t>
  </si>
  <si>
    <t>OECD</t>
  </si>
  <si>
    <t>Notes</t>
  </si>
  <si>
    <t>ISIC 01T03</t>
  </si>
  <si>
    <t>ISIC 07T08</t>
  </si>
  <si>
    <t>ISIC 09</t>
  </si>
  <si>
    <t>ISIC 10T12</t>
  </si>
  <si>
    <t>ISIC 13T15</t>
  </si>
  <si>
    <t>ISIC 16</t>
  </si>
  <si>
    <t>ISIC 17T18</t>
  </si>
  <si>
    <t>ISIC 19</t>
  </si>
  <si>
    <t>ISIC 22</t>
  </si>
  <si>
    <t>ISIC 25</t>
  </si>
  <si>
    <t>ISIC 26</t>
  </si>
  <si>
    <t>ISIC 27</t>
  </si>
  <si>
    <t>ISIC 28</t>
  </si>
  <si>
    <t>ISIC 29</t>
  </si>
  <si>
    <t>ISIC 30</t>
  </si>
  <si>
    <t>ISIC 31T33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</si>
  <si>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</si>
  <si>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</si>
  <si>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</si>
  <si>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</si>
  <si>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</si>
  <si>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</si>
  <si>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</si>
  <si>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</si>
  <si>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</si>
  <si>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</si>
  <si>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</si>
  <si>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</si>
  <si>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</si>
  <si>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</si>
  <si>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ISIC 97T98</t>
  </si>
  <si>
    <t>Output</t>
  </si>
  <si>
    <t>ISIC 20</t>
  </si>
  <si>
    <t>ISIC 21</t>
  </si>
  <si>
    <t>U.S. Bureau of Labor Statistics</t>
  </si>
  <si>
    <t>ISIC 05</t>
  </si>
  <si>
    <t>ISIC 06</t>
  </si>
  <si>
    <t>ISIC 231</t>
  </si>
  <si>
    <t>ISIC 239</t>
  </si>
  <si>
    <t>ISIC 241</t>
  </si>
  <si>
    <t>ISIC 242</t>
  </si>
  <si>
    <t>ISIC 351</t>
  </si>
  <si>
    <t>ISIC 352T353</t>
  </si>
  <si>
    <t>ISIC 36T39</t>
  </si>
  <si>
    <t>Table 2.7 Employment and Output by Industry</t>
  </si>
  <si>
    <t>Industry</t>
  </si>
  <si>
    <t xml:space="preserve"> 2017 NAICS</t>
  </si>
  <si>
    <t>Employment</t>
  </si>
  <si>
    <t>Thousands of Jobs</t>
  </si>
  <si>
    <t>Change</t>
  </si>
  <si>
    <t>Compound Annual Rate of Change</t>
  </si>
  <si>
    <t>Billions of Chained 2012 Dollars</t>
  </si>
  <si>
    <t>2009 - 2019</t>
  </si>
  <si>
    <t>2019 - 2029</t>
  </si>
  <si>
    <r>
      <t>Total</t>
    </r>
    <r>
      <rPr>
        <b/>
        <vertAlign val="superscript"/>
        <sz val="10"/>
        <rFont val="Arial"/>
        <family val="2"/>
      </rPr>
      <t>(1)(2)</t>
    </r>
  </si>
  <si>
    <t xml:space="preserve">  </t>
  </si>
  <si>
    <t xml:space="preserve">Nonagriculture wage and salary </t>
  </si>
  <si>
    <t xml:space="preserve">NA </t>
  </si>
  <si>
    <t xml:space="preserve">Mining </t>
  </si>
  <si>
    <t xml:space="preserve">21 </t>
  </si>
  <si>
    <t xml:space="preserve">Oil and gas extraction </t>
  </si>
  <si>
    <t xml:space="preserve">211 </t>
  </si>
  <si>
    <t xml:space="preserve">Mining, except oil and gas </t>
  </si>
  <si>
    <t xml:space="preserve">212 </t>
  </si>
  <si>
    <t xml:space="preserve">Coal mining </t>
  </si>
  <si>
    <t xml:space="preserve">2121 </t>
  </si>
  <si>
    <t xml:space="preserve">Metal ore mining </t>
  </si>
  <si>
    <t xml:space="preserve">2122 </t>
  </si>
  <si>
    <t xml:space="preserve">Nonmetallic mineral mining and quarrying </t>
  </si>
  <si>
    <t xml:space="preserve">2123 </t>
  </si>
  <si>
    <t xml:space="preserve">Support activities for mining </t>
  </si>
  <si>
    <t xml:space="preserve">213 </t>
  </si>
  <si>
    <t xml:space="preserve">Utilities </t>
  </si>
  <si>
    <t xml:space="preserve">22 </t>
  </si>
  <si>
    <t xml:space="preserve">Electric power generation, transmission and distribution </t>
  </si>
  <si>
    <t xml:space="preserve">2211 </t>
  </si>
  <si>
    <t xml:space="preserve">Natural gas distribution </t>
  </si>
  <si>
    <t xml:space="preserve">2212 </t>
  </si>
  <si>
    <t xml:space="preserve">Water, sewage and other systems </t>
  </si>
  <si>
    <t xml:space="preserve">2213 </t>
  </si>
  <si>
    <t xml:space="preserve">Construction </t>
  </si>
  <si>
    <t xml:space="preserve">23 </t>
  </si>
  <si>
    <t xml:space="preserve">Manufacturing </t>
  </si>
  <si>
    <t xml:space="preserve">31-33 </t>
  </si>
  <si>
    <t xml:space="preserve">Food manufacturing </t>
  </si>
  <si>
    <t xml:space="preserve">311 </t>
  </si>
  <si>
    <t xml:space="preserve">Animal food manufacturing </t>
  </si>
  <si>
    <t xml:space="preserve">3111 </t>
  </si>
  <si>
    <t xml:space="preserve">Grain and oilseed milling </t>
  </si>
  <si>
    <t xml:space="preserve">3112 </t>
  </si>
  <si>
    <t xml:space="preserve">Sugar and confectionery product manufacturing </t>
  </si>
  <si>
    <t xml:space="preserve">3113 </t>
  </si>
  <si>
    <t xml:space="preserve">Fruit and vegetable preserving and specialty food manufacturing </t>
  </si>
  <si>
    <t xml:space="preserve">3114 </t>
  </si>
  <si>
    <t xml:space="preserve">Dairy product manufacturing </t>
  </si>
  <si>
    <t xml:space="preserve">3115 </t>
  </si>
  <si>
    <t xml:space="preserve">Animal slaughtering and processing </t>
  </si>
  <si>
    <t xml:space="preserve">3116 </t>
  </si>
  <si>
    <t xml:space="preserve">Seafood product preparation and packaging </t>
  </si>
  <si>
    <t xml:space="preserve">3117 </t>
  </si>
  <si>
    <t xml:space="preserve">Bakeries and tortilla manufacturing </t>
  </si>
  <si>
    <t xml:space="preserve">3118 </t>
  </si>
  <si>
    <t xml:space="preserve">Other food manufacturing </t>
  </si>
  <si>
    <t xml:space="preserve">3119 </t>
  </si>
  <si>
    <t xml:space="preserve">Beverage and tobacco product </t>
  </si>
  <si>
    <t xml:space="preserve">312 </t>
  </si>
  <si>
    <t xml:space="preserve">Beverage manufacturing </t>
  </si>
  <si>
    <t xml:space="preserve">3121 </t>
  </si>
  <si>
    <t xml:space="preserve">Tobacco manufacturing </t>
  </si>
  <si>
    <t xml:space="preserve">3122 </t>
  </si>
  <si>
    <t xml:space="preserve">Textile mills and textile product mills </t>
  </si>
  <si>
    <t xml:space="preserve">313,314 </t>
  </si>
  <si>
    <t xml:space="preserve">Apparel, leather and allied product manufacturing </t>
  </si>
  <si>
    <t xml:space="preserve">315, 316 </t>
  </si>
  <si>
    <t xml:space="preserve">Wood product manufacturing </t>
  </si>
  <si>
    <t xml:space="preserve">321 </t>
  </si>
  <si>
    <t xml:space="preserve">Sawmills and wood preservation </t>
  </si>
  <si>
    <t xml:space="preserve">3211 </t>
  </si>
  <si>
    <t xml:space="preserve">Veneer, plywood, and engineered wood product manufacturing </t>
  </si>
  <si>
    <t xml:space="preserve">3212 </t>
  </si>
  <si>
    <t>Other wood product manufacturing</t>
  </si>
  <si>
    <t xml:space="preserve">3219 </t>
  </si>
  <si>
    <t xml:space="preserve">Paper manufacturing </t>
  </si>
  <si>
    <t xml:space="preserve">322 </t>
  </si>
  <si>
    <t xml:space="preserve">Pulp, paper, and paperboard mills </t>
  </si>
  <si>
    <t xml:space="preserve">3221 </t>
  </si>
  <si>
    <t xml:space="preserve">Converted paper product manufacturing </t>
  </si>
  <si>
    <t xml:space="preserve">3222 </t>
  </si>
  <si>
    <t xml:space="preserve">Printing and related support activities </t>
  </si>
  <si>
    <t xml:space="preserve">323 </t>
  </si>
  <si>
    <t xml:space="preserve">Petroleum and coal products manufacturing </t>
  </si>
  <si>
    <t xml:space="preserve">324 </t>
  </si>
  <si>
    <t xml:space="preserve">Chemical manufacturing </t>
  </si>
  <si>
    <t xml:space="preserve">325 </t>
  </si>
  <si>
    <t xml:space="preserve">Basic chemical manufacturing </t>
  </si>
  <si>
    <t xml:space="preserve">3251 </t>
  </si>
  <si>
    <t xml:space="preserve">Resin, synthetic rubber, and artificial synthetic fibers and filaments manufacturing </t>
  </si>
  <si>
    <t xml:space="preserve">3252 </t>
  </si>
  <si>
    <t xml:space="preserve">Pesticide, fertilizer, and other agricultural chemical manufacturing </t>
  </si>
  <si>
    <t xml:space="preserve">3253 </t>
  </si>
  <si>
    <t xml:space="preserve">Pharmaceutical and medicine manufacturing </t>
  </si>
  <si>
    <t xml:space="preserve">3254 </t>
  </si>
  <si>
    <t xml:space="preserve">Paint, coating, and adhesive manufacturing </t>
  </si>
  <si>
    <t xml:space="preserve">3255 </t>
  </si>
  <si>
    <t xml:space="preserve">Soap, cleaning compound, and toilet preparation manufacturing </t>
  </si>
  <si>
    <t xml:space="preserve">3256 </t>
  </si>
  <si>
    <t xml:space="preserve">Other chemical product and preparation manufacturing </t>
  </si>
  <si>
    <t xml:space="preserve">3259 </t>
  </si>
  <si>
    <t xml:space="preserve">Plastics and rubber products manufacturing </t>
  </si>
  <si>
    <t xml:space="preserve">326 </t>
  </si>
  <si>
    <t xml:space="preserve">Plastics product manufacturing </t>
  </si>
  <si>
    <t xml:space="preserve">3261 </t>
  </si>
  <si>
    <t xml:space="preserve">Rubber product manufacturing </t>
  </si>
  <si>
    <t xml:space="preserve">3262 </t>
  </si>
  <si>
    <t xml:space="preserve">Nonmetallic mineral product manufacturing </t>
  </si>
  <si>
    <t xml:space="preserve">327 </t>
  </si>
  <si>
    <t xml:space="preserve">Clay product and refractory manufacturing </t>
  </si>
  <si>
    <t xml:space="preserve">3271 </t>
  </si>
  <si>
    <t xml:space="preserve">Glass and glass product manufacturing </t>
  </si>
  <si>
    <t xml:space="preserve">3272 </t>
  </si>
  <si>
    <t xml:space="preserve">Cement and concrete product manufacturing </t>
  </si>
  <si>
    <t xml:space="preserve">3273 </t>
  </si>
  <si>
    <t xml:space="preserve">Lime, gypsum and other nonmetallic mineral product manufacturing </t>
  </si>
  <si>
    <t xml:space="preserve">3274, 3279 </t>
  </si>
  <si>
    <t xml:space="preserve">Primary metal manufacturing </t>
  </si>
  <si>
    <t xml:space="preserve">331 </t>
  </si>
  <si>
    <t xml:space="preserve">Iron and steel mills and ferroalloy manufacturing </t>
  </si>
  <si>
    <t xml:space="preserve">3311 </t>
  </si>
  <si>
    <t xml:space="preserve">Steel product manufacturing from purchased steel </t>
  </si>
  <si>
    <t xml:space="preserve">3312 </t>
  </si>
  <si>
    <t xml:space="preserve">Alumina and aluminum production and processing </t>
  </si>
  <si>
    <t xml:space="preserve">3313 </t>
  </si>
  <si>
    <t xml:space="preserve">Nonferrous metal (except aluminum) production and processing </t>
  </si>
  <si>
    <t xml:space="preserve">3314 </t>
  </si>
  <si>
    <t xml:space="preserve">Foundries </t>
  </si>
  <si>
    <t xml:space="preserve">3315 </t>
  </si>
  <si>
    <t xml:space="preserve">Fabricated metal product manufacturing </t>
  </si>
  <si>
    <t xml:space="preserve">332 </t>
  </si>
  <si>
    <t xml:space="preserve">Forging and stamping </t>
  </si>
  <si>
    <t xml:space="preserve">3321 </t>
  </si>
  <si>
    <t xml:space="preserve">Cutlery and handtool manufacturing </t>
  </si>
  <si>
    <t xml:space="preserve">3322 </t>
  </si>
  <si>
    <t xml:space="preserve">Architectural and structural metals manufacturing </t>
  </si>
  <si>
    <t xml:space="preserve">3323 </t>
  </si>
  <si>
    <t xml:space="preserve">Boiler, tank, and shipping container manufacturing </t>
  </si>
  <si>
    <t xml:space="preserve">3324 </t>
  </si>
  <si>
    <t xml:space="preserve">Hardware manufacturing </t>
  </si>
  <si>
    <t xml:space="preserve">3325 </t>
  </si>
  <si>
    <t xml:space="preserve">Spring and wire product manufacturing </t>
  </si>
  <si>
    <t xml:space="preserve">3326 </t>
  </si>
  <si>
    <t xml:space="preserve">Machine shops; turned product; and screw, nut, and bolt manufacturing </t>
  </si>
  <si>
    <t xml:space="preserve">3327 </t>
  </si>
  <si>
    <t xml:space="preserve">Coating, engraving, heat treating, and allied activities </t>
  </si>
  <si>
    <t xml:space="preserve">3328 </t>
  </si>
  <si>
    <t xml:space="preserve">Other fabricated metal product manufacturing </t>
  </si>
  <si>
    <t xml:space="preserve">3329 </t>
  </si>
  <si>
    <t xml:space="preserve">Machinery manufacturing </t>
  </si>
  <si>
    <t xml:space="preserve">333 </t>
  </si>
  <si>
    <t xml:space="preserve">Agriculture, construction, and mining machinery manufacturing </t>
  </si>
  <si>
    <t xml:space="preserve">3331 </t>
  </si>
  <si>
    <t xml:space="preserve">Industrial machinery manufacturing </t>
  </si>
  <si>
    <t xml:space="preserve">3332 </t>
  </si>
  <si>
    <t xml:space="preserve">Commercial and service industry machinery manufacturing, including digital camera manufacturing </t>
  </si>
  <si>
    <t xml:space="preserve">3333 </t>
  </si>
  <si>
    <t xml:space="preserve">Ventilation, heating, air-conditioning, and commercial refrigeration equipment manufacturing </t>
  </si>
  <si>
    <t xml:space="preserve">3334 </t>
  </si>
  <si>
    <t xml:space="preserve">Metalworking machinery manufacturing </t>
  </si>
  <si>
    <t xml:space="preserve">3335 </t>
  </si>
  <si>
    <t xml:space="preserve">Engine, turbine, and power transmission equipment manufacturing </t>
  </si>
  <si>
    <t xml:space="preserve">3336 </t>
  </si>
  <si>
    <t xml:space="preserve">Other general purpose machinery manufacturing </t>
  </si>
  <si>
    <t xml:space="preserve">3339 </t>
  </si>
  <si>
    <t xml:space="preserve">Computer and electronic product manufacturing </t>
  </si>
  <si>
    <t xml:space="preserve">334 </t>
  </si>
  <si>
    <t xml:space="preserve">Computer and peripheral equipment manufacturing, excluding digital camera manufacturing </t>
  </si>
  <si>
    <t xml:space="preserve">3341 </t>
  </si>
  <si>
    <t xml:space="preserve">Communications equipment manufacturing </t>
  </si>
  <si>
    <t xml:space="preserve">3342 </t>
  </si>
  <si>
    <t xml:space="preserve">Audio and video equipment manufacturing </t>
  </si>
  <si>
    <t xml:space="preserve">3343 </t>
  </si>
  <si>
    <t xml:space="preserve">Semiconductor and other electronic component manufacturing </t>
  </si>
  <si>
    <t xml:space="preserve">3344 </t>
  </si>
  <si>
    <t xml:space="preserve">Navigational, measuring, electromedical, and control instruments manufacturing </t>
  </si>
  <si>
    <t xml:space="preserve">3345 </t>
  </si>
  <si>
    <t xml:space="preserve">Manufacturing and reproducing magnetic and optical media </t>
  </si>
  <si>
    <t xml:space="preserve">3346 </t>
  </si>
  <si>
    <t xml:space="preserve">Electrical equipment, appliance, and component manufacturing </t>
  </si>
  <si>
    <t xml:space="preserve">335 </t>
  </si>
  <si>
    <t xml:space="preserve">Electric lighting equipment manufacturing </t>
  </si>
  <si>
    <t xml:space="preserve">3351 </t>
  </si>
  <si>
    <t xml:space="preserve">Household appliance manufacturing </t>
  </si>
  <si>
    <t xml:space="preserve">3352 </t>
  </si>
  <si>
    <t xml:space="preserve">Electrical equipment manufacturing </t>
  </si>
  <si>
    <t xml:space="preserve">3353 </t>
  </si>
  <si>
    <t xml:space="preserve">Other electrical equipment and component manufacturing </t>
  </si>
  <si>
    <t xml:space="preserve">3359 </t>
  </si>
  <si>
    <t xml:space="preserve">Transportation equipment manufacturing </t>
  </si>
  <si>
    <t xml:space="preserve">336 </t>
  </si>
  <si>
    <t xml:space="preserve">Motor vehicle manufacturing </t>
  </si>
  <si>
    <t xml:space="preserve">3361 </t>
  </si>
  <si>
    <t xml:space="preserve">Motor vehicle body and trailer manufacturing </t>
  </si>
  <si>
    <t xml:space="preserve">3362 </t>
  </si>
  <si>
    <t xml:space="preserve">Motor vehicle parts manufacturing </t>
  </si>
  <si>
    <t xml:space="preserve">3363 </t>
  </si>
  <si>
    <t xml:space="preserve">Aerospace product and parts manufacturing </t>
  </si>
  <si>
    <t xml:space="preserve">3364 </t>
  </si>
  <si>
    <t xml:space="preserve">Railroad rolling stock manufacturing </t>
  </si>
  <si>
    <t xml:space="preserve">3365 </t>
  </si>
  <si>
    <t xml:space="preserve">Ship and boat building </t>
  </si>
  <si>
    <t xml:space="preserve">3366 </t>
  </si>
  <si>
    <t xml:space="preserve">Other transportation equipment manufacturing </t>
  </si>
  <si>
    <t xml:space="preserve">3369 </t>
  </si>
  <si>
    <t xml:space="preserve">Furniture and related product manufacturing </t>
  </si>
  <si>
    <t xml:space="preserve">337 </t>
  </si>
  <si>
    <t>Household and institutional furniture and kitchen cabinet manufacturing</t>
  </si>
  <si>
    <t xml:space="preserve">3371 </t>
  </si>
  <si>
    <t xml:space="preserve">Office furniture (including fixtures) manufacturing </t>
  </si>
  <si>
    <t xml:space="preserve">3372 </t>
  </si>
  <si>
    <t xml:space="preserve">Other furniture related product manufacturing </t>
  </si>
  <si>
    <t xml:space="preserve">3379 </t>
  </si>
  <si>
    <t xml:space="preserve">Miscellaneous manufacturing </t>
  </si>
  <si>
    <t xml:space="preserve">339 </t>
  </si>
  <si>
    <t xml:space="preserve">Medical equipment and supplies manufacturing </t>
  </si>
  <si>
    <t xml:space="preserve">3391 </t>
  </si>
  <si>
    <t xml:space="preserve">Other miscellaneous manufacturing </t>
  </si>
  <si>
    <t xml:space="preserve">3399 </t>
  </si>
  <si>
    <t xml:space="preserve">Wholesale trade </t>
  </si>
  <si>
    <t xml:space="preserve">42 </t>
  </si>
  <si>
    <t xml:space="preserve">Retail trade </t>
  </si>
  <si>
    <t xml:space="preserve">44, 45 </t>
  </si>
  <si>
    <t xml:space="preserve">Motor vehicle and parts dealers </t>
  </si>
  <si>
    <t xml:space="preserve">441 </t>
  </si>
  <si>
    <t xml:space="preserve">Food and beverage stores </t>
  </si>
  <si>
    <t xml:space="preserve">445 </t>
  </si>
  <si>
    <t xml:space="preserve">General Merchandise stores </t>
  </si>
  <si>
    <t xml:space="preserve">452 </t>
  </si>
  <si>
    <t xml:space="preserve">All other retail </t>
  </si>
  <si>
    <t xml:space="preserve">442-4, 446-8, 451, 453-4 </t>
  </si>
  <si>
    <t xml:space="preserve">Transportation and warehousing </t>
  </si>
  <si>
    <t xml:space="preserve">48, 492, 493 </t>
  </si>
  <si>
    <t xml:space="preserve">Air transportation </t>
  </si>
  <si>
    <t xml:space="preserve">481 </t>
  </si>
  <si>
    <t xml:space="preserve">Rail transportation </t>
  </si>
  <si>
    <t xml:space="preserve">482 </t>
  </si>
  <si>
    <t xml:space="preserve">Water transportation </t>
  </si>
  <si>
    <t xml:space="preserve">483 </t>
  </si>
  <si>
    <t xml:space="preserve">Truck transportation </t>
  </si>
  <si>
    <t xml:space="preserve">484 </t>
  </si>
  <si>
    <t xml:space="preserve">Transit and ground passenger transportation </t>
  </si>
  <si>
    <t xml:space="preserve">485 </t>
  </si>
  <si>
    <t xml:space="preserve">Pipeline transportation </t>
  </si>
  <si>
    <t xml:space="preserve">486 </t>
  </si>
  <si>
    <t xml:space="preserve">Scenic and sightseeing transportation and support activities for transportation </t>
  </si>
  <si>
    <t xml:space="preserve">487,488 </t>
  </si>
  <si>
    <t xml:space="preserve">Postal Service </t>
  </si>
  <si>
    <t xml:space="preserve">491 </t>
  </si>
  <si>
    <t xml:space="preserve">Couriers and messengers </t>
  </si>
  <si>
    <t xml:space="preserve">492 </t>
  </si>
  <si>
    <t xml:space="preserve">Warehousing and storage </t>
  </si>
  <si>
    <t xml:space="preserve">493 </t>
  </si>
  <si>
    <t xml:space="preserve">Information </t>
  </si>
  <si>
    <t xml:space="preserve">51 </t>
  </si>
  <si>
    <t xml:space="preserve">Publishing industries </t>
  </si>
  <si>
    <t xml:space="preserve">511 </t>
  </si>
  <si>
    <t xml:space="preserve">Newspaper, periodical, book, and directory publishers </t>
  </si>
  <si>
    <t xml:space="preserve">5111 </t>
  </si>
  <si>
    <t xml:space="preserve">Software publishers </t>
  </si>
  <si>
    <t xml:space="preserve">5112 </t>
  </si>
  <si>
    <t xml:space="preserve">Motion picture, video, and sound recording industries </t>
  </si>
  <si>
    <t xml:space="preserve">512 </t>
  </si>
  <si>
    <t xml:space="preserve">Broadcasting (except Internet) </t>
  </si>
  <si>
    <t xml:space="preserve">515 </t>
  </si>
  <si>
    <t xml:space="preserve">Radio and television broadcasting </t>
  </si>
  <si>
    <t xml:space="preserve">5151 </t>
  </si>
  <si>
    <t xml:space="preserve">Cable and other subscription programming </t>
  </si>
  <si>
    <t xml:space="preserve">5152 </t>
  </si>
  <si>
    <t xml:space="preserve">Telecommunications </t>
  </si>
  <si>
    <t xml:space="preserve">517 </t>
  </si>
  <si>
    <t xml:space="preserve">. </t>
  </si>
  <si>
    <t xml:space="preserve">Wired telecommunications carriers </t>
  </si>
  <si>
    <t xml:space="preserve">5171 </t>
  </si>
  <si>
    <t xml:space="preserve">Wireless telecommunications carriers (except satellite) </t>
  </si>
  <si>
    <t xml:space="preserve">5172 </t>
  </si>
  <si>
    <t xml:space="preserve">Satellite, telecommunications resellers, and all other telecommunications </t>
  </si>
  <si>
    <t xml:space="preserve">5174, 5179 </t>
  </si>
  <si>
    <t xml:space="preserve">Data processing, hosting, and related services </t>
  </si>
  <si>
    <t xml:space="preserve">518 </t>
  </si>
  <si>
    <t xml:space="preserve">Other information services </t>
  </si>
  <si>
    <t xml:space="preserve">519 </t>
  </si>
  <si>
    <t xml:space="preserve">Finance and insurance </t>
  </si>
  <si>
    <t xml:space="preserve">52 </t>
  </si>
  <si>
    <t xml:space="preserve">Monetary authorities, credit intermediation, and related activities </t>
  </si>
  <si>
    <t xml:space="preserve">521, 522 </t>
  </si>
  <si>
    <t xml:space="preserve">Securities, commodity contracts, funds, trusts and other financial investments and related activities </t>
  </si>
  <si>
    <t xml:space="preserve">523, 525 </t>
  </si>
  <si>
    <t xml:space="preserve">Insurance carriers and related activities </t>
  </si>
  <si>
    <t xml:space="preserve">524 </t>
  </si>
  <si>
    <t xml:space="preserve">Insurance carriers </t>
  </si>
  <si>
    <t xml:space="preserve">5241 </t>
  </si>
  <si>
    <t xml:space="preserve">Agencies, brokerages, and other insurance related activities </t>
  </si>
  <si>
    <t xml:space="preserve">5242 </t>
  </si>
  <si>
    <t xml:space="preserve">Real estate, rental, and leasing </t>
  </si>
  <si>
    <t xml:space="preserve">53 </t>
  </si>
  <si>
    <t xml:space="preserve">Real estate </t>
  </si>
  <si>
    <t xml:space="preserve">531 </t>
  </si>
  <si>
    <t xml:space="preserve">Rental and leasing services and lessors of intangible assets </t>
  </si>
  <si>
    <t xml:space="preserve">532,533 </t>
  </si>
  <si>
    <t xml:space="preserve">Automotive equipment rental and leasing </t>
  </si>
  <si>
    <t xml:space="preserve">5321 </t>
  </si>
  <si>
    <t xml:space="preserve">Consumer goods rental and general rental centers </t>
  </si>
  <si>
    <t xml:space="preserve">5322, 5323 </t>
  </si>
  <si>
    <t xml:space="preserve">Commercial and industrial machinery and equipment rental and leasing </t>
  </si>
  <si>
    <t xml:space="preserve">5324 </t>
  </si>
  <si>
    <t xml:space="preserve">Lessors of nonfinancial intangible assets (except copyrighted works) </t>
  </si>
  <si>
    <t xml:space="preserve">533 </t>
  </si>
  <si>
    <t xml:space="preserve">Professional, scientific, and technical services </t>
  </si>
  <si>
    <t xml:space="preserve">54 </t>
  </si>
  <si>
    <t xml:space="preserve">Legal services </t>
  </si>
  <si>
    <t xml:space="preserve">5411 </t>
  </si>
  <si>
    <t xml:space="preserve">Accounting, tax preparation, bookkeeping, and payroll services </t>
  </si>
  <si>
    <t xml:space="preserve">5412 </t>
  </si>
  <si>
    <t xml:space="preserve">Architectural, engineering, and related services </t>
  </si>
  <si>
    <t xml:space="preserve">5413 </t>
  </si>
  <si>
    <t xml:space="preserve">Specialized design services </t>
  </si>
  <si>
    <t xml:space="preserve">5414 </t>
  </si>
  <si>
    <t xml:space="preserve">Computer systems design and related services </t>
  </si>
  <si>
    <t xml:space="preserve">5415 </t>
  </si>
  <si>
    <t xml:space="preserve">Management, scientific, and technical consulting services </t>
  </si>
  <si>
    <t xml:space="preserve">5416 </t>
  </si>
  <si>
    <t xml:space="preserve">Scientific research and development services </t>
  </si>
  <si>
    <t xml:space="preserve">5417 </t>
  </si>
  <si>
    <t xml:space="preserve">Advertising and related services </t>
  </si>
  <si>
    <t xml:space="preserve">5418 </t>
  </si>
  <si>
    <t xml:space="preserve">Other professional, scientific, and technical services </t>
  </si>
  <si>
    <t xml:space="preserve">5419 </t>
  </si>
  <si>
    <t xml:space="preserve">Management of companies and enterprises </t>
  </si>
  <si>
    <t xml:space="preserve">55 </t>
  </si>
  <si>
    <t xml:space="preserve">Administrative and support and waste management and remediation services </t>
  </si>
  <si>
    <t xml:space="preserve">56 </t>
  </si>
  <si>
    <t xml:space="preserve">Administrative and support services </t>
  </si>
  <si>
    <t xml:space="preserve">561 </t>
  </si>
  <si>
    <t xml:space="preserve">Office administrative services </t>
  </si>
  <si>
    <t xml:space="preserve">5611 </t>
  </si>
  <si>
    <t xml:space="preserve">Facilities support services </t>
  </si>
  <si>
    <t xml:space="preserve">5612 </t>
  </si>
  <si>
    <t xml:space="preserve">Employment services </t>
  </si>
  <si>
    <t xml:space="preserve">5613 </t>
  </si>
  <si>
    <t xml:space="preserve">Business support services </t>
  </si>
  <si>
    <t xml:space="preserve">5614 </t>
  </si>
  <si>
    <t xml:space="preserve">Travel arrangement and reservation services </t>
  </si>
  <si>
    <t xml:space="preserve">5615 </t>
  </si>
  <si>
    <t xml:space="preserve">Investigation and security services </t>
  </si>
  <si>
    <t xml:space="preserve">5616 </t>
  </si>
  <si>
    <t xml:space="preserve">Services to buildings and dwellings </t>
  </si>
  <si>
    <t xml:space="preserve">5617 </t>
  </si>
  <si>
    <t xml:space="preserve">Other support services </t>
  </si>
  <si>
    <t xml:space="preserve">5619 </t>
  </si>
  <si>
    <t xml:space="preserve">Waste management and remediation services </t>
  </si>
  <si>
    <t xml:space="preserve">562 </t>
  </si>
  <si>
    <t xml:space="preserve">Education services </t>
  </si>
  <si>
    <t xml:space="preserve">61 </t>
  </si>
  <si>
    <t xml:space="preserve">Elementary and secondary schools </t>
  </si>
  <si>
    <t xml:space="preserve">6111 </t>
  </si>
  <si>
    <t xml:space="preserve">Junior colleges, colleges, universities, and professional schools </t>
  </si>
  <si>
    <t xml:space="preserve">6112, 6113 </t>
  </si>
  <si>
    <t xml:space="preserve">Other educational services </t>
  </si>
  <si>
    <t xml:space="preserve">6114-7 </t>
  </si>
  <si>
    <t xml:space="preserve">Health care and social assistance </t>
  </si>
  <si>
    <t xml:space="preserve">62 </t>
  </si>
  <si>
    <t xml:space="preserve">Ambulatory health care services </t>
  </si>
  <si>
    <t xml:space="preserve">621 </t>
  </si>
  <si>
    <t xml:space="preserve">Offices of physicians </t>
  </si>
  <si>
    <t xml:space="preserve">6211 </t>
  </si>
  <si>
    <t xml:space="preserve">Offices of dentists </t>
  </si>
  <si>
    <t xml:space="preserve">6212 </t>
  </si>
  <si>
    <t xml:space="preserve">Offices of other health practitioners </t>
  </si>
  <si>
    <t xml:space="preserve">6213 </t>
  </si>
  <si>
    <t xml:space="preserve">Outpatient care centers </t>
  </si>
  <si>
    <t xml:space="preserve">6214 </t>
  </si>
  <si>
    <t xml:space="preserve">Medical and diagnostic laboratories </t>
  </si>
  <si>
    <t xml:space="preserve">6215 </t>
  </si>
  <si>
    <t xml:space="preserve">Home health care services </t>
  </si>
  <si>
    <t xml:space="preserve">6216 </t>
  </si>
  <si>
    <t xml:space="preserve">Other ambulatory health care services </t>
  </si>
  <si>
    <t xml:space="preserve">6219 </t>
  </si>
  <si>
    <t xml:space="preserve">Hospitals </t>
  </si>
  <si>
    <t xml:space="preserve">622 </t>
  </si>
  <si>
    <t xml:space="preserve">Nursing and residential care facilities </t>
  </si>
  <si>
    <t xml:space="preserve">623 </t>
  </si>
  <si>
    <t xml:space="preserve">Social assistance </t>
  </si>
  <si>
    <t xml:space="preserve">624 </t>
  </si>
  <si>
    <t xml:space="preserve">Individual and family services </t>
  </si>
  <si>
    <t xml:space="preserve">6241 </t>
  </si>
  <si>
    <t xml:space="preserve">Community, and vocational rehabilitation services </t>
  </si>
  <si>
    <t xml:space="preserve">6242, 6243 </t>
  </si>
  <si>
    <t xml:space="preserve">Child day care services </t>
  </si>
  <si>
    <t xml:space="preserve">6244 </t>
  </si>
  <si>
    <t xml:space="preserve">Arts, entertainment, and recreation </t>
  </si>
  <si>
    <t xml:space="preserve">71 </t>
  </si>
  <si>
    <t xml:space="preserve">Performing arts, spectator sports, and related industries </t>
  </si>
  <si>
    <t xml:space="preserve">711 </t>
  </si>
  <si>
    <t xml:space="preserve">Performing arts companies </t>
  </si>
  <si>
    <t xml:space="preserve">7111 </t>
  </si>
  <si>
    <t xml:space="preserve">Spectator sports </t>
  </si>
  <si>
    <t xml:space="preserve">7112 </t>
  </si>
  <si>
    <t xml:space="preserve">Promoters of  events, and agents and managers </t>
  </si>
  <si>
    <t xml:space="preserve">7113, 7114 </t>
  </si>
  <si>
    <t xml:space="preserve">Independent artists, writers, and performers </t>
  </si>
  <si>
    <t xml:space="preserve">7115 </t>
  </si>
  <si>
    <t xml:space="preserve">Museums, historical sites, and similar institutions </t>
  </si>
  <si>
    <t xml:space="preserve">712 </t>
  </si>
  <si>
    <t xml:space="preserve">Amusement, gambling, and recreation industries </t>
  </si>
  <si>
    <t xml:space="preserve">713 </t>
  </si>
  <si>
    <t xml:space="preserve">Amusement parks and arcades </t>
  </si>
  <si>
    <t xml:space="preserve">7131 </t>
  </si>
  <si>
    <t xml:space="preserve">Gambling industries (except casino hotels) </t>
  </si>
  <si>
    <t xml:space="preserve">7132 </t>
  </si>
  <si>
    <t xml:space="preserve">Other amusement and recreation industries </t>
  </si>
  <si>
    <t xml:space="preserve">7139 </t>
  </si>
  <si>
    <t xml:space="preserve">Accommodation and food services </t>
  </si>
  <si>
    <t xml:space="preserve">72 </t>
  </si>
  <si>
    <t xml:space="preserve">Accommodation </t>
  </si>
  <si>
    <t xml:space="preserve">721 </t>
  </si>
  <si>
    <t xml:space="preserve">Food services and drinking places </t>
  </si>
  <si>
    <t xml:space="preserve">722 </t>
  </si>
  <si>
    <t xml:space="preserve">Other services </t>
  </si>
  <si>
    <t xml:space="preserve">81 </t>
  </si>
  <si>
    <t xml:space="preserve">Repair and maintenance </t>
  </si>
  <si>
    <t xml:space="preserve">811 </t>
  </si>
  <si>
    <t xml:space="preserve">Automotive repair and maintenance </t>
  </si>
  <si>
    <t xml:space="preserve">8111 </t>
  </si>
  <si>
    <t xml:space="preserve">Electronic and precision equipment repair and maintenance </t>
  </si>
  <si>
    <t xml:space="preserve">8112 </t>
  </si>
  <si>
    <t xml:space="preserve">Commercial and industrial machinery and equipment (except automotive and electronic) repair and maintenance </t>
  </si>
  <si>
    <t xml:space="preserve">8113 </t>
  </si>
  <si>
    <t xml:space="preserve">Personal and household goods repair and maintenance </t>
  </si>
  <si>
    <t xml:space="preserve">8114 </t>
  </si>
  <si>
    <t xml:space="preserve">Personal and laundry services </t>
  </si>
  <si>
    <t xml:space="preserve">812 </t>
  </si>
  <si>
    <t xml:space="preserve">Personal care services </t>
  </si>
  <si>
    <t xml:space="preserve">8121 </t>
  </si>
  <si>
    <t xml:space="preserve">Death care services </t>
  </si>
  <si>
    <t xml:space="preserve">8122 </t>
  </si>
  <si>
    <t xml:space="preserve">Drycleaning and laundry services </t>
  </si>
  <si>
    <t xml:space="preserve">8123 </t>
  </si>
  <si>
    <t xml:space="preserve">Other personal services </t>
  </si>
  <si>
    <t xml:space="preserve">8129 </t>
  </si>
  <si>
    <t xml:space="preserve">Religious, grantmaking, civic, professional, and similar organizations </t>
  </si>
  <si>
    <t xml:space="preserve">Religious organizations </t>
  </si>
  <si>
    <t xml:space="preserve">8131 </t>
  </si>
  <si>
    <t xml:space="preserve">Grantmaking and giving services and social advocacy organizations </t>
  </si>
  <si>
    <t xml:space="preserve">8132, 8133 </t>
  </si>
  <si>
    <t xml:space="preserve">Civic, social, professional, and similar organizations </t>
  </si>
  <si>
    <t xml:space="preserve">8134, 8139 </t>
  </si>
  <si>
    <t xml:space="preserve">Private households </t>
  </si>
  <si>
    <t xml:space="preserve">814 </t>
  </si>
  <si>
    <t>.</t>
  </si>
  <si>
    <t xml:space="preserve">Federal government </t>
  </si>
  <si>
    <t xml:space="preserve">Federal electric utilities </t>
  </si>
  <si>
    <t xml:space="preserve">Federal enterprises except the Postal Service and electric utilities </t>
  </si>
  <si>
    <t xml:space="preserve">Federal defense government compensation </t>
  </si>
  <si>
    <t xml:space="preserve">Federal defense government consumption of fixed capital </t>
  </si>
  <si>
    <t xml:space="preserve">Federal defense government except compensation and consumption of fixed capital </t>
  </si>
  <si>
    <t xml:space="preserve">Federal non-defense government compensation - except enterprises </t>
  </si>
  <si>
    <t xml:space="preserve">Federal non-defense government consumption of fixed capital </t>
  </si>
  <si>
    <t xml:space="preserve">Federal non-defense government except compensation and consumption of fixed capital </t>
  </si>
  <si>
    <t xml:space="preserve">Federal government except enterprises </t>
  </si>
  <si>
    <t xml:space="preserve">State and local government </t>
  </si>
  <si>
    <t xml:space="preserve">Local government passenger transit </t>
  </si>
  <si>
    <t xml:space="preserve">Local government enterprises except passenger transit </t>
  </si>
  <si>
    <t xml:space="preserve">Local government hospitals - compensation </t>
  </si>
  <si>
    <t xml:space="preserve">Local government educational services - compensation </t>
  </si>
  <si>
    <t xml:space="preserve">Local government excluding enterprises, educational services, and hospitals - compensation </t>
  </si>
  <si>
    <t xml:space="preserve">State government enterprises </t>
  </si>
  <si>
    <t xml:space="preserve">State government hospitals - compensation </t>
  </si>
  <si>
    <t xml:space="preserve">State government educational services - compensation </t>
  </si>
  <si>
    <t xml:space="preserve">State government, other compensation </t>
  </si>
  <si>
    <t xml:space="preserve">State and local government capital services </t>
  </si>
  <si>
    <t xml:space="preserve">General state and local government  except compensation and capital services </t>
  </si>
  <si>
    <t xml:space="preserve">Owner-occupied dwellings </t>
  </si>
  <si>
    <r>
      <t>Agriculture, forestry, fishing, and hunting</t>
    </r>
    <r>
      <rPr>
        <vertAlign val="superscript"/>
        <sz val="10"/>
        <rFont val="Arial"/>
        <family val="2"/>
      </rPr>
      <t>(3)</t>
    </r>
  </si>
  <si>
    <t xml:space="preserve">11 </t>
  </si>
  <si>
    <t xml:space="preserve">Crop production </t>
  </si>
  <si>
    <t xml:space="preserve">111 </t>
  </si>
  <si>
    <t xml:space="preserve">Animal production </t>
  </si>
  <si>
    <t xml:space="preserve">112 </t>
  </si>
  <si>
    <t xml:space="preserve">Forestry </t>
  </si>
  <si>
    <t xml:space="preserve">1131, 1132 </t>
  </si>
  <si>
    <t xml:space="preserve">Logging </t>
  </si>
  <si>
    <t xml:space="preserve">1133 </t>
  </si>
  <si>
    <t xml:space="preserve">Fishing, hunting and trapping </t>
  </si>
  <si>
    <t xml:space="preserve">114 </t>
  </si>
  <si>
    <t xml:space="preserve">Support activities for agriculture and forestry </t>
  </si>
  <si>
    <t xml:space="preserve">115 </t>
  </si>
  <si>
    <r>
      <t>Nonagriculture self-employed</t>
    </r>
    <r>
      <rPr>
        <b/>
        <vertAlign val="superscript"/>
        <sz val="10"/>
        <color theme="1"/>
        <rFont val="Arial"/>
        <family val="2"/>
      </rPr>
      <t xml:space="preserve">(4) </t>
    </r>
  </si>
  <si>
    <t>Footnotes:</t>
  </si>
  <si>
    <r>
      <rPr>
        <vertAlign val="superscript"/>
        <sz val="10"/>
        <rFont val="Arial"/>
        <family val="2"/>
      </rPr>
      <t>1</t>
    </r>
    <r>
      <rPr>
        <sz val="10"/>
        <rFont val="Arial"/>
        <family val="2"/>
      </rPr>
      <t xml:space="preserve"> Employment data for wage and salary workers are from the BLS Current Employment Statistics survey, which counts jobs, whereas self-employed and agriculture, forestry, fishing, and hunting are from the Current Population Survey (household survey), which counts workers.</t>
    </r>
  </si>
  <si>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 xml:space="preserve"> Output subcategories do not necessarily add to higher categories as a byproduct of chain-weighting.</t>
    </r>
  </si>
  <si>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 xml:space="preserve"> Includes agriculture, forestry, fishing, and hunting wage and salary, and self-employed data from the Current Population Survey, except logging, which is from Current Employment Statistics survey. Government wage and salary workers are excluded.</t>
    </r>
  </si>
  <si>
    <r>
      <rPr>
        <vertAlign val="superscript"/>
        <sz val="10"/>
        <color indexed="8"/>
        <rFont val="Arial"/>
        <family val="2"/>
      </rPr>
      <t>4</t>
    </r>
    <r>
      <rPr>
        <sz val="10"/>
        <color indexed="8"/>
        <rFont val="Arial"/>
        <family val="2"/>
      </rPr>
      <t xml:space="preserve"> Comparable estimate of output growth is not available.</t>
    </r>
  </si>
  <si>
    <t>SOURCE: U.S. Bureau of Labor Statistics</t>
  </si>
  <si>
    <t>ref2021.d113020a</t>
  </si>
  <si>
    <t>Report</t>
  </si>
  <si>
    <t>Annual Energy Outlook 2021</t>
  </si>
  <si>
    <t>Scenario</t>
  </si>
  <si>
    <t>ref2021</t>
  </si>
  <si>
    <t>Reference case</t>
  </si>
  <si>
    <t>Datekey</t>
  </si>
  <si>
    <t>d113020a</t>
  </si>
  <si>
    <t>Release Date</t>
  </si>
  <si>
    <t xml:space="preserve"> January 2021</t>
  </si>
  <si>
    <t>ISM000</t>
  </si>
  <si>
    <t>23. Industrial Sector Macroeconomic Indicators</t>
  </si>
  <si>
    <t>Compound</t>
  </si>
  <si>
    <t xml:space="preserve"> Growth </t>
  </si>
  <si>
    <t xml:space="preserve">2020-2050 </t>
  </si>
  <si>
    <t xml:space="preserve"> Indicators</t>
  </si>
  <si>
    <t>(percent)</t>
  </si>
  <si>
    <t>ISM000:ba_GDP(billionm_</t>
  </si>
  <si>
    <t>Gross Domestic Product (billion 2012 dollars)</t>
  </si>
  <si>
    <t>ISM000:ca_NonfarmEmploy</t>
  </si>
  <si>
    <t>Nonfarm Employment (millions)</t>
  </si>
  <si>
    <t>Value of Shipments (billion 2012 dollars)</t>
  </si>
  <si>
    <t>Nonmanufacturing Sector</t>
  </si>
  <si>
    <t>ISM000:ea_Agricultural</t>
  </si>
  <si>
    <t xml:space="preserve">  Agriculture/Forestry/Fishing/Hunting</t>
  </si>
  <si>
    <t>ISM000:ea_Mining</t>
  </si>
  <si>
    <t xml:space="preserve">  Mining</t>
  </si>
  <si>
    <t>ISM000:ea_Construction</t>
  </si>
  <si>
    <t xml:space="preserve">  Construction</t>
  </si>
  <si>
    <t>Manufacturing Sector</t>
  </si>
  <si>
    <t>ISM000:fa_FoodandKindre</t>
  </si>
  <si>
    <t xml:space="preserve">  Food Products</t>
  </si>
  <si>
    <t>ISM000:fa_BeveragesandT</t>
  </si>
  <si>
    <t xml:space="preserve">  Beverages and Tobacco Products</t>
  </si>
  <si>
    <t>ISM000:fa_TextileMillPr</t>
  </si>
  <si>
    <t xml:space="preserve">  Textile Mills and Products</t>
  </si>
  <si>
    <t>ISM000:fa_LumberandWood</t>
  </si>
  <si>
    <t xml:space="preserve">  Wood Products</t>
  </si>
  <si>
    <t>ISM000:fa_FurnitureandF</t>
  </si>
  <si>
    <t xml:space="preserve">  Furniture and Related Products</t>
  </si>
  <si>
    <t>ISM000:fa_PaperandAllie</t>
  </si>
  <si>
    <t xml:space="preserve">  Paper Products</t>
  </si>
  <si>
    <t>ISM000:fa_PrintingandPu</t>
  </si>
  <si>
    <t xml:space="preserve">  Printing</t>
  </si>
  <si>
    <t>ISM000:fa_ChemicalandAl</t>
  </si>
  <si>
    <t xml:space="preserve">  Chemical Manufacturing</t>
  </si>
  <si>
    <t>ISM000:fa_BulkChemicals</t>
  </si>
  <si>
    <t xml:space="preserve">    Bulk Chemicals</t>
  </si>
  <si>
    <t>ISM000:fa_Inorganic</t>
  </si>
  <si>
    <t xml:space="preserve">      Inorganic</t>
  </si>
  <si>
    <t>ISM000:fa_Organic</t>
  </si>
  <si>
    <t xml:space="preserve">      Organic</t>
  </si>
  <si>
    <t>ISM000:fa_Resins</t>
  </si>
  <si>
    <t xml:space="preserve">      Resin, Synthetic Rubber, and Fibers</t>
  </si>
  <si>
    <t>ISM000:fa_AgriculturalC</t>
  </si>
  <si>
    <t xml:space="preserve">      Agricultural Chemicals</t>
  </si>
  <si>
    <t>ISM000:fa_OtherChemical</t>
  </si>
  <si>
    <t xml:space="preserve">    Other Chemical Products</t>
  </si>
  <si>
    <t>ISM000:fa_PetroleumandC</t>
  </si>
  <si>
    <t xml:space="preserve">  Petroleum and Coal Products</t>
  </si>
  <si>
    <t>ISM000:fa_PetroleumRefi</t>
  </si>
  <si>
    <t xml:space="preserve">    Petroleum Refineries</t>
  </si>
  <si>
    <t>ISM000:fa_OtherPetroleu</t>
  </si>
  <si>
    <t xml:space="preserve">    Other Petroleum and Coal Products</t>
  </si>
  <si>
    <t>ISM000:fa_RubberandMisc</t>
  </si>
  <si>
    <t xml:space="preserve">  Plastics and Rubber Products</t>
  </si>
  <si>
    <t>ISM000:fa_Stone,Clay,an</t>
  </si>
  <si>
    <t xml:space="preserve">  Stone, Clay, and Glass Products</t>
  </si>
  <si>
    <t>ISM000:fa_GlassandGlass</t>
  </si>
  <si>
    <t xml:space="preserve">    Glass and Glass Products</t>
  </si>
  <si>
    <t>ISM000:fa_CementandHydr</t>
  </si>
  <si>
    <t xml:space="preserve">    Cement and Lime</t>
  </si>
  <si>
    <t>ISM000:fa_OtherStone,Cl</t>
  </si>
  <si>
    <t xml:space="preserve">    Other Nonmetallic Mineral Products</t>
  </si>
  <si>
    <t>ISM000:ga_PrimaryMetals</t>
  </si>
  <si>
    <t xml:space="preserve">  Primary Metals Industry</t>
  </si>
  <si>
    <t>ISM000:ga_BlastFurnacea</t>
  </si>
  <si>
    <t xml:space="preserve">    Iron and Steel Mills and Products</t>
  </si>
  <si>
    <t>ISM000:ga_Aluminum</t>
  </si>
  <si>
    <t xml:space="preserve">    Alumina and Aluminum Products</t>
  </si>
  <si>
    <t>ISM000:ga_OtherPrimaryM</t>
  </si>
  <si>
    <t xml:space="preserve">    Other Primary Metal Products</t>
  </si>
  <si>
    <t>ISM000:ga_FabricatedMet</t>
  </si>
  <si>
    <t xml:space="preserve">  Fabricated Metal Products</t>
  </si>
  <si>
    <t>ISM000:ga_IndustrialMac</t>
  </si>
  <si>
    <t xml:space="preserve">  Machinery</t>
  </si>
  <si>
    <t>ISM000:ga_Electronicand</t>
  </si>
  <si>
    <t xml:space="preserve">  Computers and Electronics</t>
  </si>
  <si>
    <t>ISM000:ga_Transportatio</t>
  </si>
  <si>
    <t xml:space="preserve">  Transportation Equipment</t>
  </si>
  <si>
    <t>ISM000:ga_Instrumentsan</t>
  </si>
  <si>
    <t xml:space="preserve">  Electrical Equipment</t>
  </si>
  <si>
    <t>ISM000:ga_Miscellaneous</t>
  </si>
  <si>
    <t xml:space="preserve">  Miscellaneous Manufacturing</t>
  </si>
  <si>
    <t>ISM000:ha_TotalIndustri</t>
  </si>
  <si>
    <t>Total Industrial Value of Shipments</t>
  </si>
  <si>
    <t>Note:  Totals may not equal sum of components due to independent rounding.</t>
  </si>
  <si>
    <t>Sources:  2020:  IHS Markit, Macroeconomic model, May 2019.</t>
  </si>
  <si>
    <t>Projections:  U.S. Energy Information Administration, AEO2021 National Energy Modeling System run ref2021.d113020a.</t>
  </si>
  <si>
    <t>U.S. EIA</t>
  </si>
  <si>
    <t>https://www.eia.gov/outlooks/aeo/tables_ref.php</t>
  </si>
  <si>
    <t>Table 23: Industrial Sector Macroeconomic Indicators</t>
  </si>
  <si>
    <t>Industry Output and Employment</t>
  </si>
  <si>
    <t>https://www.bls.gov/emp/tables/industry-employment-and-output.htm</t>
  </si>
  <si>
    <t>Table 2.7: Output and Employment by Industry</t>
  </si>
  <si>
    <t>Assigned ISIC Code</t>
  </si>
  <si>
    <t>ISIC 05, ISIC 06, ISIC 07T08</t>
  </si>
  <si>
    <t>ISIC 29, ISIC 30</t>
  </si>
  <si>
    <t>BPCiObIC BAU Percent Change in Output by ISIC Code</t>
  </si>
  <si>
    <t>Unit: dimensionless (% change)</t>
  </si>
  <si>
    <t>We need a set of scaling factors to convert the I/O variables that contain static data (for one historical year)</t>
  </si>
  <si>
    <t>to future time series data.</t>
  </si>
  <si>
    <t>We base these scaling factors on the projected change in output for each ISIC code, which is readily</t>
  </si>
  <si>
    <t>because we need to know how industries grow or shrink relative to one-another, not just how they</t>
  </si>
  <si>
    <t>available disaggregated by ISIC code.  It is crucial for these projections to be disaggregated by ISIC code,</t>
  </si>
  <si>
    <t>grow or shrink overall to fit GDP growth.</t>
  </si>
  <si>
    <t>For the U.S., we use projections from the BLS and EIA AEO.  The BLS has growth rates for all ISIC codes,</t>
  </si>
  <si>
    <t>but only out to 2029.  The EIA has projections for only certain ISIC codes, but out to 2050.</t>
  </si>
  <si>
    <t>Our static I/O data largely comes from the OECD database and is for year 2015.</t>
  </si>
  <si>
    <t>We use EIA and BLS to find growth rates out to 2050 (see the "Growth Rates" tab).  We smooth</t>
  </si>
  <si>
    <t>the transition around 2020 to avoid discontinuities.</t>
  </si>
  <si>
    <t>As a final step, we rescale all the growth rates such that, when applied to Value Added quantities,</t>
  </si>
  <si>
    <t>the growth in total Value Added across the economy equals the growth of GDP (on a percentage basis),</t>
  </si>
  <si>
    <t>which ensures our results are aligned to the top-level GDP projection while preserving differences</t>
  </si>
  <si>
    <t>in underlying growth (or shrinkage) of specific ISIC codes.</t>
  </si>
  <si>
    <t>If you do not have projected changes in output (or any other useful quantity, such as employment</t>
  </si>
  <si>
    <t>changes in which industries will become more or less important relative to one another, but at least</t>
  </si>
  <si>
    <t>value added, employment, etc.).</t>
  </si>
  <si>
    <t>Note for Adaptation to Other Regions that Lack Projections Disaggregated by ISIC Code</t>
  </si>
  <si>
    <t>or value added) for future years, you should use the percent change in GDP from input variable io-model/BGDP</t>
  </si>
  <si>
    <t>for each modeled year (i.e., the change in GDP relative to GDP in the year of your I/O data) for all</t>
  </si>
  <si>
    <t>ISIC codes in this variable.  This will fail to capture underlying</t>
  </si>
  <si>
    <t>it allows the model to function and gives correct overall magnitude of the I/O variables (such as GDP,</t>
  </si>
  <si>
    <t>GDP Projection</t>
  </si>
  <si>
    <t>Future Year Projected Changes in Output by ISIC Code</t>
  </si>
  <si>
    <t>Quarterly National Accounts</t>
  </si>
  <si>
    <t>https://data.oecd.org/gdp/gdp-long-term-forecast.htm</t>
  </si>
  <si>
    <t>Real GDP long-term forecast</t>
  </si>
  <si>
    <t>The OECD long-term forecast gives GDPs in millions of 2010 USD with Purchasing Power Parity.</t>
  </si>
  <si>
    <t>In the U.S. model, input data are converted to 2012 USD (then converted to the</t>
  </si>
  <si>
    <t>output currency year in web-app/OCCF).  Therefore, we use these conversion factors:</t>
  </si>
  <si>
    <t>2012 dollars per 2010 dollar</t>
  </si>
  <si>
    <t>dollars per million dollars</t>
  </si>
  <si>
    <t>U.S. GDP Forecaste Notes</t>
  </si>
  <si>
    <t>山东省</t>
  </si>
  <si>
    <t>其他三产</t>
    <phoneticPr fontId="21" type="noConversion"/>
  </si>
  <si>
    <t>煤炭采选产品</t>
  </si>
  <si>
    <t>石油和天然气开采产品</t>
  </si>
  <si>
    <t>金属矿采选产品</t>
  </si>
  <si>
    <t>非金属矿和其他矿采选产品</t>
  </si>
  <si>
    <t>食品和烟草</t>
  </si>
  <si>
    <t>纺织品</t>
  </si>
  <si>
    <t>纺织服装鞋帽皮革羽绒及其制品</t>
  </si>
  <si>
    <t>木材加工品和家具</t>
  </si>
  <si>
    <t>造纸印刷和文教体育用品</t>
  </si>
  <si>
    <t>石油、炼焦产品和核燃料加工品</t>
  </si>
  <si>
    <t>化学产品</t>
  </si>
  <si>
    <t>非金属矿物制品</t>
  </si>
  <si>
    <t>金属冶炼和压延加工品</t>
  </si>
  <si>
    <t>金属制品</t>
  </si>
  <si>
    <t>通用设备</t>
  </si>
  <si>
    <t>专用设备</t>
  </si>
  <si>
    <t>交通运输设备</t>
  </si>
  <si>
    <t>电气机械和器材</t>
  </si>
  <si>
    <t>通信设备、计算机和其他电子设备</t>
  </si>
  <si>
    <t>仪器仪表</t>
  </si>
  <si>
    <t>其他制造产品和废品废料</t>
  </si>
  <si>
    <t>金属制品、机械和设备修理服务</t>
  </si>
  <si>
    <t>电力、热力的生产和供应</t>
  </si>
  <si>
    <t>燃气生产和供应</t>
  </si>
  <si>
    <t>水的生产和供应</t>
  </si>
  <si>
    <t>信息传输、软件和信息技术服务</t>
  </si>
  <si>
    <t>租赁和商务服务</t>
  </si>
  <si>
    <t>科学研究和技术服务</t>
  </si>
  <si>
    <t>水利、环境和公共设施管理</t>
  </si>
  <si>
    <t>居民服务、修理和其他服务</t>
  </si>
  <si>
    <t>教育</t>
  </si>
  <si>
    <t>卫生和社会工作</t>
  </si>
  <si>
    <t>文化、体育和娱乐</t>
  </si>
  <si>
    <t>公共管理、社会保障和社会组织</t>
  </si>
  <si>
    <t>地区生产总值</t>
  </si>
  <si>
    <t>农业</t>
  </si>
  <si>
    <t>工业</t>
  </si>
  <si>
    <t>建筑业</t>
  </si>
  <si>
    <t>交运仓邮</t>
  </si>
  <si>
    <t>批发零售</t>
  </si>
  <si>
    <t>餐饮住宿</t>
  </si>
  <si>
    <t>金融业</t>
  </si>
  <si>
    <t>房地产</t>
  </si>
  <si>
    <t>其他三产</t>
  </si>
  <si>
    <t>第三产业</t>
  </si>
  <si>
    <t>农林牧渔产品和服务</t>
  </si>
  <si>
    <t>权重-2017统计年鉴</t>
    <phoneticPr fontId="21" type="noConversion"/>
  </si>
  <si>
    <t>非金属矿采选业</t>
    <phoneticPr fontId="25" type="noConversion"/>
  </si>
  <si>
    <t>开采专业及辅助性活动</t>
    <phoneticPr fontId="25" type="noConversion"/>
  </si>
  <si>
    <t>对应ISIC CODE的生产值</t>
    <phoneticPr fontId="21" type="noConversion"/>
  </si>
  <si>
    <t>金属矿采选产品&amp;非金属矿</t>
  </si>
  <si>
    <t>其他矿采选产品</t>
  </si>
  <si>
    <t>纺织品、纺织服装鞋帽皮革羽绒及其制品</t>
  </si>
  <si>
    <t>其他制造产品和废品废料、金属制品、机械和设备修理服务</t>
  </si>
  <si>
    <t>建筑</t>
  </si>
  <si>
    <t>批发和零售</t>
  </si>
  <si>
    <t>交通运输、仓储和邮政</t>
  </si>
  <si>
    <t>住宿和餐饮</t>
  </si>
  <si>
    <t>研究和试验发展</t>
  </si>
  <si>
    <t>金融</t>
  </si>
  <si>
    <t>综合技术服务</t>
  </si>
  <si>
    <t>化学原料和化学制品制造业&amp;化学纤维制造业</t>
  </si>
  <si>
    <t>医药制造业</t>
  </si>
  <si>
    <t>黑色金属冶炼和压延加工品</t>
  </si>
  <si>
    <t>有色金属冶炼和压延加工品</t>
  </si>
  <si>
    <t>通信设备、计算机和其他电子设备&amp;仪器仪表</t>
  </si>
  <si>
    <t>汽车制造业</t>
  </si>
  <si>
    <t>铁路、船舶、航空航天和其他运输设备制造业</t>
  </si>
  <si>
    <t>水利、环境和公共设施管理、公共管理、社会保障和社会组织</t>
  </si>
  <si>
    <t>橡胶和塑料制品业</t>
    <phoneticPr fontId="21" type="noConversion"/>
  </si>
  <si>
    <t>平减指数(上一年=100）</t>
    <phoneticPr fontId="21" type="noConversion"/>
  </si>
  <si>
    <t>预测初年</t>
  </si>
  <si>
    <t>平减预测值</t>
  </si>
  <si>
    <t>年份</t>
  </si>
  <si>
    <t>当年平减指数</t>
  </si>
  <si>
    <t>比2001年价格指数</t>
    <phoneticPr fontId="21" type="noConversion"/>
  </si>
  <si>
    <t>比2020年的价格指数</t>
    <phoneticPr fontId="21" type="noConversion"/>
  </si>
  <si>
    <t>以2020年为基准年的实际价格</t>
    <phoneticPr fontId="21" type="noConversion"/>
  </si>
  <si>
    <t>Growth rate</t>
    <phoneticPr fontId="2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</si>
</sst>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_(* #,##0.00_);_(* \(#,##0.00\);_(* &quot;-&quot;??_);_(@_)"/>
    <numFmt numFmtId="177" formatCode="#,##0.0"/>
    <numFmt numFmtId="178" formatCode="_(* #,##0.0_);_(* \(#,##0.0\);_(* &quot;-&quot;??_);_(@_)"/>
    <numFmt numFmtId="179" formatCode="0.0"/>
    <numFmt numFmtId="180" formatCode="0.0%"/>
    <numFmt numFmtId="181" formatCode="0_);[Red]\(0\)"/>
    <numFmt numFmtId="182" formatCode="0.000000_ "/>
  </numFmts>
  <fonts count="30" x14ac:knownFonts="1">
    <font>
      <sz val="11"/>
      <color theme="1"/>
      <name val="等线"/>
      <family val="2"/>
      <scheme val="minor"/>
    </font>
    <font>
      <b/>
      <sz val="11"/>
      <color theme="1"/>
      <name val="等线"/>
      <family val="2"/>
      <scheme val="minor"/>
    </font>
    <font>
      <u/>
      <sz val="11"/>
      <color theme="10"/>
      <name val="等线"/>
      <family val="2"/>
      <scheme val="minor"/>
    </font>
    <font>
      <sz val="10"/>
      <name val="Arial"/>
      <family val="2"/>
    </font>
    <font>
      <sz val="8"/>
      <name val="Arial"/>
      <family val="2"/>
    </font>
    <font>
      <i/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b/>
      <sz val="10"/>
      <name val="Arial"/>
      <family val="2"/>
    </font>
    <font>
      <sz val="10"/>
      <color theme="1"/>
      <name val="Arial"/>
      <family val="2"/>
    </font>
    <font>
      <b/>
      <vertAlign val="superscript"/>
      <sz val="10"/>
      <name val="Arial"/>
      <family val="2"/>
    </font>
    <font>
      <b/>
      <sz val="10"/>
      <color theme="1"/>
      <name val="Arial"/>
      <family val="2"/>
    </font>
    <font>
      <vertAlign val="superscript"/>
      <sz val="10"/>
      <name val="Arial"/>
      <family val="2"/>
    </font>
    <font>
      <b/>
      <vertAlign val="superscript"/>
      <sz val="10"/>
      <color theme="1"/>
      <name val="Arial"/>
      <family val="2"/>
    </font>
    <font>
      <sz val="10"/>
      <color indexed="8"/>
      <name val="Arial"/>
      <family val="2"/>
    </font>
    <font>
      <vertAlign val="superscript"/>
      <sz val="10"/>
      <color indexed="8"/>
      <name val="Arial"/>
      <family val="2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sz val="10"/>
      <name val="Calibri"/>
    </font>
    <font>
      <b/>
      <sz val="12"/>
      <color indexed="30"/>
      <name val="Calibri"/>
      <family val="2"/>
    </font>
    <font>
      <sz val="9"/>
      <name val="Calibri"/>
      <family val="2"/>
    </font>
    <font>
      <sz val="9"/>
      <name val="Calibri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9"/>
      <name val="等线"/>
      <family val="2"/>
      <charset val="134"/>
      <scheme val="minor"/>
    </font>
    <font>
      <b/>
      <sz val="11"/>
      <color rgb="FF000000"/>
      <name val="等线"/>
      <family val="3"/>
      <charset val="134"/>
    </font>
    <font>
      <sz val="11"/>
      <color rgb="FF000000"/>
      <name val="等线"/>
      <family val="3"/>
      <charset val="134"/>
    </font>
    <font>
      <sz val="11"/>
      <color rgb="FF000000"/>
      <name val="等线"/>
      <family val="2"/>
    </font>
    <font>
      <sz val="11"/>
      <color rgb="FFFF0000"/>
      <name val="等线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E699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2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3">
    <xf numFmtId="0" fontId="0" fillId="0" borderId="0"/>
    <xf numFmtId="0" fontId="2" fillId="0" borderId="0" applyNumberFormat="0" applyFill="0" applyBorder="0" applyAlignment="0" applyProtection="0"/>
    <xf numFmtId="0" fontId="3" fillId="0" borderId="0"/>
    <xf numFmtId="176" fontId="6" fillId="0" borderId="0" applyFont="0" applyFill="0" applyBorder="0" applyAlignment="0" applyProtection="0"/>
    <xf numFmtId="0" fontId="15" fillId="0" borderId="0"/>
    <xf numFmtId="0" fontId="15" fillId="0" borderId="0"/>
    <xf numFmtId="0" fontId="16" fillId="0" borderId="8">
      <alignment wrapText="1"/>
    </xf>
    <xf numFmtId="0" fontId="18" fillId="0" borderId="0">
      <alignment horizontal="left"/>
    </xf>
    <xf numFmtId="0" fontId="16" fillId="0" borderId="9">
      <alignment wrapText="1"/>
    </xf>
    <xf numFmtId="0" fontId="15" fillId="0" borderId="10">
      <alignment wrapText="1"/>
    </xf>
    <xf numFmtId="0" fontId="15" fillId="0" borderId="11">
      <alignment wrapText="1"/>
    </xf>
    <xf numFmtId="0" fontId="6" fillId="0" borderId="0"/>
    <xf numFmtId="0" fontId="23" fillId="0" borderId="0">
      <alignment vertical="center"/>
    </xf>
  </cellStyleXfs>
  <cellXfs count="140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right"/>
    </xf>
    <xf numFmtId="0" fontId="5" fillId="0" borderId="0" xfId="0" applyFont="1" applyAlignment="1">
      <alignment horizontal="left"/>
    </xf>
    <xf numFmtId="0" fontId="0" fillId="2" borderId="0" xfId="0" applyFill="1"/>
    <xf numFmtId="0" fontId="0" fillId="3" borderId="0" xfId="0" applyFill="1"/>
    <xf numFmtId="0" fontId="7" fillId="0" borderId="3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4" xfId="0" applyFont="1" applyBorder="1" applyAlignment="1">
      <alignment vertical="top" wrapText="1"/>
    </xf>
    <xf numFmtId="49" fontId="7" fillId="0" borderId="4" xfId="0" applyNumberFormat="1" applyFont="1" applyBorder="1" applyAlignment="1">
      <alignment vertical="top" wrapText="1"/>
    </xf>
    <xf numFmtId="177" fontId="8" fillId="0" borderId="0" xfId="0" applyNumberFormat="1" applyFont="1" applyAlignment="1">
      <alignment horizontal="right"/>
    </xf>
    <xf numFmtId="178" fontId="3" fillId="0" borderId="4" xfId="3" applyNumberFormat="1" applyFont="1" applyFill="1" applyBorder="1" applyAlignment="1">
      <alignment horizontal="right"/>
    </xf>
    <xf numFmtId="177" fontId="3" fillId="0" borderId="4" xfId="3" applyNumberFormat="1" applyFont="1" applyFill="1" applyBorder="1" applyAlignment="1">
      <alignment horizontal="right"/>
    </xf>
    <xf numFmtId="178" fontId="8" fillId="0" borderId="0" xfId="0" applyNumberFormat="1" applyFont="1" applyAlignment="1">
      <alignment horizontal="right"/>
    </xf>
    <xf numFmtId="0" fontId="7" fillId="0" borderId="5" xfId="0" applyFont="1" applyBorder="1" applyAlignment="1">
      <alignment vertical="top" wrapText="1"/>
    </xf>
    <xf numFmtId="49" fontId="7" fillId="0" borderId="6" xfId="0" applyNumberFormat="1" applyFont="1" applyBorder="1" applyAlignment="1">
      <alignment vertical="top" wrapText="1"/>
    </xf>
    <xf numFmtId="0" fontId="8" fillId="0" borderId="5" xfId="0" applyFont="1" applyBorder="1" applyAlignment="1">
      <alignment horizontal="right"/>
    </xf>
    <xf numFmtId="0" fontId="7" fillId="0" borderId="6" xfId="0" applyFont="1" applyBorder="1" applyAlignment="1">
      <alignment horizontal="right"/>
    </xf>
    <xf numFmtId="0" fontId="8" fillId="0" borderId="0" xfId="0" applyFont="1" applyAlignment="1">
      <alignment horizontal="right"/>
    </xf>
    <xf numFmtId="177" fontId="7" fillId="0" borderId="5" xfId="0" applyNumberFormat="1" applyFont="1" applyBorder="1" applyAlignment="1">
      <alignment horizontal="right"/>
    </xf>
    <xf numFmtId="177" fontId="7" fillId="0" borderId="6" xfId="0" applyNumberFormat="1" applyFont="1" applyBorder="1" applyAlignment="1">
      <alignment horizontal="right"/>
    </xf>
    <xf numFmtId="0" fontId="10" fillId="0" borderId="5" xfId="0" applyFont="1" applyBorder="1" applyAlignment="1">
      <alignment vertical="top" wrapText="1"/>
    </xf>
    <xf numFmtId="49" fontId="8" fillId="0" borderId="5" xfId="0" applyNumberFormat="1" applyFont="1" applyBorder="1" applyAlignment="1">
      <alignment vertical="top" wrapText="1"/>
    </xf>
    <xf numFmtId="177" fontId="8" fillId="0" borderId="5" xfId="0" applyNumberFormat="1" applyFont="1" applyBorder="1" applyAlignment="1">
      <alignment horizontal="right"/>
    </xf>
    <xf numFmtId="179" fontId="8" fillId="0" borderId="0" xfId="3" applyNumberFormat="1" applyFont="1" applyAlignment="1">
      <alignment horizontal="right"/>
    </xf>
    <xf numFmtId="177" fontId="0" fillId="0" borderId="0" xfId="0" applyNumberFormat="1"/>
    <xf numFmtId="49" fontId="3" fillId="0" borderId="5" xfId="0" applyNumberFormat="1" applyFont="1" applyBorder="1" applyAlignment="1">
      <alignment vertical="top" wrapText="1"/>
    </xf>
    <xf numFmtId="0" fontId="3" fillId="0" borderId="5" xfId="0" applyFont="1" applyBorder="1" applyAlignment="1">
      <alignment vertical="top" wrapText="1"/>
    </xf>
    <xf numFmtId="179" fontId="8" fillId="0" borderId="0" xfId="3" applyNumberFormat="1" applyFont="1" applyFill="1" applyAlignment="1">
      <alignment horizontal="right"/>
    </xf>
    <xf numFmtId="177" fontId="8" fillId="0" borderId="7" xfId="0" applyNumberFormat="1" applyFont="1" applyBorder="1" applyAlignment="1">
      <alignment horizontal="right"/>
    </xf>
    <xf numFmtId="179" fontId="8" fillId="0" borderId="5" xfId="0" quotePrefix="1" applyNumberFormat="1" applyFont="1" applyBorder="1" applyAlignment="1">
      <alignment horizontal="right"/>
    </xf>
    <xf numFmtId="177" fontId="8" fillId="0" borderId="5" xfId="0" quotePrefix="1" applyNumberFormat="1" applyFont="1" applyBorder="1" applyAlignment="1">
      <alignment horizontal="right"/>
    </xf>
    <xf numFmtId="0" fontId="8" fillId="0" borderId="5" xfId="0" quotePrefix="1" applyFont="1" applyBorder="1" applyAlignment="1">
      <alignment vertical="top" wrapText="1"/>
    </xf>
    <xf numFmtId="0" fontId="8" fillId="0" borderId="5" xfId="0" applyFont="1" applyBorder="1" applyAlignment="1">
      <alignment vertical="top" wrapText="1"/>
    </xf>
    <xf numFmtId="0" fontId="3" fillId="0" borderId="0" xfId="0" applyFont="1"/>
    <xf numFmtId="0" fontId="8" fillId="0" borderId="0" xfId="0" applyFont="1" applyAlignment="1">
      <alignment wrapText="1"/>
    </xf>
    <xf numFmtId="0" fontId="15" fillId="0" borderId="0" xfId="4"/>
    <xf numFmtId="0" fontId="15" fillId="0" borderId="0" xfId="5"/>
    <xf numFmtId="0" fontId="16" fillId="0" borderId="8" xfId="6">
      <alignment wrapText="1"/>
    </xf>
    <xf numFmtId="0" fontId="17" fillId="0" borderId="0" xfId="4" applyFont="1"/>
    <xf numFmtId="0" fontId="4" fillId="0" borderId="0" xfId="4" applyFont="1"/>
    <xf numFmtId="0" fontId="18" fillId="0" borderId="0" xfId="7">
      <alignment horizontal="left"/>
    </xf>
    <xf numFmtId="0" fontId="16" fillId="0" borderId="0" xfId="4" applyFont="1" applyAlignment="1">
      <alignment horizontal="right"/>
    </xf>
    <xf numFmtId="0" fontId="15" fillId="0" borderId="0" xfId="4" applyAlignment="1">
      <alignment horizontal="left"/>
    </xf>
    <xf numFmtId="0" fontId="16" fillId="0" borderId="8" xfId="6" applyAlignment="1">
      <alignment horizontal="right" wrapText="1"/>
    </xf>
    <xf numFmtId="0" fontId="16" fillId="0" borderId="9" xfId="8">
      <alignment wrapText="1"/>
    </xf>
    <xf numFmtId="3" fontId="16" fillId="0" borderId="9" xfId="8" applyNumberFormat="1" applyAlignment="1">
      <alignment horizontal="right" wrapText="1"/>
    </xf>
    <xf numFmtId="180" fontId="16" fillId="0" borderId="9" xfId="8" applyNumberFormat="1" applyAlignment="1">
      <alignment horizontal="right" wrapText="1"/>
    </xf>
    <xf numFmtId="0" fontId="0" fillId="0" borderId="10" xfId="9" applyFont="1">
      <alignment wrapText="1"/>
    </xf>
    <xf numFmtId="3" fontId="0" fillId="0" borderId="10" xfId="9" applyNumberFormat="1" applyFont="1" applyAlignment="1">
      <alignment horizontal="right" wrapText="1"/>
    </xf>
    <xf numFmtId="180" fontId="0" fillId="0" borderId="10" xfId="9" applyNumberFormat="1" applyFont="1" applyAlignment="1">
      <alignment horizontal="right" wrapText="1"/>
    </xf>
    <xf numFmtId="0" fontId="19" fillId="0" borderId="0" xfId="4" applyFont="1"/>
    <xf numFmtId="0" fontId="15" fillId="0" borderId="0" xfId="4" applyAlignment="1">
      <alignment horizontal="left" indent="1"/>
    </xf>
    <xf numFmtId="0" fontId="1" fillId="3" borderId="0" xfId="0" applyFont="1" applyFill="1" applyAlignment="1">
      <alignment horizontal="left"/>
    </xf>
    <xf numFmtId="0" fontId="2" fillId="0" borderId="0" xfId="1" applyAlignment="1">
      <alignment horizontal="left"/>
    </xf>
    <xf numFmtId="0" fontId="0" fillId="0" borderId="0" xfId="0" applyFill="1" applyBorder="1" applyAlignment="1">
      <alignment horizontal="right"/>
    </xf>
    <xf numFmtId="0" fontId="1" fillId="2" borderId="0" xfId="0" applyFont="1" applyFill="1"/>
    <xf numFmtId="0" fontId="0" fillId="0" borderId="0" xfId="0" applyFill="1" applyBorder="1" applyAlignment="1"/>
    <xf numFmtId="0" fontId="16" fillId="2" borderId="0" xfId="4" applyFont="1" applyFill="1"/>
    <xf numFmtId="0" fontId="4" fillId="3" borderId="0" xfId="4" applyFont="1" applyFill="1"/>
    <xf numFmtId="0" fontId="1" fillId="5" borderId="0" xfId="0" applyFont="1" applyFill="1"/>
    <xf numFmtId="0" fontId="15" fillId="0" borderId="0" xfId="4"/>
    <xf numFmtId="0" fontId="0" fillId="6" borderId="0" xfId="0" applyFill="1"/>
    <xf numFmtId="0" fontId="0" fillId="2" borderId="0" xfId="0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0" xfId="0" applyAlignment="1">
      <alignment vertical="center"/>
    </xf>
    <xf numFmtId="0" fontId="22" fillId="0" borderId="0" xfId="0" applyFont="1"/>
    <xf numFmtId="49" fontId="24" fillId="0" borderId="23" xfId="12" applyNumberFormat="1" applyFont="1" applyBorder="1">
      <alignment vertical="center"/>
    </xf>
    <xf numFmtId="0" fontId="0" fillId="0" borderId="13" xfId="0" applyFill="1" applyBorder="1" applyAlignment="1">
      <alignment vertical="center"/>
    </xf>
    <xf numFmtId="49" fontId="24" fillId="0" borderId="21" xfId="11" applyNumberFormat="1" applyFont="1" applyFill="1" applyBorder="1" applyAlignment="1">
      <alignment horizontal="left" vertical="center"/>
    </xf>
    <xf numFmtId="0" fontId="0" fillId="0" borderId="0" xfId="0" applyFill="1"/>
    <xf numFmtId="0" fontId="26" fillId="0" borderId="16" xfId="0" applyFont="1" applyBorder="1" applyAlignment="1">
      <alignment horizontal="center" vertical="center"/>
    </xf>
    <xf numFmtId="0" fontId="26" fillId="7" borderId="16" xfId="0" applyFont="1" applyFill="1" applyBorder="1" applyAlignment="1">
      <alignment horizontal="center" vertical="center"/>
    </xf>
    <xf numFmtId="0" fontId="26" fillId="7" borderId="17" xfId="0" applyFont="1" applyFill="1" applyBorder="1" applyAlignment="1">
      <alignment horizontal="center" vertical="center"/>
    </xf>
    <xf numFmtId="181" fontId="26" fillId="0" borderId="15" xfId="0" applyNumberFormat="1" applyFont="1" applyBorder="1" applyAlignment="1">
      <alignment vertical="center"/>
    </xf>
    <xf numFmtId="181" fontId="26" fillId="0" borderId="16" xfId="0" applyNumberFormat="1" applyFont="1" applyBorder="1" applyAlignment="1">
      <alignment vertical="center"/>
    </xf>
    <xf numFmtId="181" fontId="26" fillId="0" borderId="17" xfId="0" applyNumberFormat="1" applyFont="1" applyBorder="1" applyAlignment="1">
      <alignment vertical="center"/>
    </xf>
    <xf numFmtId="181" fontId="27" fillId="0" borderId="18" xfId="0" applyNumberFormat="1" applyFont="1" applyBorder="1" applyAlignment="1">
      <alignment vertical="center"/>
    </xf>
    <xf numFmtId="181" fontId="27" fillId="0" borderId="0" xfId="0" applyNumberFormat="1" applyFont="1" applyAlignment="1">
      <alignment vertical="center"/>
    </xf>
    <xf numFmtId="181" fontId="27" fillId="0" borderId="19" xfId="0" applyNumberFormat="1" applyFont="1" applyBorder="1" applyAlignment="1">
      <alignment vertical="center"/>
    </xf>
    <xf numFmtId="181" fontId="27" fillId="0" borderId="20" xfId="0" applyNumberFormat="1" applyFont="1" applyBorder="1" applyAlignment="1">
      <alignment vertical="center"/>
    </xf>
    <xf numFmtId="181" fontId="27" fillId="0" borderId="21" xfId="0" applyNumberFormat="1" applyFont="1" applyBorder="1" applyAlignment="1">
      <alignment vertical="center"/>
    </xf>
    <xf numFmtId="181" fontId="27" fillId="0" borderId="22" xfId="0" applyNumberFormat="1" applyFont="1" applyBorder="1" applyAlignment="1">
      <alignment vertical="center"/>
    </xf>
    <xf numFmtId="181" fontId="28" fillId="0" borderId="18" xfId="0" applyNumberFormat="1" applyFont="1" applyBorder="1" applyAlignment="1">
      <alignment vertical="center"/>
    </xf>
    <xf numFmtId="181" fontId="28" fillId="0" borderId="0" xfId="0" applyNumberFormat="1" applyFont="1" applyAlignment="1">
      <alignment vertical="center"/>
    </xf>
    <xf numFmtId="181" fontId="28" fillId="0" borderId="19" xfId="0" applyNumberFormat="1" applyFont="1" applyBorder="1" applyAlignment="1">
      <alignment vertical="center"/>
    </xf>
    <xf numFmtId="181" fontId="28" fillId="0" borderId="12" xfId="0" applyNumberFormat="1" applyFont="1" applyBorder="1" applyAlignment="1">
      <alignment vertical="center"/>
    </xf>
    <xf numFmtId="181" fontId="28" fillId="0" borderId="13" xfId="0" applyNumberFormat="1" applyFont="1" applyBorder="1" applyAlignment="1">
      <alignment vertical="center"/>
    </xf>
    <xf numFmtId="181" fontId="28" fillId="0" borderId="14" xfId="0" applyNumberFormat="1" applyFont="1" applyBorder="1" applyAlignment="1">
      <alignment vertical="center"/>
    </xf>
    <xf numFmtId="181" fontId="28" fillId="0" borderId="20" xfId="0" applyNumberFormat="1" applyFont="1" applyBorder="1" applyAlignment="1">
      <alignment vertical="center"/>
    </xf>
    <xf numFmtId="181" fontId="28" fillId="0" borderId="21" xfId="0" applyNumberFormat="1" applyFont="1" applyBorder="1" applyAlignment="1">
      <alignment vertical="center"/>
    </xf>
    <xf numFmtId="181" fontId="28" fillId="0" borderId="22" xfId="0" applyNumberFormat="1" applyFont="1" applyBorder="1" applyAlignment="1">
      <alignment vertical="center"/>
    </xf>
    <xf numFmtId="0" fontId="28" fillId="0" borderId="0" xfId="0" applyFont="1" applyAlignment="1">
      <alignment vertical="center"/>
    </xf>
    <xf numFmtId="0" fontId="22" fillId="0" borderId="13" xfId="0" applyFont="1" applyBorder="1"/>
    <xf numFmtId="0" fontId="0" fillId="8" borderId="0" xfId="0" applyFill="1"/>
    <xf numFmtId="0" fontId="0" fillId="10" borderId="0" xfId="0" applyFill="1"/>
    <xf numFmtId="0" fontId="0" fillId="11" borderId="0" xfId="0" applyFill="1"/>
    <xf numFmtId="0" fontId="0" fillId="0" borderId="21" xfId="0" applyBorder="1"/>
    <xf numFmtId="0" fontId="0" fillId="0" borderId="16" xfId="0" applyBorder="1"/>
    <xf numFmtId="0" fontId="0" fillId="0" borderId="13" xfId="0" applyBorder="1"/>
    <xf numFmtId="0" fontId="1" fillId="0" borderId="0" xfId="0" applyFont="1" applyBorder="1"/>
    <xf numFmtId="0" fontId="0" fillId="0" borderId="0" xfId="0" applyBorder="1"/>
    <xf numFmtId="0" fontId="1" fillId="11" borderId="0" xfId="0" applyFont="1" applyFill="1" applyBorder="1"/>
    <xf numFmtId="0" fontId="1" fillId="0" borderId="0" xfId="0" applyFont="1" applyFill="1" applyBorder="1"/>
    <xf numFmtId="0" fontId="0" fillId="0" borderId="0" xfId="0" applyFill="1" applyBorder="1"/>
    <xf numFmtId="0" fontId="26" fillId="0" borderId="13" xfId="0" applyFont="1" applyBorder="1" applyAlignment="1">
      <alignment horizontal="center" vertical="center"/>
    </xf>
    <xf numFmtId="0" fontId="26" fillId="7" borderId="13" xfId="0" applyFont="1" applyFill="1" applyBorder="1" applyAlignment="1">
      <alignment horizontal="center" vertical="center"/>
    </xf>
    <xf numFmtId="0" fontId="26" fillId="7" borderId="14" xfId="0" applyFont="1" applyFill="1" applyBorder="1" applyAlignment="1">
      <alignment horizontal="center" vertical="center"/>
    </xf>
    <xf numFmtId="0" fontId="29" fillId="0" borderId="0" xfId="0" applyFont="1" applyFill="1" applyBorder="1"/>
    <xf numFmtId="0" fontId="0" fillId="9" borderId="0" xfId="0" applyFill="1"/>
    <xf numFmtId="0" fontId="22" fillId="0" borderId="0" xfId="0" applyFont="1" applyFill="1"/>
    <xf numFmtId="0" fontId="1" fillId="4" borderId="0" xfId="0" applyFont="1" applyFill="1" applyBorder="1"/>
    <xf numFmtId="0" fontId="28" fillId="0" borderId="0" xfId="0" applyFont="1" applyAlignment="1">
      <alignment horizontal="center" vertical="center"/>
    </xf>
    <xf numFmtId="10" fontId="28" fillId="0" borderId="0" xfId="0" applyNumberFormat="1" applyFont="1" applyAlignment="1">
      <alignment horizontal="center" vertical="center"/>
    </xf>
    <xf numFmtId="10" fontId="0" fillId="0" borderId="0" xfId="0" applyNumberFormat="1"/>
    <xf numFmtId="10" fontId="28" fillId="0" borderId="0" xfId="0" applyNumberFormat="1" applyFont="1" applyAlignment="1">
      <alignment vertical="center"/>
    </xf>
    <xf numFmtId="0" fontId="22" fillId="12" borderId="0" xfId="0" applyFont="1" applyFill="1"/>
    <xf numFmtId="0" fontId="22" fillId="4" borderId="0" xfId="0" applyFont="1" applyFill="1"/>
    <xf numFmtId="0" fontId="22" fillId="2" borderId="0" xfId="0" applyFont="1" applyFill="1"/>
    <xf numFmtId="0" fontId="1" fillId="13" borderId="0" xfId="0" applyFont="1" applyFill="1" applyBorder="1"/>
    <xf numFmtId="0" fontId="3" fillId="0" borderId="0" xfId="0" applyFont="1" applyAlignment="1">
      <alignment horizontal="left" wrapText="1"/>
    </xf>
    <xf numFmtId="0" fontId="8" fillId="0" borderId="0" xfId="0" applyFont="1" applyAlignment="1">
      <alignment wrapText="1"/>
    </xf>
    <xf numFmtId="49" fontId="3" fillId="0" borderId="0" xfId="0" applyNumberFormat="1" applyFont="1" applyAlignment="1">
      <alignment horizontal="left" wrapText="1"/>
    </xf>
    <xf numFmtId="0" fontId="10" fillId="0" borderId="1" xfId="0" applyFont="1" applyBorder="1" applyAlignment="1">
      <alignment vertical="top" wrapText="1"/>
    </xf>
    <xf numFmtId="0" fontId="3" fillId="0" borderId="0" xfId="0" applyFont="1" applyAlignment="1">
      <alignment wrapText="1"/>
    </xf>
    <xf numFmtId="49" fontId="13" fillId="0" borderId="0" xfId="0" applyNumberFormat="1" applyFont="1" applyAlignment="1">
      <alignment wrapText="1"/>
    </xf>
    <xf numFmtId="0" fontId="7" fillId="0" borderId="0" xfId="0" applyFont="1" applyAlignment="1">
      <alignment vertical="center"/>
    </xf>
    <xf numFmtId="0" fontId="8" fillId="0" borderId="0" xfId="0" applyFont="1"/>
    <xf numFmtId="0" fontId="7" fillId="0" borderId="2" xfId="0" applyFont="1" applyBorder="1" applyAlignment="1">
      <alignment horizontal="center" vertical="center" wrapText="1"/>
    </xf>
    <xf numFmtId="49" fontId="7" fillId="0" borderId="2" xfId="0" applyNumberFormat="1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wrapText="1"/>
    </xf>
    <xf numFmtId="0" fontId="15" fillId="0" borderId="0" xfId="4"/>
    <xf numFmtId="0" fontId="15" fillId="0" borderId="11" xfId="10">
      <alignment wrapText="1"/>
    </xf>
    <xf numFmtId="0" fontId="15" fillId="0" borderId="0" xfId="4" applyAlignment="1">
      <alignment horizontal="left"/>
    </xf>
    <xf numFmtId="0" fontId="20" fillId="0" borderId="0" xfId="4" applyFont="1"/>
    <xf numFmtId="182" fontId="0" fillId="0" borderId="0" xfId="0" applyNumberFormat="1"/>
  </cellXfs>
  <cellStyles count="13">
    <cellStyle name="Body: normal cell" xfId="9" xr:uid="{1E571901-62A3-490E-A9CE-5146011C1E6C}"/>
    <cellStyle name="Font: Calibri, 9pt regular" xfId="5" xr:uid="{25FCE220-E6F3-428F-8DE7-22D731B9712E}"/>
    <cellStyle name="Footnotes: top row" xfId="10" xr:uid="{2677079D-F511-4F68-B05E-FB845AB9D3F4}"/>
    <cellStyle name="Header: bottom row" xfId="6" xr:uid="{469194D9-C3F1-450B-9B02-CB17498708FE}"/>
    <cellStyle name="Normal 2" xfId="2" xr:uid="{3ADF3FF5-E4D2-4BC8-9960-7408DCCB591E}"/>
    <cellStyle name="Normal 3" xfId="4" xr:uid="{30826B47-D06C-4748-9DDD-ABA68B8B9493}"/>
    <cellStyle name="Parent row" xfId="8" xr:uid="{667DBEB3-6D87-4DEF-AC53-30ED1A57F70C}"/>
    <cellStyle name="Table title" xfId="7" xr:uid="{FD69BB4F-2344-4CC5-A7F5-9C09A713FEA1}"/>
    <cellStyle name="常规" xfId="0" builtinId="0"/>
    <cellStyle name="常规 3" xfId="12" xr:uid="{B5715340-3EEA-4FCD-A7E9-F7EC28AB309D}"/>
    <cellStyle name="常规 4" xfId="11" xr:uid="{EE55C6B8-F0CE-479D-B693-57A15D2604BF}"/>
    <cellStyle name="超链接" xfId="1" builtinId="8"/>
    <cellStyle name="千位分隔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eetMetadata" Target="metadata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data.oecd.org/gdp/gdp-long-term-forecast.htm" TargetMode="External"/><Relationship Id="rId1" Type="http://schemas.openxmlformats.org/officeDocument/2006/relationships/hyperlink" Target="https://www.eia.gov/outlooks/aeo/tables_ref.php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3"/>
  <sheetViews>
    <sheetView topLeftCell="A52" workbookViewId="0">
      <selection activeCell="A57" sqref="A57"/>
    </sheetView>
  </sheetViews>
  <sheetFormatPr defaultRowHeight="14.25" x14ac:dyDescent="0.2"/>
  <cols>
    <col min="2" max="2" width="77.5" style="2" customWidth="1"/>
  </cols>
  <sheetData>
    <row r="1" spans="1:2" x14ac:dyDescent="0.2">
      <c r="A1" s="1" t="s">
        <v>652</v>
      </c>
    </row>
    <row r="3" spans="1:2" x14ac:dyDescent="0.2">
      <c r="A3" s="1" t="s">
        <v>0</v>
      </c>
      <c r="B3" s="55" t="s">
        <v>678</v>
      </c>
    </row>
    <row r="4" spans="1:2" x14ac:dyDescent="0.2">
      <c r="B4" s="2" t="s">
        <v>643</v>
      </c>
    </row>
    <row r="5" spans="1:2" x14ac:dyDescent="0.2">
      <c r="B5" s="2">
        <v>2021</v>
      </c>
    </row>
    <row r="6" spans="1:2" x14ac:dyDescent="0.2">
      <c r="B6" s="2" t="s">
        <v>546</v>
      </c>
    </row>
    <row r="7" spans="1:2" x14ac:dyDescent="0.2">
      <c r="B7" s="56" t="s">
        <v>644</v>
      </c>
    </row>
    <row r="8" spans="1:2" x14ac:dyDescent="0.2">
      <c r="B8" s="2" t="s">
        <v>645</v>
      </c>
    </row>
    <row r="10" spans="1:2" x14ac:dyDescent="0.2">
      <c r="B10" s="2" t="s">
        <v>37</v>
      </c>
    </row>
    <row r="11" spans="1:2" x14ac:dyDescent="0.2">
      <c r="B11" s="2">
        <v>2020</v>
      </c>
    </row>
    <row r="12" spans="1:2" x14ac:dyDescent="0.2">
      <c r="B12" s="2" t="s">
        <v>646</v>
      </c>
    </row>
    <row r="13" spans="1:2" x14ac:dyDescent="0.2">
      <c r="B13" s="2" t="s">
        <v>647</v>
      </c>
    </row>
    <row r="14" spans="1:2" x14ac:dyDescent="0.2">
      <c r="B14" s="2" t="s">
        <v>648</v>
      </c>
    </row>
    <row r="16" spans="1:2" x14ac:dyDescent="0.2">
      <c r="B16" s="55" t="s">
        <v>677</v>
      </c>
    </row>
    <row r="17" spans="1:2" x14ac:dyDescent="0.2">
      <c r="B17" t="s">
        <v>1</v>
      </c>
    </row>
    <row r="18" spans="1:2" x14ac:dyDescent="0.2">
      <c r="B18" s="2">
        <v>2018</v>
      </c>
    </row>
    <row r="19" spans="1:2" x14ac:dyDescent="0.2">
      <c r="B19" t="s">
        <v>679</v>
      </c>
    </row>
    <row r="20" spans="1:2" x14ac:dyDescent="0.2">
      <c r="B20" s="3" t="s">
        <v>680</v>
      </c>
    </row>
    <row r="21" spans="1:2" x14ac:dyDescent="0.2">
      <c r="B21" t="s">
        <v>681</v>
      </c>
    </row>
    <row r="23" spans="1:2" x14ac:dyDescent="0.2">
      <c r="A23" s="1" t="s">
        <v>2</v>
      </c>
    </row>
    <row r="25" spans="1:2" x14ac:dyDescent="0.2">
      <c r="A25" t="s">
        <v>654</v>
      </c>
    </row>
    <row r="26" spans="1:2" x14ac:dyDescent="0.2">
      <c r="A26" t="s">
        <v>655</v>
      </c>
    </row>
    <row r="28" spans="1:2" x14ac:dyDescent="0.2">
      <c r="A28" t="s">
        <v>656</v>
      </c>
    </row>
    <row r="29" spans="1:2" x14ac:dyDescent="0.2">
      <c r="A29" t="s">
        <v>658</v>
      </c>
    </row>
    <row r="30" spans="1:2" x14ac:dyDescent="0.2">
      <c r="A30" t="s">
        <v>657</v>
      </c>
    </row>
    <row r="31" spans="1:2" x14ac:dyDescent="0.2">
      <c r="A31" t="s">
        <v>659</v>
      </c>
    </row>
    <row r="33" spans="1:2" x14ac:dyDescent="0.2">
      <c r="A33" t="s">
        <v>660</v>
      </c>
    </row>
    <row r="34" spans="1:2" x14ac:dyDescent="0.2">
      <c r="A34" t="s">
        <v>661</v>
      </c>
    </row>
    <row r="35" spans="1:2" x14ac:dyDescent="0.2">
      <c r="A35" t="s">
        <v>662</v>
      </c>
    </row>
    <row r="37" spans="1:2" x14ac:dyDescent="0.2">
      <c r="A37" t="s">
        <v>663</v>
      </c>
    </row>
    <row r="38" spans="1:2" x14ac:dyDescent="0.2">
      <c r="A38" t="s">
        <v>664</v>
      </c>
    </row>
    <row r="40" spans="1:2" x14ac:dyDescent="0.2">
      <c r="A40" t="s">
        <v>665</v>
      </c>
    </row>
    <row r="41" spans="1:2" x14ac:dyDescent="0.2">
      <c r="A41" t="s">
        <v>666</v>
      </c>
    </row>
    <row r="42" spans="1:2" x14ac:dyDescent="0.2">
      <c r="A42" t="s">
        <v>667</v>
      </c>
    </row>
    <row r="43" spans="1:2" x14ac:dyDescent="0.2">
      <c r="A43" t="s">
        <v>668</v>
      </c>
    </row>
    <row r="45" spans="1:2" x14ac:dyDescent="0.2">
      <c r="A45" s="58" t="s">
        <v>672</v>
      </c>
      <c r="B45" s="65"/>
    </row>
    <row r="47" spans="1:2" x14ac:dyDescent="0.2">
      <c r="A47" t="s">
        <v>669</v>
      </c>
    </row>
    <row r="48" spans="1:2" x14ac:dyDescent="0.2">
      <c r="A48" t="s">
        <v>673</v>
      </c>
    </row>
    <row r="49" spans="1:2" x14ac:dyDescent="0.2">
      <c r="A49" t="s">
        <v>674</v>
      </c>
    </row>
    <row r="50" spans="1:2" x14ac:dyDescent="0.2">
      <c r="A50" t="s">
        <v>675</v>
      </c>
    </row>
    <row r="51" spans="1:2" x14ac:dyDescent="0.2">
      <c r="A51" t="s">
        <v>670</v>
      </c>
    </row>
    <row r="52" spans="1:2" x14ac:dyDescent="0.2">
      <c r="A52" t="s">
        <v>676</v>
      </c>
    </row>
    <row r="53" spans="1:2" x14ac:dyDescent="0.2">
      <c r="A53" t="s">
        <v>671</v>
      </c>
    </row>
    <row r="55" spans="1:2" x14ac:dyDescent="0.2">
      <c r="A55" s="62" t="s">
        <v>687</v>
      </c>
      <c r="B55" s="66"/>
    </row>
    <row r="57" spans="1:2" x14ac:dyDescent="0.2">
      <c r="A57" t="s">
        <v>682</v>
      </c>
      <c r="B57"/>
    </row>
    <row r="58" spans="1:2" x14ac:dyDescent="0.2">
      <c r="B58"/>
    </row>
    <row r="59" spans="1:2" x14ac:dyDescent="0.2">
      <c r="A59" t="s">
        <v>683</v>
      </c>
      <c r="B59"/>
    </row>
    <row r="60" spans="1:2" x14ac:dyDescent="0.2">
      <c r="A60" t="s">
        <v>684</v>
      </c>
      <c r="B60"/>
    </row>
    <row r="61" spans="1:2" x14ac:dyDescent="0.2">
      <c r="B61"/>
    </row>
    <row r="62" spans="1:2" x14ac:dyDescent="0.2">
      <c r="A62">
        <v>1.0529130131709286</v>
      </c>
      <c r="B62" t="s">
        <v>685</v>
      </c>
    </row>
    <row r="63" spans="1:2" x14ac:dyDescent="0.2">
      <c r="A63">
        <f>10^6</f>
        <v>1000000</v>
      </c>
      <c r="B63" t="s">
        <v>686</v>
      </c>
    </row>
  </sheetData>
  <phoneticPr fontId="21" type="noConversion"/>
  <hyperlinks>
    <hyperlink ref="B7" r:id="rId1" xr:uid="{45204913-A7F0-449B-B5F2-3CB3DA1AD8A7}"/>
    <hyperlink ref="B20" r:id="rId2" xr:uid="{00BD3F90-606D-4472-9F50-4CB5D7D7B76D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7972C-4710-44BC-A3E2-90D8574575CF}">
  <sheetPr>
    <pageSetUpPr fitToPage="1"/>
  </sheetPr>
  <dimension ref="A1:S270"/>
  <sheetViews>
    <sheetView zoomScaleNormal="100" workbookViewId="0">
      <pane ySplit="4" topLeftCell="A23" activePane="bottomLeft" state="frozen"/>
      <selection sqref="A1:N1"/>
      <selection pane="bottomLeft" sqref="A1:N1"/>
    </sheetView>
  </sheetViews>
  <sheetFormatPr defaultColWidth="9.125" defaultRowHeight="14.25" x14ac:dyDescent="0.2"/>
  <cols>
    <col min="1" max="1" width="50.625" customWidth="1"/>
    <col min="2" max="2" width="10.625" customWidth="1"/>
    <col min="3" max="14" width="11.5" customWidth="1"/>
    <col min="15" max="15" width="28.125" customWidth="1"/>
  </cols>
  <sheetData>
    <row r="1" spans="1:19" ht="15" thickBot="1" x14ac:dyDescent="0.25">
      <c r="A1" s="129" t="s">
        <v>47</v>
      </c>
      <c r="B1" s="130"/>
      <c r="C1" s="130"/>
      <c r="D1" s="130"/>
      <c r="E1" s="130"/>
      <c r="F1" s="130"/>
      <c r="G1" s="130"/>
      <c r="H1" s="130"/>
      <c r="I1" s="130"/>
      <c r="J1" s="130"/>
      <c r="K1" s="130"/>
      <c r="L1" s="130"/>
      <c r="M1" s="130"/>
      <c r="N1" s="130"/>
    </row>
    <row r="2" spans="1:19" ht="15" thickBot="1" x14ac:dyDescent="0.25">
      <c r="A2" s="131" t="s">
        <v>48</v>
      </c>
      <c r="B2" s="132" t="s">
        <v>49</v>
      </c>
      <c r="C2" s="131" t="s">
        <v>50</v>
      </c>
      <c r="D2" s="131"/>
      <c r="E2" s="131"/>
      <c r="F2" s="131"/>
      <c r="G2" s="131"/>
      <c r="H2" s="131"/>
      <c r="I2" s="131"/>
      <c r="J2" s="131" t="s">
        <v>34</v>
      </c>
      <c r="K2" s="131"/>
      <c r="L2" s="131"/>
      <c r="M2" s="131"/>
      <c r="N2" s="131"/>
    </row>
    <row r="3" spans="1:19" ht="33.75" customHeight="1" thickBot="1" x14ac:dyDescent="0.25">
      <c r="A3" s="131"/>
      <c r="B3" s="132"/>
      <c r="C3" s="133" t="s">
        <v>51</v>
      </c>
      <c r="D3" s="133"/>
      <c r="E3" s="133"/>
      <c r="F3" s="133" t="s">
        <v>52</v>
      </c>
      <c r="G3" s="133"/>
      <c r="H3" s="131" t="s">
        <v>53</v>
      </c>
      <c r="I3" s="131"/>
      <c r="J3" s="131" t="s">
        <v>54</v>
      </c>
      <c r="K3" s="131"/>
      <c r="L3" s="131"/>
      <c r="M3" s="131" t="s">
        <v>53</v>
      </c>
      <c r="N3" s="134"/>
      <c r="O3" s="6"/>
    </row>
    <row r="4" spans="1:19" ht="15" thickBot="1" x14ac:dyDescent="0.25">
      <c r="A4" s="131"/>
      <c r="B4" s="132"/>
      <c r="C4" s="8">
        <v>2009</v>
      </c>
      <c r="D4" s="9">
        <v>2019</v>
      </c>
      <c r="E4" s="9">
        <v>2029</v>
      </c>
      <c r="F4" s="9" t="s">
        <v>55</v>
      </c>
      <c r="G4" s="9" t="s">
        <v>56</v>
      </c>
      <c r="H4" s="9" t="s">
        <v>55</v>
      </c>
      <c r="I4" s="9" t="s">
        <v>56</v>
      </c>
      <c r="J4" s="8">
        <v>2009</v>
      </c>
      <c r="K4" s="9">
        <v>2019</v>
      </c>
      <c r="L4" s="9">
        <v>2029</v>
      </c>
      <c r="M4" s="9" t="s">
        <v>55</v>
      </c>
      <c r="N4" s="9" t="s">
        <v>56</v>
      </c>
      <c r="O4" s="58" t="s">
        <v>649</v>
      </c>
    </row>
    <row r="5" spans="1:19" ht="14.45" customHeight="1" x14ac:dyDescent="0.2">
      <c r="A5" s="10" t="s">
        <v>57</v>
      </c>
      <c r="B5" s="11" t="s">
        <v>58</v>
      </c>
      <c r="C5" s="12">
        <v>143036.39999999997</v>
      </c>
      <c r="D5" s="13">
        <v>162795.6</v>
      </c>
      <c r="E5" s="13">
        <v>168834.7</v>
      </c>
      <c r="F5" s="12">
        <v>19759.200000000041</v>
      </c>
      <c r="G5" s="14">
        <v>6039.1</v>
      </c>
      <c r="H5" s="15">
        <v>1.3</v>
      </c>
      <c r="I5" s="14">
        <v>0.4</v>
      </c>
      <c r="J5" s="13">
        <v>27293.3</v>
      </c>
      <c r="K5" s="13">
        <v>34049.9</v>
      </c>
      <c r="L5" s="13">
        <v>40867.599999999999</v>
      </c>
      <c r="M5" s="14">
        <v>2.2000000000000002</v>
      </c>
      <c r="N5" s="14">
        <v>1.8</v>
      </c>
      <c r="O5" s="7"/>
    </row>
    <row r="6" spans="1:19" ht="14.45" customHeight="1" x14ac:dyDescent="0.2">
      <c r="A6" s="16" t="s">
        <v>58</v>
      </c>
      <c r="B6" s="17"/>
      <c r="C6" s="18"/>
      <c r="D6" s="19"/>
      <c r="E6" s="19"/>
      <c r="F6" s="20"/>
      <c r="G6" s="21"/>
      <c r="H6" s="20"/>
      <c r="I6" s="21"/>
      <c r="J6" s="19"/>
      <c r="K6" s="19"/>
      <c r="L6" s="19"/>
      <c r="M6" s="22"/>
      <c r="N6" s="22"/>
    </row>
    <row r="7" spans="1:19" ht="14.45" customHeight="1" x14ac:dyDescent="0.2">
      <c r="A7" s="23" t="s">
        <v>59</v>
      </c>
      <c r="B7" s="24" t="s">
        <v>60</v>
      </c>
      <c r="C7" s="12">
        <v>132029.19999999998</v>
      </c>
      <c r="D7" s="25">
        <v>151709.70000000001</v>
      </c>
      <c r="E7" s="25">
        <v>158115.6</v>
      </c>
      <c r="F7" s="12">
        <v>19680.500000000029</v>
      </c>
      <c r="G7" s="25">
        <v>6405.9</v>
      </c>
      <c r="H7" s="26">
        <v>1.4</v>
      </c>
      <c r="I7" s="25">
        <v>0.4</v>
      </c>
      <c r="J7" s="25">
        <v>26836.2</v>
      </c>
      <c r="K7" s="25">
        <v>33487.1</v>
      </c>
      <c r="L7" s="25">
        <v>40193.300000000003</v>
      </c>
      <c r="M7" s="25">
        <v>2.2000000000000002</v>
      </c>
      <c r="N7" s="25">
        <v>1.8</v>
      </c>
      <c r="O7" s="7"/>
      <c r="P7" s="27"/>
      <c r="Q7" s="27"/>
      <c r="R7" s="27"/>
      <c r="S7" s="27"/>
    </row>
    <row r="8" spans="1:19" ht="14.45" customHeight="1" x14ac:dyDescent="0.2">
      <c r="A8" s="28" t="s">
        <v>61</v>
      </c>
      <c r="B8" s="28" t="s">
        <v>62</v>
      </c>
      <c r="C8" s="12">
        <v>643.29999999999995</v>
      </c>
      <c r="D8" s="25">
        <v>684.6</v>
      </c>
      <c r="E8" s="25">
        <v>777.8</v>
      </c>
      <c r="F8" s="12">
        <v>41.300000000000068</v>
      </c>
      <c r="G8" s="25">
        <v>93.2</v>
      </c>
      <c r="H8" s="26">
        <v>0.6</v>
      </c>
      <c r="I8" s="25">
        <v>1.3</v>
      </c>
      <c r="J8" s="25">
        <v>485.8</v>
      </c>
      <c r="K8" s="25">
        <v>635.29999999999995</v>
      </c>
      <c r="L8" s="25">
        <v>835.5</v>
      </c>
      <c r="M8" s="25">
        <v>2.7</v>
      </c>
      <c r="N8" s="25">
        <v>2.8</v>
      </c>
      <c r="O8" s="7"/>
      <c r="P8" s="27"/>
      <c r="Q8" s="27"/>
      <c r="R8" s="27"/>
    </row>
    <row r="9" spans="1:19" ht="14.45" customHeight="1" x14ac:dyDescent="0.2">
      <c r="A9" s="29" t="s">
        <v>63</v>
      </c>
      <c r="B9" s="28" t="s">
        <v>64</v>
      </c>
      <c r="C9" s="12">
        <v>159.80000000000001</v>
      </c>
      <c r="D9" s="25">
        <v>150.1</v>
      </c>
      <c r="E9" s="25">
        <v>129.69999999999999</v>
      </c>
      <c r="F9" s="12">
        <v>-9.7000000000000171</v>
      </c>
      <c r="G9" s="25">
        <v>-20.399999999999999</v>
      </c>
      <c r="H9" s="26">
        <v>-0.6</v>
      </c>
      <c r="I9" s="25">
        <v>-1.4</v>
      </c>
      <c r="J9" s="25">
        <v>278.2</v>
      </c>
      <c r="K9" s="25">
        <v>474.3</v>
      </c>
      <c r="L9" s="25">
        <v>659.6</v>
      </c>
      <c r="M9" s="25">
        <v>5.5</v>
      </c>
      <c r="N9" s="25">
        <v>3.4</v>
      </c>
      <c r="O9" t="s">
        <v>39</v>
      </c>
      <c r="P9" s="27"/>
      <c r="Q9" s="27"/>
      <c r="R9" s="27"/>
    </row>
    <row r="10" spans="1:19" x14ac:dyDescent="0.2">
      <c r="A10" s="29" t="s">
        <v>65</v>
      </c>
      <c r="B10" s="28" t="s">
        <v>66</v>
      </c>
      <c r="C10" s="12">
        <v>208.3</v>
      </c>
      <c r="D10" s="25">
        <v>191.4</v>
      </c>
      <c r="E10" s="25">
        <v>193.9</v>
      </c>
      <c r="F10" s="12">
        <v>-16.900000000000006</v>
      </c>
      <c r="G10" s="25">
        <v>2.5</v>
      </c>
      <c r="H10" s="26">
        <v>-0.8</v>
      </c>
      <c r="I10" s="25">
        <v>0.1</v>
      </c>
      <c r="J10" s="25">
        <v>124.6</v>
      </c>
      <c r="K10" s="25">
        <v>108.1</v>
      </c>
      <c r="L10" s="25">
        <v>114.2</v>
      </c>
      <c r="M10" s="25">
        <v>-1.4</v>
      </c>
      <c r="N10" s="25">
        <v>0.6</v>
      </c>
      <c r="O10" s="7"/>
      <c r="P10" s="27"/>
      <c r="Q10" s="27"/>
      <c r="R10" s="27"/>
    </row>
    <row r="11" spans="1:19" ht="15.75" customHeight="1" x14ac:dyDescent="0.2">
      <c r="A11" s="29" t="s">
        <v>67</v>
      </c>
      <c r="B11" s="28" t="s">
        <v>68</v>
      </c>
      <c r="C11" s="12">
        <v>81.5</v>
      </c>
      <c r="D11" s="25">
        <v>51.9</v>
      </c>
      <c r="E11" s="25">
        <v>43.6</v>
      </c>
      <c r="F11" s="12">
        <v>-29.6</v>
      </c>
      <c r="G11" s="25">
        <v>-8.3000000000000007</v>
      </c>
      <c r="H11" s="26">
        <v>-4.4000000000000004</v>
      </c>
      <c r="I11" s="25">
        <v>-1.7</v>
      </c>
      <c r="J11" s="25">
        <v>50.9</v>
      </c>
      <c r="K11" s="25">
        <v>44.8</v>
      </c>
      <c r="L11" s="25">
        <v>43.8</v>
      </c>
      <c r="M11" s="25">
        <v>-1.3</v>
      </c>
      <c r="N11" s="25">
        <v>-0.2</v>
      </c>
      <c r="O11" t="s">
        <v>38</v>
      </c>
      <c r="P11" s="27"/>
      <c r="Q11" s="27"/>
      <c r="R11" s="27"/>
    </row>
    <row r="12" spans="1:19" x14ac:dyDescent="0.2">
      <c r="A12" s="29" t="s">
        <v>69</v>
      </c>
      <c r="B12" s="28" t="s">
        <v>70</v>
      </c>
      <c r="C12" s="12">
        <v>34.799999999999997</v>
      </c>
      <c r="D12" s="25">
        <v>41.8</v>
      </c>
      <c r="E12" s="25">
        <v>48.6</v>
      </c>
      <c r="F12" s="12">
        <v>7</v>
      </c>
      <c r="G12" s="25">
        <v>6.8</v>
      </c>
      <c r="H12" s="26">
        <v>1.8</v>
      </c>
      <c r="I12" s="25">
        <v>1.5</v>
      </c>
      <c r="J12" s="25">
        <v>40.9</v>
      </c>
      <c r="K12" s="25">
        <v>36.200000000000003</v>
      </c>
      <c r="L12" s="25">
        <v>38</v>
      </c>
      <c r="M12" s="25">
        <v>-1.2</v>
      </c>
      <c r="N12" s="25">
        <v>0.5</v>
      </c>
      <c r="O12" t="s">
        <v>4</v>
      </c>
      <c r="P12" s="27"/>
      <c r="Q12" s="27"/>
      <c r="R12" s="27"/>
    </row>
    <row r="13" spans="1:19" x14ac:dyDescent="0.2">
      <c r="A13" s="29" t="s">
        <v>71</v>
      </c>
      <c r="B13" s="28" t="s">
        <v>72</v>
      </c>
      <c r="C13" s="12">
        <v>92</v>
      </c>
      <c r="D13" s="25">
        <v>97.7</v>
      </c>
      <c r="E13" s="25">
        <v>101.7</v>
      </c>
      <c r="F13" s="12">
        <v>5.7000000000000028</v>
      </c>
      <c r="G13" s="25">
        <v>4</v>
      </c>
      <c r="H13" s="26">
        <v>0.6</v>
      </c>
      <c r="I13" s="25">
        <v>0.4</v>
      </c>
      <c r="J13" s="25">
        <v>33.4</v>
      </c>
      <c r="K13" s="25">
        <v>27.3</v>
      </c>
      <c r="L13" s="25">
        <v>32.200000000000003</v>
      </c>
      <c r="M13" s="25">
        <v>-2</v>
      </c>
      <c r="N13" s="25">
        <v>1.6</v>
      </c>
      <c r="O13" t="s">
        <v>4</v>
      </c>
      <c r="P13" s="27"/>
      <c r="Q13" s="27"/>
      <c r="R13" s="27"/>
    </row>
    <row r="14" spans="1:19" x14ac:dyDescent="0.2">
      <c r="A14" s="29" t="s">
        <v>73</v>
      </c>
      <c r="B14" s="28" t="s">
        <v>74</v>
      </c>
      <c r="C14" s="12">
        <v>275.2</v>
      </c>
      <c r="D14" s="25">
        <v>343.1</v>
      </c>
      <c r="E14" s="25">
        <v>454.2</v>
      </c>
      <c r="F14" s="12">
        <v>67.900000000000034</v>
      </c>
      <c r="G14" s="25">
        <v>111.1</v>
      </c>
      <c r="H14" s="26">
        <v>2.2000000000000002</v>
      </c>
      <c r="I14" s="25">
        <v>2.8</v>
      </c>
      <c r="J14" s="25">
        <v>83.5</v>
      </c>
      <c r="K14" s="25">
        <v>82.3</v>
      </c>
      <c r="L14" s="25">
        <v>109</v>
      </c>
      <c r="M14" s="25">
        <v>-0.1</v>
      </c>
      <c r="N14" s="25">
        <v>2.9</v>
      </c>
      <c r="O14" t="s">
        <v>5</v>
      </c>
      <c r="P14" s="27"/>
      <c r="Q14" s="27"/>
      <c r="R14" s="27"/>
    </row>
    <row r="15" spans="1:19" x14ac:dyDescent="0.2">
      <c r="A15" s="29" t="s">
        <v>75</v>
      </c>
      <c r="B15" s="28" t="s">
        <v>76</v>
      </c>
      <c r="C15" s="12">
        <v>560.1</v>
      </c>
      <c r="D15" s="25">
        <v>549</v>
      </c>
      <c r="E15" s="25">
        <v>506.7</v>
      </c>
      <c r="F15" s="12">
        <v>-11.100000000000023</v>
      </c>
      <c r="G15" s="25">
        <v>-42.3</v>
      </c>
      <c r="H15" s="26">
        <v>-0.2</v>
      </c>
      <c r="I15" s="25">
        <v>-0.8</v>
      </c>
      <c r="J15" s="25">
        <v>443.6</v>
      </c>
      <c r="K15" s="25">
        <v>458.6</v>
      </c>
      <c r="L15" s="25">
        <v>534.5</v>
      </c>
      <c r="M15" s="25">
        <v>0.3</v>
      </c>
      <c r="N15" s="25">
        <v>1.5</v>
      </c>
      <c r="O15" s="7"/>
      <c r="P15" s="27"/>
      <c r="Q15" s="27"/>
      <c r="R15" s="27"/>
    </row>
    <row r="16" spans="1:19" x14ac:dyDescent="0.2">
      <c r="A16" s="29" t="s">
        <v>77</v>
      </c>
      <c r="B16" s="28" t="s">
        <v>78</v>
      </c>
      <c r="C16" s="12">
        <v>404.1</v>
      </c>
      <c r="D16" s="25">
        <v>385.5</v>
      </c>
      <c r="E16" s="25">
        <v>352</v>
      </c>
      <c r="F16" s="12">
        <v>-18.600000000000023</v>
      </c>
      <c r="G16" s="25">
        <v>-33.5</v>
      </c>
      <c r="H16" s="26">
        <v>-0.5</v>
      </c>
      <c r="I16" s="25">
        <v>-0.9</v>
      </c>
      <c r="J16" s="25">
        <v>340.5</v>
      </c>
      <c r="K16" s="25">
        <v>357</v>
      </c>
      <c r="L16" s="25">
        <v>422.3</v>
      </c>
      <c r="M16" s="25">
        <v>0.5</v>
      </c>
      <c r="N16" s="25">
        <v>1.7</v>
      </c>
      <c r="O16" t="s">
        <v>44</v>
      </c>
      <c r="P16" s="27"/>
      <c r="Q16" s="27"/>
      <c r="R16" s="27"/>
    </row>
    <row r="17" spans="1:18" x14ac:dyDescent="0.2">
      <c r="A17" s="28" t="s">
        <v>79</v>
      </c>
      <c r="B17" s="28" t="s">
        <v>80</v>
      </c>
      <c r="C17" s="12">
        <v>108.7</v>
      </c>
      <c r="D17" s="25">
        <v>110.3</v>
      </c>
      <c r="E17" s="25">
        <v>99</v>
      </c>
      <c r="F17" s="12">
        <v>1.5999999999999943</v>
      </c>
      <c r="G17" s="25">
        <v>-11.3</v>
      </c>
      <c r="H17" s="26">
        <v>0.1</v>
      </c>
      <c r="I17" s="25">
        <v>-1.1000000000000001</v>
      </c>
      <c r="J17" s="25">
        <v>88.7</v>
      </c>
      <c r="K17" s="25">
        <v>90.8</v>
      </c>
      <c r="L17" s="25">
        <v>98.8</v>
      </c>
      <c r="M17" s="25">
        <v>0.2</v>
      </c>
      <c r="N17" s="25">
        <v>0.8</v>
      </c>
      <c r="O17" t="s">
        <v>45</v>
      </c>
      <c r="P17" s="27"/>
      <c r="Q17" s="27"/>
      <c r="R17" s="27"/>
    </row>
    <row r="18" spans="1:18" x14ac:dyDescent="0.2">
      <c r="A18" s="29" t="s">
        <v>81</v>
      </c>
      <c r="B18" s="28" t="s">
        <v>82</v>
      </c>
      <c r="C18" s="12">
        <v>47.3</v>
      </c>
      <c r="D18" s="25">
        <v>53.2</v>
      </c>
      <c r="E18" s="25">
        <v>55.6</v>
      </c>
      <c r="F18" s="12">
        <v>5.9000000000000057</v>
      </c>
      <c r="G18" s="25">
        <v>2.4</v>
      </c>
      <c r="H18" s="26">
        <v>1.2</v>
      </c>
      <c r="I18" s="25">
        <v>0.4</v>
      </c>
      <c r="J18" s="25">
        <v>13</v>
      </c>
      <c r="K18" s="25">
        <v>11.4</v>
      </c>
      <c r="L18" s="25">
        <v>12.8</v>
      </c>
      <c r="M18" s="25">
        <v>-1.3</v>
      </c>
      <c r="N18" s="25">
        <v>1.1000000000000001</v>
      </c>
      <c r="O18" t="s">
        <v>46</v>
      </c>
      <c r="P18" s="27"/>
      <c r="Q18" s="27"/>
      <c r="R18" s="27"/>
    </row>
    <row r="19" spans="1:18" x14ac:dyDescent="0.2">
      <c r="A19" s="29" t="s">
        <v>83</v>
      </c>
      <c r="B19" s="28" t="s">
        <v>84</v>
      </c>
      <c r="C19" s="12">
        <v>6016.5</v>
      </c>
      <c r="D19" s="25">
        <v>7492.2</v>
      </c>
      <c r="E19" s="25">
        <v>7792.4</v>
      </c>
      <c r="F19" s="12">
        <v>1475.6999999999998</v>
      </c>
      <c r="G19" s="25">
        <v>300.2</v>
      </c>
      <c r="H19" s="26">
        <v>2.2000000000000002</v>
      </c>
      <c r="I19" s="25">
        <v>0.4</v>
      </c>
      <c r="J19" s="25">
        <v>1161.5</v>
      </c>
      <c r="K19" s="25">
        <v>1418.9</v>
      </c>
      <c r="L19" s="25">
        <v>1616.3</v>
      </c>
      <c r="M19" s="25">
        <v>2</v>
      </c>
      <c r="N19" s="25">
        <v>1.3</v>
      </c>
      <c r="O19" t="s">
        <v>19</v>
      </c>
      <c r="P19" s="27"/>
      <c r="Q19" s="27"/>
      <c r="R19" s="27"/>
    </row>
    <row r="20" spans="1:18" x14ac:dyDescent="0.2">
      <c r="A20" s="29" t="s">
        <v>85</v>
      </c>
      <c r="B20" s="28" t="s">
        <v>86</v>
      </c>
      <c r="C20" s="12">
        <v>11847.9</v>
      </c>
      <c r="D20" s="25">
        <v>12839.5</v>
      </c>
      <c r="E20" s="25">
        <v>12394.7</v>
      </c>
      <c r="F20" s="12">
        <v>991.60000000000036</v>
      </c>
      <c r="G20" s="25">
        <v>-444.8</v>
      </c>
      <c r="H20" s="26">
        <v>0.8</v>
      </c>
      <c r="I20" s="25">
        <v>-0.4</v>
      </c>
      <c r="J20" s="25">
        <v>5261.6</v>
      </c>
      <c r="K20" s="25">
        <v>6384.1</v>
      </c>
      <c r="L20" s="25">
        <v>7434</v>
      </c>
      <c r="M20" s="25">
        <v>2</v>
      </c>
      <c r="N20" s="25">
        <v>1.5</v>
      </c>
      <c r="O20" s="7"/>
      <c r="P20" s="27"/>
      <c r="Q20" s="27"/>
      <c r="R20" s="27"/>
    </row>
    <row r="21" spans="1:18" x14ac:dyDescent="0.2">
      <c r="A21" s="29" t="s">
        <v>87</v>
      </c>
      <c r="B21" s="28" t="s">
        <v>88</v>
      </c>
      <c r="C21" s="12">
        <v>1456.4</v>
      </c>
      <c r="D21" s="25">
        <v>1643.2</v>
      </c>
      <c r="E21" s="25">
        <v>1649.6</v>
      </c>
      <c r="F21" s="12">
        <v>186.79999999999995</v>
      </c>
      <c r="G21" s="25">
        <v>6.4</v>
      </c>
      <c r="H21" s="26">
        <v>1.2</v>
      </c>
      <c r="I21" s="25">
        <v>0</v>
      </c>
      <c r="J21" s="25">
        <v>736</v>
      </c>
      <c r="K21" s="25">
        <v>825</v>
      </c>
      <c r="L21" s="25">
        <v>972.1</v>
      </c>
      <c r="M21" s="25">
        <v>1.1000000000000001</v>
      </c>
      <c r="N21" s="25">
        <v>1.7</v>
      </c>
      <c r="O21" t="s">
        <v>6</v>
      </c>
      <c r="P21" s="27"/>
      <c r="Q21" s="27"/>
      <c r="R21" s="27"/>
    </row>
    <row r="22" spans="1:18" x14ac:dyDescent="0.2">
      <c r="A22" s="28" t="s">
        <v>89</v>
      </c>
      <c r="B22" s="24" t="s">
        <v>90</v>
      </c>
      <c r="C22" s="12">
        <v>51.8</v>
      </c>
      <c r="D22" s="25">
        <v>64</v>
      </c>
      <c r="E22" s="25">
        <v>74.8</v>
      </c>
      <c r="F22" s="12">
        <v>12.200000000000003</v>
      </c>
      <c r="G22" s="25">
        <v>10.8</v>
      </c>
      <c r="H22" s="26">
        <v>2.1</v>
      </c>
      <c r="I22" s="25">
        <v>1.6</v>
      </c>
      <c r="J22" s="25">
        <v>52.7</v>
      </c>
      <c r="K22" s="25">
        <v>65.7</v>
      </c>
      <c r="L22" s="25">
        <v>80.7</v>
      </c>
      <c r="M22" s="25">
        <v>2.2000000000000002</v>
      </c>
      <c r="N22" s="25">
        <v>2.1</v>
      </c>
      <c r="O22" s="7"/>
      <c r="P22" s="27"/>
      <c r="Q22" s="27"/>
      <c r="R22" s="27"/>
    </row>
    <row r="23" spans="1:18" x14ac:dyDescent="0.2">
      <c r="A23" s="28" t="s">
        <v>91</v>
      </c>
      <c r="B23" s="24" t="s">
        <v>92</v>
      </c>
      <c r="C23" s="12">
        <v>59.7</v>
      </c>
      <c r="D23" s="25">
        <v>60.6</v>
      </c>
      <c r="E23" s="25">
        <v>56.1</v>
      </c>
      <c r="F23" s="12">
        <v>0.89999999999999858</v>
      </c>
      <c r="G23" s="25">
        <v>-4.5</v>
      </c>
      <c r="H23" s="26">
        <v>0.1</v>
      </c>
      <c r="I23" s="25">
        <v>-0.8</v>
      </c>
      <c r="J23" s="25">
        <v>95</v>
      </c>
      <c r="K23" s="25">
        <v>142.69999999999999</v>
      </c>
      <c r="L23" s="25">
        <v>178.5</v>
      </c>
      <c r="M23" s="25">
        <v>4.2</v>
      </c>
      <c r="N23" s="25">
        <v>2.2999999999999998</v>
      </c>
      <c r="O23" s="7"/>
      <c r="P23" s="27"/>
      <c r="Q23" s="27"/>
      <c r="R23" s="27"/>
    </row>
    <row r="24" spans="1:18" x14ac:dyDescent="0.2">
      <c r="A24" s="29" t="s">
        <v>93</v>
      </c>
      <c r="B24" s="28" t="s">
        <v>94</v>
      </c>
      <c r="C24" s="12">
        <v>70.900000000000006</v>
      </c>
      <c r="D24" s="25">
        <v>78.8</v>
      </c>
      <c r="E24" s="25">
        <v>66.8</v>
      </c>
      <c r="F24" s="12">
        <v>7.8999999999999915</v>
      </c>
      <c r="G24" s="25">
        <v>-12</v>
      </c>
      <c r="H24" s="26">
        <v>1.1000000000000001</v>
      </c>
      <c r="I24" s="25">
        <v>-1.6</v>
      </c>
      <c r="J24" s="25">
        <v>33.5</v>
      </c>
      <c r="K24" s="25">
        <v>37.1</v>
      </c>
      <c r="L24" s="25">
        <v>38.6</v>
      </c>
      <c r="M24" s="25">
        <v>1</v>
      </c>
      <c r="N24" s="25">
        <v>0.4</v>
      </c>
      <c r="O24" s="7"/>
      <c r="P24" s="27"/>
      <c r="Q24" s="27"/>
      <c r="R24" s="27"/>
    </row>
    <row r="25" spans="1:18" x14ac:dyDescent="0.2">
      <c r="A25" s="29" t="s">
        <v>95</v>
      </c>
      <c r="B25" s="28" t="s">
        <v>96</v>
      </c>
      <c r="C25" s="12">
        <v>172.3</v>
      </c>
      <c r="D25" s="25">
        <v>173.3</v>
      </c>
      <c r="E25" s="25">
        <v>158.69999999999999</v>
      </c>
      <c r="F25" s="12">
        <v>1</v>
      </c>
      <c r="G25" s="25">
        <v>-14.6</v>
      </c>
      <c r="H25" s="26">
        <v>0.1</v>
      </c>
      <c r="I25" s="25">
        <v>-0.9</v>
      </c>
      <c r="J25" s="25">
        <v>64.7</v>
      </c>
      <c r="K25" s="25">
        <v>66.599999999999994</v>
      </c>
      <c r="L25" s="25">
        <v>72.5</v>
      </c>
      <c r="M25" s="25">
        <v>0.3</v>
      </c>
      <c r="N25" s="25">
        <v>0.9</v>
      </c>
      <c r="O25" s="7"/>
      <c r="P25" s="27"/>
      <c r="Q25" s="27"/>
      <c r="R25" s="27"/>
    </row>
    <row r="26" spans="1:18" x14ac:dyDescent="0.2">
      <c r="A26" s="29" t="s">
        <v>97</v>
      </c>
      <c r="B26" s="28" t="s">
        <v>98</v>
      </c>
      <c r="C26" s="12">
        <v>130.69999999999999</v>
      </c>
      <c r="D26" s="25">
        <v>155.6</v>
      </c>
      <c r="E26" s="25">
        <v>158.69999999999999</v>
      </c>
      <c r="F26" s="12">
        <v>24.900000000000006</v>
      </c>
      <c r="G26" s="25">
        <v>3.1</v>
      </c>
      <c r="H26" s="26">
        <v>1.8</v>
      </c>
      <c r="I26" s="25">
        <v>0.2</v>
      </c>
      <c r="J26" s="25">
        <v>116.8</v>
      </c>
      <c r="K26" s="25">
        <v>123.1</v>
      </c>
      <c r="L26" s="25">
        <v>149.4</v>
      </c>
      <c r="M26" s="25">
        <v>0.5</v>
      </c>
      <c r="N26" s="25">
        <v>2</v>
      </c>
      <c r="O26" s="7"/>
      <c r="P26" s="27"/>
      <c r="Q26" s="27"/>
      <c r="R26" s="27"/>
    </row>
    <row r="27" spans="1:18" x14ac:dyDescent="0.2">
      <c r="A27" s="29" t="s">
        <v>99</v>
      </c>
      <c r="B27" s="28" t="s">
        <v>100</v>
      </c>
      <c r="C27" s="12">
        <v>497.2</v>
      </c>
      <c r="D27" s="25">
        <v>531.4</v>
      </c>
      <c r="E27" s="25">
        <v>545.4</v>
      </c>
      <c r="F27" s="12">
        <v>34.199999999999989</v>
      </c>
      <c r="G27" s="25">
        <v>14</v>
      </c>
      <c r="H27" s="26">
        <v>0.7</v>
      </c>
      <c r="I27" s="25">
        <v>0.3</v>
      </c>
      <c r="J27" s="25">
        <v>213.2</v>
      </c>
      <c r="K27" s="25">
        <v>219.9</v>
      </c>
      <c r="L27" s="25">
        <v>257.89999999999998</v>
      </c>
      <c r="M27" s="25">
        <v>0.3</v>
      </c>
      <c r="N27" s="25">
        <v>1.6</v>
      </c>
      <c r="O27" s="7"/>
      <c r="P27" s="27"/>
      <c r="Q27" s="27"/>
      <c r="R27" s="27"/>
    </row>
    <row r="28" spans="1:18" x14ac:dyDescent="0.2">
      <c r="A28" s="29" t="s">
        <v>101</v>
      </c>
      <c r="B28" s="28" t="s">
        <v>102</v>
      </c>
      <c r="C28" s="12">
        <v>38.1</v>
      </c>
      <c r="D28" s="25">
        <v>35.299999999999997</v>
      </c>
      <c r="E28" s="25">
        <v>29.3</v>
      </c>
      <c r="F28" s="12">
        <v>-2.8000000000000043</v>
      </c>
      <c r="G28" s="25">
        <v>-6</v>
      </c>
      <c r="H28" s="26">
        <v>-0.8</v>
      </c>
      <c r="I28" s="25">
        <v>-1.8</v>
      </c>
      <c r="J28" s="25">
        <v>11.6</v>
      </c>
      <c r="K28" s="25">
        <v>10.9</v>
      </c>
      <c r="L28" s="25">
        <v>13</v>
      </c>
      <c r="M28" s="25">
        <v>-0.6</v>
      </c>
      <c r="N28" s="25">
        <v>1.8</v>
      </c>
      <c r="O28" s="7"/>
      <c r="P28" s="27"/>
      <c r="Q28" s="27"/>
      <c r="R28" s="27"/>
    </row>
    <row r="29" spans="1:18" x14ac:dyDescent="0.2">
      <c r="A29" s="29" t="s">
        <v>103</v>
      </c>
      <c r="B29" s="28" t="s">
        <v>104</v>
      </c>
      <c r="C29" s="12">
        <v>273</v>
      </c>
      <c r="D29" s="25">
        <v>315.8</v>
      </c>
      <c r="E29" s="25">
        <v>303.10000000000002</v>
      </c>
      <c r="F29" s="12">
        <v>42.800000000000011</v>
      </c>
      <c r="G29" s="25">
        <v>-12.7</v>
      </c>
      <c r="H29" s="26">
        <v>1.5</v>
      </c>
      <c r="I29" s="25">
        <v>-0.4</v>
      </c>
      <c r="J29" s="25">
        <v>60.7</v>
      </c>
      <c r="K29" s="25">
        <v>66.3</v>
      </c>
      <c r="L29" s="25">
        <v>74.8</v>
      </c>
      <c r="M29" s="25">
        <v>0.9</v>
      </c>
      <c r="N29" s="25">
        <v>1.2</v>
      </c>
      <c r="O29" s="7"/>
      <c r="P29" s="27"/>
      <c r="Q29" s="27"/>
      <c r="R29" s="27"/>
    </row>
    <row r="30" spans="1:18" x14ac:dyDescent="0.2">
      <c r="A30" s="29" t="s">
        <v>105</v>
      </c>
      <c r="B30" s="28" t="s">
        <v>106</v>
      </c>
      <c r="C30" s="12">
        <v>162.69999999999999</v>
      </c>
      <c r="D30" s="25">
        <v>228.4</v>
      </c>
      <c r="E30" s="25">
        <v>256.7</v>
      </c>
      <c r="F30" s="12">
        <v>65.700000000000017</v>
      </c>
      <c r="G30" s="25">
        <v>28.3</v>
      </c>
      <c r="H30" s="26">
        <v>3.5</v>
      </c>
      <c r="I30" s="25">
        <v>1.2</v>
      </c>
      <c r="J30" s="25">
        <v>88.4</v>
      </c>
      <c r="K30" s="25">
        <v>96.8</v>
      </c>
      <c r="L30" s="25">
        <v>115</v>
      </c>
      <c r="M30" s="25">
        <v>0.9</v>
      </c>
      <c r="N30" s="25">
        <v>1.7</v>
      </c>
      <c r="O30" s="7"/>
      <c r="P30" s="27"/>
      <c r="Q30" s="27"/>
      <c r="R30" s="27"/>
    </row>
    <row r="31" spans="1:18" x14ac:dyDescent="0.2">
      <c r="A31" s="29" t="s">
        <v>107</v>
      </c>
      <c r="B31" s="28" t="s">
        <v>108</v>
      </c>
      <c r="C31" s="12">
        <v>187.4</v>
      </c>
      <c r="D31" s="25">
        <v>285.8</v>
      </c>
      <c r="E31" s="25">
        <v>296.10000000000002</v>
      </c>
      <c r="F31" s="12">
        <v>98.4</v>
      </c>
      <c r="G31" s="25">
        <v>10.3</v>
      </c>
      <c r="H31" s="26">
        <v>4.3</v>
      </c>
      <c r="I31" s="25">
        <v>0.4</v>
      </c>
      <c r="J31" s="25">
        <v>167.3</v>
      </c>
      <c r="K31" s="25">
        <v>168.2</v>
      </c>
      <c r="L31" s="25">
        <v>181.3</v>
      </c>
      <c r="M31" s="25">
        <v>0.1</v>
      </c>
      <c r="N31" s="25">
        <v>0.8</v>
      </c>
      <c r="O31" t="s">
        <v>6</v>
      </c>
      <c r="P31" s="27"/>
      <c r="Q31" s="27"/>
      <c r="R31" s="27"/>
    </row>
    <row r="32" spans="1:18" x14ac:dyDescent="0.2">
      <c r="A32" s="29" t="s">
        <v>109</v>
      </c>
      <c r="B32" s="28" t="s">
        <v>110</v>
      </c>
      <c r="C32" s="12">
        <v>168.7</v>
      </c>
      <c r="D32" s="25">
        <v>275</v>
      </c>
      <c r="E32" s="25">
        <v>289.39999999999998</v>
      </c>
      <c r="F32" s="12">
        <v>106.30000000000001</v>
      </c>
      <c r="G32" s="25">
        <v>14.4</v>
      </c>
      <c r="H32" s="26">
        <v>5</v>
      </c>
      <c r="I32" s="25">
        <v>0.5</v>
      </c>
      <c r="J32" s="25">
        <v>103.9</v>
      </c>
      <c r="K32" s="25">
        <v>121.8</v>
      </c>
      <c r="L32" s="25">
        <v>148.19999999999999</v>
      </c>
      <c r="M32" s="25">
        <v>1.6</v>
      </c>
      <c r="N32" s="25">
        <v>2</v>
      </c>
      <c r="O32" s="7"/>
      <c r="P32" s="27"/>
      <c r="Q32" s="27"/>
      <c r="R32" s="27"/>
    </row>
    <row r="33" spans="1:18" x14ac:dyDescent="0.2">
      <c r="A33" s="29" t="s">
        <v>111</v>
      </c>
      <c r="B33" s="28" t="s">
        <v>112</v>
      </c>
      <c r="C33" s="12">
        <v>18.7</v>
      </c>
      <c r="D33" s="25">
        <v>11.3</v>
      </c>
      <c r="E33" s="25">
        <v>6.7</v>
      </c>
      <c r="F33" s="12">
        <v>-7.3999999999999986</v>
      </c>
      <c r="G33" s="25">
        <v>-4.7</v>
      </c>
      <c r="H33" s="26">
        <v>-4.9000000000000004</v>
      </c>
      <c r="I33" s="25">
        <v>-5.2</v>
      </c>
      <c r="J33" s="25">
        <v>63.7</v>
      </c>
      <c r="K33" s="25">
        <v>47.3</v>
      </c>
      <c r="L33" s="25">
        <v>38.299999999999997</v>
      </c>
      <c r="M33" s="25">
        <v>-2.9</v>
      </c>
      <c r="N33" s="25">
        <v>-2.1</v>
      </c>
      <c r="O33" s="7"/>
      <c r="P33" s="27"/>
      <c r="Q33" s="27"/>
      <c r="R33" s="27"/>
    </row>
    <row r="34" spans="1:18" x14ac:dyDescent="0.2">
      <c r="A34" s="29" t="s">
        <v>113</v>
      </c>
      <c r="B34" s="28" t="s">
        <v>114</v>
      </c>
      <c r="C34" s="12">
        <v>250.1</v>
      </c>
      <c r="D34" s="25">
        <v>222</v>
      </c>
      <c r="E34" s="25">
        <v>198.3</v>
      </c>
      <c r="F34" s="12">
        <v>-28.099999999999994</v>
      </c>
      <c r="G34" s="25">
        <v>-23.7</v>
      </c>
      <c r="H34" s="26">
        <v>-1.2</v>
      </c>
      <c r="I34" s="25">
        <v>-1.1000000000000001</v>
      </c>
      <c r="J34" s="25">
        <v>51.3</v>
      </c>
      <c r="K34" s="25">
        <v>52.8</v>
      </c>
      <c r="L34" s="25">
        <v>50.3</v>
      </c>
      <c r="M34" s="25">
        <v>0.3</v>
      </c>
      <c r="N34" s="25">
        <v>-0.5</v>
      </c>
      <c r="O34" t="s">
        <v>7</v>
      </c>
      <c r="P34" s="27"/>
      <c r="Q34" s="27"/>
      <c r="R34" s="27"/>
    </row>
    <row r="35" spans="1:18" x14ac:dyDescent="0.2">
      <c r="A35" s="29" t="s">
        <v>115</v>
      </c>
      <c r="B35" s="28" t="s">
        <v>116</v>
      </c>
      <c r="C35" s="12">
        <v>196.5</v>
      </c>
      <c r="D35" s="25">
        <v>137.69999999999999</v>
      </c>
      <c r="E35" s="25">
        <v>94.2</v>
      </c>
      <c r="F35" s="12">
        <v>-58.800000000000011</v>
      </c>
      <c r="G35" s="25">
        <v>-43.5</v>
      </c>
      <c r="H35" s="26">
        <v>-3.5</v>
      </c>
      <c r="I35" s="25">
        <v>-3.7</v>
      </c>
      <c r="J35" s="25">
        <v>25.6</v>
      </c>
      <c r="K35" s="25">
        <v>19.100000000000001</v>
      </c>
      <c r="L35" s="25">
        <v>20.100000000000001</v>
      </c>
      <c r="M35" s="25">
        <v>-2.8</v>
      </c>
      <c r="N35" s="25">
        <v>0.5</v>
      </c>
      <c r="O35" t="s">
        <v>7</v>
      </c>
      <c r="P35" s="27"/>
      <c r="Q35" s="27"/>
      <c r="R35" s="27"/>
    </row>
    <row r="36" spans="1:18" x14ac:dyDescent="0.2">
      <c r="A36" s="29" t="s">
        <v>117</v>
      </c>
      <c r="B36" s="28" t="s">
        <v>118</v>
      </c>
      <c r="C36" s="12">
        <v>360.2</v>
      </c>
      <c r="D36" s="25">
        <v>408.8</v>
      </c>
      <c r="E36" s="25">
        <v>382.3</v>
      </c>
      <c r="F36" s="12">
        <v>48.600000000000023</v>
      </c>
      <c r="G36" s="25">
        <v>-26.5</v>
      </c>
      <c r="H36" s="26">
        <v>1.3</v>
      </c>
      <c r="I36" s="25">
        <v>-0.7</v>
      </c>
      <c r="J36" s="25">
        <v>74.2</v>
      </c>
      <c r="K36" s="25">
        <v>94.1</v>
      </c>
      <c r="L36" s="25">
        <v>108.3</v>
      </c>
      <c r="M36" s="25">
        <v>2.4</v>
      </c>
      <c r="N36" s="25">
        <v>1.4</v>
      </c>
      <c r="O36" t="s">
        <v>8</v>
      </c>
      <c r="P36" s="27"/>
      <c r="Q36" s="27"/>
      <c r="R36" s="27"/>
    </row>
    <row r="37" spans="1:18" x14ac:dyDescent="0.2">
      <c r="A37" s="29" t="s">
        <v>119</v>
      </c>
      <c r="B37" s="28" t="s">
        <v>120</v>
      </c>
      <c r="C37" s="12">
        <v>83.2</v>
      </c>
      <c r="D37" s="25">
        <v>92.3</v>
      </c>
      <c r="E37" s="25">
        <v>85.3</v>
      </c>
      <c r="F37" s="12">
        <v>9.0999999999999943</v>
      </c>
      <c r="G37" s="25">
        <v>-7</v>
      </c>
      <c r="H37" s="26">
        <v>1</v>
      </c>
      <c r="I37" s="25">
        <v>-0.8</v>
      </c>
      <c r="J37" s="25">
        <v>21.4</v>
      </c>
      <c r="K37" s="25">
        <v>26</v>
      </c>
      <c r="L37" s="25">
        <v>30.5</v>
      </c>
      <c r="M37" s="25">
        <v>2</v>
      </c>
      <c r="N37" s="25">
        <v>1.6</v>
      </c>
      <c r="O37" s="7"/>
      <c r="P37" s="27"/>
      <c r="Q37" s="27"/>
      <c r="R37" s="27"/>
    </row>
    <row r="38" spans="1:18" x14ac:dyDescent="0.2">
      <c r="A38" s="29" t="s">
        <v>121</v>
      </c>
      <c r="B38" s="28" t="s">
        <v>122</v>
      </c>
      <c r="C38" s="12">
        <v>68.3</v>
      </c>
      <c r="D38" s="25">
        <v>82.1</v>
      </c>
      <c r="E38" s="25">
        <v>87</v>
      </c>
      <c r="F38" s="12">
        <v>13.799999999999997</v>
      </c>
      <c r="G38" s="25">
        <v>4.9000000000000004</v>
      </c>
      <c r="H38" s="26">
        <v>1.9</v>
      </c>
      <c r="I38" s="25">
        <v>0.6</v>
      </c>
      <c r="J38" s="25">
        <v>17.600000000000001</v>
      </c>
      <c r="K38" s="25">
        <v>20.399999999999999</v>
      </c>
      <c r="L38" s="25">
        <v>23.8</v>
      </c>
      <c r="M38" s="25">
        <v>1.5</v>
      </c>
      <c r="N38" s="25">
        <v>1.6</v>
      </c>
      <c r="O38" s="7"/>
      <c r="P38" s="27"/>
      <c r="Q38" s="27"/>
      <c r="R38" s="27"/>
    </row>
    <row r="39" spans="1:18" x14ac:dyDescent="0.2">
      <c r="A39" s="29" t="s">
        <v>123</v>
      </c>
      <c r="B39" s="28" t="s">
        <v>124</v>
      </c>
      <c r="C39" s="12">
        <v>208.7</v>
      </c>
      <c r="D39" s="25">
        <v>234.4</v>
      </c>
      <c r="E39" s="25">
        <v>210</v>
      </c>
      <c r="F39" s="12">
        <v>25.700000000000017</v>
      </c>
      <c r="G39" s="25">
        <v>-24.4</v>
      </c>
      <c r="H39" s="26">
        <v>1.2</v>
      </c>
      <c r="I39" s="25">
        <v>-1.1000000000000001</v>
      </c>
      <c r="J39" s="25">
        <v>35.4</v>
      </c>
      <c r="K39" s="25">
        <v>47.9</v>
      </c>
      <c r="L39" s="25">
        <v>54.2</v>
      </c>
      <c r="M39" s="25">
        <v>3.1</v>
      </c>
      <c r="N39" s="25">
        <v>1.3</v>
      </c>
      <c r="O39" s="7"/>
      <c r="P39" s="27"/>
      <c r="Q39" s="27"/>
      <c r="R39" s="27"/>
    </row>
    <row r="40" spans="1:18" x14ac:dyDescent="0.2">
      <c r="A40" s="29" t="s">
        <v>125</v>
      </c>
      <c r="B40" s="28" t="s">
        <v>126</v>
      </c>
      <c r="C40" s="12">
        <v>407</v>
      </c>
      <c r="D40" s="25">
        <v>365.3</v>
      </c>
      <c r="E40" s="25">
        <v>340</v>
      </c>
      <c r="F40" s="12">
        <v>-41.699999999999989</v>
      </c>
      <c r="G40" s="25">
        <v>-25.3</v>
      </c>
      <c r="H40" s="26">
        <v>-1.1000000000000001</v>
      </c>
      <c r="I40" s="25">
        <v>-0.7</v>
      </c>
      <c r="J40" s="25">
        <v>172.6</v>
      </c>
      <c r="K40" s="25">
        <v>176.6</v>
      </c>
      <c r="L40" s="25">
        <v>183</v>
      </c>
      <c r="M40" s="25">
        <v>0.2</v>
      </c>
      <c r="N40" s="25">
        <v>0.4</v>
      </c>
      <c r="O40" t="s">
        <v>9</v>
      </c>
      <c r="P40" s="27"/>
      <c r="Q40" s="27"/>
      <c r="R40" s="27"/>
    </row>
    <row r="41" spans="1:18" x14ac:dyDescent="0.2">
      <c r="A41" s="29" t="s">
        <v>127</v>
      </c>
      <c r="B41" s="28" t="s">
        <v>128</v>
      </c>
      <c r="C41" s="12">
        <v>116.9</v>
      </c>
      <c r="D41" s="25">
        <v>96.4</v>
      </c>
      <c r="E41" s="25">
        <v>92.3</v>
      </c>
      <c r="F41" s="12">
        <v>-20.5</v>
      </c>
      <c r="G41" s="25">
        <v>-4.0999999999999996</v>
      </c>
      <c r="H41" s="26">
        <v>-1.9</v>
      </c>
      <c r="I41" s="25">
        <v>-0.4</v>
      </c>
      <c r="J41" s="25">
        <v>79.400000000000006</v>
      </c>
      <c r="K41" s="25">
        <v>81.099999999999994</v>
      </c>
      <c r="L41" s="25">
        <v>84.4</v>
      </c>
      <c r="M41" s="25">
        <v>0.2</v>
      </c>
      <c r="N41" s="25">
        <v>0.4</v>
      </c>
      <c r="O41" s="7"/>
      <c r="P41" s="27"/>
      <c r="Q41" s="27"/>
      <c r="R41" s="27"/>
    </row>
    <row r="42" spans="1:18" x14ac:dyDescent="0.2">
      <c r="A42" s="29" t="s">
        <v>129</v>
      </c>
      <c r="B42" s="28" t="s">
        <v>130</v>
      </c>
      <c r="C42" s="12">
        <v>290.10000000000002</v>
      </c>
      <c r="D42" s="25">
        <v>268.89999999999998</v>
      </c>
      <c r="E42" s="25">
        <v>247.8</v>
      </c>
      <c r="F42" s="12">
        <v>-21.200000000000045</v>
      </c>
      <c r="G42" s="25">
        <v>-21.1</v>
      </c>
      <c r="H42" s="26">
        <v>-0.8</v>
      </c>
      <c r="I42" s="25">
        <v>-0.8</v>
      </c>
      <c r="J42" s="25">
        <v>93.2</v>
      </c>
      <c r="K42" s="25">
        <v>95.5</v>
      </c>
      <c r="L42" s="25">
        <v>98.6</v>
      </c>
      <c r="M42" s="25">
        <v>0.2</v>
      </c>
      <c r="N42" s="25">
        <v>0.3</v>
      </c>
      <c r="O42" s="7"/>
      <c r="P42" s="27"/>
      <c r="Q42" s="27"/>
      <c r="R42" s="27"/>
    </row>
    <row r="43" spans="1:18" x14ac:dyDescent="0.2">
      <c r="A43" s="29" t="s">
        <v>131</v>
      </c>
      <c r="B43" s="28" t="s">
        <v>132</v>
      </c>
      <c r="C43" s="12">
        <v>521.9</v>
      </c>
      <c r="D43" s="25">
        <v>424.6</v>
      </c>
      <c r="E43" s="25">
        <v>342.3</v>
      </c>
      <c r="F43" s="12">
        <v>-97.299999999999955</v>
      </c>
      <c r="G43" s="25">
        <v>-82.3</v>
      </c>
      <c r="H43" s="26">
        <v>-2</v>
      </c>
      <c r="I43" s="25">
        <v>-2.1</v>
      </c>
      <c r="J43" s="25">
        <v>86.1</v>
      </c>
      <c r="K43" s="25">
        <v>83.7</v>
      </c>
      <c r="L43" s="25">
        <v>89.9</v>
      </c>
      <c r="M43" s="25">
        <v>-0.3</v>
      </c>
      <c r="N43" s="25">
        <v>0.7</v>
      </c>
      <c r="O43" t="s">
        <v>9</v>
      </c>
      <c r="P43" s="27"/>
      <c r="Q43" s="27"/>
      <c r="R43" s="27"/>
    </row>
    <row r="44" spans="1:18" x14ac:dyDescent="0.2">
      <c r="A44" s="29" t="s">
        <v>133</v>
      </c>
      <c r="B44" s="28" t="s">
        <v>134</v>
      </c>
      <c r="C44" s="12">
        <v>115.3</v>
      </c>
      <c r="D44" s="25">
        <v>114.5</v>
      </c>
      <c r="E44" s="25">
        <v>109.1</v>
      </c>
      <c r="F44" s="12">
        <v>-0.79999999999999716</v>
      </c>
      <c r="G44" s="25">
        <v>-5.4</v>
      </c>
      <c r="H44" s="26">
        <v>-0.1</v>
      </c>
      <c r="I44" s="25">
        <v>-0.5</v>
      </c>
      <c r="J44" s="25">
        <v>841</v>
      </c>
      <c r="K44" s="25">
        <v>899.8</v>
      </c>
      <c r="L44" s="25">
        <v>1132</v>
      </c>
      <c r="M44" s="25">
        <v>0.7</v>
      </c>
      <c r="N44" s="25">
        <v>2.2999999999999998</v>
      </c>
      <c r="O44" t="s">
        <v>10</v>
      </c>
      <c r="P44" s="27"/>
      <c r="Q44" s="27"/>
      <c r="R44" s="27"/>
    </row>
    <row r="45" spans="1:18" x14ac:dyDescent="0.2">
      <c r="A45" s="29" t="s">
        <v>135</v>
      </c>
      <c r="B45" s="28" t="s">
        <v>136</v>
      </c>
      <c r="C45" s="12">
        <v>804.1</v>
      </c>
      <c r="D45" s="25">
        <v>849.9</v>
      </c>
      <c r="E45" s="25">
        <v>877</v>
      </c>
      <c r="F45" s="12">
        <v>45.799999999999955</v>
      </c>
      <c r="G45" s="25">
        <v>27.1</v>
      </c>
      <c r="H45" s="26">
        <v>0.6</v>
      </c>
      <c r="I45" s="25">
        <v>0.3</v>
      </c>
      <c r="J45" s="25">
        <v>743.8</v>
      </c>
      <c r="K45" s="25">
        <v>863.8</v>
      </c>
      <c r="L45" s="25">
        <v>1034.3</v>
      </c>
      <c r="M45" s="25">
        <v>1.5</v>
      </c>
      <c r="N45" s="25">
        <v>1.8</v>
      </c>
      <c r="P45" s="27"/>
      <c r="Q45" s="27"/>
      <c r="R45" s="27"/>
    </row>
    <row r="46" spans="1:18" x14ac:dyDescent="0.2">
      <c r="A46" s="29" t="s">
        <v>137</v>
      </c>
      <c r="B46" s="28" t="s">
        <v>138</v>
      </c>
      <c r="C46" s="12">
        <v>145.30000000000001</v>
      </c>
      <c r="D46" s="25">
        <v>153</v>
      </c>
      <c r="E46" s="25">
        <v>160</v>
      </c>
      <c r="F46" s="12">
        <v>7.6999999999999886</v>
      </c>
      <c r="G46" s="25">
        <v>7</v>
      </c>
      <c r="H46" s="26">
        <v>0.5</v>
      </c>
      <c r="I46" s="25">
        <v>0.4</v>
      </c>
      <c r="J46" s="25">
        <v>255.7</v>
      </c>
      <c r="K46" s="25">
        <v>331.5</v>
      </c>
      <c r="L46" s="25">
        <v>409.4</v>
      </c>
      <c r="M46" s="25">
        <v>2.6</v>
      </c>
      <c r="N46" s="25">
        <v>2.1</v>
      </c>
      <c r="O46" t="s">
        <v>35</v>
      </c>
      <c r="P46" s="27"/>
      <c r="Q46" s="27"/>
      <c r="R46" s="27"/>
    </row>
    <row r="47" spans="1:18" ht="25.5" x14ac:dyDescent="0.2">
      <c r="A47" s="29" t="s">
        <v>139</v>
      </c>
      <c r="B47" s="28" t="s">
        <v>140</v>
      </c>
      <c r="C47" s="12">
        <v>92</v>
      </c>
      <c r="D47" s="25">
        <v>95.4</v>
      </c>
      <c r="E47" s="25">
        <v>94.2</v>
      </c>
      <c r="F47" s="12">
        <v>3.4000000000000057</v>
      </c>
      <c r="G47" s="25">
        <v>-1.2</v>
      </c>
      <c r="H47" s="26">
        <v>0.4</v>
      </c>
      <c r="I47" s="25">
        <v>-0.1</v>
      </c>
      <c r="J47" s="25">
        <v>102.8</v>
      </c>
      <c r="K47" s="25">
        <v>116</v>
      </c>
      <c r="L47" s="25">
        <v>138.69999999999999</v>
      </c>
      <c r="M47" s="25">
        <v>1.2</v>
      </c>
      <c r="N47" s="25">
        <v>1.8</v>
      </c>
      <c r="O47" t="s">
        <v>35</v>
      </c>
      <c r="P47" s="27"/>
      <c r="Q47" s="27"/>
      <c r="R47" s="27"/>
    </row>
    <row r="48" spans="1:18" ht="30" customHeight="1" x14ac:dyDescent="0.2">
      <c r="A48" s="29" t="s">
        <v>141</v>
      </c>
      <c r="B48" s="28" t="s">
        <v>142</v>
      </c>
      <c r="C48" s="12">
        <v>36.5</v>
      </c>
      <c r="D48" s="25">
        <v>36.6</v>
      </c>
      <c r="E48" s="25">
        <v>34.700000000000003</v>
      </c>
      <c r="F48" s="12">
        <v>0.10000000000000142</v>
      </c>
      <c r="G48" s="25">
        <v>-1.9</v>
      </c>
      <c r="H48" s="26">
        <v>0</v>
      </c>
      <c r="I48" s="25">
        <v>-0.5</v>
      </c>
      <c r="J48" s="25">
        <v>33.6</v>
      </c>
      <c r="K48" s="25">
        <v>53.6</v>
      </c>
      <c r="L48" s="25">
        <v>60.4</v>
      </c>
      <c r="M48" s="25">
        <v>4.8</v>
      </c>
      <c r="N48" s="25">
        <v>1.2</v>
      </c>
      <c r="O48" t="s">
        <v>35</v>
      </c>
      <c r="P48" s="27"/>
      <c r="Q48" s="27"/>
      <c r="R48" s="27"/>
    </row>
    <row r="49" spans="1:18" x14ac:dyDescent="0.2">
      <c r="A49" s="29" t="s">
        <v>143</v>
      </c>
      <c r="B49" s="28" t="s">
        <v>144</v>
      </c>
      <c r="C49" s="12">
        <v>284.39999999999998</v>
      </c>
      <c r="D49" s="25">
        <v>305.89999999999998</v>
      </c>
      <c r="E49" s="25">
        <v>322.3</v>
      </c>
      <c r="F49" s="12">
        <v>21.5</v>
      </c>
      <c r="G49" s="25">
        <v>16.399999999999999</v>
      </c>
      <c r="H49" s="26">
        <v>0.7</v>
      </c>
      <c r="I49" s="25">
        <v>0.5</v>
      </c>
      <c r="J49" s="25">
        <v>201.4</v>
      </c>
      <c r="K49" s="25">
        <v>193.8</v>
      </c>
      <c r="L49" s="25">
        <v>232.3</v>
      </c>
      <c r="M49" s="25">
        <v>-0.4</v>
      </c>
      <c r="N49" s="25">
        <v>1.8</v>
      </c>
      <c r="O49" t="s">
        <v>36</v>
      </c>
      <c r="P49" s="27"/>
      <c r="Q49" s="27"/>
      <c r="R49" s="27"/>
    </row>
    <row r="50" spans="1:18" x14ac:dyDescent="0.2">
      <c r="A50" s="29" t="s">
        <v>145</v>
      </c>
      <c r="B50" s="28" t="s">
        <v>146</v>
      </c>
      <c r="C50" s="12">
        <v>57.3</v>
      </c>
      <c r="D50" s="25">
        <v>65.400000000000006</v>
      </c>
      <c r="E50" s="25">
        <v>69.400000000000006</v>
      </c>
      <c r="F50" s="12">
        <v>8.1000000000000085</v>
      </c>
      <c r="G50" s="25">
        <v>4</v>
      </c>
      <c r="H50" s="26">
        <v>1.3</v>
      </c>
      <c r="I50" s="25">
        <v>0.6</v>
      </c>
      <c r="J50" s="25">
        <v>33.6</v>
      </c>
      <c r="K50" s="25">
        <v>38</v>
      </c>
      <c r="L50" s="25">
        <v>40.5</v>
      </c>
      <c r="M50" s="25">
        <v>1.2</v>
      </c>
      <c r="N50" s="25">
        <v>0.6</v>
      </c>
      <c r="O50" t="s">
        <v>35</v>
      </c>
      <c r="P50" s="27"/>
      <c r="Q50" s="27"/>
      <c r="R50" s="27"/>
    </row>
    <row r="51" spans="1:18" x14ac:dyDescent="0.2">
      <c r="A51" s="29" t="s">
        <v>147</v>
      </c>
      <c r="B51" s="28" t="s">
        <v>148</v>
      </c>
      <c r="C51" s="12">
        <v>102.7</v>
      </c>
      <c r="D51" s="25">
        <v>110.2</v>
      </c>
      <c r="E51" s="25">
        <v>117</v>
      </c>
      <c r="F51" s="12">
        <v>7.5</v>
      </c>
      <c r="G51" s="25">
        <v>6.8</v>
      </c>
      <c r="H51" s="26">
        <v>0.7</v>
      </c>
      <c r="I51" s="25">
        <v>0.6</v>
      </c>
      <c r="J51" s="25">
        <v>75.3</v>
      </c>
      <c r="K51" s="25">
        <v>88.5</v>
      </c>
      <c r="L51" s="25">
        <v>110.8</v>
      </c>
      <c r="M51" s="25">
        <v>1.6</v>
      </c>
      <c r="N51" s="25">
        <v>2.2999999999999998</v>
      </c>
      <c r="O51" t="s">
        <v>35</v>
      </c>
      <c r="P51" s="27"/>
      <c r="Q51" s="27"/>
      <c r="R51" s="27"/>
    </row>
    <row r="52" spans="1:18" x14ac:dyDescent="0.2">
      <c r="A52" s="28" t="s">
        <v>149</v>
      </c>
      <c r="B52" s="28" t="s">
        <v>150</v>
      </c>
      <c r="C52" s="12">
        <v>85.9</v>
      </c>
      <c r="D52" s="25">
        <v>83.4</v>
      </c>
      <c r="E52" s="25">
        <v>79.3</v>
      </c>
      <c r="F52" s="12">
        <v>-2.5</v>
      </c>
      <c r="G52" s="25">
        <v>-4.0999999999999996</v>
      </c>
      <c r="H52" s="26">
        <v>-0.3</v>
      </c>
      <c r="I52" s="25">
        <v>-0.5</v>
      </c>
      <c r="J52" s="25">
        <v>41.8</v>
      </c>
      <c r="K52" s="25">
        <v>47.3</v>
      </c>
      <c r="L52" s="25">
        <v>49.9</v>
      </c>
      <c r="M52" s="25">
        <v>1.2</v>
      </c>
      <c r="N52" s="25">
        <v>0.5</v>
      </c>
      <c r="O52" t="s">
        <v>35</v>
      </c>
      <c r="P52" s="27"/>
      <c r="Q52" s="27"/>
      <c r="R52" s="27"/>
    </row>
    <row r="53" spans="1:18" x14ac:dyDescent="0.2">
      <c r="A53" s="29" t="s">
        <v>151</v>
      </c>
      <c r="B53" s="28" t="s">
        <v>152</v>
      </c>
      <c r="C53" s="12">
        <v>624.9</v>
      </c>
      <c r="D53" s="25">
        <v>737</v>
      </c>
      <c r="E53" s="25">
        <v>682.8</v>
      </c>
      <c r="F53" s="12">
        <v>112.10000000000002</v>
      </c>
      <c r="G53" s="25">
        <v>-54.2</v>
      </c>
      <c r="H53" s="26">
        <v>1.7</v>
      </c>
      <c r="I53" s="25">
        <v>-0.8</v>
      </c>
      <c r="J53" s="25">
        <v>188.9</v>
      </c>
      <c r="K53" s="25">
        <v>225.7</v>
      </c>
      <c r="L53" s="25">
        <v>259</v>
      </c>
      <c r="M53" s="25">
        <v>1.8</v>
      </c>
      <c r="N53" s="25">
        <v>1.4</v>
      </c>
      <c r="O53" t="s">
        <v>11</v>
      </c>
      <c r="P53" s="27"/>
      <c r="Q53" s="27"/>
      <c r="R53" s="27"/>
    </row>
    <row r="54" spans="1:18" x14ac:dyDescent="0.2">
      <c r="A54" s="29" t="s">
        <v>153</v>
      </c>
      <c r="B54" s="28" t="s">
        <v>154</v>
      </c>
      <c r="C54" s="12">
        <v>502.1</v>
      </c>
      <c r="D54" s="25">
        <v>599.1</v>
      </c>
      <c r="E54" s="25">
        <v>549.29999999999995</v>
      </c>
      <c r="F54" s="12">
        <v>97</v>
      </c>
      <c r="G54" s="25">
        <v>-49.8</v>
      </c>
      <c r="H54" s="26">
        <v>1.8</v>
      </c>
      <c r="I54" s="25">
        <v>-0.9</v>
      </c>
      <c r="J54" s="25">
        <v>150.4</v>
      </c>
      <c r="K54" s="25">
        <v>177.3</v>
      </c>
      <c r="L54" s="25">
        <v>203.1</v>
      </c>
      <c r="M54" s="25">
        <v>1.7</v>
      </c>
      <c r="N54" s="25">
        <v>1.4</v>
      </c>
      <c r="O54" s="7"/>
      <c r="P54" s="27"/>
      <c r="Q54" s="27"/>
      <c r="R54" s="27"/>
    </row>
    <row r="55" spans="1:18" x14ac:dyDescent="0.2">
      <c r="A55" s="29" t="s">
        <v>155</v>
      </c>
      <c r="B55" s="28" t="s">
        <v>156</v>
      </c>
      <c r="C55" s="12">
        <v>122.8</v>
      </c>
      <c r="D55" s="25">
        <v>137.9</v>
      </c>
      <c r="E55" s="25">
        <v>133.5</v>
      </c>
      <c r="F55" s="12">
        <v>15.100000000000009</v>
      </c>
      <c r="G55" s="25">
        <v>-4.4000000000000004</v>
      </c>
      <c r="H55" s="26">
        <v>1.2</v>
      </c>
      <c r="I55" s="25">
        <v>-0.3</v>
      </c>
      <c r="J55" s="25">
        <v>38.5</v>
      </c>
      <c r="K55" s="25">
        <v>48.5</v>
      </c>
      <c r="L55" s="25">
        <v>55.9</v>
      </c>
      <c r="M55" s="25">
        <v>2.4</v>
      </c>
      <c r="N55" s="25">
        <v>1.4</v>
      </c>
      <c r="O55" s="7"/>
      <c r="P55" s="27"/>
      <c r="Q55" s="27"/>
      <c r="R55" s="27"/>
    </row>
    <row r="56" spans="1:18" x14ac:dyDescent="0.2">
      <c r="A56" s="28" t="s">
        <v>157</v>
      </c>
      <c r="B56" s="28" t="s">
        <v>158</v>
      </c>
      <c r="C56" s="12">
        <v>394.3</v>
      </c>
      <c r="D56" s="25">
        <v>421.6</v>
      </c>
      <c r="E56" s="25">
        <v>347.9</v>
      </c>
      <c r="F56" s="12">
        <v>27.300000000000011</v>
      </c>
      <c r="G56" s="25">
        <v>-73.7</v>
      </c>
      <c r="H56" s="26">
        <v>0.7</v>
      </c>
      <c r="I56" s="25">
        <v>-1.9</v>
      </c>
      <c r="J56" s="25">
        <v>94</v>
      </c>
      <c r="K56" s="25">
        <v>120.6</v>
      </c>
      <c r="L56" s="25">
        <v>140.6</v>
      </c>
      <c r="M56" s="25">
        <v>2.5</v>
      </c>
      <c r="N56" s="25">
        <v>1.5</v>
      </c>
      <c r="O56" s="7"/>
      <c r="P56" s="27"/>
      <c r="Q56" s="27"/>
      <c r="R56" s="27"/>
    </row>
    <row r="57" spans="1:18" x14ac:dyDescent="0.2">
      <c r="A57" s="29" t="s">
        <v>159</v>
      </c>
      <c r="B57" s="28" t="s">
        <v>160</v>
      </c>
      <c r="C57" s="12">
        <v>43.6</v>
      </c>
      <c r="D57" s="25">
        <v>38.6</v>
      </c>
      <c r="E57" s="25">
        <v>29.2</v>
      </c>
      <c r="F57" s="12">
        <v>-5</v>
      </c>
      <c r="G57" s="25">
        <v>-9.4</v>
      </c>
      <c r="H57" s="26">
        <v>-1.2</v>
      </c>
      <c r="I57" s="25">
        <v>-2.8</v>
      </c>
      <c r="J57" s="25">
        <v>7.7</v>
      </c>
      <c r="K57" s="25">
        <v>10</v>
      </c>
      <c r="L57" s="25">
        <v>10.3</v>
      </c>
      <c r="M57" s="25">
        <v>2.6</v>
      </c>
      <c r="N57" s="25">
        <v>0.3</v>
      </c>
      <c r="O57" t="s">
        <v>41</v>
      </c>
      <c r="P57" s="27"/>
      <c r="Q57" s="27"/>
      <c r="R57" s="27"/>
    </row>
    <row r="58" spans="1:18" x14ac:dyDescent="0.2">
      <c r="A58" s="29" t="s">
        <v>161</v>
      </c>
      <c r="B58" s="28" t="s">
        <v>162</v>
      </c>
      <c r="C58" s="12">
        <v>83.8</v>
      </c>
      <c r="D58" s="25">
        <v>86.2</v>
      </c>
      <c r="E58" s="25">
        <v>79.3</v>
      </c>
      <c r="F58" s="12">
        <v>2.4000000000000057</v>
      </c>
      <c r="G58" s="25">
        <v>-6.9</v>
      </c>
      <c r="H58" s="26">
        <v>0.3</v>
      </c>
      <c r="I58" s="25">
        <v>-0.8</v>
      </c>
      <c r="J58" s="25">
        <v>18.7</v>
      </c>
      <c r="K58" s="25">
        <v>28.3</v>
      </c>
      <c r="L58" s="25">
        <v>33.700000000000003</v>
      </c>
      <c r="M58" s="25">
        <v>4.3</v>
      </c>
      <c r="N58" s="25">
        <v>1.8</v>
      </c>
      <c r="O58" t="s">
        <v>40</v>
      </c>
      <c r="P58" s="27"/>
      <c r="Q58" s="27"/>
      <c r="R58" s="27"/>
    </row>
    <row r="59" spans="1:18" x14ac:dyDescent="0.2">
      <c r="A59" s="29" t="s">
        <v>163</v>
      </c>
      <c r="B59" s="28" t="s">
        <v>164</v>
      </c>
      <c r="C59" s="12">
        <v>184.9</v>
      </c>
      <c r="D59" s="25">
        <v>199</v>
      </c>
      <c r="E59" s="25">
        <v>141.9</v>
      </c>
      <c r="F59" s="12">
        <v>14.099999999999994</v>
      </c>
      <c r="G59" s="25">
        <v>-57.1</v>
      </c>
      <c r="H59" s="26">
        <v>0.7</v>
      </c>
      <c r="I59" s="25">
        <v>-3.3</v>
      </c>
      <c r="J59" s="25">
        <v>42.5</v>
      </c>
      <c r="K59" s="25">
        <v>48.8</v>
      </c>
      <c r="L59" s="25">
        <v>57.3</v>
      </c>
      <c r="M59" s="25">
        <v>1.4</v>
      </c>
      <c r="N59" s="25">
        <v>1.6</v>
      </c>
      <c r="O59" t="s">
        <v>41</v>
      </c>
      <c r="P59" s="27"/>
      <c r="Q59" s="27"/>
      <c r="R59" s="27"/>
    </row>
    <row r="60" spans="1:18" x14ac:dyDescent="0.2">
      <c r="A60" s="29" t="s">
        <v>165</v>
      </c>
      <c r="B60" s="28" t="s">
        <v>166</v>
      </c>
      <c r="C60" s="12">
        <v>82</v>
      </c>
      <c r="D60" s="25">
        <v>97.8</v>
      </c>
      <c r="E60" s="25">
        <v>97.5</v>
      </c>
      <c r="F60" s="12">
        <v>15.799999999999997</v>
      </c>
      <c r="G60" s="25">
        <v>-0.3</v>
      </c>
      <c r="H60" s="26">
        <v>1.8</v>
      </c>
      <c r="I60" s="25">
        <v>0</v>
      </c>
      <c r="J60" s="25">
        <v>25</v>
      </c>
      <c r="K60" s="25">
        <v>33.6</v>
      </c>
      <c r="L60" s="25">
        <v>39.5</v>
      </c>
      <c r="M60" s="25">
        <v>3</v>
      </c>
      <c r="N60" s="25">
        <v>1.6</v>
      </c>
      <c r="O60" t="s">
        <v>41</v>
      </c>
      <c r="P60" s="27"/>
      <c r="Q60" s="27"/>
      <c r="R60" s="27"/>
    </row>
    <row r="61" spans="1:18" x14ac:dyDescent="0.2">
      <c r="A61" s="28" t="s">
        <v>167</v>
      </c>
      <c r="B61" s="28" t="s">
        <v>168</v>
      </c>
      <c r="C61" s="12">
        <v>362.1</v>
      </c>
      <c r="D61" s="25">
        <v>385.1</v>
      </c>
      <c r="E61" s="25">
        <v>368.8</v>
      </c>
      <c r="F61" s="12">
        <v>23</v>
      </c>
      <c r="G61" s="25">
        <v>-16.3</v>
      </c>
      <c r="H61" s="26">
        <v>0.6</v>
      </c>
      <c r="I61" s="25">
        <v>-0.4</v>
      </c>
      <c r="J61" s="25">
        <v>203.4</v>
      </c>
      <c r="K61" s="25">
        <v>249.1</v>
      </c>
      <c r="L61" s="25">
        <v>269</v>
      </c>
      <c r="M61" s="25">
        <v>2</v>
      </c>
      <c r="N61" s="25">
        <v>0.8</v>
      </c>
      <c r="O61" s="7"/>
      <c r="P61" s="27"/>
      <c r="Q61" s="27"/>
      <c r="R61" s="27"/>
    </row>
    <row r="62" spans="1:18" x14ac:dyDescent="0.2">
      <c r="A62" s="29" t="s">
        <v>169</v>
      </c>
      <c r="B62" s="28" t="s">
        <v>170</v>
      </c>
      <c r="C62" s="12">
        <v>85.3</v>
      </c>
      <c r="D62" s="25">
        <v>86.4</v>
      </c>
      <c r="E62" s="25">
        <v>79.3</v>
      </c>
      <c r="F62" s="12">
        <v>1.1000000000000085</v>
      </c>
      <c r="G62" s="25">
        <v>-7.1</v>
      </c>
      <c r="H62" s="26">
        <v>0.1</v>
      </c>
      <c r="I62" s="25">
        <v>-0.8</v>
      </c>
      <c r="J62" s="25">
        <v>85.5</v>
      </c>
      <c r="K62" s="25">
        <v>102</v>
      </c>
      <c r="L62" s="25">
        <v>107.8</v>
      </c>
      <c r="M62" s="25">
        <v>1.8</v>
      </c>
      <c r="N62" s="25">
        <v>0.6</v>
      </c>
      <c r="O62" t="s">
        <v>42</v>
      </c>
      <c r="P62" s="27"/>
      <c r="Q62" s="27"/>
      <c r="R62" s="27"/>
    </row>
    <row r="63" spans="1:18" x14ac:dyDescent="0.2">
      <c r="A63" s="29" t="s">
        <v>171</v>
      </c>
      <c r="B63" s="28" t="s">
        <v>172</v>
      </c>
      <c r="C63" s="12">
        <v>49.8</v>
      </c>
      <c r="D63" s="25">
        <v>57.6</v>
      </c>
      <c r="E63" s="25">
        <v>57.8</v>
      </c>
      <c r="F63" s="12">
        <v>7.8000000000000043</v>
      </c>
      <c r="G63" s="25">
        <v>0.2</v>
      </c>
      <c r="H63" s="26">
        <v>1.5</v>
      </c>
      <c r="I63" s="25">
        <v>0</v>
      </c>
      <c r="J63" s="25">
        <v>17.899999999999999</v>
      </c>
      <c r="K63" s="25">
        <v>22.2</v>
      </c>
      <c r="L63" s="25">
        <v>25.2</v>
      </c>
      <c r="M63" s="25">
        <v>2.2000000000000002</v>
      </c>
      <c r="N63" s="25">
        <v>1.3</v>
      </c>
      <c r="P63" s="27"/>
      <c r="Q63" s="27"/>
      <c r="R63" s="27"/>
    </row>
    <row r="64" spans="1:18" x14ac:dyDescent="0.2">
      <c r="A64" s="29" t="s">
        <v>173</v>
      </c>
      <c r="B64" s="28" t="s">
        <v>174</v>
      </c>
      <c r="C64" s="12">
        <v>55.8</v>
      </c>
      <c r="D64" s="25">
        <v>59.8</v>
      </c>
      <c r="E64" s="25">
        <v>53.1</v>
      </c>
      <c r="F64" s="12">
        <v>4</v>
      </c>
      <c r="G64" s="25">
        <v>-6.7</v>
      </c>
      <c r="H64" s="26">
        <v>0.7</v>
      </c>
      <c r="I64" s="25">
        <v>-1.2</v>
      </c>
      <c r="J64" s="25">
        <v>29.4</v>
      </c>
      <c r="K64" s="25">
        <v>32</v>
      </c>
      <c r="L64" s="25">
        <v>29.3</v>
      </c>
      <c r="M64" s="25">
        <v>0.8</v>
      </c>
      <c r="N64" s="25">
        <v>-0.9</v>
      </c>
      <c r="O64" t="s">
        <v>43</v>
      </c>
      <c r="P64" s="27"/>
      <c r="Q64" s="27"/>
      <c r="R64" s="27"/>
    </row>
    <row r="65" spans="1:18" ht="30" customHeight="1" x14ac:dyDescent="0.2">
      <c r="A65" s="29" t="s">
        <v>175</v>
      </c>
      <c r="B65" s="28" t="s">
        <v>176</v>
      </c>
      <c r="C65" s="12">
        <v>58.2</v>
      </c>
      <c r="D65" s="25">
        <v>62</v>
      </c>
      <c r="E65" s="25">
        <v>59.5</v>
      </c>
      <c r="F65" s="12">
        <v>3.7999999999999972</v>
      </c>
      <c r="G65" s="25">
        <v>-2.5</v>
      </c>
      <c r="H65" s="26">
        <v>0.6</v>
      </c>
      <c r="I65" s="25">
        <v>-0.4</v>
      </c>
      <c r="J65" s="25">
        <v>48</v>
      </c>
      <c r="K65" s="25">
        <v>61.8</v>
      </c>
      <c r="L65" s="25">
        <v>73.8</v>
      </c>
      <c r="M65" s="25">
        <v>2.6</v>
      </c>
      <c r="N65" s="25">
        <v>1.8</v>
      </c>
      <c r="O65" t="s">
        <v>43</v>
      </c>
      <c r="P65" s="27"/>
      <c r="Q65" s="27"/>
      <c r="R65" s="27"/>
    </row>
    <row r="66" spans="1:18" x14ac:dyDescent="0.2">
      <c r="A66" s="29" t="s">
        <v>177</v>
      </c>
      <c r="B66" s="28" t="s">
        <v>178</v>
      </c>
      <c r="C66" s="12">
        <v>113</v>
      </c>
      <c r="D66" s="25">
        <v>119.3</v>
      </c>
      <c r="E66" s="25">
        <v>119</v>
      </c>
      <c r="F66" s="12">
        <v>6.2999999999999972</v>
      </c>
      <c r="G66" s="25">
        <v>-0.3</v>
      </c>
      <c r="H66" s="26">
        <v>0.5</v>
      </c>
      <c r="I66" s="25">
        <v>0</v>
      </c>
      <c r="J66" s="25">
        <v>22.6</v>
      </c>
      <c r="K66" s="25">
        <v>31.2</v>
      </c>
      <c r="L66" s="25">
        <v>32.5</v>
      </c>
      <c r="M66" s="25">
        <v>3.3</v>
      </c>
      <c r="N66" s="25">
        <v>0.4</v>
      </c>
      <c r="O66" s="7"/>
      <c r="P66" s="27"/>
      <c r="Q66" s="27"/>
      <c r="R66" s="27"/>
    </row>
    <row r="67" spans="1:18" x14ac:dyDescent="0.2">
      <c r="A67" s="29" t="s">
        <v>179</v>
      </c>
      <c r="B67" s="28" t="s">
        <v>180</v>
      </c>
      <c r="C67" s="12">
        <v>1311.8</v>
      </c>
      <c r="D67" s="25">
        <v>1491.6</v>
      </c>
      <c r="E67" s="25">
        <v>1446.2</v>
      </c>
      <c r="F67" s="12">
        <v>179.79999999999995</v>
      </c>
      <c r="G67" s="25">
        <v>-45.4</v>
      </c>
      <c r="H67" s="26">
        <v>1.3</v>
      </c>
      <c r="I67" s="25">
        <v>-0.3</v>
      </c>
      <c r="J67" s="25">
        <v>296.7</v>
      </c>
      <c r="K67" s="25">
        <v>385.7</v>
      </c>
      <c r="L67" s="25">
        <v>430.6</v>
      </c>
      <c r="M67" s="25">
        <v>2.7</v>
      </c>
      <c r="N67" s="25">
        <v>1.1000000000000001</v>
      </c>
      <c r="O67" t="s">
        <v>12</v>
      </c>
      <c r="P67" s="27"/>
      <c r="Q67" s="27"/>
      <c r="R67" s="27"/>
    </row>
    <row r="68" spans="1:18" x14ac:dyDescent="0.2">
      <c r="A68" s="29" t="s">
        <v>181</v>
      </c>
      <c r="B68" s="28" t="s">
        <v>182</v>
      </c>
      <c r="C68" s="12">
        <v>89</v>
      </c>
      <c r="D68" s="25">
        <v>101.1</v>
      </c>
      <c r="E68" s="25">
        <v>96.2</v>
      </c>
      <c r="F68" s="12">
        <v>12.099999999999994</v>
      </c>
      <c r="G68" s="25">
        <v>-4.9000000000000004</v>
      </c>
      <c r="H68" s="26">
        <v>1.3</v>
      </c>
      <c r="I68" s="25">
        <v>-0.5</v>
      </c>
      <c r="J68" s="25">
        <v>28.4</v>
      </c>
      <c r="K68" s="25">
        <v>41.7</v>
      </c>
      <c r="L68" s="25">
        <v>46.3</v>
      </c>
      <c r="M68" s="25">
        <v>3.9</v>
      </c>
      <c r="N68" s="25">
        <v>1.1000000000000001</v>
      </c>
      <c r="O68" s="7"/>
      <c r="P68" s="27"/>
      <c r="Q68" s="27"/>
      <c r="R68" s="27"/>
    </row>
    <row r="69" spans="1:18" x14ac:dyDescent="0.2">
      <c r="A69" s="28" t="s">
        <v>183</v>
      </c>
      <c r="B69" s="28" t="s">
        <v>184</v>
      </c>
      <c r="C69" s="12">
        <v>42.1</v>
      </c>
      <c r="D69" s="25">
        <v>36.4</v>
      </c>
      <c r="E69" s="25">
        <v>34.5</v>
      </c>
      <c r="F69" s="12">
        <v>-5.7000000000000028</v>
      </c>
      <c r="G69" s="25">
        <v>-1.9</v>
      </c>
      <c r="H69" s="26">
        <v>-1.4</v>
      </c>
      <c r="I69" s="25">
        <v>-0.5</v>
      </c>
      <c r="J69" s="25">
        <v>9.1999999999999993</v>
      </c>
      <c r="K69" s="25">
        <v>11.1</v>
      </c>
      <c r="L69" s="25">
        <v>11.2</v>
      </c>
      <c r="M69" s="25">
        <v>1.9</v>
      </c>
      <c r="N69" s="25">
        <v>0.1</v>
      </c>
      <c r="O69" s="7"/>
      <c r="P69" s="27"/>
      <c r="Q69" s="27"/>
      <c r="R69" s="27"/>
    </row>
    <row r="70" spans="1:18" x14ac:dyDescent="0.2">
      <c r="A70" s="29" t="s">
        <v>185</v>
      </c>
      <c r="B70" s="28" t="s">
        <v>186</v>
      </c>
      <c r="C70" s="12">
        <v>344.7</v>
      </c>
      <c r="D70" s="25">
        <v>400.5</v>
      </c>
      <c r="E70" s="25">
        <v>403.6</v>
      </c>
      <c r="F70" s="12">
        <v>55.800000000000011</v>
      </c>
      <c r="G70" s="25">
        <v>3.1</v>
      </c>
      <c r="H70" s="26">
        <v>1.5</v>
      </c>
      <c r="I70" s="25">
        <v>0.1</v>
      </c>
      <c r="J70" s="25">
        <v>74</v>
      </c>
      <c r="K70" s="25">
        <v>84.1</v>
      </c>
      <c r="L70" s="25">
        <v>96.4</v>
      </c>
      <c r="M70" s="25">
        <v>1.3</v>
      </c>
      <c r="N70" s="25">
        <v>1.4</v>
      </c>
      <c r="O70" s="7"/>
      <c r="P70" s="27"/>
      <c r="Q70" s="27"/>
      <c r="R70" s="27"/>
    </row>
    <row r="71" spans="1:18" x14ac:dyDescent="0.2">
      <c r="A71" s="29" t="s">
        <v>187</v>
      </c>
      <c r="B71" s="28" t="s">
        <v>188</v>
      </c>
      <c r="C71" s="12">
        <v>88.6</v>
      </c>
      <c r="D71" s="25">
        <v>96.2</v>
      </c>
      <c r="E71" s="25">
        <v>95.2</v>
      </c>
      <c r="F71" s="12">
        <v>7.6000000000000085</v>
      </c>
      <c r="G71" s="25">
        <v>-1</v>
      </c>
      <c r="H71" s="26">
        <v>0.8</v>
      </c>
      <c r="I71" s="25">
        <v>-0.1</v>
      </c>
      <c r="J71" s="25">
        <v>26.9</v>
      </c>
      <c r="K71" s="25">
        <v>39.299999999999997</v>
      </c>
      <c r="L71" s="25">
        <v>44</v>
      </c>
      <c r="M71" s="25">
        <v>3.9</v>
      </c>
      <c r="N71" s="25">
        <v>1.1000000000000001</v>
      </c>
      <c r="O71" s="7"/>
      <c r="P71" s="27"/>
      <c r="Q71" s="27"/>
      <c r="R71" s="27"/>
    </row>
    <row r="72" spans="1:18" ht="18.75" customHeight="1" x14ac:dyDescent="0.2">
      <c r="A72" s="28" t="s">
        <v>189</v>
      </c>
      <c r="B72" s="28" t="s">
        <v>190</v>
      </c>
      <c r="C72" s="12">
        <v>24.3</v>
      </c>
      <c r="D72" s="25">
        <v>25.5</v>
      </c>
      <c r="E72" s="25">
        <v>23.9</v>
      </c>
      <c r="F72" s="12">
        <v>1.1999999999999993</v>
      </c>
      <c r="G72" s="25">
        <v>-1.6</v>
      </c>
      <c r="H72" s="26">
        <v>0.5</v>
      </c>
      <c r="I72" s="25">
        <v>-0.7</v>
      </c>
      <c r="J72" s="25">
        <v>7.6</v>
      </c>
      <c r="K72" s="25">
        <v>7.8</v>
      </c>
      <c r="L72" s="25">
        <v>8.3000000000000007</v>
      </c>
      <c r="M72" s="25">
        <v>0.2</v>
      </c>
      <c r="N72" s="25">
        <v>0.5</v>
      </c>
      <c r="O72" s="7"/>
      <c r="P72" s="27"/>
      <c r="Q72" s="27"/>
      <c r="R72" s="27"/>
    </row>
    <row r="73" spans="1:18" x14ac:dyDescent="0.2">
      <c r="A73" s="29" t="s">
        <v>191</v>
      </c>
      <c r="B73" s="28" t="s">
        <v>192</v>
      </c>
      <c r="C73" s="12">
        <v>42.8</v>
      </c>
      <c r="D73" s="25">
        <v>43.5</v>
      </c>
      <c r="E73" s="25">
        <v>41</v>
      </c>
      <c r="F73" s="12">
        <v>0.70000000000000284</v>
      </c>
      <c r="G73" s="25">
        <v>-2.5</v>
      </c>
      <c r="H73" s="26">
        <v>0.2</v>
      </c>
      <c r="I73" s="25">
        <v>-0.6</v>
      </c>
      <c r="J73" s="25">
        <v>7.4</v>
      </c>
      <c r="K73" s="25">
        <v>9.9</v>
      </c>
      <c r="L73" s="25">
        <v>10.4</v>
      </c>
      <c r="M73" s="25">
        <v>2.9</v>
      </c>
      <c r="N73" s="25">
        <v>0.5</v>
      </c>
      <c r="O73" s="7"/>
      <c r="P73" s="27"/>
      <c r="Q73" s="27"/>
      <c r="R73" s="27"/>
    </row>
    <row r="74" spans="1:18" ht="30" customHeight="1" x14ac:dyDescent="0.2">
      <c r="A74" s="29" t="s">
        <v>193</v>
      </c>
      <c r="B74" s="28" t="s">
        <v>194</v>
      </c>
      <c r="C74" s="12">
        <v>309.10000000000002</v>
      </c>
      <c r="D74" s="25">
        <v>364.8</v>
      </c>
      <c r="E74" s="25">
        <v>377.6</v>
      </c>
      <c r="F74" s="12">
        <v>55.699999999999989</v>
      </c>
      <c r="G74" s="25">
        <v>12.8</v>
      </c>
      <c r="H74" s="26">
        <v>1.7</v>
      </c>
      <c r="I74" s="25">
        <v>0.3</v>
      </c>
      <c r="J74" s="25">
        <v>54.2</v>
      </c>
      <c r="K74" s="25">
        <v>78.5</v>
      </c>
      <c r="L74" s="25">
        <v>87.4</v>
      </c>
      <c r="M74" s="25">
        <v>3.8</v>
      </c>
      <c r="N74" s="25">
        <v>1.1000000000000001</v>
      </c>
      <c r="O74" s="7"/>
      <c r="P74" s="27"/>
      <c r="Q74" s="27"/>
      <c r="R74" s="27"/>
    </row>
    <row r="75" spans="1:18" x14ac:dyDescent="0.2">
      <c r="A75" s="29" t="s">
        <v>195</v>
      </c>
      <c r="B75" s="28" t="s">
        <v>196</v>
      </c>
      <c r="C75" s="12">
        <v>121</v>
      </c>
      <c r="D75" s="25">
        <v>142</v>
      </c>
      <c r="E75" s="25">
        <v>136.80000000000001</v>
      </c>
      <c r="F75" s="12">
        <v>21</v>
      </c>
      <c r="G75" s="25">
        <v>-5.2</v>
      </c>
      <c r="H75" s="26">
        <v>1.6</v>
      </c>
      <c r="I75" s="25">
        <v>-0.4</v>
      </c>
      <c r="J75" s="25">
        <v>23.3</v>
      </c>
      <c r="K75" s="25">
        <v>30.6</v>
      </c>
      <c r="L75" s="25">
        <v>32</v>
      </c>
      <c r="M75" s="25">
        <v>2.8</v>
      </c>
      <c r="N75" s="25">
        <v>0.4</v>
      </c>
      <c r="O75" s="7"/>
      <c r="P75" s="27"/>
      <c r="Q75" s="27"/>
      <c r="R75" s="27"/>
    </row>
    <row r="76" spans="1:18" x14ac:dyDescent="0.2">
      <c r="A76" s="29" t="s">
        <v>197</v>
      </c>
      <c r="B76" s="28" t="s">
        <v>198</v>
      </c>
      <c r="C76" s="12">
        <v>250.2</v>
      </c>
      <c r="D76" s="25">
        <v>281.60000000000002</v>
      </c>
      <c r="E76" s="25">
        <v>237.4</v>
      </c>
      <c r="F76" s="12">
        <v>31.400000000000034</v>
      </c>
      <c r="G76" s="25">
        <v>-44.2</v>
      </c>
      <c r="H76" s="26">
        <v>1.2</v>
      </c>
      <c r="I76" s="25">
        <v>-1.7</v>
      </c>
      <c r="J76" s="25">
        <v>66</v>
      </c>
      <c r="K76" s="25">
        <v>83.2</v>
      </c>
      <c r="L76" s="25">
        <v>94.9</v>
      </c>
      <c r="M76" s="25">
        <v>2.2999999999999998</v>
      </c>
      <c r="N76" s="25">
        <v>1.3</v>
      </c>
      <c r="O76" s="7"/>
      <c r="P76" s="27"/>
      <c r="Q76" s="27"/>
      <c r="R76" s="27"/>
    </row>
    <row r="77" spans="1:18" x14ac:dyDescent="0.2">
      <c r="A77" s="29" t="s">
        <v>199</v>
      </c>
      <c r="B77" s="28" t="s">
        <v>200</v>
      </c>
      <c r="C77" s="12">
        <v>1028.7</v>
      </c>
      <c r="D77" s="25">
        <v>1126.0999999999999</v>
      </c>
      <c r="E77" s="25">
        <v>1112.3</v>
      </c>
      <c r="F77" s="12">
        <v>97.399999999999864</v>
      </c>
      <c r="G77" s="25">
        <v>-13.8</v>
      </c>
      <c r="H77" s="26">
        <v>0.9</v>
      </c>
      <c r="I77" s="25">
        <v>-0.1</v>
      </c>
      <c r="J77" s="25">
        <v>300</v>
      </c>
      <c r="K77" s="25">
        <v>385.3</v>
      </c>
      <c r="L77" s="25">
        <v>445.9</v>
      </c>
      <c r="M77" s="25">
        <v>2.5</v>
      </c>
      <c r="N77" s="25">
        <v>1.5</v>
      </c>
      <c r="O77" t="s">
        <v>15</v>
      </c>
      <c r="P77" s="27"/>
      <c r="Q77" s="27"/>
      <c r="R77" s="27"/>
    </row>
    <row r="78" spans="1:18" x14ac:dyDescent="0.2">
      <c r="A78" s="28" t="s">
        <v>201</v>
      </c>
      <c r="B78" s="28" t="s">
        <v>202</v>
      </c>
      <c r="C78" s="12">
        <v>213.7</v>
      </c>
      <c r="D78" s="25">
        <v>221</v>
      </c>
      <c r="E78" s="25">
        <v>218.7</v>
      </c>
      <c r="F78" s="12">
        <v>7.3000000000000114</v>
      </c>
      <c r="G78" s="25">
        <v>-2.2999999999999998</v>
      </c>
      <c r="H78" s="26">
        <v>0.3</v>
      </c>
      <c r="I78" s="25">
        <v>-0.1</v>
      </c>
      <c r="J78" s="25">
        <v>76.599999999999994</v>
      </c>
      <c r="K78" s="25">
        <v>109.9</v>
      </c>
      <c r="L78" s="25">
        <v>130.4</v>
      </c>
      <c r="M78" s="25">
        <v>3.7</v>
      </c>
      <c r="N78" s="25">
        <v>1.7</v>
      </c>
      <c r="O78" s="7"/>
      <c r="P78" s="27"/>
      <c r="Q78" s="27"/>
      <c r="R78" s="27"/>
    </row>
    <row r="79" spans="1:18" x14ac:dyDescent="0.2">
      <c r="A79" s="29" t="s">
        <v>203</v>
      </c>
      <c r="B79" s="28" t="s">
        <v>204</v>
      </c>
      <c r="C79" s="12">
        <v>101.7</v>
      </c>
      <c r="D79" s="25">
        <v>118</v>
      </c>
      <c r="E79" s="25">
        <v>109.3</v>
      </c>
      <c r="F79" s="12">
        <v>16.299999999999997</v>
      </c>
      <c r="G79" s="25">
        <v>-8.6999999999999993</v>
      </c>
      <c r="H79" s="26">
        <v>1.5</v>
      </c>
      <c r="I79" s="25">
        <v>-0.8</v>
      </c>
      <c r="J79" s="25">
        <v>29.6</v>
      </c>
      <c r="K79" s="25">
        <v>32.1</v>
      </c>
      <c r="L79" s="25">
        <v>37.5</v>
      </c>
      <c r="M79" s="25">
        <v>0.8</v>
      </c>
      <c r="N79" s="25">
        <v>1.6</v>
      </c>
      <c r="O79" s="7"/>
      <c r="P79" s="27"/>
      <c r="Q79" s="27"/>
      <c r="R79" s="27"/>
    </row>
    <row r="80" spans="1:18" ht="25.5" x14ac:dyDescent="0.2">
      <c r="A80" s="29" t="s">
        <v>205</v>
      </c>
      <c r="B80" s="28" t="s">
        <v>206</v>
      </c>
      <c r="C80" s="12">
        <v>96</v>
      </c>
      <c r="D80" s="25">
        <v>94.4</v>
      </c>
      <c r="E80" s="25">
        <v>94.2</v>
      </c>
      <c r="F80" s="12">
        <v>-1.5999999999999943</v>
      </c>
      <c r="G80" s="25">
        <v>-0.2</v>
      </c>
      <c r="H80" s="26">
        <v>-0.2</v>
      </c>
      <c r="I80" s="25">
        <v>0</v>
      </c>
      <c r="J80" s="25">
        <v>22.3</v>
      </c>
      <c r="K80" s="25">
        <v>26.1</v>
      </c>
      <c r="L80" s="25">
        <v>30.5</v>
      </c>
      <c r="M80" s="25">
        <v>1.6</v>
      </c>
      <c r="N80" s="25">
        <v>1.6</v>
      </c>
      <c r="O80" s="7"/>
      <c r="P80" s="27"/>
      <c r="Q80" s="27"/>
      <c r="R80" s="27"/>
    </row>
    <row r="81" spans="1:18" ht="25.5" x14ac:dyDescent="0.2">
      <c r="A81" s="29" t="s">
        <v>207</v>
      </c>
      <c r="B81" s="28" t="s">
        <v>208</v>
      </c>
      <c r="C81" s="12">
        <v>128.5</v>
      </c>
      <c r="D81" s="25">
        <v>137.80000000000001</v>
      </c>
      <c r="E81" s="25">
        <v>134.19999999999999</v>
      </c>
      <c r="F81" s="12">
        <v>9.3000000000000114</v>
      </c>
      <c r="G81" s="25">
        <v>-3.6</v>
      </c>
      <c r="H81" s="26">
        <v>0.7</v>
      </c>
      <c r="I81" s="25">
        <v>-0.3</v>
      </c>
      <c r="J81" s="25">
        <v>34.700000000000003</v>
      </c>
      <c r="K81" s="25">
        <v>44.7</v>
      </c>
      <c r="L81" s="25">
        <v>50.1</v>
      </c>
      <c r="M81" s="25">
        <v>2.6</v>
      </c>
      <c r="N81" s="25">
        <v>1.2</v>
      </c>
      <c r="O81" s="7"/>
      <c r="P81" s="27"/>
      <c r="Q81" s="27"/>
      <c r="R81" s="27"/>
    </row>
    <row r="82" spans="1:18" x14ac:dyDescent="0.2">
      <c r="A82" s="29" t="s">
        <v>209</v>
      </c>
      <c r="B82" s="28" t="s">
        <v>210</v>
      </c>
      <c r="C82" s="12">
        <v>157.6</v>
      </c>
      <c r="D82" s="25">
        <v>179.7</v>
      </c>
      <c r="E82" s="25">
        <v>178.1</v>
      </c>
      <c r="F82" s="12">
        <v>22.099999999999994</v>
      </c>
      <c r="G82" s="25">
        <v>-1.6</v>
      </c>
      <c r="H82" s="26">
        <v>1.3</v>
      </c>
      <c r="I82" s="25">
        <v>-0.1</v>
      </c>
      <c r="J82" s="25">
        <v>23.7</v>
      </c>
      <c r="K82" s="25">
        <v>29.3</v>
      </c>
      <c r="L82" s="25">
        <v>31.4</v>
      </c>
      <c r="M82" s="25">
        <v>2.1</v>
      </c>
      <c r="N82" s="25">
        <v>0.7</v>
      </c>
      <c r="O82" s="7"/>
      <c r="P82" s="27"/>
      <c r="Q82" s="27"/>
      <c r="R82" s="27"/>
    </row>
    <row r="83" spans="1:18" x14ac:dyDescent="0.2">
      <c r="A83" s="29" t="s">
        <v>211</v>
      </c>
      <c r="B83" s="28" t="s">
        <v>212</v>
      </c>
      <c r="C83" s="12">
        <v>94.6</v>
      </c>
      <c r="D83" s="25">
        <v>99.6</v>
      </c>
      <c r="E83" s="25">
        <v>100.2</v>
      </c>
      <c r="F83" s="12">
        <v>5</v>
      </c>
      <c r="G83" s="25">
        <v>0.6</v>
      </c>
      <c r="H83" s="26">
        <v>0.5</v>
      </c>
      <c r="I83" s="25">
        <v>0.1</v>
      </c>
      <c r="J83" s="25">
        <v>36.9</v>
      </c>
      <c r="K83" s="25">
        <v>53.8</v>
      </c>
      <c r="L83" s="25">
        <v>62.4</v>
      </c>
      <c r="M83" s="25">
        <v>3.9</v>
      </c>
      <c r="N83" s="25">
        <v>1.5</v>
      </c>
      <c r="O83" s="7"/>
      <c r="P83" s="27"/>
      <c r="Q83" s="27"/>
      <c r="R83" s="27"/>
    </row>
    <row r="84" spans="1:18" x14ac:dyDescent="0.2">
      <c r="A84" s="28" t="s">
        <v>213</v>
      </c>
      <c r="B84" s="28" t="s">
        <v>214</v>
      </c>
      <c r="C84" s="12">
        <v>236.6</v>
      </c>
      <c r="D84" s="25">
        <v>275.60000000000002</v>
      </c>
      <c r="E84" s="25">
        <v>277.7</v>
      </c>
      <c r="F84" s="12">
        <v>39.000000000000028</v>
      </c>
      <c r="G84" s="25">
        <v>2.1</v>
      </c>
      <c r="H84" s="26">
        <v>1.5</v>
      </c>
      <c r="I84" s="25">
        <v>0.1</v>
      </c>
      <c r="J84" s="25">
        <v>76.2</v>
      </c>
      <c r="K84" s="25">
        <v>89.7</v>
      </c>
      <c r="L84" s="25">
        <v>103.8</v>
      </c>
      <c r="M84" s="25">
        <v>1.6</v>
      </c>
      <c r="N84" s="25">
        <v>1.5</v>
      </c>
      <c r="O84" s="7"/>
      <c r="P84" s="27"/>
      <c r="Q84" s="27"/>
      <c r="R84" s="27"/>
    </row>
    <row r="85" spans="1:18" x14ac:dyDescent="0.2">
      <c r="A85" s="29" t="s">
        <v>215</v>
      </c>
      <c r="B85" s="28" t="s">
        <v>216</v>
      </c>
      <c r="C85" s="12">
        <v>1136.9000000000001</v>
      </c>
      <c r="D85" s="25">
        <v>1080.5</v>
      </c>
      <c r="E85" s="25">
        <v>1062.0999999999999</v>
      </c>
      <c r="F85" s="12">
        <v>-56.400000000000091</v>
      </c>
      <c r="G85" s="25">
        <v>-18.399999999999999</v>
      </c>
      <c r="H85" s="26">
        <v>-0.5</v>
      </c>
      <c r="I85" s="25">
        <v>-0.2</v>
      </c>
      <c r="J85" s="25">
        <v>335.7</v>
      </c>
      <c r="K85" s="25">
        <v>404.1</v>
      </c>
      <c r="L85" s="25">
        <v>474.3</v>
      </c>
      <c r="M85" s="25">
        <v>1.9</v>
      </c>
      <c r="N85" s="25">
        <v>1.6</v>
      </c>
      <c r="O85" t="s">
        <v>13</v>
      </c>
      <c r="P85" s="27"/>
      <c r="Q85" s="27"/>
      <c r="R85" s="27"/>
    </row>
    <row r="86" spans="1:18" ht="25.5" x14ac:dyDescent="0.2">
      <c r="A86" s="29" t="s">
        <v>217</v>
      </c>
      <c r="B86" s="28" t="s">
        <v>218</v>
      </c>
      <c r="C86" s="12">
        <v>166.4</v>
      </c>
      <c r="D86" s="25">
        <v>163</v>
      </c>
      <c r="E86" s="25">
        <v>168.6</v>
      </c>
      <c r="F86" s="12">
        <v>-3.4000000000000057</v>
      </c>
      <c r="G86" s="25">
        <v>5.6</v>
      </c>
      <c r="H86" s="26">
        <v>-0.2</v>
      </c>
      <c r="I86" s="25">
        <v>0.3</v>
      </c>
      <c r="J86" s="25">
        <v>44.5</v>
      </c>
      <c r="K86" s="25">
        <v>56</v>
      </c>
      <c r="L86" s="25">
        <v>72.900000000000006</v>
      </c>
      <c r="M86" s="25">
        <v>2.2999999999999998</v>
      </c>
      <c r="N86" s="25">
        <v>2.7</v>
      </c>
      <c r="O86" s="7"/>
      <c r="P86" s="27"/>
      <c r="Q86" s="27"/>
      <c r="R86" s="27"/>
    </row>
    <row r="87" spans="1:18" ht="20.25" customHeight="1" x14ac:dyDescent="0.2">
      <c r="A87" s="29" t="s">
        <v>219</v>
      </c>
      <c r="B87" s="28" t="s">
        <v>220</v>
      </c>
      <c r="C87" s="12">
        <v>120.5</v>
      </c>
      <c r="D87" s="25">
        <v>83.5</v>
      </c>
      <c r="E87" s="25">
        <v>58</v>
      </c>
      <c r="F87" s="12">
        <v>-37</v>
      </c>
      <c r="G87" s="25">
        <v>-25.5</v>
      </c>
      <c r="H87" s="26">
        <v>-3.6</v>
      </c>
      <c r="I87" s="25">
        <v>-3.6</v>
      </c>
      <c r="J87" s="25">
        <v>57.7</v>
      </c>
      <c r="K87" s="25">
        <v>64.8</v>
      </c>
      <c r="L87" s="25">
        <v>81.5</v>
      </c>
      <c r="M87" s="25">
        <v>1.2</v>
      </c>
      <c r="N87" s="25">
        <v>2.2999999999999998</v>
      </c>
      <c r="O87" s="7"/>
      <c r="P87" s="27"/>
      <c r="Q87" s="27"/>
      <c r="R87" s="27"/>
    </row>
    <row r="88" spans="1:18" x14ac:dyDescent="0.2">
      <c r="A88" s="29" t="s">
        <v>221</v>
      </c>
      <c r="B88" s="28" t="s">
        <v>222</v>
      </c>
      <c r="C88" s="12">
        <v>22.6</v>
      </c>
      <c r="D88" s="25">
        <v>20</v>
      </c>
      <c r="E88" s="25">
        <v>17.899999999999999</v>
      </c>
      <c r="F88" s="12">
        <v>-2.6000000000000014</v>
      </c>
      <c r="G88" s="25">
        <v>-2.2000000000000002</v>
      </c>
      <c r="H88" s="26">
        <v>-1.2</v>
      </c>
      <c r="I88" s="25">
        <v>-1.1000000000000001</v>
      </c>
      <c r="J88" s="25">
        <v>7.7</v>
      </c>
      <c r="K88" s="25">
        <v>3.3</v>
      </c>
      <c r="L88" s="25">
        <v>3.8</v>
      </c>
      <c r="M88" s="25">
        <v>-8</v>
      </c>
      <c r="N88" s="25">
        <v>1.4</v>
      </c>
      <c r="O88" s="7"/>
      <c r="P88" s="27"/>
      <c r="Q88" s="27"/>
      <c r="R88" s="27"/>
    </row>
    <row r="89" spans="1:18" x14ac:dyDescent="0.2">
      <c r="A89" s="29" t="s">
        <v>223</v>
      </c>
      <c r="B89" s="28" t="s">
        <v>224</v>
      </c>
      <c r="C89" s="12">
        <v>378.1</v>
      </c>
      <c r="D89" s="25">
        <v>377</v>
      </c>
      <c r="E89" s="25">
        <v>373.9</v>
      </c>
      <c r="F89" s="12">
        <v>-1.1000000000000227</v>
      </c>
      <c r="G89" s="25">
        <v>-3.1</v>
      </c>
      <c r="H89" s="26">
        <v>0</v>
      </c>
      <c r="I89" s="25">
        <v>-0.1</v>
      </c>
      <c r="J89" s="25">
        <v>91</v>
      </c>
      <c r="K89" s="25">
        <v>127.4</v>
      </c>
      <c r="L89" s="25">
        <v>129</v>
      </c>
      <c r="M89" s="25">
        <v>3.4</v>
      </c>
      <c r="N89" s="25">
        <v>0.1</v>
      </c>
      <c r="O89" s="7"/>
      <c r="P89" s="27"/>
      <c r="Q89" s="27"/>
      <c r="R89" s="27"/>
    </row>
    <row r="90" spans="1:18" ht="25.5" x14ac:dyDescent="0.2">
      <c r="A90" s="29" t="s">
        <v>225</v>
      </c>
      <c r="B90" s="28" t="s">
        <v>226</v>
      </c>
      <c r="C90" s="12">
        <v>421.6</v>
      </c>
      <c r="D90" s="25">
        <v>424.1</v>
      </c>
      <c r="E90" s="25">
        <v>431.4</v>
      </c>
      <c r="F90" s="12">
        <v>2.5</v>
      </c>
      <c r="G90" s="25">
        <v>7.3</v>
      </c>
      <c r="H90" s="26">
        <v>0.1</v>
      </c>
      <c r="I90" s="25">
        <v>0.2</v>
      </c>
      <c r="J90" s="25">
        <v>130.6</v>
      </c>
      <c r="K90" s="25">
        <v>151.69999999999999</v>
      </c>
      <c r="L90" s="25">
        <v>188.1</v>
      </c>
      <c r="M90" s="25">
        <v>1.5</v>
      </c>
      <c r="N90" s="25">
        <v>2.2000000000000002</v>
      </c>
      <c r="O90" s="7"/>
      <c r="P90" s="27"/>
      <c r="Q90" s="27"/>
      <c r="R90" s="27"/>
    </row>
    <row r="91" spans="1:18" x14ac:dyDescent="0.2">
      <c r="A91" s="29" t="s">
        <v>227</v>
      </c>
      <c r="B91" s="28" t="s">
        <v>228</v>
      </c>
      <c r="C91" s="12">
        <v>27.7</v>
      </c>
      <c r="D91" s="25">
        <v>12.9</v>
      </c>
      <c r="E91" s="25">
        <v>12.4</v>
      </c>
      <c r="F91" s="12">
        <v>-14.799999999999999</v>
      </c>
      <c r="G91" s="25">
        <v>-0.5</v>
      </c>
      <c r="H91" s="26">
        <v>-7.4</v>
      </c>
      <c r="I91" s="25">
        <v>-0.4</v>
      </c>
      <c r="J91" s="25">
        <v>4</v>
      </c>
      <c r="K91" s="25">
        <v>4</v>
      </c>
      <c r="L91" s="25">
        <v>4.9000000000000004</v>
      </c>
      <c r="M91" s="25">
        <v>-0.2</v>
      </c>
      <c r="N91" s="25">
        <v>2.1</v>
      </c>
      <c r="O91" s="7"/>
      <c r="P91" s="27"/>
      <c r="Q91" s="27"/>
      <c r="R91" s="27"/>
    </row>
    <row r="92" spans="1:18" ht="30" customHeight="1" x14ac:dyDescent="0.2">
      <c r="A92" s="29" t="s">
        <v>229</v>
      </c>
      <c r="B92" s="28" t="s">
        <v>230</v>
      </c>
      <c r="C92" s="12">
        <v>373.6</v>
      </c>
      <c r="D92" s="25">
        <v>405.1</v>
      </c>
      <c r="E92" s="25">
        <v>391.7</v>
      </c>
      <c r="F92" s="12">
        <v>31.5</v>
      </c>
      <c r="G92" s="25">
        <v>-13.4</v>
      </c>
      <c r="H92" s="26">
        <v>0.8</v>
      </c>
      <c r="I92" s="25">
        <v>-0.3</v>
      </c>
      <c r="J92" s="25">
        <v>113.9</v>
      </c>
      <c r="K92" s="25">
        <v>143</v>
      </c>
      <c r="L92" s="25">
        <v>158.4</v>
      </c>
      <c r="M92" s="25">
        <v>2.2999999999999998</v>
      </c>
      <c r="N92" s="25">
        <v>1</v>
      </c>
      <c r="O92" t="s">
        <v>14</v>
      </c>
      <c r="P92" s="27"/>
      <c r="Q92" s="27"/>
      <c r="R92" s="27"/>
    </row>
    <row r="93" spans="1:18" x14ac:dyDescent="0.2">
      <c r="A93" s="29" t="s">
        <v>231</v>
      </c>
      <c r="B93" s="28" t="s">
        <v>232</v>
      </c>
      <c r="C93" s="12">
        <v>48.4</v>
      </c>
      <c r="D93" s="25">
        <v>46</v>
      </c>
      <c r="E93" s="25">
        <v>30.8</v>
      </c>
      <c r="F93" s="12">
        <v>-2.3999999999999986</v>
      </c>
      <c r="G93" s="25">
        <v>-15.2</v>
      </c>
      <c r="H93" s="26">
        <v>-0.5</v>
      </c>
      <c r="I93" s="25">
        <v>-3.9</v>
      </c>
      <c r="J93" s="25">
        <v>11.8</v>
      </c>
      <c r="K93" s="25">
        <v>17.600000000000001</v>
      </c>
      <c r="L93" s="25">
        <v>17.8</v>
      </c>
      <c r="M93" s="25">
        <v>4</v>
      </c>
      <c r="N93" s="25">
        <v>0.2</v>
      </c>
      <c r="O93" s="7"/>
      <c r="P93" s="27"/>
      <c r="Q93" s="27"/>
      <c r="R93" s="27"/>
    </row>
    <row r="94" spans="1:18" x14ac:dyDescent="0.2">
      <c r="A94" s="28" t="s">
        <v>233</v>
      </c>
      <c r="B94" s="28" t="s">
        <v>234</v>
      </c>
      <c r="C94" s="12">
        <v>59.7</v>
      </c>
      <c r="D94" s="25">
        <v>62.1</v>
      </c>
      <c r="E94" s="25">
        <v>60.5</v>
      </c>
      <c r="F94" s="12">
        <v>2.3999999999999986</v>
      </c>
      <c r="G94" s="25">
        <v>-1.6</v>
      </c>
      <c r="H94" s="26">
        <v>0.4</v>
      </c>
      <c r="I94" s="25">
        <v>-0.3</v>
      </c>
      <c r="J94" s="25">
        <v>21</v>
      </c>
      <c r="K94" s="25">
        <v>23</v>
      </c>
      <c r="L94" s="25">
        <v>29</v>
      </c>
      <c r="M94" s="25">
        <v>0.9</v>
      </c>
      <c r="N94" s="25">
        <v>2.2999999999999998</v>
      </c>
      <c r="O94" s="7"/>
      <c r="P94" s="27"/>
      <c r="Q94" s="27"/>
      <c r="R94" s="27"/>
    </row>
    <row r="95" spans="1:18" x14ac:dyDescent="0.2">
      <c r="A95" s="29" t="s">
        <v>235</v>
      </c>
      <c r="B95" s="28" t="s">
        <v>236</v>
      </c>
      <c r="C95" s="12">
        <v>144.6</v>
      </c>
      <c r="D95" s="25">
        <v>146.9</v>
      </c>
      <c r="E95" s="25">
        <v>141.69999999999999</v>
      </c>
      <c r="F95" s="12">
        <v>2.3000000000000114</v>
      </c>
      <c r="G95" s="25">
        <v>-5.2</v>
      </c>
      <c r="H95" s="26">
        <v>0.2</v>
      </c>
      <c r="I95" s="25">
        <v>-0.4</v>
      </c>
      <c r="J95" s="25">
        <v>35.5</v>
      </c>
      <c r="K95" s="25">
        <v>42.8</v>
      </c>
      <c r="L95" s="25">
        <v>48.8</v>
      </c>
      <c r="M95" s="25">
        <v>1.9</v>
      </c>
      <c r="N95" s="25">
        <v>1.3</v>
      </c>
      <c r="O95" s="7"/>
      <c r="P95" s="27"/>
      <c r="Q95" s="27"/>
      <c r="R95" s="27"/>
    </row>
    <row r="96" spans="1:18" x14ac:dyDescent="0.2">
      <c r="A96" s="29" t="s">
        <v>237</v>
      </c>
      <c r="B96" s="28" t="s">
        <v>238</v>
      </c>
      <c r="C96" s="12">
        <v>120.9</v>
      </c>
      <c r="D96" s="25">
        <v>150.1</v>
      </c>
      <c r="E96" s="25">
        <v>158.69999999999999</v>
      </c>
      <c r="F96" s="12">
        <v>29.199999999999989</v>
      </c>
      <c r="G96" s="25">
        <v>8.6</v>
      </c>
      <c r="H96" s="26">
        <v>2.2000000000000002</v>
      </c>
      <c r="I96" s="25">
        <v>0.6</v>
      </c>
      <c r="J96" s="25">
        <v>45.6</v>
      </c>
      <c r="K96" s="25">
        <v>59.6</v>
      </c>
      <c r="L96" s="25">
        <v>62.8</v>
      </c>
      <c r="M96" s="25">
        <v>2.7</v>
      </c>
      <c r="N96" s="25">
        <v>0.5</v>
      </c>
      <c r="O96" s="7"/>
      <c r="P96" s="27"/>
      <c r="Q96" s="27"/>
      <c r="R96" s="27"/>
    </row>
    <row r="97" spans="1:18" x14ac:dyDescent="0.2">
      <c r="A97" s="29" t="s">
        <v>239</v>
      </c>
      <c r="B97" s="28" t="s">
        <v>240</v>
      </c>
      <c r="C97" s="12">
        <v>1348</v>
      </c>
      <c r="D97" s="25">
        <v>1734.2</v>
      </c>
      <c r="E97" s="25">
        <v>1715.1</v>
      </c>
      <c r="F97" s="12">
        <v>386.20000000000005</v>
      </c>
      <c r="G97" s="25">
        <v>-19.100000000000001</v>
      </c>
      <c r="H97" s="26">
        <v>2.6</v>
      </c>
      <c r="I97" s="25">
        <v>-0.1</v>
      </c>
      <c r="J97" s="25">
        <v>624.70000000000005</v>
      </c>
      <c r="K97" s="25">
        <v>1043.4000000000001</v>
      </c>
      <c r="L97" s="25">
        <v>1250.0999999999999</v>
      </c>
      <c r="M97" s="25">
        <v>5.3</v>
      </c>
      <c r="N97" s="25">
        <v>1.8</v>
      </c>
      <c r="O97" s="7"/>
      <c r="P97" s="27"/>
      <c r="Q97" s="27"/>
      <c r="R97" s="27"/>
    </row>
    <row r="98" spans="1:18" x14ac:dyDescent="0.2">
      <c r="A98" s="29" t="s">
        <v>241</v>
      </c>
      <c r="B98" s="28" t="s">
        <v>242</v>
      </c>
      <c r="C98" s="12">
        <v>146.4</v>
      </c>
      <c r="D98" s="25">
        <v>237.2</v>
      </c>
      <c r="E98" s="25">
        <v>248.9</v>
      </c>
      <c r="F98" s="12">
        <v>90.799999999999983</v>
      </c>
      <c r="G98" s="25">
        <v>11.7</v>
      </c>
      <c r="H98" s="26">
        <v>4.9000000000000004</v>
      </c>
      <c r="I98" s="25">
        <v>0.5</v>
      </c>
      <c r="J98" s="25">
        <v>178.6</v>
      </c>
      <c r="K98" s="25">
        <v>354.7</v>
      </c>
      <c r="L98" s="25">
        <v>452</v>
      </c>
      <c r="M98" s="25">
        <v>7.1</v>
      </c>
      <c r="N98" s="25">
        <v>2.5</v>
      </c>
      <c r="O98" t="s">
        <v>16</v>
      </c>
      <c r="P98" s="27"/>
      <c r="Q98" s="27"/>
      <c r="R98" s="27"/>
    </row>
    <row r="99" spans="1:18" x14ac:dyDescent="0.2">
      <c r="A99" s="29" t="s">
        <v>243</v>
      </c>
      <c r="B99" s="28" t="s">
        <v>244</v>
      </c>
      <c r="C99" s="12">
        <v>104.1</v>
      </c>
      <c r="D99" s="25">
        <v>165.7</v>
      </c>
      <c r="E99" s="25">
        <v>155.4</v>
      </c>
      <c r="F99" s="12">
        <v>61.599999999999994</v>
      </c>
      <c r="G99" s="25">
        <v>-10.3</v>
      </c>
      <c r="H99" s="26">
        <v>4.8</v>
      </c>
      <c r="I99" s="25">
        <v>-0.6</v>
      </c>
      <c r="J99" s="25">
        <v>24.3</v>
      </c>
      <c r="K99" s="25">
        <v>45.1</v>
      </c>
      <c r="L99" s="25">
        <v>51.2</v>
      </c>
      <c r="M99" s="25">
        <v>6.4</v>
      </c>
      <c r="N99" s="25">
        <v>1.3</v>
      </c>
      <c r="O99" t="s">
        <v>16</v>
      </c>
      <c r="P99" s="27"/>
      <c r="Q99" s="27"/>
      <c r="R99" s="27"/>
    </row>
    <row r="100" spans="1:18" x14ac:dyDescent="0.2">
      <c r="A100" s="29" t="s">
        <v>245</v>
      </c>
      <c r="B100" s="28" t="s">
        <v>246</v>
      </c>
      <c r="C100" s="12">
        <v>413.7</v>
      </c>
      <c r="D100" s="25">
        <v>595.6</v>
      </c>
      <c r="E100" s="25">
        <v>609.9</v>
      </c>
      <c r="F100" s="12">
        <v>181.90000000000003</v>
      </c>
      <c r="G100" s="25">
        <v>14.3</v>
      </c>
      <c r="H100" s="26">
        <v>3.7</v>
      </c>
      <c r="I100" s="25">
        <v>0.2</v>
      </c>
      <c r="J100" s="25">
        <v>153.1</v>
      </c>
      <c r="K100" s="25">
        <v>324.5</v>
      </c>
      <c r="L100" s="25">
        <v>360</v>
      </c>
      <c r="M100" s="25">
        <v>7.8</v>
      </c>
      <c r="N100" s="25">
        <v>1</v>
      </c>
      <c r="O100" t="s">
        <v>16</v>
      </c>
      <c r="P100" s="27"/>
      <c r="Q100" s="27"/>
      <c r="R100" s="27"/>
    </row>
    <row r="101" spans="1:18" x14ac:dyDescent="0.2">
      <c r="A101" s="29" t="s">
        <v>247</v>
      </c>
      <c r="B101" s="28" t="s">
        <v>248</v>
      </c>
      <c r="C101" s="12">
        <v>492.2</v>
      </c>
      <c r="D101" s="25">
        <v>534.29999999999995</v>
      </c>
      <c r="E101" s="25">
        <v>530.5</v>
      </c>
      <c r="F101" s="12">
        <v>42.099999999999966</v>
      </c>
      <c r="G101" s="25">
        <v>-3.8</v>
      </c>
      <c r="H101" s="26">
        <v>0.8</v>
      </c>
      <c r="I101" s="25">
        <v>-0.1</v>
      </c>
      <c r="J101" s="25">
        <v>200</v>
      </c>
      <c r="K101" s="25">
        <v>243.6</v>
      </c>
      <c r="L101" s="25">
        <v>300.10000000000002</v>
      </c>
      <c r="M101" s="25">
        <v>2</v>
      </c>
      <c r="N101" s="25">
        <v>2.1</v>
      </c>
      <c r="O101" t="s">
        <v>17</v>
      </c>
      <c r="P101" s="27"/>
      <c r="Q101" s="27"/>
      <c r="R101" s="27"/>
    </row>
    <row r="102" spans="1:18" x14ac:dyDescent="0.2">
      <c r="A102" s="28" t="s">
        <v>249</v>
      </c>
      <c r="B102" s="28" t="s">
        <v>250</v>
      </c>
      <c r="C102" s="12">
        <v>23</v>
      </c>
      <c r="D102" s="25">
        <v>24.1</v>
      </c>
      <c r="E102" s="25">
        <v>19.8</v>
      </c>
      <c r="F102" s="12">
        <v>1.1000000000000014</v>
      </c>
      <c r="G102" s="25">
        <v>-4.3</v>
      </c>
      <c r="H102" s="26">
        <v>0.5</v>
      </c>
      <c r="I102" s="25">
        <v>-1.9</v>
      </c>
      <c r="J102" s="25">
        <v>13.1</v>
      </c>
      <c r="K102" s="25">
        <v>19.5</v>
      </c>
      <c r="L102" s="25">
        <v>20.7</v>
      </c>
      <c r="M102" s="25">
        <v>4</v>
      </c>
      <c r="N102" s="25">
        <v>0.6</v>
      </c>
      <c r="O102" t="s">
        <v>17</v>
      </c>
      <c r="P102" s="27"/>
      <c r="Q102" s="27"/>
      <c r="R102" s="27"/>
    </row>
    <row r="103" spans="1:18" x14ac:dyDescent="0.2">
      <c r="A103" s="29" t="s">
        <v>251</v>
      </c>
      <c r="B103" s="28" t="s">
        <v>252</v>
      </c>
      <c r="C103" s="12">
        <v>130.6</v>
      </c>
      <c r="D103" s="25">
        <v>142.1</v>
      </c>
      <c r="E103" s="25">
        <v>121.2</v>
      </c>
      <c r="F103" s="12">
        <v>11.5</v>
      </c>
      <c r="G103" s="25">
        <v>-20.9</v>
      </c>
      <c r="H103" s="26">
        <v>0.8</v>
      </c>
      <c r="I103" s="25">
        <v>-1.6</v>
      </c>
      <c r="J103" s="25">
        <v>31.5</v>
      </c>
      <c r="K103" s="25">
        <v>32.799999999999997</v>
      </c>
      <c r="L103" s="25">
        <v>37.6</v>
      </c>
      <c r="M103" s="25">
        <v>0.4</v>
      </c>
      <c r="N103" s="25">
        <v>1.4</v>
      </c>
      <c r="O103" t="s">
        <v>17</v>
      </c>
      <c r="P103" s="27"/>
      <c r="Q103" s="27"/>
      <c r="R103" s="27"/>
    </row>
    <row r="104" spans="1:18" x14ac:dyDescent="0.2">
      <c r="A104" s="29" t="s">
        <v>253</v>
      </c>
      <c r="B104" s="28" t="s">
        <v>254</v>
      </c>
      <c r="C104" s="12">
        <v>38</v>
      </c>
      <c r="D104" s="25">
        <v>35.200000000000003</v>
      </c>
      <c r="E104" s="25">
        <v>29.6</v>
      </c>
      <c r="F104" s="12">
        <v>-2.7999999999999972</v>
      </c>
      <c r="G104" s="25">
        <v>-5.7</v>
      </c>
      <c r="H104" s="26">
        <v>-0.8</v>
      </c>
      <c r="I104" s="25">
        <v>-1.7</v>
      </c>
      <c r="J104" s="25">
        <v>24.9</v>
      </c>
      <c r="K104" s="25">
        <v>24.5</v>
      </c>
      <c r="L104" s="25">
        <v>30.3</v>
      </c>
      <c r="M104" s="25">
        <v>-0.2</v>
      </c>
      <c r="N104" s="25">
        <v>2.2000000000000002</v>
      </c>
      <c r="O104" t="s">
        <v>17</v>
      </c>
      <c r="P104" s="27"/>
      <c r="Q104" s="27"/>
      <c r="R104" s="27"/>
    </row>
    <row r="105" spans="1:18" x14ac:dyDescent="0.2">
      <c r="A105" s="29" t="s">
        <v>255</v>
      </c>
      <c r="B105" s="28" t="s">
        <v>256</v>
      </c>
      <c r="C105" s="12">
        <v>384.3</v>
      </c>
      <c r="D105" s="25">
        <v>388.3</v>
      </c>
      <c r="E105" s="25">
        <v>359.1</v>
      </c>
      <c r="F105" s="12">
        <v>4</v>
      </c>
      <c r="G105" s="25">
        <v>-29.2</v>
      </c>
      <c r="H105" s="26">
        <v>0.1</v>
      </c>
      <c r="I105" s="25">
        <v>-0.8</v>
      </c>
      <c r="J105" s="25">
        <v>62.2</v>
      </c>
      <c r="K105" s="25">
        <v>74.5</v>
      </c>
      <c r="L105" s="25">
        <v>83.7</v>
      </c>
      <c r="M105" s="25">
        <v>1.8</v>
      </c>
      <c r="N105" s="25">
        <v>1.2</v>
      </c>
      <c r="O105" t="s">
        <v>18</v>
      </c>
      <c r="P105" s="27"/>
      <c r="Q105" s="27"/>
      <c r="R105" s="27"/>
    </row>
    <row r="106" spans="1:18" ht="30" customHeight="1" x14ac:dyDescent="0.2">
      <c r="A106" s="29" t="s">
        <v>257</v>
      </c>
      <c r="B106" s="28" t="s">
        <v>258</v>
      </c>
      <c r="C106" s="12">
        <v>242.9</v>
      </c>
      <c r="D106" s="25">
        <v>243.3</v>
      </c>
      <c r="E106" s="25">
        <v>242</v>
      </c>
      <c r="F106" s="12">
        <v>0.40000000000000568</v>
      </c>
      <c r="G106" s="25">
        <v>-1.3</v>
      </c>
      <c r="H106" s="26">
        <v>0</v>
      </c>
      <c r="I106" s="25">
        <v>-0.1</v>
      </c>
      <c r="J106" s="25">
        <v>34.1</v>
      </c>
      <c r="K106" s="25">
        <v>37.6</v>
      </c>
      <c r="L106" s="25">
        <v>43</v>
      </c>
      <c r="M106" s="25">
        <v>1</v>
      </c>
      <c r="N106" s="25">
        <v>1.3</v>
      </c>
      <c r="O106" s="7"/>
      <c r="P106" s="27"/>
      <c r="Q106" s="27"/>
      <c r="R106" s="27"/>
    </row>
    <row r="107" spans="1:18" x14ac:dyDescent="0.2">
      <c r="A107" s="29" t="s">
        <v>259</v>
      </c>
      <c r="B107" s="28" t="s">
        <v>260</v>
      </c>
      <c r="C107" s="12">
        <v>103.4</v>
      </c>
      <c r="D107" s="25">
        <v>110.9</v>
      </c>
      <c r="E107" s="25">
        <v>86.2</v>
      </c>
      <c r="F107" s="12">
        <v>7.5</v>
      </c>
      <c r="G107" s="25">
        <v>-24.7</v>
      </c>
      <c r="H107" s="26">
        <v>0.7</v>
      </c>
      <c r="I107" s="25">
        <v>-2.5</v>
      </c>
      <c r="J107" s="25">
        <v>20.399999999999999</v>
      </c>
      <c r="K107" s="25">
        <v>26</v>
      </c>
      <c r="L107" s="25">
        <v>27.7</v>
      </c>
      <c r="M107" s="25">
        <v>2.4</v>
      </c>
      <c r="N107" s="25">
        <v>0.6</v>
      </c>
      <c r="O107" s="7"/>
      <c r="P107" s="27"/>
      <c r="Q107" s="27"/>
      <c r="R107" s="27"/>
    </row>
    <row r="108" spans="1:18" x14ac:dyDescent="0.2">
      <c r="A108" s="29" t="s">
        <v>261</v>
      </c>
      <c r="B108" s="28" t="s">
        <v>262</v>
      </c>
      <c r="C108" s="12">
        <v>38</v>
      </c>
      <c r="D108" s="25">
        <v>34.1</v>
      </c>
      <c r="E108" s="25">
        <v>30.9</v>
      </c>
      <c r="F108" s="12">
        <v>-3.8999999999999986</v>
      </c>
      <c r="G108" s="25">
        <v>-3.2</v>
      </c>
      <c r="H108" s="26">
        <v>-1.1000000000000001</v>
      </c>
      <c r="I108" s="25">
        <v>-1</v>
      </c>
      <c r="J108" s="25">
        <v>7.7</v>
      </c>
      <c r="K108" s="25">
        <v>10.9</v>
      </c>
      <c r="L108" s="25">
        <v>13.2</v>
      </c>
      <c r="M108" s="25">
        <v>3.6</v>
      </c>
      <c r="N108" s="25">
        <v>1.9</v>
      </c>
      <c r="O108" s="7"/>
      <c r="P108" s="27"/>
      <c r="Q108" s="27"/>
      <c r="R108" s="27"/>
    </row>
    <row r="109" spans="1:18" x14ac:dyDescent="0.2">
      <c r="A109" s="28" t="s">
        <v>263</v>
      </c>
      <c r="B109" s="28" t="s">
        <v>264</v>
      </c>
      <c r="C109" s="12">
        <v>584.4</v>
      </c>
      <c r="D109" s="25">
        <v>617.70000000000005</v>
      </c>
      <c r="E109" s="25">
        <v>619.79999999999995</v>
      </c>
      <c r="F109" s="12">
        <v>33.300000000000068</v>
      </c>
      <c r="G109" s="25">
        <v>2.1</v>
      </c>
      <c r="H109" s="26">
        <v>0.6</v>
      </c>
      <c r="I109" s="25">
        <v>0</v>
      </c>
      <c r="J109" s="25">
        <v>167.6</v>
      </c>
      <c r="K109" s="25">
        <v>170.1</v>
      </c>
      <c r="L109" s="25">
        <v>197.8</v>
      </c>
      <c r="M109" s="25">
        <v>0.1</v>
      </c>
      <c r="N109" s="25">
        <v>1.5</v>
      </c>
      <c r="O109" t="s">
        <v>18</v>
      </c>
      <c r="P109" s="27"/>
      <c r="Q109" s="27"/>
      <c r="R109" s="27"/>
    </row>
    <row r="110" spans="1:18" x14ac:dyDescent="0.2">
      <c r="A110" s="29" t="s">
        <v>265</v>
      </c>
      <c r="B110" s="28" t="s">
        <v>266</v>
      </c>
      <c r="C110" s="12">
        <v>306.8</v>
      </c>
      <c r="D110" s="25">
        <v>324.5</v>
      </c>
      <c r="E110" s="25">
        <v>327.3</v>
      </c>
      <c r="F110" s="12">
        <v>17.699999999999989</v>
      </c>
      <c r="G110" s="25">
        <v>2.8</v>
      </c>
      <c r="H110" s="26">
        <v>0.6</v>
      </c>
      <c r="I110" s="25">
        <v>0.1</v>
      </c>
      <c r="J110" s="25">
        <v>91.8</v>
      </c>
      <c r="K110" s="25">
        <v>101.7</v>
      </c>
      <c r="L110" s="25">
        <v>117.7</v>
      </c>
      <c r="M110" s="25">
        <v>1</v>
      </c>
      <c r="N110" s="25">
        <v>1.5</v>
      </c>
      <c r="O110" s="7"/>
      <c r="P110" s="27"/>
      <c r="Q110" s="27"/>
      <c r="R110" s="27"/>
    </row>
    <row r="111" spans="1:18" x14ac:dyDescent="0.2">
      <c r="A111" s="29" t="s">
        <v>267</v>
      </c>
      <c r="B111" s="28" t="s">
        <v>268</v>
      </c>
      <c r="C111" s="12">
        <v>277.60000000000002</v>
      </c>
      <c r="D111" s="25">
        <v>293.2</v>
      </c>
      <c r="E111" s="25">
        <v>292.5</v>
      </c>
      <c r="F111" s="12">
        <v>15.599999999999966</v>
      </c>
      <c r="G111" s="25">
        <v>-0.7</v>
      </c>
      <c r="H111" s="26">
        <v>0.5</v>
      </c>
      <c r="I111" s="25">
        <v>0</v>
      </c>
      <c r="J111" s="25">
        <v>76</v>
      </c>
      <c r="K111" s="25">
        <v>68.5</v>
      </c>
      <c r="L111" s="25">
        <v>79.900000000000006</v>
      </c>
      <c r="M111" s="25">
        <v>-1</v>
      </c>
      <c r="N111" s="25">
        <v>1.6</v>
      </c>
      <c r="O111" s="7"/>
      <c r="P111" s="27"/>
      <c r="Q111" s="27"/>
      <c r="R111" s="27"/>
    </row>
    <row r="112" spans="1:18" x14ac:dyDescent="0.2">
      <c r="A112" s="29" t="s">
        <v>269</v>
      </c>
      <c r="B112" s="28" t="s">
        <v>270</v>
      </c>
      <c r="C112" s="12">
        <v>5520.9</v>
      </c>
      <c r="D112" s="25">
        <v>5903.4</v>
      </c>
      <c r="E112" s="25">
        <v>5801.3</v>
      </c>
      <c r="F112" s="12">
        <v>382.5</v>
      </c>
      <c r="G112" s="25">
        <v>-102.1</v>
      </c>
      <c r="H112" s="26">
        <v>0.7</v>
      </c>
      <c r="I112" s="25">
        <v>-0.2</v>
      </c>
      <c r="J112" s="25">
        <v>1223.5</v>
      </c>
      <c r="K112" s="25">
        <v>1885.8</v>
      </c>
      <c r="L112" s="25">
        <v>2440.6999999999998</v>
      </c>
      <c r="M112" s="25">
        <v>4.4000000000000004</v>
      </c>
      <c r="N112" s="25">
        <v>2.6</v>
      </c>
      <c r="O112" t="s">
        <v>20</v>
      </c>
      <c r="P112" s="27"/>
      <c r="Q112" s="27"/>
      <c r="R112" s="27"/>
    </row>
    <row r="113" spans="1:18" x14ac:dyDescent="0.2">
      <c r="A113" s="29" t="s">
        <v>271</v>
      </c>
      <c r="B113" s="28" t="s">
        <v>272</v>
      </c>
      <c r="C113" s="12">
        <v>14527.6</v>
      </c>
      <c r="D113" s="25">
        <v>15644.2</v>
      </c>
      <c r="E113" s="25">
        <v>15275.9</v>
      </c>
      <c r="F113" s="12">
        <v>1116.6000000000004</v>
      </c>
      <c r="G113" s="25">
        <v>-368.3</v>
      </c>
      <c r="H113" s="26">
        <v>0.7</v>
      </c>
      <c r="I113" s="25">
        <v>-0.2</v>
      </c>
      <c r="J113" s="25">
        <v>1271.2</v>
      </c>
      <c r="K113" s="25">
        <v>1842.1</v>
      </c>
      <c r="L113" s="25">
        <v>2339.3000000000002</v>
      </c>
      <c r="M113" s="25">
        <v>3.8</v>
      </c>
      <c r="N113" s="25">
        <v>2.4</v>
      </c>
      <c r="O113" t="s">
        <v>20</v>
      </c>
      <c r="P113" s="27"/>
      <c r="Q113" s="27"/>
      <c r="R113" s="27"/>
    </row>
    <row r="114" spans="1:18" x14ac:dyDescent="0.2">
      <c r="A114" s="29" t="s">
        <v>273</v>
      </c>
      <c r="B114" s="24" t="s">
        <v>274</v>
      </c>
      <c r="C114" s="12">
        <v>1637.4</v>
      </c>
      <c r="D114" s="25">
        <v>2034.8</v>
      </c>
      <c r="E114" s="25">
        <v>2058.1999999999998</v>
      </c>
      <c r="F114" s="12">
        <v>397.39999999999986</v>
      </c>
      <c r="G114" s="25">
        <v>23.4</v>
      </c>
      <c r="H114" s="26">
        <v>2.2000000000000002</v>
      </c>
      <c r="I114" s="25">
        <v>0.1</v>
      </c>
      <c r="J114" s="25">
        <v>156</v>
      </c>
      <c r="K114" s="25">
        <v>379.3</v>
      </c>
      <c r="L114" s="25">
        <v>490.9</v>
      </c>
      <c r="M114" s="25">
        <v>9.3000000000000007</v>
      </c>
      <c r="N114" s="25">
        <v>2.6</v>
      </c>
      <c r="O114" s="7"/>
      <c r="P114" s="27"/>
      <c r="Q114" s="27"/>
      <c r="R114" s="27"/>
    </row>
    <row r="115" spans="1:18" x14ac:dyDescent="0.2">
      <c r="A115" s="29" t="s">
        <v>275</v>
      </c>
      <c r="B115" s="28" t="s">
        <v>276</v>
      </c>
      <c r="C115" s="12">
        <v>2830</v>
      </c>
      <c r="D115" s="25">
        <v>3077.6</v>
      </c>
      <c r="E115" s="25">
        <v>3012.2</v>
      </c>
      <c r="F115" s="12">
        <v>247.59999999999991</v>
      </c>
      <c r="G115" s="25">
        <v>-65.400000000000006</v>
      </c>
      <c r="H115" s="26">
        <v>0.8</v>
      </c>
      <c r="I115" s="25">
        <v>-0.2</v>
      </c>
      <c r="J115" s="25">
        <v>204.1</v>
      </c>
      <c r="K115" s="25">
        <v>212.2</v>
      </c>
      <c r="L115" s="25">
        <v>240</v>
      </c>
      <c r="M115" s="25">
        <v>0.4</v>
      </c>
      <c r="N115" s="25">
        <v>1.2</v>
      </c>
      <c r="O115" s="7"/>
      <c r="P115" s="27"/>
      <c r="Q115" s="27"/>
      <c r="R115" s="27"/>
    </row>
    <row r="116" spans="1:18" x14ac:dyDescent="0.2">
      <c r="A116" s="29" t="s">
        <v>277</v>
      </c>
      <c r="B116" s="28" t="s">
        <v>278</v>
      </c>
      <c r="C116" s="12">
        <v>2966.2</v>
      </c>
      <c r="D116" s="25">
        <v>3043.3</v>
      </c>
      <c r="E116" s="25">
        <v>2927.4</v>
      </c>
      <c r="F116" s="12">
        <v>77.100000000000364</v>
      </c>
      <c r="G116" s="25">
        <v>-115.9</v>
      </c>
      <c r="H116" s="26">
        <v>0.3</v>
      </c>
      <c r="I116" s="25">
        <v>-0.4</v>
      </c>
      <c r="J116" s="25">
        <v>236.2</v>
      </c>
      <c r="K116" s="25">
        <v>257.2</v>
      </c>
      <c r="L116" s="25">
        <v>291.60000000000002</v>
      </c>
      <c r="M116" s="25">
        <v>0.9</v>
      </c>
      <c r="N116" s="25">
        <v>1.3</v>
      </c>
      <c r="O116" s="7"/>
      <c r="P116" s="27"/>
      <c r="Q116" s="27"/>
      <c r="R116" s="27"/>
    </row>
    <row r="117" spans="1:18" ht="25.5" x14ac:dyDescent="0.2">
      <c r="A117" s="29" t="s">
        <v>279</v>
      </c>
      <c r="B117" s="28" t="s">
        <v>280</v>
      </c>
      <c r="C117" s="12">
        <v>7094</v>
      </c>
      <c r="D117" s="25">
        <v>7488.5</v>
      </c>
      <c r="E117" s="25">
        <v>7278</v>
      </c>
      <c r="F117" s="12">
        <v>394.5</v>
      </c>
      <c r="G117" s="25">
        <v>-210.5</v>
      </c>
      <c r="H117" s="30">
        <v>0.5</v>
      </c>
      <c r="I117" s="25">
        <v>-0.3</v>
      </c>
      <c r="J117" s="25">
        <v>677</v>
      </c>
      <c r="K117" s="25">
        <v>1003.3</v>
      </c>
      <c r="L117" s="25">
        <v>1331.6</v>
      </c>
      <c r="M117" s="25">
        <v>4</v>
      </c>
      <c r="N117" s="25">
        <v>2.9</v>
      </c>
      <c r="O117" s="7"/>
      <c r="P117" s="27"/>
      <c r="Q117" s="27"/>
      <c r="R117" s="27"/>
    </row>
    <row r="118" spans="1:18" x14ac:dyDescent="0.2">
      <c r="A118" s="29" t="s">
        <v>281</v>
      </c>
      <c r="B118" s="28" t="s">
        <v>282</v>
      </c>
      <c r="C118" s="12">
        <v>4224.7</v>
      </c>
      <c r="D118" s="25">
        <v>5618.1</v>
      </c>
      <c r="E118" s="25">
        <v>5944.1</v>
      </c>
      <c r="F118" s="12">
        <v>1393.4000000000005</v>
      </c>
      <c r="G118" s="25">
        <v>326</v>
      </c>
      <c r="H118" s="30">
        <v>2.9</v>
      </c>
      <c r="I118" s="25">
        <v>0.6</v>
      </c>
      <c r="J118" s="25">
        <v>940.4</v>
      </c>
      <c r="K118" s="25">
        <v>1128.4000000000001</v>
      </c>
      <c r="L118" s="25">
        <v>1327.9</v>
      </c>
      <c r="M118" s="25">
        <v>1.8</v>
      </c>
      <c r="N118" s="25">
        <v>1.6</v>
      </c>
      <c r="O118" t="s">
        <v>21</v>
      </c>
      <c r="P118" s="27"/>
      <c r="Q118" s="27"/>
      <c r="R118" s="27"/>
    </row>
    <row r="119" spans="1:18" x14ac:dyDescent="0.2">
      <c r="A119" s="29" t="s">
        <v>283</v>
      </c>
      <c r="B119" s="28" t="s">
        <v>284</v>
      </c>
      <c r="C119" s="12">
        <v>462.8</v>
      </c>
      <c r="D119" s="25">
        <v>503</v>
      </c>
      <c r="E119" s="25">
        <v>532.5</v>
      </c>
      <c r="F119" s="12">
        <v>40.199999999999989</v>
      </c>
      <c r="G119" s="25">
        <v>29.5</v>
      </c>
      <c r="H119" s="30">
        <v>0.8</v>
      </c>
      <c r="I119" s="25">
        <v>0.6</v>
      </c>
      <c r="J119" s="25">
        <v>177.6</v>
      </c>
      <c r="K119" s="25">
        <v>243.5</v>
      </c>
      <c r="L119" s="25">
        <v>293.39999999999998</v>
      </c>
      <c r="M119" s="25">
        <v>3.2</v>
      </c>
      <c r="N119" s="25">
        <v>1.9</v>
      </c>
      <c r="O119" s="7"/>
      <c r="P119" s="27"/>
      <c r="Q119" s="27"/>
      <c r="R119" s="27"/>
    </row>
    <row r="120" spans="1:18" x14ac:dyDescent="0.2">
      <c r="A120" s="29" t="s">
        <v>285</v>
      </c>
      <c r="B120" s="28" t="s">
        <v>286</v>
      </c>
      <c r="C120" s="31">
        <v>184.6</v>
      </c>
      <c r="D120" s="25">
        <v>174.5</v>
      </c>
      <c r="E120" s="25">
        <v>166.6</v>
      </c>
      <c r="F120" s="12">
        <v>-10.099999999999994</v>
      </c>
      <c r="G120" s="25">
        <v>-7.9</v>
      </c>
      <c r="H120" s="30">
        <v>-0.6</v>
      </c>
      <c r="I120" s="25">
        <v>-0.5</v>
      </c>
      <c r="J120" s="25">
        <v>65.400000000000006</v>
      </c>
      <c r="K120" s="25">
        <v>74.8</v>
      </c>
      <c r="L120" s="25">
        <v>85.2</v>
      </c>
      <c r="M120" s="25">
        <v>1.4</v>
      </c>
      <c r="N120" s="25">
        <v>1.3</v>
      </c>
      <c r="O120" s="7"/>
      <c r="P120" s="27"/>
      <c r="Q120" s="27"/>
      <c r="R120" s="27"/>
    </row>
    <row r="121" spans="1:18" x14ac:dyDescent="0.2">
      <c r="A121" s="28" t="s">
        <v>287</v>
      </c>
      <c r="B121" s="28" t="s">
        <v>288</v>
      </c>
      <c r="C121" s="12">
        <v>63.4</v>
      </c>
      <c r="D121" s="25">
        <v>65.8</v>
      </c>
      <c r="E121" s="25">
        <v>67.400000000000006</v>
      </c>
      <c r="F121" s="12">
        <v>2.3999999999999986</v>
      </c>
      <c r="G121" s="25">
        <v>1.6</v>
      </c>
      <c r="H121" s="30">
        <v>0.4</v>
      </c>
      <c r="I121" s="25">
        <v>0.2</v>
      </c>
      <c r="J121" s="25">
        <v>51.2</v>
      </c>
      <c r="K121" s="25">
        <v>51.8</v>
      </c>
      <c r="L121" s="25">
        <v>54.5</v>
      </c>
      <c r="M121" s="25">
        <v>0.1</v>
      </c>
      <c r="N121" s="25">
        <v>0.5</v>
      </c>
      <c r="O121" s="7"/>
      <c r="P121" s="27"/>
      <c r="Q121" s="27"/>
      <c r="R121" s="27"/>
    </row>
    <row r="122" spans="1:18" x14ac:dyDescent="0.2">
      <c r="A122" s="29" t="s">
        <v>289</v>
      </c>
      <c r="B122" s="28" t="s">
        <v>290</v>
      </c>
      <c r="C122" s="12">
        <v>1268.5999999999999</v>
      </c>
      <c r="D122" s="25">
        <v>1531</v>
      </c>
      <c r="E122" s="25">
        <v>1556.9</v>
      </c>
      <c r="F122" s="12">
        <v>262.40000000000009</v>
      </c>
      <c r="G122" s="25">
        <v>25.9</v>
      </c>
      <c r="H122" s="30">
        <v>1.9</v>
      </c>
      <c r="I122" s="25">
        <v>0.2</v>
      </c>
      <c r="J122" s="25">
        <v>258</v>
      </c>
      <c r="K122" s="25">
        <v>338.2</v>
      </c>
      <c r="L122" s="25">
        <v>417.3</v>
      </c>
      <c r="M122" s="25">
        <v>2.7</v>
      </c>
      <c r="N122" s="25">
        <v>2.1</v>
      </c>
      <c r="O122" s="7"/>
      <c r="P122" s="27"/>
      <c r="Q122" s="27"/>
      <c r="R122" s="27"/>
    </row>
    <row r="123" spans="1:18" x14ac:dyDescent="0.2">
      <c r="A123" s="29" t="s">
        <v>291</v>
      </c>
      <c r="B123" s="28" t="s">
        <v>292</v>
      </c>
      <c r="C123" s="31">
        <v>428.3</v>
      </c>
      <c r="D123" s="25">
        <v>499.2</v>
      </c>
      <c r="E123" s="25">
        <v>525.6</v>
      </c>
      <c r="F123" s="12">
        <v>70.899999999999977</v>
      </c>
      <c r="G123" s="25">
        <v>26.4</v>
      </c>
      <c r="H123" s="30">
        <v>1.5</v>
      </c>
      <c r="I123" s="25">
        <v>0.5</v>
      </c>
      <c r="J123" s="25">
        <v>47.7</v>
      </c>
      <c r="K123" s="25">
        <v>76.099999999999994</v>
      </c>
      <c r="L123" s="25">
        <v>92.5</v>
      </c>
      <c r="M123" s="25">
        <v>4.8</v>
      </c>
      <c r="N123" s="25">
        <v>2</v>
      </c>
      <c r="O123" s="7"/>
      <c r="P123" s="27"/>
      <c r="Q123" s="27"/>
      <c r="R123" s="27"/>
    </row>
    <row r="124" spans="1:18" x14ac:dyDescent="0.2">
      <c r="A124" s="29" t="s">
        <v>293</v>
      </c>
      <c r="B124" s="28" t="s">
        <v>294</v>
      </c>
      <c r="C124" s="12">
        <v>42.6</v>
      </c>
      <c r="D124" s="25">
        <v>51.2</v>
      </c>
      <c r="E124" s="25">
        <v>52.8</v>
      </c>
      <c r="F124" s="12">
        <v>8.6000000000000014</v>
      </c>
      <c r="G124" s="25">
        <v>1.6</v>
      </c>
      <c r="H124" s="30">
        <v>1.9</v>
      </c>
      <c r="I124" s="25">
        <v>0.3</v>
      </c>
      <c r="J124" s="25">
        <v>37.9</v>
      </c>
      <c r="K124" s="25">
        <v>43.8</v>
      </c>
      <c r="L124" s="25">
        <v>46.5</v>
      </c>
      <c r="M124" s="25">
        <v>1.5</v>
      </c>
      <c r="N124" s="25">
        <v>0.6</v>
      </c>
      <c r="O124" s="7"/>
      <c r="P124" s="27"/>
      <c r="Q124" s="27"/>
      <c r="R124" s="27"/>
    </row>
    <row r="125" spans="1:18" ht="25.5" x14ac:dyDescent="0.2">
      <c r="A125" s="28" t="s">
        <v>295</v>
      </c>
      <c r="B125" s="28" t="s">
        <v>296</v>
      </c>
      <c r="C125" s="31">
        <v>586.4</v>
      </c>
      <c r="D125" s="25">
        <v>790</v>
      </c>
      <c r="E125" s="25">
        <v>808.2</v>
      </c>
      <c r="F125" s="12">
        <v>203.60000000000002</v>
      </c>
      <c r="G125" s="25">
        <v>18.2</v>
      </c>
      <c r="H125" s="30">
        <v>3</v>
      </c>
      <c r="I125" s="25">
        <v>0.2</v>
      </c>
      <c r="J125" s="25">
        <v>94.4</v>
      </c>
      <c r="K125" s="25">
        <v>130.30000000000001</v>
      </c>
      <c r="L125" s="25">
        <v>159.69999999999999</v>
      </c>
      <c r="M125" s="25">
        <v>3.3</v>
      </c>
      <c r="N125" s="25">
        <v>2.1</v>
      </c>
      <c r="O125" s="7"/>
      <c r="P125" s="27"/>
      <c r="Q125" s="27"/>
      <c r="R125" s="27"/>
    </row>
    <row r="126" spans="1:18" x14ac:dyDescent="0.2">
      <c r="A126" s="29" t="s">
        <v>297</v>
      </c>
      <c r="B126" s="28" t="s">
        <v>298</v>
      </c>
      <c r="C126" s="12">
        <v>703.4</v>
      </c>
      <c r="D126" s="25">
        <v>607.29999999999995</v>
      </c>
      <c r="E126" s="25">
        <v>519.1</v>
      </c>
      <c r="F126" s="12">
        <v>-96.100000000000023</v>
      </c>
      <c r="G126" s="25">
        <v>-88.2</v>
      </c>
      <c r="H126" s="30">
        <v>-1.5</v>
      </c>
      <c r="I126" s="25">
        <v>-1.6</v>
      </c>
      <c r="J126" s="25">
        <v>73.5</v>
      </c>
      <c r="K126" s="25">
        <v>53.5</v>
      </c>
      <c r="L126" s="25">
        <v>49.3</v>
      </c>
      <c r="M126" s="25">
        <v>-3.1</v>
      </c>
      <c r="N126" s="25">
        <v>-0.8</v>
      </c>
      <c r="O126" s="6"/>
      <c r="P126" s="27"/>
      <c r="Q126" s="27"/>
      <c r="R126" s="27"/>
    </row>
    <row r="127" spans="1:18" x14ac:dyDescent="0.2">
      <c r="A127" s="29" t="s">
        <v>299</v>
      </c>
      <c r="B127" s="28" t="s">
        <v>300</v>
      </c>
      <c r="C127" s="12">
        <v>546.29999999999995</v>
      </c>
      <c r="D127" s="25">
        <v>815.8</v>
      </c>
      <c r="E127" s="25">
        <v>942.1</v>
      </c>
      <c r="F127" s="12">
        <v>269.5</v>
      </c>
      <c r="G127" s="25">
        <v>126.3</v>
      </c>
      <c r="H127" s="30">
        <v>4.0999999999999996</v>
      </c>
      <c r="I127" s="25">
        <v>1.4</v>
      </c>
      <c r="J127" s="25">
        <v>85.6</v>
      </c>
      <c r="K127" s="25">
        <v>82.1</v>
      </c>
      <c r="L127" s="25">
        <v>93</v>
      </c>
      <c r="M127" s="25">
        <v>-0.4</v>
      </c>
      <c r="N127" s="25">
        <v>1.3</v>
      </c>
      <c r="O127" s="7"/>
      <c r="P127" s="27"/>
      <c r="Q127" s="27"/>
      <c r="R127" s="27"/>
    </row>
    <row r="128" spans="1:18" x14ac:dyDescent="0.2">
      <c r="A128" s="29" t="s">
        <v>301</v>
      </c>
      <c r="B128" s="28" t="s">
        <v>302</v>
      </c>
      <c r="C128" s="12">
        <v>641.70000000000005</v>
      </c>
      <c r="D128" s="25">
        <v>1187.5999999999999</v>
      </c>
      <c r="E128" s="25">
        <v>1291.9000000000001</v>
      </c>
      <c r="F128" s="12">
        <v>545.89999999999986</v>
      </c>
      <c r="G128" s="25">
        <v>104.3</v>
      </c>
      <c r="H128" s="30">
        <v>6.3</v>
      </c>
      <c r="I128" s="25">
        <v>0.8</v>
      </c>
      <c r="J128" s="25">
        <v>126.9</v>
      </c>
      <c r="K128" s="25">
        <v>93.8</v>
      </c>
      <c r="L128" s="25">
        <v>98.4</v>
      </c>
      <c r="M128" s="25">
        <v>-3</v>
      </c>
      <c r="N128" s="25">
        <v>0.5</v>
      </c>
      <c r="O128" s="7"/>
      <c r="P128" s="27"/>
      <c r="Q128" s="27"/>
      <c r="R128" s="27"/>
    </row>
    <row r="129" spans="1:18" x14ac:dyDescent="0.2">
      <c r="A129" s="29" t="s">
        <v>303</v>
      </c>
      <c r="B129" s="28" t="s">
        <v>304</v>
      </c>
      <c r="C129" s="12">
        <v>2803.8</v>
      </c>
      <c r="D129" s="25">
        <v>2859.4</v>
      </c>
      <c r="E129" s="25">
        <v>2853.2</v>
      </c>
      <c r="F129" s="12">
        <v>55.599999999999909</v>
      </c>
      <c r="G129" s="25">
        <v>-6.2</v>
      </c>
      <c r="H129" s="26">
        <v>0.2</v>
      </c>
      <c r="I129" s="25">
        <v>0</v>
      </c>
      <c r="J129" s="25">
        <v>1226.5999999999999</v>
      </c>
      <c r="K129" s="25">
        <v>1914.2</v>
      </c>
      <c r="L129" s="25">
        <v>2489.5</v>
      </c>
      <c r="M129" s="25">
        <v>4.5999999999999996</v>
      </c>
      <c r="N129" s="25">
        <v>2.7</v>
      </c>
      <c r="O129" s="7"/>
      <c r="P129" s="27"/>
      <c r="Q129" s="27"/>
      <c r="R129" s="27"/>
    </row>
    <row r="130" spans="1:18" x14ac:dyDescent="0.2">
      <c r="A130" s="28" t="s">
        <v>305</v>
      </c>
      <c r="B130" s="28" t="s">
        <v>306</v>
      </c>
      <c r="C130" s="12">
        <v>796.4</v>
      </c>
      <c r="D130" s="25">
        <v>759.5</v>
      </c>
      <c r="E130" s="25">
        <v>754.7</v>
      </c>
      <c r="F130" s="12">
        <v>-36.899999999999977</v>
      </c>
      <c r="G130" s="25">
        <v>-4.8</v>
      </c>
      <c r="H130" s="26">
        <v>-0.5</v>
      </c>
      <c r="I130" s="25">
        <v>-0.1</v>
      </c>
      <c r="J130" s="25">
        <v>292.60000000000002</v>
      </c>
      <c r="K130" s="25">
        <v>357</v>
      </c>
      <c r="L130" s="25">
        <v>495.1</v>
      </c>
      <c r="M130" s="25">
        <v>2</v>
      </c>
      <c r="N130" s="25">
        <v>3.3</v>
      </c>
      <c r="O130" t="s">
        <v>23</v>
      </c>
      <c r="P130" s="27"/>
      <c r="Q130" s="27"/>
      <c r="R130" s="27"/>
    </row>
    <row r="131" spans="1:18" x14ac:dyDescent="0.2">
      <c r="A131" s="29" t="s">
        <v>307</v>
      </c>
      <c r="B131" s="28" t="s">
        <v>308</v>
      </c>
      <c r="C131" s="12">
        <v>538.70000000000005</v>
      </c>
      <c r="D131" s="25">
        <v>298.5</v>
      </c>
      <c r="E131" s="25">
        <v>199.3</v>
      </c>
      <c r="F131" s="12">
        <v>-240.20000000000005</v>
      </c>
      <c r="G131" s="25">
        <v>-99.2</v>
      </c>
      <c r="H131" s="26">
        <v>-5.7</v>
      </c>
      <c r="I131" s="25">
        <v>-4</v>
      </c>
      <c r="J131" s="25">
        <v>139.1</v>
      </c>
      <c r="K131" s="25">
        <v>121</v>
      </c>
      <c r="L131" s="25">
        <v>122.6</v>
      </c>
      <c r="M131" s="25">
        <v>-1.4</v>
      </c>
      <c r="N131" s="25">
        <v>0.1</v>
      </c>
      <c r="O131" s="7"/>
      <c r="P131" s="27"/>
      <c r="Q131" s="27"/>
      <c r="R131" s="27"/>
    </row>
    <row r="132" spans="1:18" x14ac:dyDescent="0.2">
      <c r="A132" s="29" t="s">
        <v>309</v>
      </c>
      <c r="B132" s="28" t="s">
        <v>310</v>
      </c>
      <c r="C132" s="12">
        <v>257.7</v>
      </c>
      <c r="D132" s="25">
        <v>461</v>
      </c>
      <c r="E132" s="25">
        <v>555.29999999999995</v>
      </c>
      <c r="F132" s="12">
        <v>203.3</v>
      </c>
      <c r="G132" s="25">
        <v>94.3</v>
      </c>
      <c r="H132" s="26">
        <v>6</v>
      </c>
      <c r="I132" s="25">
        <v>1.9</v>
      </c>
      <c r="J132" s="25">
        <v>154</v>
      </c>
      <c r="K132" s="25">
        <v>236.4</v>
      </c>
      <c r="L132" s="25">
        <v>378.1</v>
      </c>
      <c r="M132" s="25">
        <v>4.4000000000000004</v>
      </c>
      <c r="N132" s="25">
        <v>4.8</v>
      </c>
      <c r="O132" s="7"/>
      <c r="P132" s="27"/>
      <c r="Q132" s="27"/>
      <c r="R132" s="27"/>
    </row>
    <row r="133" spans="1:18" x14ac:dyDescent="0.2">
      <c r="A133" s="29" t="s">
        <v>311</v>
      </c>
      <c r="B133" s="28" t="s">
        <v>312</v>
      </c>
      <c r="C133" s="12">
        <v>357.6</v>
      </c>
      <c r="D133" s="25">
        <v>444</v>
      </c>
      <c r="E133" s="25">
        <v>492.9</v>
      </c>
      <c r="F133" s="12">
        <v>86.399999999999977</v>
      </c>
      <c r="G133" s="25">
        <v>48.9</v>
      </c>
      <c r="H133" s="26">
        <v>2.2000000000000002</v>
      </c>
      <c r="I133" s="25">
        <v>1</v>
      </c>
      <c r="J133" s="25">
        <v>128.6</v>
      </c>
      <c r="K133" s="25">
        <v>127.8</v>
      </c>
      <c r="L133" s="25">
        <v>139.5</v>
      </c>
      <c r="M133" s="25">
        <v>-0.1</v>
      </c>
      <c r="N133" s="25">
        <v>0.9</v>
      </c>
      <c r="O133" t="s">
        <v>23</v>
      </c>
      <c r="P133" s="27"/>
      <c r="Q133" s="27"/>
      <c r="R133" s="27"/>
    </row>
    <row r="134" spans="1:18" x14ac:dyDescent="0.2">
      <c r="A134" s="29" t="s">
        <v>313</v>
      </c>
      <c r="B134" s="28" t="s">
        <v>314</v>
      </c>
      <c r="C134" s="12">
        <v>300.60000000000002</v>
      </c>
      <c r="D134" s="25">
        <v>266.5</v>
      </c>
      <c r="E134" s="25">
        <v>246.9</v>
      </c>
      <c r="F134" s="12">
        <v>-34.100000000000023</v>
      </c>
      <c r="G134" s="25">
        <v>-19.600000000000001</v>
      </c>
      <c r="H134" s="26">
        <v>-1.2</v>
      </c>
      <c r="I134" s="25">
        <v>-0.8</v>
      </c>
      <c r="J134" s="25">
        <v>131</v>
      </c>
      <c r="K134" s="25">
        <v>197.5</v>
      </c>
      <c r="L134" s="25">
        <v>247.2</v>
      </c>
      <c r="M134" s="25">
        <v>4.2</v>
      </c>
      <c r="N134" s="25">
        <v>2.2999999999999998</v>
      </c>
      <c r="O134" t="s">
        <v>23</v>
      </c>
      <c r="P134" s="27"/>
      <c r="Q134" s="27"/>
      <c r="R134" s="27"/>
    </row>
    <row r="135" spans="1:18" x14ac:dyDescent="0.2">
      <c r="A135" s="29" t="s">
        <v>315</v>
      </c>
      <c r="B135" s="28" t="s">
        <v>316</v>
      </c>
      <c r="C135" s="12">
        <v>215.3</v>
      </c>
      <c r="D135" s="25">
        <v>213.5</v>
      </c>
      <c r="E135" s="25">
        <v>214.6</v>
      </c>
      <c r="F135" s="12">
        <v>-1.8000000000000114</v>
      </c>
      <c r="G135" s="25">
        <v>1.1000000000000001</v>
      </c>
      <c r="H135" s="26">
        <v>-0.1</v>
      </c>
      <c r="I135" s="25">
        <v>0.1</v>
      </c>
      <c r="J135" s="25">
        <v>64.900000000000006</v>
      </c>
      <c r="K135" s="25">
        <v>98.3</v>
      </c>
      <c r="L135" s="25">
        <v>124.5</v>
      </c>
      <c r="M135" s="25">
        <v>4.2</v>
      </c>
      <c r="N135" s="25">
        <v>2.4</v>
      </c>
      <c r="O135" s="7"/>
      <c r="P135" s="27"/>
      <c r="Q135" s="27"/>
      <c r="R135" s="27"/>
    </row>
    <row r="136" spans="1:18" x14ac:dyDescent="0.2">
      <c r="A136" s="29" t="s">
        <v>317</v>
      </c>
      <c r="B136" s="28" t="s">
        <v>318</v>
      </c>
      <c r="C136" s="12">
        <v>85.3</v>
      </c>
      <c r="D136" s="25">
        <v>53</v>
      </c>
      <c r="E136" s="25">
        <v>32.299999999999997</v>
      </c>
      <c r="F136" s="12">
        <v>-32.299999999999997</v>
      </c>
      <c r="G136" s="25">
        <v>-20.7</v>
      </c>
      <c r="H136" s="26">
        <v>-4.5999999999999996</v>
      </c>
      <c r="I136" s="25">
        <v>-4.8</v>
      </c>
      <c r="J136" s="25">
        <v>66</v>
      </c>
      <c r="K136" s="25">
        <v>99.2</v>
      </c>
      <c r="L136" s="25">
        <v>122.6</v>
      </c>
      <c r="M136" s="25">
        <v>4.2</v>
      </c>
      <c r="N136" s="25">
        <v>2.1</v>
      </c>
      <c r="O136" s="7"/>
      <c r="P136" s="27"/>
      <c r="Q136" s="27"/>
      <c r="R136" s="27"/>
    </row>
    <row r="137" spans="1:18" x14ac:dyDescent="0.2">
      <c r="A137" s="29" t="s">
        <v>319</v>
      </c>
      <c r="B137" s="28" t="s">
        <v>320</v>
      </c>
      <c r="C137" s="12">
        <v>965.7</v>
      </c>
      <c r="D137" s="25">
        <v>713</v>
      </c>
      <c r="E137" s="25" t="s">
        <v>321</v>
      </c>
      <c r="F137" s="12">
        <v>-252.70000000000005</v>
      </c>
      <c r="G137" s="25">
        <v>0</v>
      </c>
      <c r="H137" s="26">
        <v>-3</v>
      </c>
      <c r="I137" s="25">
        <v>0</v>
      </c>
      <c r="J137" s="25">
        <v>531.20000000000005</v>
      </c>
      <c r="K137" s="25">
        <v>763</v>
      </c>
      <c r="L137" s="25">
        <v>934.3</v>
      </c>
      <c r="M137" s="25">
        <v>3.7</v>
      </c>
      <c r="N137" s="25">
        <v>2</v>
      </c>
      <c r="O137" t="s">
        <v>24</v>
      </c>
      <c r="P137" s="27"/>
      <c r="Q137" s="27"/>
      <c r="R137" s="27"/>
    </row>
    <row r="138" spans="1:18" x14ac:dyDescent="0.2">
      <c r="A138" s="29" t="s">
        <v>322</v>
      </c>
      <c r="B138" s="28" t="s">
        <v>323</v>
      </c>
      <c r="C138" s="12">
        <v>635</v>
      </c>
      <c r="D138" s="25">
        <v>519.5</v>
      </c>
      <c r="E138" s="25">
        <v>419.3</v>
      </c>
      <c r="F138" s="12">
        <v>-115.5</v>
      </c>
      <c r="G138" s="25">
        <v>-100.2</v>
      </c>
      <c r="H138" s="26">
        <v>-2</v>
      </c>
      <c r="I138" s="25">
        <v>-2.1</v>
      </c>
      <c r="J138" s="25">
        <v>326.60000000000002</v>
      </c>
      <c r="K138" s="25">
        <v>335</v>
      </c>
      <c r="L138" s="25">
        <v>391</v>
      </c>
      <c r="M138" s="25">
        <v>0.3</v>
      </c>
      <c r="N138" s="25">
        <v>1.6</v>
      </c>
      <c r="O138" s="7"/>
      <c r="P138" s="27"/>
      <c r="Q138" s="27"/>
      <c r="R138" s="27"/>
    </row>
    <row r="139" spans="1:18" x14ac:dyDescent="0.2">
      <c r="A139" s="28" t="s">
        <v>324</v>
      </c>
      <c r="B139" s="28" t="s">
        <v>325</v>
      </c>
      <c r="C139" s="12">
        <v>186.9</v>
      </c>
      <c r="D139" s="25">
        <v>105.8</v>
      </c>
      <c r="E139" s="25">
        <v>104.1</v>
      </c>
      <c r="F139" s="12">
        <v>-81.100000000000009</v>
      </c>
      <c r="G139" s="25">
        <v>-1.7</v>
      </c>
      <c r="H139" s="26">
        <v>-5.5</v>
      </c>
      <c r="I139" s="25">
        <v>-0.2</v>
      </c>
      <c r="J139" s="25">
        <v>173.1</v>
      </c>
      <c r="K139" s="25">
        <v>398.4</v>
      </c>
      <c r="L139" s="25">
        <v>514.20000000000005</v>
      </c>
      <c r="M139" s="25">
        <v>8.6999999999999993</v>
      </c>
      <c r="N139" s="25">
        <v>2.6</v>
      </c>
      <c r="O139" s="7"/>
      <c r="P139" s="27"/>
      <c r="Q139" s="27"/>
      <c r="R139" s="27"/>
    </row>
    <row r="140" spans="1:18" ht="25.5" x14ac:dyDescent="0.2">
      <c r="A140" s="28" t="s">
        <v>326</v>
      </c>
      <c r="B140" s="28" t="s">
        <v>327</v>
      </c>
      <c r="C140" s="12">
        <v>143.80000000000001</v>
      </c>
      <c r="D140" s="25">
        <v>87.7</v>
      </c>
      <c r="E140" s="25">
        <v>77.900000000000006</v>
      </c>
      <c r="F140" s="12">
        <v>-56.100000000000009</v>
      </c>
      <c r="G140" s="25">
        <v>-9.8000000000000007</v>
      </c>
      <c r="H140" s="26">
        <v>-4.8</v>
      </c>
      <c r="I140" s="25">
        <v>-1.2</v>
      </c>
      <c r="J140" s="25">
        <v>34</v>
      </c>
      <c r="K140" s="25">
        <v>49.8</v>
      </c>
      <c r="L140" s="25">
        <v>64.5</v>
      </c>
      <c r="M140" s="25">
        <v>3.9</v>
      </c>
      <c r="N140" s="25">
        <v>2.6</v>
      </c>
      <c r="O140" s="7"/>
      <c r="P140" s="27"/>
      <c r="Q140" s="27"/>
      <c r="R140" s="27"/>
    </row>
    <row r="141" spans="1:18" x14ac:dyDescent="0.2">
      <c r="A141" s="29" t="s">
        <v>328</v>
      </c>
      <c r="B141" s="28" t="s">
        <v>329</v>
      </c>
      <c r="C141" s="12">
        <v>248.5</v>
      </c>
      <c r="D141" s="25">
        <v>338.8</v>
      </c>
      <c r="E141" s="25">
        <v>377.2</v>
      </c>
      <c r="F141" s="12">
        <v>90.300000000000011</v>
      </c>
      <c r="G141" s="25">
        <v>38.4</v>
      </c>
      <c r="H141" s="26">
        <v>3.1</v>
      </c>
      <c r="I141" s="25">
        <v>1.1000000000000001</v>
      </c>
      <c r="J141" s="25">
        <v>89.7</v>
      </c>
      <c r="K141" s="25">
        <v>235.9</v>
      </c>
      <c r="L141" s="25">
        <v>322.39999999999998</v>
      </c>
      <c r="M141" s="25">
        <v>10.199999999999999</v>
      </c>
      <c r="N141" s="25">
        <v>3.2</v>
      </c>
      <c r="O141" t="s">
        <v>25</v>
      </c>
      <c r="P141" s="27"/>
      <c r="Q141" s="27"/>
      <c r="R141" s="27"/>
    </row>
    <row r="142" spans="1:18" x14ac:dyDescent="0.2">
      <c r="A142" s="29" t="s">
        <v>330</v>
      </c>
      <c r="B142" s="28" t="s">
        <v>331</v>
      </c>
      <c r="C142" s="12">
        <v>135</v>
      </c>
      <c r="D142" s="25">
        <v>337.6</v>
      </c>
      <c r="E142" s="25">
        <v>380.2</v>
      </c>
      <c r="F142" s="12">
        <v>202.60000000000002</v>
      </c>
      <c r="G142" s="25">
        <v>42.6</v>
      </c>
      <c r="H142" s="26">
        <v>9.6</v>
      </c>
      <c r="I142" s="25">
        <v>1.2</v>
      </c>
      <c r="J142" s="25">
        <v>54</v>
      </c>
      <c r="K142" s="25">
        <v>242.5</v>
      </c>
      <c r="L142" s="25">
        <v>365</v>
      </c>
      <c r="M142" s="25">
        <v>16.2</v>
      </c>
      <c r="N142" s="25">
        <v>4.2</v>
      </c>
      <c r="O142" t="s">
        <v>25</v>
      </c>
      <c r="P142" s="27"/>
      <c r="Q142" s="27"/>
      <c r="R142" s="27"/>
    </row>
    <row r="143" spans="1:18" x14ac:dyDescent="0.2">
      <c r="A143" s="29" t="s">
        <v>332</v>
      </c>
      <c r="B143" s="28" t="s">
        <v>333</v>
      </c>
      <c r="C143" s="12">
        <v>5844.1</v>
      </c>
      <c r="D143" s="25">
        <v>6425.2</v>
      </c>
      <c r="E143" s="25">
        <v>6491.4</v>
      </c>
      <c r="F143" s="12">
        <v>581.09999999999945</v>
      </c>
      <c r="G143" s="25">
        <v>66.2</v>
      </c>
      <c r="H143" s="26">
        <v>1</v>
      </c>
      <c r="I143" s="25">
        <v>0.1</v>
      </c>
      <c r="J143" s="25">
        <v>2110.6</v>
      </c>
      <c r="K143" s="25">
        <v>2344.1</v>
      </c>
      <c r="L143" s="25">
        <v>2700.5</v>
      </c>
      <c r="M143" s="25">
        <v>1.1000000000000001</v>
      </c>
      <c r="N143" s="25">
        <v>1.4</v>
      </c>
      <c r="O143" t="s">
        <v>26</v>
      </c>
      <c r="P143" s="27"/>
      <c r="Q143" s="27"/>
      <c r="R143" s="27"/>
    </row>
    <row r="144" spans="1:18" x14ac:dyDescent="0.2">
      <c r="A144" s="29" t="s">
        <v>334</v>
      </c>
      <c r="B144" s="28" t="s">
        <v>335</v>
      </c>
      <c r="C144" s="12">
        <v>2611.1999999999998</v>
      </c>
      <c r="D144" s="25">
        <v>2671.2</v>
      </c>
      <c r="E144" s="25">
        <v>2665.1</v>
      </c>
      <c r="F144" s="12">
        <v>60</v>
      </c>
      <c r="G144" s="25">
        <v>-6.1</v>
      </c>
      <c r="H144" s="26">
        <v>0.2</v>
      </c>
      <c r="I144" s="25">
        <v>0</v>
      </c>
      <c r="J144" s="25">
        <v>802.9</v>
      </c>
      <c r="K144" s="25">
        <v>636.6</v>
      </c>
      <c r="L144" s="25">
        <v>695</v>
      </c>
      <c r="M144" s="25">
        <v>-2.2999999999999998</v>
      </c>
      <c r="N144" s="25">
        <v>0.9</v>
      </c>
      <c r="O144" s="7"/>
      <c r="P144" s="27"/>
      <c r="Q144" s="27"/>
      <c r="R144" s="27"/>
    </row>
    <row r="145" spans="1:18" ht="25.5" x14ac:dyDescent="0.2">
      <c r="A145" s="29" t="s">
        <v>336</v>
      </c>
      <c r="B145" s="28" t="s">
        <v>337</v>
      </c>
      <c r="C145" s="12">
        <v>862.1</v>
      </c>
      <c r="D145" s="25">
        <v>963.8</v>
      </c>
      <c r="E145" s="25">
        <v>990</v>
      </c>
      <c r="F145" s="12">
        <v>101.69999999999993</v>
      </c>
      <c r="G145" s="25">
        <v>26.2</v>
      </c>
      <c r="H145" s="26">
        <v>1.1000000000000001</v>
      </c>
      <c r="I145" s="25">
        <v>0.3</v>
      </c>
      <c r="J145" s="25">
        <v>628.4</v>
      </c>
      <c r="K145" s="25">
        <v>600.5</v>
      </c>
      <c r="L145" s="25">
        <v>656.7</v>
      </c>
      <c r="M145" s="25">
        <v>-0.5</v>
      </c>
      <c r="N145" s="25">
        <v>0.9</v>
      </c>
      <c r="O145" s="7"/>
      <c r="P145" s="27"/>
      <c r="Q145" s="27"/>
      <c r="R145" s="27"/>
    </row>
    <row r="146" spans="1:18" x14ac:dyDescent="0.2">
      <c r="A146" s="29" t="s">
        <v>338</v>
      </c>
      <c r="B146" s="28" t="s">
        <v>339</v>
      </c>
      <c r="C146" s="12">
        <v>2370.8000000000002</v>
      </c>
      <c r="D146" s="25">
        <v>2790.2</v>
      </c>
      <c r="E146" s="25">
        <v>2836.2</v>
      </c>
      <c r="F146" s="12">
        <v>419.39999999999964</v>
      </c>
      <c r="G146" s="25">
        <v>46</v>
      </c>
      <c r="H146" s="26">
        <v>1.6</v>
      </c>
      <c r="I146" s="25">
        <v>0.2</v>
      </c>
      <c r="J146" s="25">
        <v>683.6</v>
      </c>
      <c r="K146" s="25">
        <v>1142</v>
      </c>
      <c r="L146" s="25">
        <v>1406.7</v>
      </c>
      <c r="M146" s="25">
        <v>5.3</v>
      </c>
      <c r="N146" s="25">
        <v>2.1</v>
      </c>
      <c r="O146" s="7"/>
      <c r="P146" s="27"/>
      <c r="Q146" s="27"/>
      <c r="R146" s="27"/>
    </row>
    <row r="147" spans="1:18" x14ac:dyDescent="0.2">
      <c r="A147" s="29" t="s">
        <v>340</v>
      </c>
      <c r="B147" s="28" t="s">
        <v>341</v>
      </c>
      <c r="C147" s="12">
        <v>1463.3</v>
      </c>
      <c r="D147" s="25">
        <v>1598.5</v>
      </c>
      <c r="E147" s="25">
        <v>1586.7</v>
      </c>
      <c r="F147" s="12">
        <v>135.20000000000005</v>
      </c>
      <c r="G147" s="25">
        <v>-11.8</v>
      </c>
      <c r="H147" s="26">
        <v>0.9</v>
      </c>
      <c r="I147" s="25">
        <v>-0.1</v>
      </c>
      <c r="J147" s="25">
        <v>496.2</v>
      </c>
      <c r="K147" s="25">
        <v>719.4</v>
      </c>
      <c r="L147" s="25">
        <v>887.1</v>
      </c>
      <c r="M147" s="25">
        <v>3.8</v>
      </c>
      <c r="N147" s="25">
        <v>2.1</v>
      </c>
      <c r="O147" s="7"/>
      <c r="P147" s="27"/>
      <c r="Q147" s="27"/>
      <c r="R147" s="27"/>
    </row>
    <row r="148" spans="1:18" x14ac:dyDescent="0.2">
      <c r="A148" s="29" t="s">
        <v>342</v>
      </c>
      <c r="B148" s="28" t="s">
        <v>343</v>
      </c>
      <c r="C148" s="12">
        <v>907.5</v>
      </c>
      <c r="D148" s="25">
        <v>1191.7</v>
      </c>
      <c r="E148" s="25">
        <v>1249.5</v>
      </c>
      <c r="F148" s="12">
        <v>284.20000000000005</v>
      </c>
      <c r="G148" s="25">
        <v>57.8</v>
      </c>
      <c r="H148" s="26">
        <v>2.8</v>
      </c>
      <c r="I148" s="25">
        <v>0.5</v>
      </c>
      <c r="J148" s="25">
        <v>189.3</v>
      </c>
      <c r="K148" s="25">
        <v>423.5</v>
      </c>
      <c r="L148" s="25">
        <v>520.4</v>
      </c>
      <c r="M148" s="25">
        <v>8.4</v>
      </c>
      <c r="N148" s="25">
        <v>2.1</v>
      </c>
      <c r="O148" s="7"/>
      <c r="P148" s="27"/>
      <c r="Q148" s="27"/>
      <c r="R148" s="27"/>
    </row>
    <row r="149" spans="1:18" x14ac:dyDescent="0.2">
      <c r="A149" s="29" t="s">
        <v>344</v>
      </c>
      <c r="B149" s="28" t="s">
        <v>345</v>
      </c>
      <c r="C149" s="12">
        <v>1993.9</v>
      </c>
      <c r="D149" s="25">
        <v>2320.8000000000002</v>
      </c>
      <c r="E149" s="25">
        <v>2308.5</v>
      </c>
      <c r="F149" s="12">
        <v>326.90000000000009</v>
      </c>
      <c r="G149" s="25">
        <v>-12.3</v>
      </c>
      <c r="H149" s="26">
        <v>1.5</v>
      </c>
      <c r="I149" s="25">
        <v>-0.1</v>
      </c>
      <c r="J149" s="25">
        <v>1506.4</v>
      </c>
      <c r="K149" s="25">
        <v>1887.2</v>
      </c>
      <c r="L149" s="25">
        <v>2265.6</v>
      </c>
      <c r="M149" s="25">
        <v>2.2999999999999998</v>
      </c>
      <c r="N149" s="25">
        <v>1.8</v>
      </c>
      <c r="O149" s="7"/>
      <c r="P149" s="27"/>
      <c r="Q149" s="27"/>
      <c r="R149" s="27"/>
    </row>
    <row r="150" spans="1:18" x14ac:dyDescent="0.2">
      <c r="A150" s="29" t="s">
        <v>346</v>
      </c>
      <c r="B150" s="28" t="s">
        <v>347</v>
      </c>
      <c r="C150" s="12">
        <v>1420.1</v>
      </c>
      <c r="D150" s="25">
        <v>1718.1</v>
      </c>
      <c r="E150" s="25">
        <v>1726.4</v>
      </c>
      <c r="F150" s="12">
        <v>298</v>
      </c>
      <c r="G150" s="25">
        <v>8.3000000000000007</v>
      </c>
      <c r="H150" s="26">
        <v>1.9</v>
      </c>
      <c r="I150" s="25">
        <v>0</v>
      </c>
      <c r="J150" s="25">
        <v>1245.2</v>
      </c>
      <c r="K150" s="25">
        <v>1569.1</v>
      </c>
      <c r="L150" s="25">
        <v>1887.5</v>
      </c>
      <c r="M150" s="25">
        <v>2.2999999999999998</v>
      </c>
      <c r="N150" s="25">
        <v>1.9</v>
      </c>
      <c r="O150" t="s">
        <v>27</v>
      </c>
      <c r="P150" s="27"/>
      <c r="Q150" s="27"/>
      <c r="R150" s="27"/>
    </row>
    <row r="151" spans="1:18" x14ac:dyDescent="0.2">
      <c r="A151" s="29" t="s">
        <v>348</v>
      </c>
      <c r="B151" s="28" t="s">
        <v>349</v>
      </c>
      <c r="C151" s="12">
        <v>573.79999999999995</v>
      </c>
      <c r="D151" s="25">
        <v>602.70000000000005</v>
      </c>
      <c r="E151" s="25">
        <v>582.1</v>
      </c>
      <c r="F151" s="12">
        <v>28.900000000000091</v>
      </c>
      <c r="G151" s="25">
        <v>-20.6</v>
      </c>
      <c r="H151" s="26">
        <v>0.5</v>
      </c>
      <c r="I151" s="25">
        <v>-0.3</v>
      </c>
      <c r="J151" s="25">
        <v>261.2</v>
      </c>
      <c r="K151" s="25">
        <v>314.2</v>
      </c>
      <c r="L151" s="25">
        <v>371.9</v>
      </c>
      <c r="M151" s="25">
        <v>1.9</v>
      </c>
      <c r="N151" s="25">
        <v>1.7</v>
      </c>
      <c r="O151" t="s">
        <v>28</v>
      </c>
      <c r="P151" s="27"/>
      <c r="Q151" s="27"/>
      <c r="R151" s="27"/>
    </row>
    <row r="152" spans="1:18" x14ac:dyDescent="0.2">
      <c r="A152" s="29" t="s">
        <v>350</v>
      </c>
      <c r="B152" s="28" t="s">
        <v>351</v>
      </c>
      <c r="C152" s="12">
        <v>168</v>
      </c>
      <c r="D152" s="25">
        <v>226.6</v>
      </c>
      <c r="E152" s="25">
        <v>230.6</v>
      </c>
      <c r="F152" s="12">
        <v>58.599999999999994</v>
      </c>
      <c r="G152" s="25">
        <v>4</v>
      </c>
      <c r="H152" s="26">
        <v>3</v>
      </c>
      <c r="I152" s="25">
        <v>0.2</v>
      </c>
      <c r="J152" s="25">
        <v>44.3</v>
      </c>
      <c r="K152" s="25">
        <v>62.2</v>
      </c>
      <c r="L152" s="25">
        <v>78</v>
      </c>
      <c r="M152" s="25">
        <v>3.5</v>
      </c>
      <c r="N152" s="25">
        <v>2.2999999999999998</v>
      </c>
      <c r="O152" s="7"/>
      <c r="P152" s="27"/>
      <c r="Q152" s="27"/>
      <c r="R152" s="27"/>
    </row>
    <row r="153" spans="1:18" x14ac:dyDescent="0.2">
      <c r="A153" s="29" t="s">
        <v>352</v>
      </c>
      <c r="B153" s="28" t="s">
        <v>353</v>
      </c>
      <c r="C153" s="12">
        <v>263.60000000000002</v>
      </c>
      <c r="D153" s="25">
        <v>176.9</v>
      </c>
      <c r="E153" s="25">
        <v>131.69999999999999</v>
      </c>
      <c r="F153" s="12">
        <v>-86.700000000000017</v>
      </c>
      <c r="G153" s="25">
        <v>-45.2</v>
      </c>
      <c r="H153" s="26">
        <v>-3.9</v>
      </c>
      <c r="I153" s="25">
        <v>-2.9</v>
      </c>
      <c r="J153" s="25">
        <v>27.7</v>
      </c>
      <c r="K153" s="25">
        <v>32.5</v>
      </c>
      <c r="L153" s="25">
        <v>36.299999999999997</v>
      </c>
      <c r="M153" s="25">
        <v>1.6</v>
      </c>
      <c r="N153" s="25">
        <v>1.1000000000000001</v>
      </c>
      <c r="O153" s="7"/>
      <c r="P153" s="27"/>
      <c r="Q153" s="27"/>
      <c r="R153" s="27"/>
    </row>
    <row r="154" spans="1:18" ht="25.5" x14ac:dyDescent="0.2">
      <c r="A154" s="29" t="s">
        <v>354</v>
      </c>
      <c r="B154" s="28" t="s">
        <v>355</v>
      </c>
      <c r="C154" s="12">
        <v>115.7</v>
      </c>
      <c r="D154" s="25">
        <v>175.9</v>
      </c>
      <c r="E154" s="25">
        <v>200.3</v>
      </c>
      <c r="F154" s="12">
        <v>60.2</v>
      </c>
      <c r="G154" s="25">
        <v>24.4</v>
      </c>
      <c r="H154" s="26">
        <v>4.3</v>
      </c>
      <c r="I154" s="25">
        <v>1.3</v>
      </c>
      <c r="J154" s="25">
        <v>54.6</v>
      </c>
      <c r="K154" s="25">
        <v>66</v>
      </c>
      <c r="L154" s="25">
        <v>81.599999999999994</v>
      </c>
      <c r="M154" s="25">
        <v>1.9</v>
      </c>
      <c r="N154" s="25">
        <v>2.1</v>
      </c>
      <c r="O154" s="7"/>
      <c r="P154" s="27"/>
      <c r="Q154" s="27"/>
      <c r="R154" s="27"/>
    </row>
    <row r="155" spans="1:18" x14ac:dyDescent="0.2">
      <c r="A155" s="29" t="s">
        <v>356</v>
      </c>
      <c r="B155" s="28" t="s">
        <v>357</v>
      </c>
      <c r="C155" s="12">
        <v>26.5</v>
      </c>
      <c r="D155" s="25">
        <v>23.3</v>
      </c>
      <c r="E155" s="25">
        <v>19.600000000000001</v>
      </c>
      <c r="F155" s="12">
        <v>-3.1999999999999993</v>
      </c>
      <c r="G155" s="25">
        <v>-3.7</v>
      </c>
      <c r="H155" s="26">
        <v>-1.3</v>
      </c>
      <c r="I155" s="25">
        <v>-1.7</v>
      </c>
      <c r="J155" s="25">
        <v>134.80000000000001</v>
      </c>
      <c r="K155" s="25">
        <v>154</v>
      </c>
      <c r="L155" s="25">
        <v>176.1</v>
      </c>
      <c r="M155" s="25">
        <v>1.3</v>
      </c>
      <c r="N155" s="25">
        <v>1.4</v>
      </c>
      <c r="O155" s="7"/>
      <c r="P155" s="27"/>
      <c r="Q155" s="27"/>
      <c r="R155" s="27"/>
    </row>
    <row r="156" spans="1:18" x14ac:dyDescent="0.2">
      <c r="A156" s="29" t="s">
        <v>358</v>
      </c>
      <c r="B156" s="28" t="s">
        <v>359</v>
      </c>
      <c r="C156" s="12">
        <v>7553</v>
      </c>
      <c r="D156" s="25">
        <v>9542.7999999999993</v>
      </c>
      <c r="E156" s="25">
        <v>10577</v>
      </c>
      <c r="F156" s="12">
        <v>1989.7999999999993</v>
      </c>
      <c r="G156" s="25">
        <v>1034.2</v>
      </c>
      <c r="H156" s="26">
        <v>2.4</v>
      </c>
      <c r="I156" s="25">
        <v>1</v>
      </c>
      <c r="J156" s="25">
        <v>1639.2</v>
      </c>
      <c r="K156" s="25">
        <v>2249.1</v>
      </c>
      <c r="L156" s="25">
        <v>2826.5</v>
      </c>
      <c r="M156" s="25">
        <v>3.2</v>
      </c>
      <c r="N156" s="25">
        <v>2.2999999999999998</v>
      </c>
      <c r="O156" t="s">
        <v>28</v>
      </c>
      <c r="P156" s="27"/>
      <c r="Q156" s="27"/>
      <c r="R156" s="27"/>
    </row>
    <row r="157" spans="1:18" x14ac:dyDescent="0.2">
      <c r="A157" s="28" t="s">
        <v>360</v>
      </c>
      <c r="B157" s="28" t="s">
        <v>361</v>
      </c>
      <c r="C157" s="12">
        <v>1124.9000000000001</v>
      </c>
      <c r="D157" s="25">
        <v>1149.9000000000001</v>
      </c>
      <c r="E157" s="25">
        <v>1140.4000000000001</v>
      </c>
      <c r="F157" s="12">
        <v>25</v>
      </c>
      <c r="G157" s="25">
        <v>-9.5</v>
      </c>
      <c r="H157" s="26">
        <v>0.2</v>
      </c>
      <c r="I157" s="25">
        <v>-0.1</v>
      </c>
      <c r="J157" s="25">
        <v>305.3</v>
      </c>
      <c r="K157" s="25">
        <v>314.8</v>
      </c>
      <c r="L157" s="25">
        <v>367.7</v>
      </c>
      <c r="M157" s="25">
        <v>0.3</v>
      </c>
      <c r="N157" s="25">
        <v>1.6</v>
      </c>
      <c r="O157" s="7"/>
      <c r="P157" s="27"/>
      <c r="Q157" s="27"/>
      <c r="R157" s="27"/>
    </row>
    <row r="158" spans="1:18" x14ac:dyDescent="0.2">
      <c r="A158" s="29" t="s">
        <v>362</v>
      </c>
      <c r="B158" s="28" t="s">
        <v>363</v>
      </c>
      <c r="C158" s="12">
        <v>914.9</v>
      </c>
      <c r="D158" s="25">
        <v>1026.0999999999999</v>
      </c>
      <c r="E158" s="25">
        <v>1043.7</v>
      </c>
      <c r="F158" s="12">
        <v>111.19999999999993</v>
      </c>
      <c r="G158" s="25">
        <v>17.600000000000001</v>
      </c>
      <c r="H158" s="26">
        <v>1.2</v>
      </c>
      <c r="I158" s="25">
        <v>0.2</v>
      </c>
      <c r="J158" s="25">
        <v>152.80000000000001</v>
      </c>
      <c r="K158" s="25">
        <v>187.7</v>
      </c>
      <c r="L158" s="25">
        <v>230.2</v>
      </c>
      <c r="M158" s="25">
        <v>2.1</v>
      </c>
      <c r="N158" s="25">
        <v>2.1</v>
      </c>
      <c r="O158" s="7"/>
      <c r="P158" s="27"/>
      <c r="Q158" s="27"/>
      <c r="R158" s="27"/>
    </row>
    <row r="159" spans="1:18" x14ac:dyDescent="0.2">
      <c r="A159" s="29" t="s">
        <v>364</v>
      </c>
      <c r="B159" s="28" t="s">
        <v>365</v>
      </c>
      <c r="C159" s="12">
        <v>1325.5</v>
      </c>
      <c r="D159" s="25">
        <v>1512.9</v>
      </c>
      <c r="E159" s="25">
        <v>1519</v>
      </c>
      <c r="F159" s="12">
        <v>187.40000000000009</v>
      </c>
      <c r="G159" s="25">
        <v>6.1</v>
      </c>
      <c r="H159" s="26">
        <v>1.3</v>
      </c>
      <c r="I159" s="25">
        <v>0</v>
      </c>
      <c r="J159" s="25">
        <v>286.7</v>
      </c>
      <c r="K159" s="25">
        <v>347.8</v>
      </c>
      <c r="L159" s="25">
        <v>426.8</v>
      </c>
      <c r="M159" s="25">
        <v>2</v>
      </c>
      <c r="N159" s="25">
        <v>2.1</v>
      </c>
      <c r="O159" s="7"/>
      <c r="P159" s="27"/>
      <c r="Q159" s="27"/>
      <c r="R159" s="27"/>
    </row>
    <row r="160" spans="1:18" x14ac:dyDescent="0.2">
      <c r="A160" s="29" t="s">
        <v>366</v>
      </c>
      <c r="B160" s="28" t="s">
        <v>367</v>
      </c>
      <c r="C160" s="12">
        <v>123.6</v>
      </c>
      <c r="D160" s="25">
        <v>144.30000000000001</v>
      </c>
      <c r="E160" s="25">
        <v>138.30000000000001</v>
      </c>
      <c r="F160" s="12">
        <v>20.700000000000017</v>
      </c>
      <c r="G160" s="25">
        <v>-6</v>
      </c>
      <c r="H160" s="26">
        <v>1.6</v>
      </c>
      <c r="I160" s="25">
        <v>-0.4</v>
      </c>
      <c r="J160" s="25">
        <v>27.4</v>
      </c>
      <c r="K160" s="25">
        <v>34.700000000000003</v>
      </c>
      <c r="L160" s="25">
        <v>42.3</v>
      </c>
      <c r="M160" s="25">
        <v>2.4</v>
      </c>
      <c r="N160" s="25">
        <v>2</v>
      </c>
      <c r="O160" s="7"/>
      <c r="P160" s="27"/>
      <c r="Q160" s="27"/>
      <c r="R160" s="27"/>
    </row>
    <row r="161" spans="1:18" x14ac:dyDescent="0.2">
      <c r="A161" s="29" t="s">
        <v>368</v>
      </c>
      <c r="B161" s="28" t="s">
        <v>369</v>
      </c>
      <c r="C161" s="12">
        <v>1429</v>
      </c>
      <c r="D161" s="25">
        <v>2202.1999999999998</v>
      </c>
      <c r="E161" s="25">
        <v>2776.7</v>
      </c>
      <c r="F161" s="12">
        <v>773.19999999999982</v>
      </c>
      <c r="G161" s="25">
        <v>574.5</v>
      </c>
      <c r="H161" s="26">
        <v>4.4000000000000004</v>
      </c>
      <c r="I161" s="25">
        <v>2.2999999999999998</v>
      </c>
      <c r="J161" s="25">
        <v>269.3</v>
      </c>
      <c r="K161" s="25">
        <v>518.20000000000005</v>
      </c>
      <c r="L161" s="25">
        <v>712.4</v>
      </c>
      <c r="M161" s="25">
        <v>6.8</v>
      </c>
      <c r="N161" s="25">
        <v>3.2</v>
      </c>
      <c r="O161" s="7"/>
      <c r="P161" s="27"/>
      <c r="Q161" s="27"/>
      <c r="R161" s="27"/>
    </row>
    <row r="162" spans="1:18" x14ac:dyDescent="0.2">
      <c r="A162" s="29" t="s">
        <v>370</v>
      </c>
      <c r="B162" s="28" t="s">
        <v>371</v>
      </c>
      <c r="C162" s="12">
        <v>1026.5</v>
      </c>
      <c r="D162" s="25">
        <v>1531.1</v>
      </c>
      <c r="E162" s="25">
        <v>1865.3</v>
      </c>
      <c r="F162" s="12">
        <v>504.59999999999991</v>
      </c>
      <c r="G162" s="25">
        <v>334.2</v>
      </c>
      <c r="H162" s="26">
        <v>4.0999999999999996</v>
      </c>
      <c r="I162" s="25">
        <v>2</v>
      </c>
      <c r="J162" s="25">
        <v>198</v>
      </c>
      <c r="K162" s="25">
        <v>338.2</v>
      </c>
      <c r="L162" s="25">
        <v>433.1</v>
      </c>
      <c r="M162" s="25">
        <v>5.5</v>
      </c>
      <c r="N162" s="25">
        <v>2.5</v>
      </c>
      <c r="O162" s="7"/>
      <c r="P162" s="27"/>
      <c r="Q162" s="27"/>
      <c r="R162" s="27"/>
    </row>
    <row r="163" spans="1:18" x14ac:dyDescent="0.2">
      <c r="A163" s="29" t="s">
        <v>372</v>
      </c>
      <c r="B163" s="28" t="s">
        <v>373</v>
      </c>
      <c r="C163" s="12">
        <v>618.79999999999995</v>
      </c>
      <c r="D163" s="25">
        <v>728.6</v>
      </c>
      <c r="E163" s="25">
        <v>758.6</v>
      </c>
      <c r="F163" s="12">
        <v>109.80000000000007</v>
      </c>
      <c r="G163" s="25">
        <v>30</v>
      </c>
      <c r="H163" s="26">
        <v>1.6</v>
      </c>
      <c r="I163" s="25">
        <v>0.4</v>
      </c>
      <c r="J163" s="25">
        <v>170.6</v>
      </c>
      <c r="K163" s="25">
        <v>225.6</v>
      </c>
      <c r="L163" s="25">
        <v>279</v>
      </c>
      <c r="M163" s="25">
        <v>2.8</v>
      </c>
      <c r="N163" s="25">
        <v>2.1</v>
      </c>
      <c r="O163" s="7"/>
      <c r="P163" s="27"/>
      <c r="Q163" s="27"/>
      <c r="R163" s="27"/>
    </row>
    <row r="164" spans="1:18" x14ac:dyDescent="0.2">
      <c r="A164" s="29" t="s">
        <v>374</v>
      </c>
      <c r="B164" s="28" t="s">
        <v>375</v>
      </c>
      <c r="C164" s="12">
        <v>423.5</v>
      </c>
      <c r="D164" s="25">
        <v>492.7</v>
      </c>
      <c r="E164" s="25">
        <v>485.9</v>
      </c>
      <c r="F164" s="12">
        <v>69.199999999999989</v>
      </c>
      <c r="G164" s="25">
        <v>-6.8</v>
      </c>
      <c r="H164" s="26">
        <v>1.5</v>
      </c>
      <c r="I164" s="25">
        <v>-0.1</v>
      </c>
      <c r="J164" s="25">
        <v>120.5</v>
      </c>
      <c r="K164" s="25">
        <v>138.80000000000001</v>
      </c>
      <c r="L164" s="25">
        <v>177.8</v>
      </c>
      <c r="M164" s="25">
        <v>1.4</v>
      </c>
      <c r="N164" s="25">
        <v>2.5</v>
      </c>
      <c r="O164" s="7"/>
      <c r="P164" s="27"/>
      <c r="Q164" s="27"/>
      <c r="R164" s="27"/>
    </row>
    <row r="165" spans="1:18" x14ac:dyDescent="0.2">
      <c r="A165" s="29" t="s">
        <v>376</v>
      </c>
      <c r="B165" s="28" t="s">
        <v>377</v>
      </c>
      <c r="C165" s="12">
        <v>566.29999999999995</v>
      </c>
      <c r="D165" s="25">
        <v>755</v>
      </c>
      <c r="E165" s="25">
        <v>849.1</v>
      </c>
      <c r="F165" s="12">
        <v>188.70000000000005</v>
      </c>
      <c r="G165" s="25">
        <v>94.1</v>
      </c>
      <c r="H165" s="26">
        <v>2.9</v>
      </c>
      <c r="I165" s="25">
        <v>1.2</v>
      </c>
      <c r="J165" s="25">
        <v>111.8</v>
      </c>
      <c r="K165" s="25">
        <v>155.5</v>
      </c>
      <c r="L165" s="25">
        <v>190.3</v>
      </c>
      <c r="M165" s="25">
        <v>3.4</v>
      </c>
      <c r="N165" s="25">
        <v>2</v>
      </c>
      <c r="O165" s="7"/>
      <c r="P165" s="27"/>
      <c r="Q165" s="27"/>
      <c r="R165" s="27"/>
    </row>
    <row r="166" spans="1:18" x14ac:dyDescent="0.2">
      <c r="A166" s="29" t="s">
        <v>378</v>
      </c>
      <c r="B166" s="28" t="s">
        <v>379</v>
      </c>
      <c r="C166" s="12">
        <v>1872.4</v>
      </c>
      <c r="D166" s="25">
        <v>2427.4</v>
      </c>
      <c r="E166" s="25">
        <v>2558.5</v>
      </c>
      <c r="F166" s="12">
        <v>555</v>
      </c>
      <c r="G166" s="25">
        <v>131.1</v>
      </c>
      <c r="H166" s="26">
        <v>2.6</v>
      </c>
      <c r="I166" s="25">
        <v>0.5</v>
      </c>
      <c r="J166" s="25">
        <v>458.6</v>
      </c>
      <c r="K166" s="25">
        <v>491.5</v>
      </c>
      <c r="L166" s="25">
        <v>619.4</v>
      </c>
      <c r="M166" s="25">
        <v>0.7</v>
      </c>
      <c r="N166" s="25">
        <v>2.2999999999999998</v>
      </c>
      <c r="O166" t="s">
        <v>28</v>
      </c>
      <c r="P166" s="27"/>
      <c r="Q166" s="27"/>
      <c r="R166" s="27"/>
    </row>
    <row r="167" spans="1:18" ht="25.5" x14ac:dyDescent="0.2">
      <c r="A167" s="28" t="s">
        <v>380</v>
      </c>
      <c r="B167" s="28" t="s">
        <v>381</v>
      </c>
      <c r="C167" s="12">
        <v>7208.4</v>
      </c>
      <c r="D167" s="25">
        <v>9342.9</v>
      </c>
      <c r="E167" s="25">
        <v>9695.7999999999993</v>
      </c>
      <c r="F167" s="12">
        <v>2134.5</v>
      </c>
      <c r="G167" s="25">
        <v>352.9</v>
      </c>
      <c r="H167" s="26">
        <v>2.6</v>
      </c>
      <c r="I167" s="25">
        <v>0.4</v>
      </c>
      <c r="J167" s="25">
        <v>654.29999999999995</v>
      </c>
      <c r="K167" s="25">
        <v>1034.5</v>
      </c>
      <c r="L167" s="25">
        <v>1288.4000000000001</v>
      </c>
      <c r="M167" s="25">
        <v>4.7</v>
      </c>
      <c r="N167" s="25">
        <v>2.2000000000000002</v>
      </c>
      <c r="O167" s="7"/>
      <c r="P167" s="27"/>
      <c r="Q167" s="27"/>
      <c r="R167" s="27"/>
    </row>
    <row r="168" spans="1:18" x14ac:dyDescent="0.2">
      <c r="A168" s="28" t="s">
        <v>382</v>
      </c>
      <c r="B168" s="28" t="s">
        <v>383</v>
      </c>
      <c r="C168" s="12">
        <v>6856.7</v>
      </c>
      <c r="D168" s="25">
        <v>8888.4</v>
      </c>
      <c r="E168" s="25">
        <v>9209.7999999999993</v>
      </c>
      <c r="F168" s="12">
        <v>2031.6999999999998</v>
      </c>
      <c r="G168" s="25">
        <v>321.39999999999998</v>
      </c>
      <c r="H168" s="26">
        <v>2.6</v>
      </c>
      <c r="I168" s="25">
        <v>0.4</v>
      </c>
      <c r="J168" s="25">
        <v>575.20000000000005</v>
      </c>
      <c r="K168" s="25">
        <v>940.7</v>
      </c>
      <c r="L168" s="25">
        <v>1178.3</v>
      </c>
      <c r="M168" s="25">
        <v>5</v>
      </c>
      <c r="N168" s="25">
        <v>2.2999999999999998</v>
      </c>
      <c r="O168" t="s">
        <v>28</v>
      </c>
      <c r="P168" s="27"/>
      <c r="Q168" s="27"/>
      <c r="R168" s="27"/>
    </row>
    <row r="169" spans="1:18" x14ac:dyDescent="0.2">
      <c r="A169" s="29" t="s">
        <v>384</v>
      </c>
      <c r="B169" s="28" t="s">
        <v>385</v>
      </c>
      <c r="C169" s="12">
        <v>400.9</v>
      </c>
      <c r="D169" s="25">
        <v>526.1</v>
      </c>
      <c r="E169" s="25">
        <v>624.79999999999995</v>
      </c>
      <c r="F169" s="12">
        <v>125.20000000000005</v>
      </c>
      <c r="G169" s="25">
        <v>98.7</v>
      </c>
      <c r="H169" s="26">
        <v>2.8</v>
      </c>
      <c r="I169" s="25">
        <v>1.7</v>
      </c>
      <c r="J169" s="25">
        <v>43.1</v>
      </c>
      <c r="K169" s="25">
        <v>70.599999999999994</v>
      </c>
      <c r="L169" s="25">
        <v>89.6</v>
      </c>
      <c r="M169" s="25">
        <v>5.0999999999999996</v>
      </c>
      <c r="N169" s="25">
        <v>2.4</v>
      </c>
      <c r="O169" s="7"/>
      <c r="P169" s="27"/>
      <c r="Q169" s="27"/>
      <c r="R169" s="27"/>
    </row>
    <row r="170" spans="1:18" x14ac:dyDescent="0.2">
      <c r="A170" s="29" t="s">
        <v>386</v>
      </c>
      <c r="B170" s="28" t="s">
        <v>387</v>
      </c>
      <c r="C170" s="12">
        <v>133.19999999999999</v>
      </c>
      <c r="D170" s="25">
        <v>164.4</v>
      </c>
      <c r="E170" s="25">
        <v>165</v>
      </c>
      <c r="F170" s="12">
        <v>31.200000000000017</v>
      </c>
      <c r="G170" s="25">
        <v>0.6</v>
      </c>
      <c r="H170" s="26">
        <v>2.1</v>
      </c>
      <c r="I170" s="25">
        <v>0</v>
      </c>
      <c r="J170" s="25">
        <v>26.8</v>
      </c>
      <c r="K170" s="25">
        <v>39.299999999999997</v>
      </c>
      <c r="L170" s="25">
        <v>48.8</v>
      </c>
      <c r="M170" s="25">
        <v>3.9</v>
      </c>
      <c r="N170" s="25">
        <v>2.2000000000000002</v>
      </c>
      <c r="O170" s="7"/>
      <c r="P170" s="27"/>
      <c r="Q170" s="27"/>
      <c r="R170" s="27"/>
    </row>
    <row r="171" spans="1:18" x14ac:dyDescent="0.2">
      <c r="A171" s="29" t="s">
        <v>388</v>
      </c>
      <c r="B171" s="28" t="s">
        <v>389</v>
      </c>
      <c r="C171" s="12">
        <v>2481.6999999999998</v>
      </c>
      <c r="D171" s="25">
        <v>3637.3</v>
      </c>
      <c r="E171" s="25">
        <v>3619.6</v>
      </c>
      <c r="F171" s="12">
        <v>1155.6000000000004</v>
      </c>
      <c r="G171" s="25">
        <v>-17.7</v>
      </c>
      <c r="H171" s="26">
        <v>3.9</v>
      </c>
      <c r="I171" s="25">
        <v>0</v>
      </c>
      <c r="J171" s="25">
        <v>190.1</v>
      </c>
      <c r="K171" s="25">
        <v>364.6</v>
      </c>
      <c r="L171" s="25">
        <v>465</v>
      </c>
      <c r="M171" s="25">
        <v>6.7</v>
      </c>
      <c r="N171" s="25">
        <v>2.5</v>
      </c>
      <c r="O171" s="7"/>
      <c r="P171" s="27"/>
      <c r="Q171" s="27"/>
      <c r="R171" s="27"/>
    </row>
    <row r="172" spans="1:18" x14ac:dyDescent="0.2">
      <c r="A172" s="29" t="s">
        <v>390</v>
      </c>
      <c r="B172" s="28" t="s">
        <v>391</v>
      </c>
      <c r="C172" s="12">
        <v>822</v>
      </c>
      <c r="D172" s="25">
        <v>877.6</v>
      </c>
      <c r="E172" s="25">
        <v>1006</v>
      </c>
      <c r="F172" s="12">
        <v>55.600000000000023</v>
      </c>
      <c r="G172" s="25">
        <v>128.4</v>
      </c>
      <c r="H172" s="26">
        <v>0.7</v>
      </c>
      <c r="I172" s="25">
        <v>1.4</v>
      </c>
      <c r="J172" s="25">
        <v>65</v>
      </c>
      <c r="K172" s="25">
        <v>96.8</v>
      </c>
      <c r="L172" s="25">
        <v>121</v>
      </c>
      <c r="M172" s="25">
        <v>4.0999999999999996</v>
      </c>
      <c r="N172" s="25">
        <v>2.2999999999999998</v>
      </c>
      <c r="O172" s="7"/>
      <c r="P172" s="27"/>
      <c r="Q172" s="27"/>
      <c r="R172" s="27"/>
    </row>
    <row r="173" spans="1:18" x14ac:dyDescent="0.2">
      <c r="A173" s="29" t="s">
        <v>392</v>
      </c>
      <c r="B173" s="28" t="s">
        <v>393</v>
      </c>
      <c r="C173" s="12">
        <v>193.8</v>
      </c>
      <c r="D173" s="25">
        <v>219.5</v>
      </c>
      <c r="E173" s="25">
        <v>153.5</v>
      </c>
      <c r="F173" s="12">
        <v>25.699999999999989</v>
      </c>
      <c r="G173" s="25">
        <v>-66</v>
      </c>
      <c r="H173" s="26">
        <v>1.3</v>
      </c>
      <c r="I173" s="25">
        <v>-3.5</v>
      </c>
      <c r="J173" s="25">
        <v>37.700000000000003</v>
      </c>
      <c r="K173" s="25">
        <v>58.7</v>
      </c>
      <c r="L173" s="25">
        <v>71.599999999999994</v>
      </c>
      <c r="M173" s="25">
        <v>4.5</v>
      </c>
      <c r="N173" s="25">
        <v>2</v>
      </c>
      <c r="O173" s="7"/>
      <c r="P173" s="27"/>
      <c r="Q173" s="27"/>
      <c r="R173" s="27"/>
    </row>
    <row r="174" spans="1:18" x14ac:dyDescent="0.2">
      <c r="A174" s="29" t="s">
        <v>394</v>
      </c>
      <c r="B174" s="28" t="s">
        <v>395</v>
      </c>
      <c r="C174" s="12">
        <v>789.7</v>
      </c>
      <c r="D174" s="25">
        <v>956.1</v>
      </c>
      <c r="E174" s="25">
        <v>1017.9</v>
      </c>
      <c r="F174" s="12">
        <v>166.39999999999998</v>
      </c>
      <c r="G174" s="25">
        <v>61.8</v>
      </c>
      <c r="H174" s="26">
        <v>1.9</v>
      </c>
      <c r="I174" s="25">
        <v>0.6</v>
      </c>
      <c r="J174" s="25">
        <v>43.1</v>
      </c>
      <c r="K174" s="25">
        <v>69.2</v>
      </c>
      <c r="L174" s="25">
        <v>85.9</v>
      </c>
      <c r="M174" s="25">
        <v>4.9000000000000004</v>
      </c>
      <c r="N174" s="25">
        <v>2.2000000000000002</v>
      </c>
      <c r="O174" s="7"/>
      <c r="P174" s="27"/>
      <c r="Q174" s="27"/>
      <c r="R174" s="27"/>
    </row>
    <row r="175" spans="1:18" x14ac:dyDescent="0.2">
      <c r="A175" s="29" t="s">
        <v>396</v>
      </c>
      <c r="B175" s="28" t="s">
        <v>397</v>
      </c>
      <c r="C175" s="12">
        <v>1753.3</v>
      </c>
      <c r="D175" s="25">
        <v>2168.4</v>
      </c>
      <c r="E175" s="25">
        <v>2274.1999999999998</v>
      </c>
      <c r="F175" s="12">
        <v>415.10000000000014</v>
      </c>
      <c r="G175" s="25">
        <v>105.8</v>
      </c>
      <c r="H175" s="26">
        <v>2.1</v>
      </c>
      <c r="I175" s="25">
        <v>0.5</v>
      </c>
      <c r="J175" s="25">
        <v>131.5</v>
      </c>
      <c r="K175" s="25">
        <v>188.7</v>
      </c>
      <c r="L175" s="25">
        <v>230.8</v>
      </c>
      <c r="M175" s="25">
        <v>3.7</v>
      </c>
      <c r="N175" s="25">
        <v>2</v>
      </c>
      <c r="O175" s="7"/>
      <c r="P175" s="27"/>
      <c r="Q175" s="27"/>
      <c r="R175" s="27"/>
    </row>
    <row r="176" spans="1:18" x14ac:dyDescent="0.2">
      <c r="A176" s="29" t="s">
        <v>398</v>
      </c>
      <c r="B176" s="28" t="s">
        <v>399</v>
      </c>
      <c r="C176" s="12">
        <v>282.10000000000002</v>
      </c>
      <c r="D176" s="25">
        <v>339</v>
      </c>
      <c r="E176" s="25">
        <v>348.7</v>
      </c>
      <c r="F176" s="12">
        <v>56.899999999999977</v>
      </c>
      <c r="G176" s="25">
        <v>9.6999999999999993</v>
      </c>
      <c r="H176" s="26">
        <v>1.9</v>
      </c>
      <c r="I176" s="25">
        <v>0.3</v>
      </c>
      <c r="J176" s="25">
        <v>38.1</v>
      </c>
      <c r="K176" s="25">
        <v>53.5</v>
      </c>
      <c r="L176" s="25">
        <v>67.099999999999994</v>
      </c>
      <c r="M176" s="25">
        <v>3.5</v>
      </c>
      <c r="N176" s="25">
        <v>2.2999999999999998</v>
      </c>
      <c r="O176" s="7"/>
      <c r="P176" s="27"/>
      <c r="Q176" s="27"/>
      <c r="R176" s="27"/>
    </row>
    <row r="177" spans="1:18" x14ac:dyDescent="0.2">
      <c r="A177" s="28" t="s">
        <v>400</v>
      </c>
      <c r="B177" s="28" t="s">
        <v>401</v>
      </c>
      <c r="C177" s="12">
        <v>351.7</v>
      </c>
      <c r="D177" s="25">
        <v>454.5</v>
      </c>
      <c r="E177" s="25">
        <v>486.1</v>
      </c>
      <c r="F177" s="12">
        <v>102.80000000000001</v>
      </c>
      <c r="G177" s="25">
        <v>31.6</v>
      </c>
      <c r="H177" s="26">
        <v>2.6</v>
      </c>
      <c r="I177" s="25">
        <v>0.7</v>
      </c>
      <c r="J177" s="25">
        <v>79.099999999999994</v>
      </c>
      <c r="K177" s="25">
        <v>94.2</v>
      </c>
      <c r="L177" s="25">
        <v>111.2</v>
      </c>
      <c r="M177" s="25">
        <v>1.8</v>
      </c>
      <c r="N177" s="25">
        <v>1.7</v>
      </c>
      <c r="O177" t="s">
        <v>46</v>
      </c>
      <c r="P177" s="27"/>
      <c r="Q177" s="27"/>
      <c r="R177" s="27"/>
    </row>
    <row r="178" spans="1:18" x14ac:dyDescent="0.2">
      <c r="A178" s="29" t="s">
        <v>402</v>
      </c>
      <c r="B178" s="28" t="s">
        <v>403</v>
      </c>
      <c r="C178" s="12">
        <v>3090.5</v>
      </c>
      <c r="D178" s="25">
        <v>3764.5</v>
      </c>
      <c r="E178" s="25">
        <v>4230</v>
      </c>
      <c r="F178" s="12">
        <v>674</v>
      </c>
      <c r="G178" s="25">
        <v>465.5</v>
      </c>
      <c r="H178" s="26">
        <v>2</v>
      </c>
      <c r="I178" s="25">
        <v>1.2</v>
      </c>
      <c r="J178" s="25">
        <v>314</v>
      </c>
      <c r="K178" s="25">
        <v>313.10000000000002</v>
      </c>
      <c r="L178" s="25">
        <v>371.3</v>
      </c>
      <c r="M178" s="25">
        <v>0</v>
      </c>
      <c r="N178" s="25">
        <v>1.7</v>
      </c>
      <c r="O178" t="s">
        <v>30</v>
      </c>
      <c r="P178" s="27"/>
      <c r="Q178" s="27"/>
      <c r="R178" s="27"/>
    </row>
    <row r="179" spans="1:18" x14ac:dyDescent="0.2">
      <c r="A179" s="29" t="s">
        <v>404</v>
      </c>
      <c r="B179" s="28" t="s">
        <v>405</v>
      </c>
      <c r="C179" s="12">
        <v>855.9</v>
      </c>
      <c r="D179" s="25">
        <v>1106.5</v>
      </c>
      <c r="E179" s="25">
        <v>1254.5999999999999</v>
      </c>
      <c r="F179" s="12">
        <v>250.60000000000002</v>
      </c>
      <c r="G179" s="25">
        <v>148.1</v>
      </c>
      <c r="H179" s="26">
        <v>2.6</v>
      </c>
      <c r="I179" s="25">
        <v>1.3</v>
      </c>
      <c r="J179" s="25">
        <v>40.200000000000003</v>
      </c>
      <c r="K179" s="25">
        <v>36.1</v>
      </c>
      <c r="L179" s="25">
        <v>41.8</v>
      </c>
      <c r="M179" s="25">
        <v>-1.1000000000000001</v>
      </c>
      <c r="N179" s="25">
        <v>1.5</v>
      </c>
      <c r="O179" s="7"/>
      <c r="P179" s="27"/>
      <c r="Q179" s="27"/>
      <c r="R179" s="27"/>
    </row>
    <row r="180" spans="1:18" x14ac:dyDescent="0.2">
      <c r="A180" s="28" t="s">
        <v>406</v>
      </c>
      <c r="B180" s="28" t="s">
        <v>407</v>
      </c>
      <c r="C180" s="12">
        <v>1643.3</v>
      </c>
      <c r="D180" s="25">
        <v>1841.1</v>
      </c>
      <c r="E180" s="25">
        <v>1983.4</v>
      </c>
      <c r="F180" s="12">
        <v>197.79999999999995</v>
      </c>
      <c r="G180" s="25">
        <v>142.30000000000001</v>
      </c>
      <c r="H180" s="26">
        <v>1.1000000000000001</v>
      </c>
      <c r="I180" s="25">
        <v>0.7</v>
      </c>
      <c r="J180" s="25">
        <v>205.8</v>
      </c>
      <c r="K180" s="25">
        <v>207.6</v>
      </c>
      <c r="L180" s="25">
        <v>244.9</v>
      </c>
      <c r="M180" s="25">
        <v>0.1</v>
      </c>
      <c r="N180" s="25">
        <v>1.7</v>
      </c>
      <c r="O180" s="7"/>
      <c r="P180" s="27"/>
      <c r="Q180" s="27"/>
      <c r="R180" s="27"/>
    </row>
    <row r="181" spans="1:18" x14ac:dyDescent="0.2">
      <c r="A181" s="29" t="s">
        <v>408</v>
      </c>
      <c r="B181" s="28" t="s">
        <v>409</v>
      </c>
      <c r="C181" s="12">
        <v>591.29999999999995</v>
      </c>
      <c r="D181" s="25">
        <v>816.9</v>
      </c>
      <c r="E181" s="25">
        <v>992</v>
      </c>
      <c r="F181" s="12">
        <v>225.60000000000002</v>
      </c>
      <c r="G181" s="25">
        <v>175.1</v>
      </c>
      <c r="H181" s="26">
        <v>3.3</v>
      </c>
      <c r="I181" s="25">
        <v>2</v>
      </c>
      <c r="J181" s="25">
        <v>67.900000000000006</v>
      </c>
      <c r="K181" s="25">
        <v>69.599999999999994</v>
      </c>
      <c r="L181" s="25">
        <v>85</v>
      </c>
      <c r="M181" s="25">
        <v>0.2</v>
      </c>
      <c r="N181" s="25">
        <v>2</v>
      </c>
      <c r="O181" s="7"/>
      <c r="P181" s="27"/>
      <c r="Q181" s="27"/>
      <c r="R181" s="27"/>
    </row>
    <row r="182" spans="1:18" x14ac:dyDescent="0.2">
      <c r="A182" s="29" t="s">
        <v>410</v>
      </c>
      <c r="B182" s="28" t="s">
        <v>411</v>
      </c>
      <c r="C182" s="12">
        <v>16539.8</v>
      </c>
      <c r="D182" s="25">
        <v>20412.599999999999</v>
      </c>
      <c r="E182" s="25">
        <v>23491.7</v>
      </c>
      <c r="F182" s="12">
        <v>3872.7999999999993</v>
      </c>
      <c r="G182" s="25">
        <v>3079.1</v>
      </c>
      <c r="H182" s="26">
        <v>2.1</v>
      </c>
      <c r="I182" s="25">
        <v>1.4</v>
      </c>
      <c r="J182" s="25">
        <v>1829.6</v>
      </c>
      <c r="K182" s="25">
        <v>2402.3000000000002</v>
      </c>
      <c r="L182" s="25">
        <v>3201.2</v>
      </c>
      <c r="M182" s="25">
        <v>2.8</v>
      </c>
      <c r="N182" s="25">
        <v>2.9</v>
      </c>
      <c r="O182" t="s">
        <v>31</v>
      </c>
      <c r="P182" s="27"/>
      <c r="Q182" s="27"/>
      <c r="R182" s="27"/>
    </row>
    <row r="183" spans="1:18" x14ac:dyDescent="0.2">
      <c r="A183" s="28" t="s">
        <v>412</v>
      </c>
      <c r="B183" s="28" t="s">
        <v>413</v>
      </c>
      <c r="C183" s="12">
        <v>5793.3</v>
      </c>
      <c r="D183" s="25">
        <v>7697.3</v>
      </c>
      <c r="E183" s="25">
        <v>9124.1</v>
      </c>
      <c r="F183" s="12">
        <v>1904</v>
      </c>
      <c r="G183" s="25">
        <v>1426.8</v>
      </c>
      <c r="H183" s="26">
        <v>2.9</v>
      </c>
      <c r="I183" s="25">
        <v>1.7</v>
      </c>
      <c r="J183" s="25">
        <v>811.4</v>
      </c>
      <c r="K183" s="25">
        <v>1086.5999999999999</v>
      </c>
      <c r="L183" s="25">
        <v>1457.6</v>
      </c>
      <c r="M183" s="25">
        <v>3</v>
      </c>
      <c r="N183" s="25">
        <v>3</v>
      </c>
      <c r="O183" s="7"/>
      <c r="P183" s="27"/>
      <c r="Q183" s="27"/>
      <c r="R183" s="27"/>
    </row>
    <row r="184" spans="1:18" x14ac:dyDescent="0.2">
      <c r="A184" s="29" t="s">
        <v>414</v>
      </c>
      <c r="B184" s="28" t="s">
        <v>415</v>
      </c>
      <c r="C184" s="12">
        <v>2231</v>
      </c>
      <c r="D184" s="25">
        <v>2672</v>
      </c>
      <c r="E184" s="25">
        <v>2978.9</v>
      </c>
      <c r="F184" s="12">
        <v>441</v>
      </c>
      <c r="G184" s="25">
        <v>306.89999999999998</v>
      </c>
      <c r="H184" s="26">
        <v>1.8</v>
      </c>
      <c r="I184" s="25">
        <v>1.1000000000000001</v>
      </c>
      <c r="J184" s="25">
        <v>399.7</v>
      </c>
      <c r="K184" s="25">
        <v>541.1</v>
      </c>
      <c r="L184" s="25">
        <v>738.6</v>
      </c>
      <c r="M184" s="25">
        <v>3.1</v>
      </c>
      <c r="N184" s="25">
        <v>3.2</v>
      </c>
      <c r="O184" s="7"/>
      <c r="P184" s="27"/>
      <c r="Q184" s="27"/>
      <c r="R184" s="27"/>
    </row>
    <row r="185" spans="1:18" x14ac:dyDescent="0.2">
      <c r="A185" s="29" t="s">
        <v>416</v>
      </c>
      <c r="B185" s="28" t="s">
        <v>417</v>
      </c>
      <c r="C185" s="12">
        <v>817.6</v>
      </c>
      <c r="D185" s="25">
        <v>969.3</v>
      </c>
      <c r="E185" s="25">
        <v>1021.9</v>
      </c>
      <c r="F185" s="12">
        <v>151.69999999999993</v>
      </c>
      <c r="G185" s="25">
        <v>52.6</v>
      </c>
      <c r="H185" s="26">
        <v>1.7</v>
      </c>
      <c r="I185" s="25">
        <v>0.5</v>
      </c>
      <c r="J185" s="25">
        <v>109.9</v>
      </c>
      <c r="K185" s="25">
        <v>118.9</v>
      </c>
      <c r="L185" s="25">
        <v>142</v>
      </c>
      <c r="M185" s="25">
        <v>0.8</v>
      </c>
      <c r="N185" s="25">
        <v>1.8</v>
      </c>
      <c r="O185" s="7"/>
      <c r="P185" s="27"/>
      <c r="Q185" s="27"/>
      <c r="R185" s="27"/>
    </row>
    <row r="186" spans="1:18" x14ac:dyDescent="0.2">
      <c r="A186" s="29" t="s">
        <v>418</v>
      </c>
      <c r="B186" s="28" t="s">
        <v>419</v>
      </c>
      <c r="C186" s="12">
        <v>647.29999999999995</v>
      </c>
      <c r="D186" s="25">
        <v>968.8</v>
      </c>
      <c r="E186" s="25">
        <v>1207.8</v>
      </c>
      <c r="F186" s="12">
        <v>321.5</v>
      </c>
      <c r="G186" s="25">
        <v>239</v>
      </c>
      <c r="H186" s="26">
        <v>4.0999999999999996</v>
      </c>
      <c r="I186" s="25">
        <v>2.2000000000000002</v>
      </c>
      <c r="J186" s="25">
        <v>76.900000000000006</v>
      </c>
      <c r="K186" s="25">
        <v>110.9</v>
      </c>
      <c r="L186" s="25">
        <v>150.69999999999999</v>
      </c>
      <c r="M186" s="25">
        <v>3.7</v>
      </c>
      <c r="N186" s="25">
        <v>3.1</v>
      </c>
      <c r="O186" s="7"/>
      <c r="P186" s="27"/>
      <c r="Q186" s="27"/>
      <c r="R186" s="27"/>
    </row>
    <row r="187" spans="1:18" x14ac:dyDescent="0.2">
      <c r="A187" s="29" t="s">
        <v>420</v>
      </c>
      <c r="B187" s="28" t="s">
        <v>421</v>
      </c>
      <c r="C187" s="12">
        <v>605.6</v>
      </c>
      <c r="D187" s="25">
        <v>963</v>
      </c>
      <c r="E187" s="25">
        <v>1239.5999999999999</v>
      </c>
      <c r="F187" s="12">
        <v>357.4</v>
      </c>
      <c r="G187" s="25">
        <v>276.60000000000002</v>
      </c>
      <c r="H187" s="26">
        <v>4.7</v>
      </c>
      <c r="I187" s="25">
        <v>2.6</v>
      </c>
      <c r="J187" s="25">
        <v>87.7</v>
      </c>
      <c r="K187" s="25">
        <v>122.3</v>
      </c>
      <c r="L187" s="25">
        <v>167.6</v>
      </c>
      <c r="M187" s="25">
        <v>3.4</v>
      </c>
      <c r="N187" s="25">
        <v>3.2</v>
      </c>
      <c r="O187" s="7"/>
      <c r="P187" s="27"/>
      <c r="Q187" s="27"/>
      <c r="R187" s="27"/>
    </row>
    <row r="188" spans="1:18" x14ac:dyDescent="0.2">
      <c r="A188" s="29" t="s">
        <v>422</v>
      </c>
      <c r="B188" s="28" t="s">
        <v>423</v>
      </c>
      <c r="C188" s="12">
        <v>218.7</v>
      </c>
      <c r="D188" s="25">
        <v>283.2</v>
      </c>
      <c r="E188" s="25">
        <v>325.7</v>
      </c>
      <c r="F188" s="12">
        <v>64.5</v>
      </c>
      <c r="G188" s="25">
        <v>42.5</v>
      </c>
      <c r="H188" s="26">
        <v>2.6</v>
      </c>
      <c r="I188" s="25">
        <v>1.4</v>
      </c>
      <c r="J188" s="25">
        <v>43.3</v>
      </c>
      <c r="K188" s="25">
        <v>70.599999999999994</v>
      </c>
      <c r="L188" s="25">
        <v>96</v>
      </c>
      <c r="M188" s="25">
        <v>5</v>
      </c>
      <c r="N188" s="25">
        <v>3.1</v>
      </c>
      <c r="O188" s="7"/>
      <c r="P188" s="27"/>
      <c r="Q188" s="27"/>
      <c r="R188" s="27"/>
    </row>
    <row r="189" spans="1:18" x14ac:dyDescent="0.2">
      <c r="A189" s="29" t="s">
        <v>424</v>
      </c>
      <c r="B189" s="28" t="s">
        <v>425</v>
      </c>
      <c r="C189" s="12">
        <v>1027.0999999999999</v>
      </c>
      <c r="D189" s="25">
        <v>1527.4</v>
      </c>
      <c r="E189" s="25">
        <v>1983.4</v>
      </c>
      <c r="F189" s="12">
        <v>500.30000000000018</v>
      </c>
      <c r="G189" s="25">
        <v>456</v>
      </c>
      <c r="H189" s="26">
        <v>4</v>
      </c>
      <c r="I189" s="25">
        <v>2.6</v>
      </c>
      <c r="J189" s="25">
        <v>59.5</v>
      </c>
      <c r="K189" s="25">
        <v>85.2</v>
      </c>
      <c r="L189" s="25">
        <v>114.5</v>
      </c>
      <c r="M189" s="25">
        <v>3.7</v>
      </c>
      <c r="N189" s="25">
        <v>3</v>
      </c>
      <c r="O189" s="7"/>
      <c r="P189" s="27"/>
      <c r="Q189" s="27"/>
      <c r="R189" s="27"/>
    </row>
    <row r="190" spans="1:18" x14ac:dyDescent="0.2">
      <c r="A190" s="29" t="s">
        <v>426</v>
      </c>
      <c r="B190" s="28" t="s">
        <v>427</v>
      </c>
      <c r="C190" s="12">
        <v>246</v>
      </c>
      <c r="D190" s="25">
        <v>313.60000000000002</v>
      </c>
      <c r="E190" s="25">
        <v>366.9</v>
      </c>
      <c r="F190" s="12">
        <v>67.600000000000023</v>
      </c>
      <c r="G190" s="25">
        <v>53.3</v>
      </c>
      <c r="H190" s="26">
        <v>2.5</v>
      </c>
      <c r="I190" s="25">
        <v>1.6</v>
      </c>
      <c r="J190" s="25">
        <v>34.799999999999997</v>
      </c>
      <c r="K190" s="25">
        <v>39</v>
      </c>
      <c r="L190" s="25">
        <v>53.1</v>
      </c>
      <c r="M190" s="25">
        <v>1.2</v>
      </c>
      <c r="N190" s="25">
        <v>3.1</v>
      </c>
      <c r="O190" s="7"/>
      <c r="P190" s="27"/>
      <c r="Q190" s="27"/>
      <c r="R190" s="27"/>
    </row>
    <row r="191" spans="1:18" x14ac:dyDescent="0.2">
      <c r="A191" s="28" t="s">
        <v>428</v>
      </c>
      <c r="B191" s="28" t="s">
        <v>429</v>
      </c>
      <c r="C191" s="12">
        <v>4667.3999999999996</v>
      </c>
      <c r="D191" s="25">
        <v>5198.7</v>
      </c>
      <c r="E191" s="25">
        <v>5454.3</v>
      </c>
      <c r="F191" s="12">
        <v>531.30000000000018</v>
      </c>
      <c r="G191" s="25">
        <v>255.6</v>
      </c>
      <c r="H191" s="26">
        <v>1.1000000000000001</v>
      </c>
      <c r="I191" s="25">
        <v>0.5</v>
      </c>
      <c r="J191" s="25">
        <v>658</v>
      </c>
      <c r="K191" s="25">
        <v>894.4</v>
      </c>
      <c r="L191" s="25">
        <v>1192.5</v>
      </c>
      <c r="M191" s="25">
        <v>3.1</v>
      </c>
      <c r="N191" s="25">
        <v>2.9</v>
      </c>
      <c r="O191" s="7"/>
      <c r="P191" s="27"/>
      <c r="Q191" s="27"/>
      <c r="R191" s="27"/>
    </row>
    <row r="192" spans="1:18" x14ac:dyDescent="0.2">
      <c r="A192" s="29" t="s">
        <v>430</v>
      </c>
      <c r="B192" s="28" t="s">
        <v>431</v>
      </c>
      <c r="C192" s="12">
        <v>3082.2</v>
      </c>
      <c r="D192" s="25">
        <v>3379.3</v>
      </c>
      <c r="E192" s="25">
        <v>3734.4</v>
      </c>
      <c r="F192" s="12">
        <v>297.10000000000036</v>
      </c>
      <c r="G192" s="25">
        <v>355.1</v>
      </c>
      <c r="H192" s="26">
        <v>0.9</v>
      </c>
      <c r="I192" s="25">
        <v>1</v>
      </c>
      <c r="J192" s="25">
        <v>196.4</v>
      </c>
      <c r="K192" s="25">
        <v>227.4</v>
      </c>
      <c r="L192" s="25">
        <v>302.3</v>
      </c>
      <c r="M192" s="25">
        <v>1.5</v>
      </c>
      <c r="N192" s="25">
        <v>2.9</v>
      </c>
      <c r="O192" s="7"/>
      <c r="P192" s="27"/>
      <c r="Q192" s="27"/>
      <c r="R192" s="27"/>
    </row>
    <row r="193" spans="1:18" x14ac:dyDescent="0.2">
      <c r="A193" s="29" t="s">
        <v>432</v>
      </c>
      <c r="B193" s="28" t="s">
        <v>433</v>
      </c>
      <c r="C193" s="12">
        <v>2996.9</v>
      </c>
      <c r="D193" s="25">
        <v>4137.3</v>
      </c>
      <c r="E193" s="25">
        <v>5179</v>
      </c>
      <c r="F193" s="12">
        <v>1140.4000000000001</v>
      </c>
      <c r="G193" s="25">
        <v>1041.7</v>
      </c>
      <c r="H193" s="26">
        <v>3.3</v>
      </c>
      <c r="I193" s="25">
        <v>2.2999999999999998</v>
      </c>
      <c r="J193" s="25">
        <v>163.9</v>
      </c>
      <c r="K193" s="25">
        <v>195.6</v>
      </c>
      <c r="L193" s="25">
        <v>252.6</v>
      </c>
      <c r="M193" s="25">
        <v>1.8</v>
      </c>
      <c r="N193" s="25">
        <v>2.6</v>
      </c>
      <c r="O193" s="7"/>
      <c r="P193" s="27"/>
      <c r="Q193" s="27"/>
      <c r="R193" s="27"/>
    </row>
    <row r="194" spans="1:18" x14ac:dyDescent="0.2">
      <c r="A194" s="29" t="s">
        <v>434</v>
      </c>
      <c r="B194" s="28" t="s">
        <v>435</v>
      </c>
      <c r="C194" s="12">
        <v>1602.9</v>
      </c>
      <c r="D194" s="25">
        <v>2611.3000000000002</v>
      </c>
      <c r="E194" s="25">
        <v>3663.9</v>
      </c>
      <c r="F194" s="12">
        <v>1008.4000000000001</v>
      </c>
      <c r="G194" s="25">
        <v>1052.5999999999999</v>
      </c>
      <c r="H194" s="26">
        <v>5</v>
      </c>
      <c r="I194" s="25">
        <v>3.4</v>
      </c>
      <c r="J194" s="25">
        <v>75.7</v>
      </c>
      <c r="K194" s="25">
        <v>99.6</v>
      </c>
      <c r="L194" s="25">
        <v>132.80000000000001</v>
      </c>
      <c r="M194" s="25">
        <v>2.8</v>
      </c>
      <c r="N194" s="25">
        <v>2.9</v>
      </c>
      <c r="O194" s="7"/>
      <c r="P194" s="27"/>
      <c r="Q194" s="27"/>
      <c r="R194" s="27"/>
    </row>
    <row r="195" spans="1:18" x14ac:dyDescent="0.2">
      <c r="A195" s="29" t="s">
        <v>436</v>
      </c>
      <c r="B195" s="28" t="s">
        <v>437</v>
      </c>
      <c r="C195" s="12">
        <v>541.20000000000005</v>
      </c>
      <c r="D195" s="25">
        <v>507.7</v>
      </c>
      <c r="E195" s="25">
        <v>500.8</v>
      </c>
      <c r="F195" s="12">
        <v>-33.500000000000057</v>
      </c>
      <c r="G195" s="25">
        <v>-6.9</v>
      </c>
      <c r="H195" s="26">
        <v>-0.6</v>
      </c>
      <c r="I195" s="25">
        <v>-0.1</v>
      </c>
      <c r="J195" s="25">
        <v>41.6</v>
      </c>
      <c r="K195" s="25">
        <v>47.9</v>
      </c>
      <c r="L195" s="25">
        <v>62.3</v>
      </c>
      <c r="M195" s="25">
        <v>1.4</v>
      </c>
      <c r="N195" s="25">
        <v>2.7</v>
      </c>
      <c r="O195" s="7"/>
      <c r="P195" s="27"/>
      <c r="Q195" s="27"/>
      <c r="R195" s="27"/>
    </row>
    <row r="196" spans="1:18" x14ac:dyDescent="0.2">
      <c r="A196" s="29" t="s">
        <v>438</v>
      </c>
      <c r="B196" s="28" t="s">
        <v>439</v>
      </c>
      <c r="C196" s="12">
        <v>852.8</v>
      </c>
      <c r="D196" s="25">
        <v>1018.3</v>
      </c>
      <c r="E196" s="25">
        <v>1014.3</v>
      </c>
      <c r="F196" s="12">
        <v>165.5</v>
      </c>
      <c r="G196" s="25">
        <v>-4</v>
      </c>
      <c r="H196" s="26">
        <v>1.8</v>
      </c>
      <c r="I196" s="25">
        <v>0</v>
      </c>
      <c r="J196" s="25">
        <v>46.6</v>
      </c>
      <c r="K196" s="25">
        <v>48.1</v>
      </c>
      <c r="L196" s="25">
        <v>57.8</v>
      </c>
      <c r="M196" s="25">
        <v>0.3</v>
      </c>
      <c r="N196" s="25">
        <v>1.8</v>
      </c>
      <c r="O196" s="7"/>
      <c r="P196" s="27"/>
      <c r="Q196" s="27"/>
      <c r="R196" s="27"/>
    </row>
    <row r="197" spans="1:18" x14ac:dyDescent="0.2">
      <c r="A197" s="29" t="s">
        <v>440</v>
      </c>
      <c r="B197" s="28" t="s">
        <v>441</v>
      </c>
      <c r="C197" s="12">
        <v>1915.6</v>
      </c>
      <c r="D197" s="25">
        <v>2433.3000000000002</v>
      </c>
      <c r="E197" s="25">
        <v>2667.5</v>
      </c>
      <c r="F197" s="12">
        <v>517.70000000000027</v>
      </c>
      <c r="G197" s="25">
        <v>234.2</v>
      </c>
      <c r="H197" s="26">
        <v>2.4</v>
      </c>
      <c r="I197" s="25">
        <v>0.9</v>
      </c>
      <c r="J197" s="25">
        <v>257</v>
      </c>
      <c r="K197" s="25">
        <v>325.10000000000002</v>
      </c>
      <c r="L197" s="25">
        <v>404.4</v>
      </c>
      <c r="M197" s="25">
        <v>2.4</v>
      </c>
      <c r="N197" s="25">
        <v>2.2000000000000002</v>
      </c>
      <c r="O197" t="s">
        <v>32</v>
      </c>
      <c r="P197" s="27"/>
      <c r="Q197" s="27"/>
      <c r="R197" s="27"/>
    </row>
    <row r="198" spans="1:18" x14ac:dyDescent="0.2">
      <c r="A198" s="29" t="s">
        <v>442</v>
      </c>
      <c r="B198" s="28" t="s">
        <v>443</v>
      </c>
      <c r="C198" s="12">
        <v>396.9</v>
      </c>
      <c r="D198" s="25">
        <v>516.29999999999995</v>
      </c>
      <c r="E198" s="25">
        <v>543.9</v>
      </c>
      <c r="F198" s="12">
        <v>119.39999999999998</v>
      </c>
      <c r="G198" s="25">
        <v>27.6</v>
      </c>
      <c r="H198" s="26">
        <v>2.7</v>
      </c>
      <c r="I198" s="25">
        <v>0.5</v>
      </c>
      <c r="J198" s="25">
        <v>126.7</v>
      </c>
      <c r="K198" s="25">
        <v>160</v>
      </c>
      <c r="L198" s="25">
        <v>196.9</v>
      </c>
      <c r="M198" s="25">
        <v>2.4</v>
      </c>
      <c r="N198" s="25">
        <v>2.1</v>
      </c>
      <c r="O198" s="7"/>
      <c r="P198" s="27"/>
      <c r="Q198" s="27"/>
      <c r="R198" s="27"/>
    </row>
    <row r="199" spans="1:18" x14ac:dyDescent="0.2">
      <c r="A199" s="29" t="s">
        <v>444</v>
      </c>
      <c r="B199" s="28" t="s">
        <v>445</v>
      </c>
      <c r="C199" s="12">
        <v>113.6</v>
      </c>
      <c r="D199" s="25">
        <v>131.6</v>
      </c>
      <c r="E199" s="25">
        <v>112.1</v>
      </c>
      <c r="F199" s="12">
        <v>18</v>
      </c>
      <c r="G199" s="25">
        <v>-19.5</v>
      </c>
      <c r="H199" s="26">
        <v>1.5</v>
      </c>
      <c r="I199" s="25">
        <v>-1.6</v>
      </c>
      <c r="J199" s="25">
        <v>21.1</v>
      </c>
      <c r="K199" s="25">
        <v>26.5</v>
      </c>
      <c r="L199" s="25">
        <v>32.299999999999997</v>
      </c>
      <c r="M199" s="25">
        <v>2.2999999999999998</v>
      </c>
      <c r="N199" s="25">
        <v>2</v>
      </c>
      <c r="O199" s="7"/>
      <c r="P199" s="27"/>
      <c r="Q199" s="27"/>
      <c r="R199" s="27"/>
    </row>
    <row r="200" spans="1:18" x14ac:dyDescent="0.2">
      <c r="A200" s="28" t="s">
        <v>446</v>
      </c>
      <c r="B200" s="28" t="s">
        <v>447</v>
      </c>
      <c r="C200" s="12">
        <v>129.5</v>
      </c>
      <c r="D200" s="25">
        <v>150.5</v>
      </c>
      <c r="E200" s="25">
        <v>164.5</v>
      </c>
      <c r="F200" s="12">
        <v>21</v>
      </c>
      <c r="G200" s="25">
        <v>14</v>
      </c>
      <c r="H200" s="26">
        <v>1.5</v>
      </c>
      <c r="I200" s="25">
        <v>0.9</v>
      </c>
      <c r="J200" s="25">
        <v>38</v>
      </c>
      <c r="K200" s="25">
        <v>43.3</v>
      </c>
      <c r="L200" s="25">
        <v>53.8</v>
      </c>
      <c r="M200" s="25">
        <v>1.3</v>
      </c>
      <c r="N200" s="25">
        <v>2.2000000000000002</v>
      </c>
      <c r="O200" s="7"/>
      <c r="P200" s="27"/>
      <c r="Q200" s="27"/>
      <c r="R200" s="27"/>
    </row>
    <row r="201" spans="1:18" x14ac:dyDescent="0.2">
      <c r="A201" s="29" t="s">
        <v>448</v>
      </c>
      <c r="B201" s="28" t="s">
        <v>449</v>
      </c>
      <c r="C201" s="12">
        <v>109.1</v>
      </c>
      <c r="D201" s="25">
        <v>181.1</v>
      </c>
      <c r="E201" s="25">
        <v>203.3</v>
      </c>
      <c r="F201" s="12">
        <v>72</v>
      </c>
      <c r="G201" s="25">
        <v>22.2</v>
      </c>
      <c r="H201" s="26">
        <v>5.2</v>
      </c>
      <c r="I201" s="25">
        <v>1.2</v>
      </c>
      <c r="J201" s="25">
        <v>32.9</v>
      </c>
      <c r="K201" s="25">
        <v>45</v>
      </c>
      <c r="L201" s="25">
        <v>55.1</v>
      </c>
      <c r="M201" s="25">
        <v>3.2</v>
      </c>
      <c r="N201" s="25">
        <v>2</v>
      </c>
      <c r="O201" s="7"/>
      <c r="P201" s="27"/>
      <c r="Q201" s="27"/>
      <c r="R201" s="27"/>
    </row>
    <row r="202" spans="1:18" x14ac:dyDescent="0.2">
      <c r="A202" s="28" t="s">
        <v>450</v>
      </c>
      <c r="B202" s="28" t="s">
        <v>451</v>
      </c>
      <c r="C202" s="12">
        <v>44.7</v>
      </c>
      <c r="D202" s="25">
        <v>53.1</v>
      </c>
      <c r="E202" s="25">
        <v>64.099999999999994</v>
      </c>
      <c r="F202" s="12">
        <v>8.3999999999999986</v>
      </c>
      <c r="G202" s="25">
        <v>11</v>
      </c>
      <c r="H202" s="26">
        <v>1.7</v>
      </c>
      <c r="I202" s="25">
        <v>1.9</v>
      </c>
      <c r="J202" s="25">
        <v>34.700000000000003</v>
      </c>
      <c r="K202" s="25">
        <v>45.3</v>
      </c>
      <c r="L202" s="25">
        <v>55.8</v>
      </c>
      <c r="M202" s="25">
        <v>2.7</v>
      </c>
      <c r="N202" s="25">
        <v>2.1</v>
      </c>
      <c r="O202" s="7"/>
      <c r="P202" s="27"/>
      <c r="Q202" s="27"/>
      <c r="R202" s="27"/>
    </row>
    <row r="203" spans="1:18" x14ac:dyDescent="0.2">
      <c r="A203" s="28" t="s">
        <v>452</v>
      </c>
      <c r="B203" s="28" t="s">
        <v>453</v>
      </c>
      <c r="C203" s="12">
        <v>129.4</v>
      </c>
      <c r="D203" s="25">
        <v>172.9</v>
      </c>
      <c r="E203" s="25">
        <v>202.7</v>
      </c>
      <c r="F203" s="12">
        <v>43.5</v>
      </c>
      <c r="G203" s="25">
        <v>29.8</v>
      </c>
      <c r="H203" s="26">
        <v>2.9</v>
      </c>
      <c r="I203" s="25">
        <v>1.6</v>
      </c>
      <c r="J203" s="25">
        <v>13</v>
      </c>
      <c r="K203" s="25">
        <v>17.2</v>
      </c>
      <c r="L203" s="25">
        <v>22.4</v>
      </c>
      <c r="M203" s="25">
        <v>2.9</v>
      </c>
      <c r="N203" s="25">
        <v>2.7</v>
      </c>
      <c r="O203" s="7"/>
      <c r="P203" s="27"/>
      <c r="Q203" s="27"/>
      <c r="R203" s="27"/>
    </row>
    <row r="204" spans="1:18" x14ac:dyDescent="0.2">
      <c r="A204" s="28" t="s">
        <v>454</v>
      </c>
      <c r="B204" s="28" t="s">
        <v>455</v>
      </c>
      <c r="C204" s="12">
        <v>1389.3</v>
      </c>
      <c r="D204" s="25">
        <v>1744.1</v>
      </c>
      <c r="E204" s="25">
        <v>1920.9</v>
      </c>
      <c r="F204" s="12">
        <v>354.79999999999995</v>
      </c>
      <c r="G204" s="25">
        <v>176.8</v>
      </c>
      <c r="H204" s="26">
        <v>2.2999999999999998</v>
      </c>
      <c r="I204" s="25">
        <v>1</v>
      </c>
      <c r="J204" s="25">
        <v>117.3</v>
      </c>
      <c r="K204" s="25">
        <v>148</v>
      </c>
      <c r="L204" s="25">
        <v>185.2</v>
      </c>
      <c r="M204" s="25">
        <v>2.2999999999999998</v>
      </c>
      <c r="N204" s="25">
        <v>2.2999999999999998</v>
      </c>
      <c r="O204" s="7"/>
      <c r="P204" s="27"/>
      <c r="Q204" s="27"/>
      <c r="R204" s="27"/>
    </row>
    <row r="205" spans="1:18" x14ac:dyDescent="0.2">
      <c r="A205" s="29" t="s">
        <v>456</v>
      </c>
      <c r="B205" s="28" t="s">
        <v>457</v>
      </c>
      <c r="C205" s="12">
        <v>152.19999999999999</v>
      </c>
      <c r="D205" s="25">
        <v>225.3</v>
      </c>
      <c r="E205" s="25">
        <v>247.3</v>
      </c>
      <c r="F205" s="12">
        <v>73.100000000000023</v>
      </c>
      <c r="G205" s="25">
        <v>22</v>
      </c>
      <c r="H205" s="26">
        <v>4</v>
      </c>
      <c r="I205" s="25">
        <v>0.9</v>
      </c>
      <c r="J205" s="25">
        <v>19</v>
      </c>
      <c r="K205" s="25">
        <v>17.399999999999999</v>
      </c>
      <c r="L205" s="25">
        <v>21.5</v>
      </c>
      <c r="M205" s="25">
        <v>-0.9</v>
      </c>
      <c r="N205" s="25">
        <v>2.1</v>
      </c>
      <c r="O205" s="7"/>
      <c r="P205" s="27"/>
      <c r="Q205" s="27"/>
      <c r="R205" s="27"/>
    </row>
    <row r="206" spans="1:18" x14ac:dyDescent="0.2">
      <c r="A206" s="29" t="s">
        <v>458</v>
      </c>
      <c r="B206" s="28" t="s">
        <v>459</v>
      </c>
      <c r="C206" s="12">
        <v>131.9</v>
      </c>
      <c r="D206" s="25">
        <v>114.9</v>
      </c>
      <c r="E206" s="25">
        <v>103</v>
      </c>
      <c r="F206" s="12">
        <v>-17</v>
      </c>
      <c r="G206" s="25">
        <v>-11.9</v>
      </c>
      <c r="H206" s="26">
        <v>-1.4</v>
      </c>
      <c r="I206" s="25">
        <v>-1.1000000000000001</v>
      </c>
      <c r="J206" s="25">
        <v>30.4</v>
      </c>
      <c r="K206" s="25">
        <v>39</v>
      </c>
      <c r="L206" s="25">
        <v>50.2</v>
      </c>
      <c r="M206" s="25">
        <v>2.5</v>
      </c>
      <c r="N206" s="25">
        <v>2.6</v>
      </c>
      <c r="O206" s="7"/>
      <c r="P206" s="27"/>
      <c r="Q206" s="27"/>
      <c r="R206" s="27"/>
    </row>
    <row r="207" spans="1:18" x14ac:dyDescent="0.2">
      <c r="A207" s="29" t="s">
        <v>460</v>
      </c>
      <c r="B207" s="28" t="s">
        <v>461</v>
      </c>
      <c r="C207" s="12">
        <v>1105.2</v>
      </c>
      <c r="D207" s="25">
        <v>1403.9</v>
      </c>
      <c r="E207" s="25">
        <v>1570.6</v>
      </c>
      <c r="F207" s="12">
        <v>298.70000000000005</v>
      </c>
      <c r="G207" s="25">
        <v>166.7</v>
      </c>
      <c r="H207" s="26">
        <v>2.4</v>
      </c>
      <c r="I207" s="25">
        <v>1.1000000000000001</v>
      </c>
      <c r="J207" s="25">
        <v>68.099999999999994</v>
      </c>
      <c r="K207" s="25">
        <v>91.8</v>
      </c>
      <c r="L207" s="25">
        <v>113.8</v>
      </c>
      <c r="M207" s="25">
        <v>3</v>
      </c>
      <c r="N207" s="25">
        <v>2.2000000000000002</v>
      </c>
      <c r="O207" s="7"/>
      <c r="P207" s="27"/>
      <c r="Q207" s="27"/>
      <c r="R207" s="27"/>
    </row>
    <row r="208" spans="1:18" x14ac:dyDescent="0.2">
      <c r="A208" s="29" t="s">
        <v>462</v>
      </c>
      <c r="B208" s="28" t="s">
        <v>463</v>
      </c>
      <c r="C208" s="12">
        <v>11161.9</v>
      </c>
      <c r="D208" s="25">
        <v>14142.6</v>
      </c>
      <c r="E208" s="25">
        <v>15024</v>
      </c>
      <c r="F208" s="12">
        <v>2980.7000000000007</v>
      </c>
      <c r="G208" s="25">
        <v>881.4</v>
      </c>
      <c r="H208" s="26">
        <v>2.4</v>
      </c>
      <c r="I208" s="25">
        <v>0.6</v>
      </c>
      <c r="J208" s="25">
        <v>756.7</v>
      </c>
      <c r="K208" s="25">
        <v>1022.2</v>
      </c>
      <c r="L208" s="25">
        <v>1258.5999999999999</v>
      </c>
      <c r="M208" s="25">
        <v>3.1</v>
      </c>
      <c r="N208" s="25">
        <v>2.1</v>
      </c>
      <c r="O208" t="s">
        <v>22</v>
      </c>
      <c r="P208" s="27"/>
      <c r="Q208" s="27"/>
      <c r="R208" s="27"/>
    </row>
    <row r="209" spans="1:18" x14ac:dyDescent="0.2">
      <c r="A209" s="29" t="s">
        <v>464</v>
      </c>
      <c r="B209" s="28" t="s">
        <v>465</v>
      </c>
      <c r="C209" s="12">
        <v>1763</v>
      </c>
      <c r="D209" s="25">
        <v>2077.9</v>
      </c>
      <c r="E209" s="25">
        <v>2082.5</v>
      </c>
      <c r="F209" s="12">
        <v>314.90000000000009</v>
      </c>
      <c r="G209" s="25">
        <v>4.5999999999999996</v>
      </c>
      <c r="H209" s="26">
        <v>1.7</v>
      </c>
      <c r="I209" s="25">
        <v>0</v>
      </c>
      <c r="J209" s="25">
        <v>191.4</v>
      </c>
      <c r="K209" s="25">
        <v>255</v>
      </c>
      <c r="L209" s="25">
        <v>327.60000000000002</v>
      </c>
      <c r="M209" s="25">
        <v>2.9</v>
      </c>
      <c r="N209" s="25">
        <v>2.5</v>
      </c>
      <c r="O209" s="7"/>
      <c r="P209" s="27"/>
      <c r="Q209" s="27"/>
      <c r="R209" s="27"/>
    </row>
    <row r="210" spans="1:18" x14ac:dyDescent="0.2">
      <c r="A210" s="29" t="s">
        <v>466</v>
      </c>
      <c r="B210" s="28" t="s">
        <v>467</v>
      </c>
      <c r="C210" s="12">
        <v>9398.9</v>
      </c>
      <c r="D210" s="25">
        <v>12064.7</v>
      </c>
      <c r="E210" s="25">
        <v>12941.5</v>
      </c>
      <c r="F210" s="12">
        <v>2665.8000000000011</v>
      </c>
      <c r="G210" s="25">
        <v>876.8</v>
      </c>
      <c r="H210" s="26">
        <v>2.5</v>
      </c>
      <c r="I210" s="25">
        <v>0.7</v>
      </c>
      <c r="J210" s="25">
        <v>565.4</v>
      </c>
      <c r="K210" s="25">
        <v>767.1</v>
      </c>
      <c r="L210" s="25">
        <v>931.3</v>
      </c>
      <c r="M210" s="25">
        <v>3.1</v>
      </c>
      <c r="N210" s="25">
        <v>2</v>
      </c>
      <c r="O210" s="7"/>
      <c r="P210" s="27"/>
      <c r="Q210" s="27"/>
      <c r="R210" s="27"/>
    </row>
    <row r="211" spans="1:18" x14ac:dyDescent="0.2">
      <c r="A211" s="29" t="s">
        <v>468</v>
      </c>
      <c r="B211" s="28" t="s">
        <v>469</v>
      </c>
      <c r="C211" s="12">
        <v>6150.1</v>
      </c>
      <c r="D211" s="25">
        <v>6713.8</v>
      </c>
      <c r="E211" s="25">
        <v>6994.7</v>
      </c>
      <c r="F211" s="12">
        <v>563.69999999999982</v>
      </c>
      <c r="G211" s="25">
        <v>280.89999999999998</v>
      </c>
      <c r="H211" s="26">
        <v>0.9</v>
      </c>
      <c r="I211" s="25">
        <v>0.4</v>
      </c>
      <c r="J211" s="25">
        <v>563.9</v>
      </c>
      <c r="K211" s="25">
        <v>651.6</v>
      </c>
      <c r="L211" s="25">
        <v>773.6</v>
      </c>
      <c r="M211" s="25">
        <v>1.5</v>
      </c>
      <c r="N211" s="25">
        <v>1.7</v>
      </c>
      <c r="O211" s="6"/>
      <c r="P211" s="27"/>
      <c r="Q211" s="27"/>
      <c r="R211" s="27"/>
    </row>
    <row r="212" spans="1:18" x14ac:dyDescent="0.2">
      <c r="A212" s="29" t="s">
        <v>470</v>
      </c>
      <c r="B212" s="28" t="s">
        <v>471</v>
      </c>
      <c r="C212" s="12">
        <v>1150.5</v>
      </c>
      <c r="D212" s="25">
        <v>1352.2</v>
      </c>
      <c r="E212" s="25">
        <v>1420.1</v>
      </c>
      <c r="F212" s="12">
        <v>201.70000000000005</v>
      </c>
      <c r="G212" s="25">
        <v>67.900000000000006</v>
      </c>
      <c r="H212" s="26">
        <v>1.6</v>
      </c>
      <c r="I212" s="25">
        <v>0.5</v>
      </c>
      <c r="J212" s="25">
        <v>183.7</v>
      </c>
      <c r="K212" s="25">
        <v>216.1</v>
      </c>
      <c r="L212" s="25">
        <v>252.7</v>
      </c>
      <c r="M212" s="25">
        <v>1.6</v>
      </c>
      <c r="N212" s="25">
        <v>1.6</v>
      </c>
      <c r="O212" s="6"/>
      <c r="P212" s="27"/>
      <c r="Q212" s="27"/>
      <c r="R212" s="27"/>
    </row>
    <row r="213" spans="1:18" x14ac:dyDescent="0.2">
      <c r="A213" s="29" t="s">
        <v>472</v>
      </c>
      <c r="B213" s="28" t="s">
        <v>473</v>
      </c>
      <c r="C213" s="12">
        <v>805.9</v>
      </c>
      <c r="D213" s="25">
        <v>948.8</v>
      </c>
      <c r="E213" s="25">
        <v>981.8</v>
      </c>
      <c r="F213" s="12">
        <v>142.89999999999998</v>
      </c>
      <c r="G213" s="25">
        <v>33</v>
      </c>
      <c r="H213" s="26">
        <v>1.6</v>
      </c>
      <c r="I213" s="25">
        <v>0.3</v>
      </c>
      <c r="J213" s="25">
        <v>111.4</v>
      </c>
      <c r="K213" s="25">
        <v>131.80000000000001</v>
      </c>
      <c r="L213" s="25">
        <v>147.69999999999999</v>
      </c>
      <c r="M213" s="25">
        <v>1.7</v>
      </c>
      <c r="N213" s="25">
        <v>1.1000000000000001</v>
      </c>
      <c r="O213" s="6"/>
      <c r="P213" s="27"/>
      <c r="Q213" s="27"/>
      <c r="R213" s="27"/>
    </row>
    <row r="214" spans="1:18" x14ac:dyDescent="0.2">
      <c r="A214" s="29" t="s">
        <v>474</v>
      </c>
      <c r="B214" s="28" t="s">
        <v>475</v>
      </c>
      <c r="C214" s="12">
        <v>98.3</v>
      </c>
      <c r="D214" s="25">
        <v>105.2</v>
      </c>
      <c r="E214" s="25">
        <v>119</v>
      </c>
      <c r="F214" s="12">
        <v>6.9000000000000057</v>
      </c>
      <c r="G214" s="25">
        <v>13.8</v>
      </c>
      <c r="H214" s="26">
        <v>0.7</v>
      </c>
      <c r="I214" s="25">
        <v>1.2</v>
      </c>
      <c r="J214" s="25">
        <v>18.600000000000001</v>
      </c>
      <c r="K214" s="25">
        <v>25.6</v>
      </c>
      <c r="L214" s="25">
        <v>31.9</v>
      </c>
      <c r="M214" s="25">
        <v>3.3</v>
      </c>
      <c r="N214" s="25">
        <v>2.2000000000000002</v>
      </c>
      <c r="O214" s="6"/>
      <c r="P214" s="27"/>
      <c r="Q214" s="27"/>
      <c r="R214" s="27"/>
    </row>
    <row r="215" spans="1:18" ht="25.5" x14ac:dyDescent="0.2">
      <c r="A215" s="29" t="s">
        <v>476</v>
      </c>
      <c r="B215" s="28" t="s">
        <v>477</v>
      </c>
      <c r="C215" s="12">
        <v>176.1</v>
      </c>
      <c r="D215" s="25">
        <v>219.6</v>
      </c>
      <c r="E215" s="25">
        <v>252.9</v>
      </c>
      <c r="F215" s="12">
        <v>43.5</v>
      </c>
      <c r="G215" s="25">
        <v>33.299999999999997</v>
      </c>
      <c r="H215" s="26">
        <v>2.2000000000000002</v>
      </c>
      <c r="I215" s="25">
        <v>1.4</v>
      </c>
      <c r="J215" s="25">
        <v>32.4</v>
      </c>
      <c r="K215" s="25">
        <v>39.200000000000003</v>
      </c>
      <c r="L215" s="25">
        <v>48.9</v>
      </c>
      <c r="M215" s="25">
        <v>1.9</v>
      </c>
      <c r="N215" s="25">
        <v>2.2000000000000002</v>
      </c>
      <c r="O215" s="6"/>
      <c r="P215" s="27"/>
      <c r="Q215" s="27"/>
      <c r="R215" s="27"/>
    </row>
    <row r="216" spans="1:18" x14ac:dyDescent="0.2">
      <c r="A216" s="29" t="s">
        <v>478</v>
      </c>
      <c r="B216" s="28" t="s">
        <v>479</v>
      </c>
      <c r="C216" s="12">
        <v>70.2</v>
      </c>
      <c r="D216" s="25">
        <v>78.599999999999994</v>
      </c>
      <c r="E216" s="25">
        <v>66.5</v>
      </c>
      <c r="F216" s="12">
        <v>8.3999999999999915</v>
      </c>
      <c r="G216" s="25">
        <v>-12.1</v>
      </c>
      <c r="H216" s="26">
        <v>1.1000000000000001</v>
      </c>
      <c r="I216" s="25">
        <v>-1.7</v>
      </c>
      <c r="J216" s="25">
        <v>21.5</v>
      </c>
      <c r="K216" s="25">
        <v>19.7</v>
      </c>
      <c r="L216" s="25">
        <v>24.8</v>
      </c>
      <c r="M216" s="25">
        <v>-0.9</v>
      </c>
      <c r="N216" s="25">
        <v>2.2999999999999998</v>
      </c>
      <c r="O216" s="6"/>
      <c r="P216" s="27"/>
      <c r="Q216" s="27"/>
      <c r="R216" s="27"/>
    </row>
    <row r="217" spans="1:18" x14ac:dyDescent="0.2">
      <c r="A217" s="29" t="s">
        <v>480</v>
      </c>
      <c r="B217" s="28" t="s">
        <v>481</v>
      </c>
      <c r="C217" s="12">
        <v>1280.5999999999999</v>
      </c>
      <c r="D217" s="25">
        <v>1525.2</v>
      </c>
      <c r="E217" s="25">
        <v>1640</v>
      </c>
      <c r="F217" s="12">
        <v>244.60000000000014</v>
      </c>
      <c r="G217" s="25">
        <v>114.8</v>
      </c>
      <c r="H217" s="26">
        <v>1.8</v>
      </c>
      <c r="I217" s="25">
        <v>0.7</v>
      </c>
      <c r="J217" s="25">
        <v>162.30000000000001</v>
      </c>
      <c r="K217" s="25">
        <v>193</v>
      </c>
      <c r="L217" s="25">
        <v>231.9</v>
      </c>
      <c r="M217" s="25">
        <v>1.7</v>
      </c>
      <c r="N217" s="25">
        <v>1.9</v>
      </c>
      <c r="O217" s="6"/>
      <c r="P217" s="27"/>
      <c r="Q217" s="27"/>
      <c r="R217" s="27"/>
    </row>
    <row r="218" spans="1:18" x14ac:dyDescent="0.2">
      <c r="A218" s="29" t="s">
        <v>482</v>
      </c>
      <c r="B218" s="28" t="s">
        <v>483</v>
      </c>
      <c r="C218" s="12">
        <v>604.5</v>
      </c>
      <c r="D218" s="25">
        <v>737.6</v>
      </c>
      <c r="E218" s="25">
        <v>778.5</v>
      </c>
      <c r="F218" s="12">
        <v>133.10000000000002</v>
      </c>
      <c r="G218" s="25">
        <v>40.9</v>
      </c>
      <c r="H218" s="26">
        <v>2</v>
      </c>
      <c r="I218" s="25">
        <v>0.5</v>
      </c>
      <c r="J218" s="25">
        <v>63.7</v>
      </c>
      <c r="K218" s="25">
        <v>79.8</v>
      </c>
      <c r="L218" s="25">
        <v>99.5</v>
      </c>
      <c r="M218" s="25">
        <v>2.2999999999999998</v>
      </c>
      <c r="N218" s="25">
        <v>2.2000000000000002</v>
      </c>
      <c r="O218" s="6"/>
      <c r="P218" s="27"/>
      <c r="Q218" s="27"/>
      <c r="R218" s="27"/>
    </row>
    <row r="219" spans="1:18" x14ac:dyDescent="0.2">
      <c r="A219" s="29" t="s">
        <v>484</v>
      </c>
      <c r="B219" s="28" t="s">
        <v>485</v>
      </c>
      <c r="C219" s="12">
        <v>133.4</v>
      </c>
      <c r="D219" s="25">
        <v>136.69999999999999</v>
      </c>
      <c r="E219" s="25">
        <v>129.5</v>
      </c>
      <c r="F219" s="12">
        <v>3.2999999999999829</v>
      </c>
      <c r="G219" s="25">
        <v>-7.2</v>
      </c>
      <c r="H219" s="26">
        <v>0.2</v>
      </c>
      <c r="I219" s="25">
        <v>-0.5</v>
      </c>
      <c r="J219" s="25">
        <v>19.3</v>
      </c>
      <c r="K219" s="25">
        <v>23.1</v>
      </c>
      <c r="L219" s="25">
        <v>24.3</v>
      </c>
      <c r="M219" s="25">
        <v>1.8</v>
      </c>
      <c r="N219" s="25">
        <v>0.5</v>
      </c>
      <c r="O219" s="6"/>
      <c r="P219" s="27"/>
      <c r="Q219" s="27"/>
      <c r="R219" s="27"/>
    </row>
    <row r="220" spans="1:18" x14ac:dyDescent="0.2">
      <c r="A220" s="29" t="s">
        <v>486</v>
      </c>
      <c r="B220" s="28" t="s">
        <v>487</v>
      </c>
      <c r="C220" s="12">
        <v>311.10000000000002</v>
      </c>
      <c r="D220" s="25">
        <v>293.60000000000002</v>
      </c>
      <c r="E220" s="25">
        <v>277.7</v>
      </c>
      <c r="F220" s="12">
        <v>-17.5</v>
      </c>
      <c r="G220" s="25">
        <v>-15.9</v>
      </c>
      <c r="H220" s="26">
        <v>-0.6</v>
      </c>
      <c r="I220" s="25">
        <v>-0.6</v>
      </c>
      <c r="J220" s="25">
        <v>26.3</v>
      </c>
      <c r="K220" s="25">
        <v>28.6</v>
      </c>
      <c r="L220" s="25">
        <v>31.7</v>
      </c>
      <c r="M220" s="25">
        <v>0.8</v>
      </c>
      <c r="N220" s="25">
        <v>1</v>
      </c>
      <c r="O220" s="6"/>
      <c r="P220" s="27"/>
      <c r="Q220" s="27"/>
      <c r="R220" s="27"/>
    </row>
    <row r="221" spans="1:18" x14ac:dyDescent="0.2">
      <c r="A221" s="29" t="s">
        <v>488</v>
      </c>
      <c r="B221" s="28" t="s">
        <v>489</v>
      </c>
      <c r="C221" s="12">
        <v>231.6</v>
      </c>
      <c r="D221" s="25">
        <v>357.3</v>
      </c>
      <c r="E221" s="25">
        <v>454.4</v>
      </c>
      <c r="F221" s="12">
        <v>125.70000000000002</v>
      </c>
      <c r="G221" s="25">
        <v>97.1</v>
      </c>
      <c r="H221" s="26">
        <v>4.4000000000000004</v>
      </c>
      <c r="I221" s="25">
        <v>2.4</v>
      </c>
      <c r="J221" s="25">
        <v>52.9</v>
      </c>
      <c r="K221" s="25">
        <v>61.6</v>
      </c>
      <c r="L221" s="25">
        <v>76.5</v>
      </c>
      <c r="M221" s="25">
        <v>1.5</v>
      </c>
      <c r="N221" s="25">
        <v>2.2000000000000002</v>
      </c>
      <c r="O221" s="6"/>
      <c r="P221" s="27"/>
      <c r="Q221" s="27"/>
      <c r="R221" s="27"/>
    </row>
    <row r="222" spans="1:18" x14ac:dyDescent="0.2">
      <c r="A222" s="28" t="s">
        <v>490</v>
      </c>
      <c r="B222" s="28" t="s">
        <v>60</v>
      </c>
      <c r="C222" s="12">
        <v>2936</v>
      </c>
      <c r="D222" s="25">
        <v>3015.6</v>
      </c>
      <c r="E222" s="25">
        <v>3142.1</v>
      </c>
      <c r="F222" s="12">
        <v>79.599999999999909</v>
      </c>
      <c r="G222" s="25">
        <v>126.5</v>
      </c>
      <c r="H222" s="26">
        <v>0.3</v>
      </c>
      <c r="I222" s="25">
        <v>0.4</v>
      </c>
      <c r="J222" s="25">
        <v>200.5</v>
      </c>
      <c r="K222" s="25">
        <v>224.2</v>
      </c>
      <c r="L222" s="25">
        <v>267</v>
      </c>
      <c r="M222" s="25">
        <v>1.1000000000000001</v>
      </c>
      <c r="N222" s="25">
        <v>1.8</v>
      </c>
      <c r="O222" s="6"/>
      <c r="P222" s="27"/>
      <c r="Q222" s="27"/>
      <c r="R222" s="27"/>
    </row>
    <row r="223" spans="1:18" x14ac:dyDescent="0.2">
      <c r="A223" s="29" t="s">
        <v>491</v>
      </c>
      <c r="B223" s="28" t="s">
        <v>492</v>
      </c>
      <c r="C223" s="12">
        <v>1690.5</v>
      </c>
      <c r="D223" s="25">
        <v>1728.5</v>
      </c>
      <c r="E223" s="25">
        <v>1731.4</v>
      </c>
      <c r="F223" s="12">
        <v>38</v>
      </c>
      <c r="G223" s="25">
        <v>2.9</v>
      </c>
      <c r="H223" s="26">
        <v>0.2</v>
      </c>
      <c r="I223" s="25">
        <v>0</v>
      </c>
      <c r="J223" s="25">
        <v>85.7</v>
      </c>
      <c r="K223" s="25">
        <v>89.7</v>
      </c>
      <c r="L223" s="25">
        <v>102.2</v>
      </c>
      <c r="M223" s="25">
        <v>0.5</v>
      </c>
      <c r="N223" s="25">
        <v>1.3</v>
      </c>
      <c r="O223" s="6"/>
      <c r="P223" s="27"/>
      <c r="Q223" s="27"/>
      <c r="R223" s="27"/>
    </row>
    <row r="224" spans="1:18" x14ac:dyDescent="0.2">
      <c r="A224" s="29" t="s">
        <v>493</v>
      </c>
      <c r="B224" s="28" t="s">
        <v>494</v>
      </c>
      <c r="C224" s="12">
        <v>363.1</v>
      </c>
      <c r="D224" s="25">
        <v>418.8</v>
      </c>
      <c r="E224" s="25">
        <v>518.20000000000005</v>
      </c>
      <c r="F224" s="12">
        <v>55.699999999999989</v>
      </c>
      <c r="G224" s="25">
        <v>99.4</v>
      </c>
      <c r="H224" s="26">
        <v>1.4</v>
      </c>
      <c r="I224" s="25">
        <v>2.2000000000000002</v>
      </c>
      <c r="J224" s="25">
        <v>44</v>
      </c>
      <c r="K224" s="25">
        <v>48.9</v>
      </c>
      <c r="L224" s="25">
        <v>60.2</v>
      </c>
      <c r="M224" s="25">
        <v>1.1000000000000001</v>
      </c>
      <c r="N224" s="25">
        <v>2.1</v>
      </c>
      <c r="O224" s="6"/>
      <c r="P224" s="27"/>
      <c r="Q224" s="27"/>
      <c r="R224" s="27"/>
    </row>
    <row r="225" spans="1:18" x14ac:dyDescent="0.2">
      <c r="A225" s="28" t="s">
        <v>495</v>
      </c>
      <c r="B225" s="28" t="s">
        <v>496</v>
      </c>
      <c r="C225" s="12">
        <v>882.4</v>
      </c>
      <c r="D225" s="25">
        <v>868.3</v>
      </c>
      <c r="E225" s="25">
        <v>892.5</v>
      </c>
      <c r="F225" s="12">
        <v>-14.100000000000023</v>
      </c>
      <c r="G225" s="25">
        <v>24.2</v>
      </c>
      <c r="H225" s="26">
        <v>-0.2</v>
      </c>
      <c r="I225" s="25">
        <v>0.3</v>
      </c>
      <c r="J225" s="25">
        <v>70.900000000000006</v>
      </c>
      <c r="K225" s="25">
        <v>85.6</v>
      </c>
      <c r="L225" s="25">
        <v>104.4</v>
      </c>
      <c r="M225" s="25">
        <v>1.9</v>
      </c>
      <c r="N225" s="25">
        <v>2</v>
      </c>
      <c r="O225" s="6"/>
      <c r="P225" s="27"/>
      <c r="Q225" s="27"/>
      <c r="R225" s="27"/>
    </row>
    <row r="226" spans="1:18" x14ac:dyDescent="0.2">
      <c r="A226" s="16" t="s">
        <v>497</v>
      </c>
      <c r="B226" s="28" t="s">
        <v>498</v>
      </c>
      <c r="C226" s="12">
        <v>783</v>
      </c>
      <c r="D226" s="32">
        <v>820.8</v>
      </c>
      <c r="E226" s="32">
        <v>792.4</v>
      </c>
      <c r="F226" s="12">
        <v>37.799999999999955</v>
      </c>
      <c r="G226" s="33">
        <v>-28.3</v>
      </c>
      <c r="H226" s="26">
        <v>0.5</v>
      </c>
      <c r="I226" s="33">
        <v>-0.4</v>
      </c>
      <c r="J226" s="32">
        <v>17.3</v>
      </c>
      <c r="K226" s="32">
        <v>18.7</v>
      </c>
      <c r="L226" s="32">
        <v>22.1</v>
      </c>
      <c r="M226" s="33">
        <v>0.8</v>
      </c>
      <c r="N226" s="33">
        <v>1.7</v>
      </c>
      <c r="O226" t="s">
        <v>33</v>
      </c>
      <c r="P226" s="27"/>
      <c r="Q226" s="27"/>
      <c r="R226" s="27"/>
    </row>
    <row r="227" spans="1:18" x14ac:dyDescent="0.2">
      <c r="A227" s="29" t="s">
        <v>58</v>
      </c>
      <c r="B227" s="28" t="s">
        <v>58</v>
      </c>
      <c r="C227" s="12" t="s">
        <v>321</v>
      </c>
      <c r="D227" s="25" t="s">
        <v>321</v>
      </c>
      <c r="E227" s="25" t="s">
        <v>321</v>
      </c>
      <c r="F227" s="25" t="s">
        <v>321</v>
      </c>
      <c r="G227" s="25" t="s">
        <v>321</v>
      </c>
      <c r="H227" s="25" t="s">
        <v>321</v>
      </c>
      <c r="I227" s="25" t="s">
        <v>321</v>
      </c>
      <c r="J227" s="25" t="s">
        <v>321</v>
      </c>
      <c r="K227" s="25" t="s">
        <v>321</v>
      </c>
      <c r="L227" s="25" t="s">
        <v>321</v>
      </c>
      <c r="M227" s="25" t="s">
        <v>321</v>
      </c>
      <c r="N227" s="25" t="s">
        <v>499</v>
      </c>
      <c r="P227" s="27"/>
      <c r="Q227" s="27"/>
      <c r="R227" s="27"/>
    </row>
    <row r="228" spans="1:18" x14ac:dyDescent="0.2">
      <c r="A228" s="29" t="s">
        <v>500</v>
      </c>
      <c r="B228" s="28" t="s">
        <v>60</v>
      </c>
      <c r="C228" s="12">
        <v>2832</v>
      </c>
      <c r="D228" s="32">
        <v>2834</v>
      </c>
      <c r="E228" s="32">
        <v>2650.4</v>
      </c>
      <c r="F228" s="12">
        <v>2</v>
      </c>
      <c r="G228" s="33">
        <v>-183.6</v>
      </c>
      <c r="H228" s="26">
        <v>0</v>
      </c>
      <c r="I228" s="33">
        <v>-0.7</v>
      </c>
      <c r="J228" s="32">
        <v>1125.7</v>
      </c>
      <c r="K228" s="32">
        <v>1118.8</v>
      </c>
      <c r="L228" s="32">
        <v>1112.4000000000001</v>
      </c>
      <c r="M228" s="33">
        <v>-0.1</v>
      </c>
      <c r="N228" s="33">
        <v>-0.1</v>
      </c>
      <c r="O228" t="s">
        <v>29</v>
      </c>
      <c r="P228" s="27"/>
      <c r="Q228" s="27"/>
      <c r="R228" s="27"/>
    </row>
    <row r="229" spans="1:18" ht="30" customHeight="1" x14ac:dyDescent="0.2">
      <c r="A229" s="29" t="s">
        <v>297</v>
      </c>
      <c r="B229" s="28" t="s">
        <v>298</v>
      </c>
      <c r="C229" s="12">
        <v>703.4</v>
      </c>
      <c r="D229" s="32">
        <v>607.29999999999995</v>
      </c>
      <c r="E229" s="32">
        <v>519.1</v>
      </c>
      <c r="F229" s="12">
        <v>-96.100000000000023</v>
      </c>
      <c r="G229" s="33">
        <v>-88.2</v>
      </c>
      <c r="H229" s="26">
        <v>-1.5</v>
      </c>
      <c r="I229" s="33">
        <v>-1.6</v>
      </c>
      <c r="J229" s="32">
        <v>73.5</v>
      </c>
      <c r="K229" s="32">
        <v>53.5</v>
      </c>
      <c r="L229" s="32">
        <v>49.3</v>
      </c>
      <c r="M229" s="33">
        <v>-3.1</v>
      </c>
      <c r="N229" s="33">
        <v>-0.8</v>
      </c>
      <c r="O229" s="7"/>
      <c r="P229" s="27"/>
      <c r="Q229" s="27"/>
      <c r="R229" s="27"/>
    </row>
    <row r="230" spans="1:18" x14ac:dyDescent="0.2">
      <c r="A230" s="34" t="s">
        <v>501</v>
      </c>
      <c r="B230" s="28" t="s">
        <v>60</v>
      </c>
      <c r="C230" s="12">
        <v>23</v>
      </c>
      <c r="D230" s="32">
        <v>14.9</v>
      </c>
      <c r="E230" s="32">
        <v>10.1</v>
      </c>
      <c r="F230" s="12">
        <v>-8.1</v>
      </c>
      <c r="G230" s="33">
        <v>-4.8</v>
      </c>
      <c r="H230" s="26">
        <v>-4.2</v>
      </c>
      <c r="I230" s="33">
        <v>-3.8</v>
      </c>
      <c r="J230" s="32">
        <v>12.3</v>
      </c>
      <c r="K230" s="32">
        <v>16.3</v>
      </c>
      <c r="L230" s="32">
        <v>19.399999999999999</v>
      </c>
      <c r="M230" s="33">
        <v>2.9</v>
      </c>
      <c r="N230" s="33">
        <v>1.7</v>
      </c>
      <c r="O230" s="7"/>
      <c r="P230" s="27"/>
      <c r="Q230" s="27"/>
      <c r="R230" s="27"/>
    </row>
    <row r="231" spans="1:18" x14ac:dyDescent="0.2">
      <c r="A231" s="34" t="s">
        <v>502</v>
      </c>
      <c r="B231" s="28" t="s">
        <v>60</v>
      </c>
      <c r="C231" s="12">
        <v>85.6</v>
      </c>
      <c r="D231" s="32">
        <v>70.8</v>
      </c>
      <c r="E231" s="32">
        <v>73.400000000000006</v>
      </c>
      <c r="F231" s="12">
        <v>-14.799999999999997</v>
      </c>
      <c r="G231" s="33">
        <v>2.6</v>
      </c>
      <c r="H231" s="26">
        <v>-1.9</v>
      </c>
      <c r="I231" s="33">
        <v>0.4</v>
      </c>
      <c r="J231" s="32">
        <v>19</v>
      </c>
      <c r="K231" s="32">
        <v>20.9</v>
      </c>
      <c r="L231" s="32">
        <v>25.2</v>
      </c>
      <c r="M231" s="33">
        <v>1</v>
      </c>
      <c r="N231" s="33">
        <v>1.9</v>
      </c>
      <c r="O231" s="7"/>
      <c r="P231" s="27"/>
      <c r="Q231" s="27"/>
      <c r="R231" s="27"/>
    </row>
    <row r="232" spans="1:18" x14ac:dyDescent="0.2">
      <c r="A232" s="29" t="s">
        <v>503</v>
      </c>
      <c r="B232" s="28" t="s">
        <v>60</v>
      </c>
      <c r="C232" s="12">
        <v>518.70000000000005</v>
      </c>
      <c r="D232" s="25">
        <v>543</v>
      </c>
      <c r="E232" s="25">
        <v>530.5</v>
      </c>
      <c r="F232" s="12">
        <v>24.299999999999955</v>
      </c>
      <c r="G232" s="25">
        <v>-12.5</v>
      </c>
      <c r="H232" s="26">
        <v>0.5</v>
      </c>
      <c r="I232" s="25">
        <v>-0.2</v>
      </c>
      <c r="J232" s="25">
        <v>242.6</v>
      </c>
      <c r="K232" s="25">
        <v>234</v>
      </c>
      <c r="L232" s="25">
        <v>227.1</v>
      </c>
      <c r="M232" s="25">
        <v>-0.4</v>
      </c>
      <c r="N232" s="25">
        <v>-0.3</v>
      </c>
      <c r="O232" s="7"/>
      <c r="P232" s="27"/>
      <c r="Q232" s="27"/>
      <c r="R232" s="27"/>
    </row>
    <row r="233" spans="1:18" x14ac:dyDescent="0.2">
      <c r="A233" s="29" t="s">
        <v>504</v>
      </c>
      <c r="B233" s="28" t="s">
        <v>60</v>
      </c>
      <c r="C233" s="12">
        <v>0</v>
      </c>
      <c r="D233" s="25">
        <v>0</v>
      </c>
      <c r="E233" s="25">
        <v>0</v>
      </c>
      <c r="F233" s="12">
        <v>0</v>
      </c>
      <c r="G233" s="25">
        <v>0</v>
      </c>
      <c r="H233" s="26">
        <v>0</v>
      </c>
      <c r="I233" s="25">
        <v>0</v>
      </c>
      <c r="J233" s="25">
        <v>150.9</v>
      </c>
      <c r="K233" s="25">
        <v>152</v>
      </c>
      <c r="L233" s="25">
        <v>147.5</v>
      </c>
      <c r="M233" s="25">
        <v>0.1</v>
      </c>
      <c r="N233" s="25">
        <v>-0.3</v>
      </c>
      <c r="O233" s="7"/>
      <c r="P233" s="27"/>
      <c r="Q233" s="27"/>
      <c r="R233" s="27"/>
    </row>
    <row r="234" spans="1:18" ht="25.5" x14ac:dyDescent="0.2">
      <c r="A234" s="29" t="s">
        <v>505</v>
      </c>
      <c r="B234" s="28" t="s">
        <v>60</v>
      </c>
      <c r="C234" s="12">
        <v>0</v>
      </c>
      <c r="D234" s="25">
        <v>0</v>
      </c>
      <c r="E234" s="25">
        <v>0</v>
      </c>
      <c r="F234" s="12">
        <v>0</v>
      </c>
      <c r="G234" s="25">
        <v>0</v>
      </c>
      <c r="H234" s="26">
        <v>0</v>
      </c>
      <c r="I234" s="25">
        <v>0</v>
      </c>
      <c r="J234" s="25">
        <v>273.2</v>
      </c>
      <c r="K234" s="25">
        <v>247.3</v>
      </c>
      <c r="L234" s="25">
        <v>246</v>
      </c>
      <c r="M234" s="25">
        <v>-1</v>
      </c>
      <c r="N234" s="25">
        <v>-0.1</v>
      </c>
      <c r="O234" s="7"/>
      <c r="P234" s="27"/>
      <c r="Q234" s="27"/>
      <c r="R234" s="27"/>
    </row>
    <row r="235" spans="1:18" x14ac:dyDescent="0.2">
      <c r="A235" s="29" t="s">
        <v>506</v>
      </c>
      <c r="B235" s="28" t="s">
        <v>60</v>
      </c>
      <c r="C235" s="12">
        <v>1501.3</v>
      </c>
      <c r="D235" s="25">
        <v>1598</v>
      </c>
      <c r="E235" s="25">
        <v>1517.3</v>
      </c>
      <c r="F235" s="12">
        <v>96.700000000000045</v>
      </c>
      <c r="G235" s="25">
        <v>-80.8</v>
      </c>
      <c r="H235" s="26">
        <v>0.6</v>
      </c>
      <c r="I235" s="25">
        <v>-0.5</v>
      </c>
      <c r="J235" s="25">
        <v>155.4</v>
      </c>
      <c r="K235" s="25">
        <v>158.80000000000001</v>
      </c>
      <c r="L235" s="25">
        <v>157.5</v>
      </c>
      <c r="M235" s="25">
        <v>0.2</v>
      </c>
      <c r="N235" s="25">
        <v>-0.1</v>
      </c>
      <c r="O235" s="7"/>
      <c r="P235" s="27"/>
      <c r="Q235" s="27"/>
      <c r="R235" s="27"/>
    </row>
    <row r="236" spans="1:18" x14ac:dyDescent="0.2">
      <c r="A236" s="29" t="s">
        <v>507</v>
      </c>
      <c r="B236" s="28" t="s">
        <v>60</v>
      </c>
      <c r="C236" s="12">
        <v>0</v>
      </c>
      <c r="D236" s="25">
        <v>0</v>
      </c>
      <c r="E236" s="25">
        <v>0</v>
      </c>
      <c r="F236" s="12">
        <v>0</v>
      </c>
      <c r="G236" s="25">
        <v>0</v>
      </c>
      <c r="H236" s="26">
        <v>0</v>
      </c>
      <c r="I236" s="25">
        <v>0</v>
      </c>
      <c r="J236" s="25">
        <v>87.7</v>
      </c>
      <c r="K236" s="25">
        <v>108.5</v>
      </c>
      <c r="L236" s="25">
        <v>107.6</v>
      </c>
      <c r="M236" s="25">
        <v>2.2000000000000002</v>
      </c>
      <c r="N236" s="25">
        <v>-0.1</v>
      </c>
      <c r="O236" s="7"/>
      <c r="P236" s="27"/>
      <c r="Q236" s="27"/>
      <c r="R236" s="27"/>
    </row>
    <row r="237" spans="1:18" ht="25.5" x14ac:dyDescent="0.2">
      <c r="A237" s="35" t="s">
        <v>508</v>
      </c>
      <c r="B237" s="28" t="s">
        <v>60</v>
      </c>
      <c r="C237" s="12">
        <v>0</v>
      </c>
      <c r="D237" s="25">
        <v>0</v>
      </c>
      <c r="E237" s="25">
        <v>0</v>
      </c>
      <c r="F237" s="12">
        <v>0</v>
      </c>
      <c r="G237" s="25">
        <v>0</v>
      </c>
      <c r="H237" s="26">
        <v>0</v>
      </c>
      <c r="I237" s="25">
        <v>0</v>
      </c>
      <c r="J237" s="25">
        <v>111.4</v>
      </c>
      <c r="K237" s="25">
        <v>128</v>
      </c>
      <c r="L237" s="25">
        <v>133.6</v>
      </c>
      <c r="M237" s="25">
        <v>1.4</v>
      </c>
      <c r="N237" s="25">
        <v>0.4</v>
      </c>
      <c r="O237" s="7"/>
      <c r="P237" s="27"/>
      <c r="Q237" s="27"/>
      <c r="R237" s="27"/>
    </row>
    <row r="238" spans="1:18" x14ac:dyDescent="0.2">
      <c r="A238" s="29" t="s">
        <v>509</v>
      </c>
      <c r="B238" s="28" t="s">
        <v>60</v>
      </c>
      <c r="C238" s="12">
        <v>2020</v>
      </c>
      <c r="D238" s="25">
        <v>2141</v>
      </c>
      <c r="E238" s="25">
        <v>2047.8</v>
      </c>
      <c r="F238" s="12">
        <v>121</v>
      </c>
      <c r="G238" s="25">
        <v>-93.2</v>
      </c>
      <c r="H238" s="26">
        <v>0.6</v>
      </c>
      <c r="I238" s="25">
        <v>-0.4</v>
      </c>
      <c r="J238" s="25">
        <v>1021.2</v>
      </c>
      <c r="K238" s="25">
        <v>1028.5999999999999</v>
      </c>
      <c r="L238" s="25">
        <v>1019.2</v>
      </c>
      <c r="M238" s="25">
        <v>0.1</v>
      </c>
      <c r="N238" s="25">
        <v>-0.1</v>
      </c>
      <c r="O238" s="7"/>
      <c r="P238" s="27"/>
      <c r="Q238" s="27"/>
      <c r="R238" s="27"/>
    </row>
    <row r="239" spans="1:18" x14ac:dyDescent="0.2">
      <c r="A239" s="16" t="s">
        <v>510</v>
      </c>
      <c r="B239" s="28" t="s">
        <v>60</v>
      </c>
      <c r="C239" s="12">
        <v>19722.7</v>
      </c>
      <c r="D239" s="25">
        <v>19759.400000000001</v>
      </c>
      <c r="E239" s="25">
        <v>20080</v>
      </c>
      <c r="F239" s="12">
        <v>36.700000000000728</v>
      </c>
      <c r="G239" s="25">
        <v>320.60000000000002</v>
      </c>
      <c r="H239" s="26">
        <v>0</v>
      </c>
      <c r="I239" s="25">
        <v>0.2</v>
      </c>
      <c r="J239" s="25">
        <v>2333.5</v>
      </c>
      <c r="K239" s="25">
        <v>2475.1</v>
      </c>
      <c r="L239" s="25">
        <v>2754.4</v>
      </c>
      <c r="M239" s="25">
        <v>0.6</v>
      </c>
      <c r="N239" s="25">
        <v>1.1000000000000001</v>
      </c>
      <c r="O239" t="s">
        <v>29</v>
      </c>
      <c r="P239" s="27"/>
      <c r="Q239" s="27"/>
      <c r="R239" s="27"/>
    </row>
    <row r="240" spans="1:18" x14ac:dyDescent="0.2">
      <c r="A240" s="29" t="s">
        <v>511</v>
      </c>
      <c r="B240" s="28" t="s">
        <v>60</v>
      </c>
      <c r="C240" s="12">
        <v>269.3</v>
      </c>
      <c r="D240" s="25">
        <v>288.7</v>
      </c>
      <c r="E240" s="25">
        <v>307.39999999999998</v>
      </c>
      <c r="F240" s="12">
        <v>19.399999999999977</v>
      </c>
      <c r="G240" s="25">
        <v>18.7</v>
      </c>
      <c r="H240" s="26">
        <v>0.7</v>
      </c>
      <c r="I240" s="25">
        <v>0.6</v>
      </c>
      <c r="J240" s="25">
        <v>14.8</v>
      </c>
      <c r="K240" s="25">
        <v>15.5</v>
      </c>
      <c r="L240" s="25">
        <v>18.8</v>
      </c>
      <c r="M240" s="25">
        <v>0.4</v>
      </c>
      <c r="N240" s="25">
        <v>2</v>
      </c>
      <c r="O240" s="7"/>
      <c r="P240" s="27"/>
      <c r="Q240" s="27"/>
      <c r="R240" s="27"/>
    </row>
    <row r="241" spans="1:18" x14ac:dyDescent="0.2">
      <c r="A241" s="29" t="s">
        <v>512</v>
      </c>
      <c r="B241" s="28" t="s">
        <v>60</v>
      </c>
      <c r="C241" s="12">
        <v>1346.1</v>
      </c>
      <c r="D241" s="25">
        <v>1346.9</v>
      </c>
      <c r="E241" s="25">
        <v>1368.5</v>
      </c>
      <c r="F241" s="12">
        <v>0.8000000000001819</v>
      </c>
      <c r="G241" s="25">
        <v>21.6</v>
      </c>
      <c r="H241" s="26">
        <v>0</v>
      </c>
      <c r="I241" s="25">
        <v>0.2</v>
      </c>
      <c r="J241" s="25">
        <v>177.3</v>
      </c>
      <c r="K241" s="25">
        <v>197.8</v>
      </c>
      <c r="L241" s="25">
        <v>233.6</v>
      </c>
      <c r="M241" s="25">
        <v>1.1000000000000001</v>
      </c>
      <c r="N241" s="25">
        <v>1.7</v>
      </c>
      <c r="O241" s="7"/>
      <c r="P241" s="27"/>
      <c r="Q241" s="27"/>
      <c r="R241" s="27"/>
    </row>
    <row r="242" spans="1:18" x14ac:dyDescent="0.2">
      <c r="A242" s="29" t="s">
        <v>513</v>
      </c>
      <c r="B242" s="28" t="s">
        <v>60</v>
      </c>
      <c r="C242" s="12">
        <v>660.6</v>
      </c>
      <c r="D242" s="25">
        <v>683.6</v>
      </c>
      <c r="E242" s="25">
        <v>714</v>
      </c>
      <c r="F242" s="12">
        <v>23</v>
      </c>
      <c r="G242" s="25">
        <v>30.4</v>
      </c>
      <c r="H242" s="26">
        <v>0.3</v>
      </c>
      <c r="I242" s="25">
        <v>0.4</v>
      </c>
      <c r="J242" s="25">
        <v>64</v>
      </c>
      <c r="K242" s="25">
        <v>65.7</v>
      </c>
      <c r="L242" s="25">
        <v>70</v>
      </c>
      <c r="M242" s="25">
        <v>0.3</v>
      </c>
      <c r="N242" s="25">
        <v>0.6</v>
      </c>
      <c r="O242" s="7"/>
      <c r="P242" s="27"/>
      <c r="Q242" s="27"/>
      <c r="R242" s="27"/>
    </row>
    <row r="243" spans="1:18" x14ac:dyDescent="0.2">
      <c r="A243" s="29" t="s">
        <v>514</v>
      </c>
      <c r="B243" s="28" t="s">
        <v>60</v>
      </c>
      <c r="C243" s="12">
        <v>8078.8</v>
      </c>
      <c r="D243" s="25">
        <v>8009.7</v>
      </c>
      <c r="E243" s="25">
        <v>8032.6</v>
      </c>
      <c r="F243" s="12">
        <v>-69.100000000000364</v>
      </c>
      <c r="G243" s="25">
        <v>22.9</v>
      </c>
      <c r="H243" s="26">
        <v>-0.1</v>
      </c>
      <c r="I243" s="25">
        <v>0</v>
      </c>
      <c r="J243" s="25">
        <v>436.6</v>
      </c>
      <c r="K243" s="25">
        <v>419.7</v>
      </c>
      <c r="L243" s="25">
        <v>447.1</v>
      </c>
      <c r="M243" s="25">
        <v>-0.4</v>
      </c>
      <c r="N243" s="25">
        <v>0.6</v>
      </c>
      <c r="O243" s="7"/>
      <c r="P243" s="27"/>
      <c r="Q243" s="27"/>
      <c r="R243" s="27"/>
    </row>
    <row r="244" spans="1:18" ht="25.5" x14ac:dyDescent="0.2">
      <c r="A244" s="29" t="s">
        <v>515</v>
      </c>
      <c r="B244" s="28" t="s">
        <v>60</v>
      </c>
      <c r="C244" s="12">
        <v>4198.8999999999996</v>
      </c>
      <c r="D244" s="25">
        <v>4254.3999999999996</v>
      </c>
      <c r="E244" s="25">
        <v>4462.6000000000004</v>
      </c>
      <c r="F244" s="12">
        <v>55.5</v>
      </c>
      <c r="G244" s="25">
        <v>208.2</v>
      </c>
      <c r="H244" s="26">
        <v>0.1</v>
      </c>
      <c r="I244" s="25">
        <v>0.5</v>
      </c>
      <c r="J244" s="25">
        <v>344.1</v>
      </c>
      <c r="K244" s="25">
        <v>347.1</v>
      </c>
      <c r="L244" s="25">
        <v>369.8</v>
      </c>
      <c r="M244" s="25">
        <v>0.1</v>
      </c>
      <c r="N244" s="25">
        <v>0.6</v>
      </c>
      <c r="O244" s="7"/>
      <c r="P244" s="27"/>
      <c r="Q244" s="27"/>
      <c r="R244" s="27"/>
    </row>
    <row r="245" spans="1:18" x14ac:dyDescent="0.2">
      <c r="A245" s="29" t="s">
        <v>516</v>
      </c>
      <c r="B245" s="28" t="s">
        <v>60</v>
      </c>
      <c r="C245" s="12">
        <v>530.9</v>
      </c>
      <c r="D245" s="25">
        <v>480.9</v>
      </c>
      <c r="E245" s="25">
        <v>464.5</v>
      </c>
      <c r="F245" s="12">
        <v>-50</v>
      </c>
      <c r="G245" s="25">
        <v>-16.399999999999999</v>
      </c>
      <c r="H245" s="26">
        <v>-1</v>
      </c>
      <c r="I245" s="25">
        <v>-0.3</v>
      </c>
      <c r="J245" s="25">
        <v>87.4</v>
      </c>
      <c r="K245" s="25">
        <v>96.4</v>
      </c>
      <c r="L245" s="25">
        <v>113.8</v>
      </c>
      <c r="M245" s="25">
        <v>1</v>
      </c>
      <c r="N245" s="25">
        <v>1.7</v>
      </c>
      <c r="O245" s="7"/>
      <c r="P245" s="27"/>
      <c r="Q245" s="27"/>
      <c r="R245" s="27"/>
    </row>
    <row r="246" spans="1:18" x14ac:dyDescent="0.2">
      <c r="A246" s="29" t="s">
        <v>517</v>
      </c>
      <c r="B246" s="28" t="s">
        <v>60</v>
      </c>
      <c r="C246" s="12">
        <v>358.8</v>
      </c>
      <c r="D246" s="25">
        <v>386.5</v>
      </c>
      <c r="E246" s="25">
        <v>406.6</v>
      </c>
      <c r="F246" s="12">
        <v>27.699999999999989</v>
      </c>
      <c r="G246" s="25">
        <v>20.100000000000001</v>
      </c>
      <c r="H246" s="26">
        <v>0.7</v>
      </c>
      <c r="I246" s="25">
        <v>0.5</v>
      </c>
      <c r="J246" s="25">
        <v>44</v>
      </c>
      <c r="K246" s="25">
        <v>39.200000000000003</v>
      </c>
      <c r="L246" s="25">
        <v>41.7</v>
      </c>
      <c r="M246" s="25">
        <v>-1.2</v>
      </c>
      <c r="N246" s="25">
        <v>0.6</v>
      </c>
      <c r="O246" s="7"/>
      <c r="P246" s="27"/>
      <c r="Q246" s="27"/>
      <c r="R246" s="27"/>
    </row>
    <row r="247" spans="1:18" x14ac:dyDescent="0.2">
      <c r="A247" s="29" t="s">
        <v>518</v>
      </c>
      <c r="B247" s="28" t="s">
        <v>60</v>
      </c>
      <c r="C247" s="12">
        <v>2360.1999999999998</v>
      </c>
      <c r="D247" s="25">
        <v>2484</v>
      </c>
      <c r="E247" s="25">
        <v>2528.8000000000002</v>
      </c>
      <c r="F247" s="12">
        <v>123.80000000000018</v>
      </c>
      <c r="G247" s="25">
        <v>44.8</v>
      </c>
      <c r="H247" s="26">
        <v>0.5</v>
      </c>
      <c r="I247" s="25">
        <v>0.2</v>
      </c>
      <c r="J247" s="25">
        <v>128.1</v>
      </c>
      <c r="K247" s="25">
        <v>143.4</v>
      </c>
      <c r="L247" s="25">
        <v>152.69999999999999</v>
      </c>
      <c r="M247" s="25">
        <v>1.1000000000000001</v>
      </c>
      <c r="N247" s="25">
        <v>0.6</v>
      </c>
      <c r="O247" s="7"/>
      <c r="P247" s="27"/>
      <c r="Q247" s="27"/>
      <c r="R247" s="27"/>
    </row>
    <row r="248" spans="1:18" x14ac:dyDescent="0.2">
      <c r="A248" s="29" t="s">
        <v>519</v>
      </c>
      <c r="B248" s="28" t="s">
        <v>60</v>
      </c>
      <c r="C248" s="12">
        <v>1919.1</v>
      </c>
      <c r="D248" s="25">
        <v>1824.7</v>
      </c>
      <c r="E248" s="25">
        <v>1794.9</v>
      </c>
      <c r="F248" s="12">
        <v>-94.399999999999864</v>
      </c>
      <c r="G248" s="25">
        <v>-29.8</v>
      </c>
      <c r="H248" s="26">
        <v>-0.5</v>
      </c>
      <c r="I248" s="25">
        <v>-0.2</v>
      </c>
      <c r="J248" s="25">
        <v>182.4</v>
      </c>
      <c r="K248" s="25">
        <v>173.2</v>
      </c>
      <c r="L248" s="25">
        <v>184.5</v>
      </c>
      <c r="M248" s="25">
        <v>-0.5</v>
      </c>
      <c r="N248" s="25">
        <v>0.6</v>
      </c>
      <c r="O248" s="7"/>
      <c r="P248" s="27"/>
      <c r="Q248" s="27"/>
      <c r="R248" s="27"/>
    </row>
    <row r="249" spans="1:18" x14ac:dyDescent="0.2">
      <c r="A249" s="29" t="s">
        <v>520</v>
      </c>
      <c r="B249" s="28" t="s">
        <v>60</v>
      </c>
      <c r="C249" s="12">
        <v>0</v>
      </c>
      <c r="D249" s="25">
        <v>0</v>
      </c>
      <c r="E249" s="25">
        <v>0</v>
      </c>
      <c r="F249" s="12">
        <v>0</v>
      </c>
      <c r="G249" s="25">
        <v>0</v>
      </c>
      <c r="H249" s="26">
        <v>0</v>
      </c>
      <c r="I249" s="25">
        <v>0</v>
      </c>
      <c r="J249" s="25">
        <v>171.2</v>
      </c>
      <c r="K249" s="25">
        <v>195.9</v>
      </c>
      <c r="L249" s="25">
        <v>208.7</v>
      </c>
      <c r="M249" s="25">
        <v>1.4</v>
      </c>
      <c r="N249" s="25">
        <v>0.6</v>
      </c>
      <c r="O249" s="7"/>
      <c r="P249" s="27"/>
      <c r="Q249" s="27"/>
      <c r="R249" s="27"/>
    </row>
    <row r="250" spans="1:18" ht="25.5" x14ac:dyDescent="0.2">
      <c r="A250" s="29" t="s">
        <v>521</v>
      </c>
      <c r="B250" s="28" t="s">
        <v>60</v>
      </c>
      <c r="C250" s="12">
        <v>0</v>
      </c>
      <c r="D250" s="25">
        <v>0</v>
      </c>
      <c r="E250" s="25">
        <v>0</v>
      </c>
      <c r="F250" s="12">
        <v>0</v>
      </c>
      <c r="G250" s="25">
        <v>0</v>
      </c>
      <c r="H250" s="26">
        <v>0</v>
      </c>
      <c r="I250" s="25">
        <v>0</v>
      </c>
      <c r="J250" s="25">
        <v>684.3</v>
      </c>
      <c r="K250" s="25">
        <v>790.3</v>
      </c>
      <c r="L250" s="25">
        <v>929.4</v>
      </c>
      <c r="M250" s="25">
        <v>1.5</v>
      </c>
      <c r="N250" s="25">
        <v>1.6</v>
      </c>
      <c r="O250" s="7"/>
      <c r="P250" s="27"/>
      <c r="Q250" s="27"/>
      <c r="R250" s="27"/>
    </row>
    <row r="251" spans="1:18" x14ac:dyDescent="0.2">
      <c r="A251" s="29" t="s">
        <v>522</v>
      </c>
      <c r="B251" s="28" t="s">
        <v>60</v>
      </c>
      <c r="C251" s="12">
        <v>0</v>
      </c>
      <c r="D251" s="25">
        <v>0</v>
      </c>
      <c r="E251" s="25">
        <v>0</v>
      </c>
      <c r="F251" s="12">
        <v>0</v>
      </c>
      <c r="G251" s="25">
        <v>0</v>
      </c>
      <c r="H251" s="26">
        <v>0</v>
      </c>
      <c r="I251" s="25">
        <v>0</v>
      </c>
      <c r="J251" s="25">
        <v>1273.7</v>
      </c>
      <c r="K251" s="25">
        <v>1505.5</v>
      </c>
      <c r="L251" s="25">
        <v>1671.1</v>
      </c>
      <c r="M251" s="25">
        <v>1.7</v>
      </c>
      <c r="N251" s="25">
        <v>1</v>
      </c>
      <c r="O251" s="7"/>
      <c r="P251" s="27"/>
      <c r="Q251" s="27"/>
      <c r="R251" s="27"/>
    </row>
    <row r="252" spans="1:18" x14ac:dyDescent="0.2">
      <c r="A252" s="29" t="s">
        <v>523</v>
      </c>
      <c r="B252" s="28" t="s">
        <v>524</v>
      </c>
      <c r="C252" s="12">
        <v>2011.9</v>
      </c>
      <c r="D252" s="25">
        <v>2303.6</v>
      </c>
      <c r="E252" s="25">
        <v>2265.1</v>
      </c>
      <c r="F252" s="12">
        <v>291.69999999999982</v>
      </c>
      <c r="G252" s="25">
        <v>-38.6</v>
      </c>
      <c r="H252" s="26">
        <v>1.4</v>
      </c>
      <c r="I252" s="25">
        <v>-0.2</v>
      </c>
      <c r="J252" s="25">
        <v>459.5</v>
      </c>
      <c r="K252" s="25">
        <v>571.6</v>
      </c>
      <c r="L252" s="25">
        <v>684.5</v>
      </c>
      <c r="M252" s="25">
        <v>2.2000000000000002</v>
      </c>
      <c r="N252" s="25">
        <v>1.8</v>
      </c>
      <c r="O252" s="59" t="s">
        <v>3</v>
      </c>
      <c r="P252" s="27"/>
      <c r="Q252" s="27"/>
      <c r="R252" s="27"/>
    </row>
    <row r="253" spans="1:18" x14ac:dyDescent="0.2">
      <c r="A253" s="29" t="s">
        <v>525</v>
      </c>
      <c r="B253" s="28" t="s">
        <v>526</v>
      </c>
      <c r="C253" s="12">
        <v>904.4</v>
      </c>
      <c r="D253" s="25">
        <v>1240.5</v>
      </c>
      <c r="E253" s="25">
        <v>1306.8</v>
      </c>
      <c r="F253" s="12">
        <v>336.1</v>
      </c>
      <c r="G253" s="25">
        <v>66.2</v>
      </c>
      <c r="H253" s="26">
        <v>3.2</v>
      </c>
      <c r="I253" s="25">
        <v>0.5</v>
      </c>
      <c r="J253" s="25">
        <v>212.9</v>
      </c>
      <c r="K253" s="25">
        <v>308.89999999999998</v>
      </c>
      <c r="L253" s="25">
        <v>377.3</v>
      </c>
      <c r="M253" s="25">
        <v>3.8</v>
      </c>
      <c r="N253" s="25">
        <v>2</v>
      </c>
      <c r="O253" s="7"/>
      <c r="P253" s="27"/>
      <c r="Q253" s="27"/>
      <c r="R253" s="27"/>
    </row>
    <row r="254" spans="1:18" x14ac:dyDescent="0.2">
      <c r="A254" s="29" t="s">
        <v>527</v>
      </c>
      <c r="B254" s="28" t="s">
        <v>528</v>
      </c>
      <c r="C254" s="12">
        <v>846.8</v>
      </c>
      <c r="D254" s="25">
        <v>749.7</v>
      </c>
      <c r="E254" s="25">
        <v>646.4</v>
      </c>
      <c r="F254" s="12">
        <v>-97.099999999999909</v>
      </c>
      <c r="G254" s="25">
        <v>-103.3</v>
      </c>
      <c r="H254" s="26">
        <v>-1.2</v>
      </c>
      <c r="I254" s="25">
        <v>-1.5</v>
      </c>
      <c r="J254" s="25">
        <v>200</v>
      </c>
      <c r="K254" s="25">
        <v>216.2</v>
      </c>
      <c r="L254" s="25">
        <v>254</v>
      </c>
      <c r="M254" s="25">
        <v>0.8</v>
      </c>
      <c r="N254" s="25">
        <v>1.6</v>
      </c>
      <c r="O254" s="7"/>
      <c r="P254" s="27"/>
      <c r="Q254" s="27"/>
      <c r="R254" s="27"/>
    </row>
    <row r="255" spans="1:18" x14ac:dyDescent="0.2">
      <c r="A255" s="29" t="s">
        <v>529</v>
      </c>
      <c r="B255" s="28" t="s">
        <v>530</v>
      </c>
      <c r="C255" s="12">
        <v>16.2</v>
      </c>
      <c r="D255" s="25">
        <v>16</v>
      </c>
      <c r="E255" s="25">
        <v>19.5</v>
      </c>
      <c r="F255" s="12">
        <v>-0.19999999999999929</v>
      </c>
      <c r="G255" s="25">
        <v>3.5</v>
      </c>
      <c r="H255" s="26">
        <v>-0.1</v>
      </c>
      <c r="I255" s="25">
        <v>2</v>
      </c>
      <c r="J255" s="25">
        <v>5.4</v>
      </c>
      <c r="K255" s="25">
        <v>4.0999999999999996</v>
      </c>
      <c r="L255" s="25">
        <v>4.5</v>
      </c>
      <c r="M255" s="25">
        <v>-2.7</v>
      </c>
      <c r="N255" s="25">
        <v>0.9</v>
      </c>
      <c r="O255" s="7"/>
      <c r="P255" s="27"/>
      <c r="Q255" s="27"/>
      <c r="R255" s="27"/>
    </row>
    <row r="256" spans="1:18" x14ac:dyDescent="0.2">
      <c r="A256" s="29" t="s">
        <v>531</v>
      </c>
      <c r="B256" s="28" t="s">
        <v>532</v>
      </c>
      <c r="C256" s="12">
        <v>71.900000000000006</v>
      </c>
      <c r="D256" s="25">
        <v>73.2</v>
      </c>
      <c r="E256" s="25">
        <v>58.4</v>
      </c>
      <c r="F256" s="12">
        <v>1.2999999999999972</v>
      </c>
      <c r="G256" s="25">
        <v>-14.8</v>
      </c>
      <c r="H256" s="26">
        <v>0.2</v>
      </c>
      <c r="I256" s="25">
        <v>-2.2000000000000002</v>
      </c>
      <c r="J256" s="25">
        <v>14</v>
      </c>
      <c r="K256" s="25">
        <v>15.1</v>
      </c>
      <c r="L256" s="25">
        <v>17</v>
      </c>
      <c r="M256" s="25">
        <v>0.7</v>
      </c>
      <c r="N256" s="25">
        <v>1.2</v>
      </c>
      <c r="O256" s="7"/>
      <c r="P256" s="27"/>
      <c r="Q256" s="27"/>
      <c r="R256" s="27"/>
    </row>
    <row r="257" spans="1:18" x14ac:dyDescent="0.2">
      <c r="A257" s="29" t="s">
        <v>533</v>
      </c>
      <c r="B257" s="28" t="s">
        <v>534</v>
      </c>
      <c r="C257" s="12">
        <v>41.1</v>
      </c>
      <c r="D257" s="25">
        <v>56.5</v>
      </c>
      <c r="E257" s="25">
        <v>51.6</v>
      </c>
      <c r="F257" s="12">
        <v>15.399999999999999</v>
      </c>
      <c r="G257" s="25">
        <v>-4.9000000000000004</v>
      </c>
      <c r="H257" s="26">
        <v>3.2</v>
      </c>
      <c r="I257" s="25">
        <v>-0.9</v>
      </c>
      <c r="J257" s="25">
        <v>7.5</v>
      </c>
      <c r="K257" s="25">
        <v>9.6999999999999993</v>
      </c>
      <c r="L257" s="25">
        <v>11</v>
      </c>
      <c r="M257" s="25">
        <v>2.6</v>
      </c>
      <c r="N257" s="25">
        <v>1.3</v>
      </c>
      <c r="O257" s="7"/>
      <c r="P257" s="27"/>
      <c r="Q257" s="27"/>
      <c r="R257" s="27"/>
    </row>
    <row r="258" spans="1:18" x14ac:dyDescent="0.2">
      <c r="A258" s="29" t="s">
        <v>535</v>
      </c>
      <c r="B258" s="28" t="s">
        <v>536</v>
      </c>
      <c r="C258" s="12">
        <v>131.5</v>
      </c>
      <c r="D258" s="25">
        <v>167.7</v>
      </c>
      <c r="E258" s="25">
        <v>182.3</v>
      </c>
      <c r="F258" s="12">
        <v>36.199999999999989</v>
      </c>
      <c r="G258" s="25">
        <v>14.6</v>
      </c>
      <c r="H258" s="26">
        <v>2.5</v>
      </c>
      <c r="I258" s="25">
        <v>0.8</v>
      </c>
      <c r="J258" s="25">
        <v>19.8</v>
      </c>
      <c r="K258" s="25">
        <v>23.8</v>
      </c>
      <c r="L258" s="25">
        <v>29.8</v>
      </c>
      <c r="M258" s="25">
        <v>1.9</v>
      </c>
      <c r="N258" s="25">
        <v>2.2999999999999998</v>
      </c>
      <c r="O258" s="7"/>
      <c r="P258" s="27"/>
      <c r="Q258" s="27"/>
      <c r="R258" s="27"/>
    </row>
    <row r="259" spans="1:18" x14ac:dyDescent="0.2">
      <c r="A259" s="23" t="s">
        <v>58</v>
      </c>
      <c r="B259" s="28" t="s">
        <v>58</v>
      </c>
      <c r="C259" s="20"/>
      <c r="D259" s="25"/>
      <c r="E259" s="25"/>
      <c r="F259" s="12"/>
      <c r="G259" s="25"/>
      <c r="H259" s="12"/>
      <c r="I259" s="25"/>
      <c r="J259" s="25"/>
      <c r="K259" s="25"/>
      <c r="L259" s="25"/>
      <c r="M259" s="25"/>
      <c r="N259" s="25"/>
      <c r="P259" s="27"/>
      <c r="Q259" s="27"/>
      <c r="R259" s="27"/>
    </row>
    <row r="260" spans="1:18" ht="15" thickBot="1" x14ac:dyDescent="0.25">
      <c r="A260" s="23" t="s">
        <v>537</v>
      </c>
      <c r="B260" s="28" t="s">
        <v>58</v>
      </c>
      <c r="C260" s="12">
        <v>8995.2999999999993</v>
      </c>
      <c r="D260" s="25">
        <v>8782.2999999999993</v>
      </c>
      <c r="E260" s="25">
        <v>8454.1</v>
      </c>
      <c r="F260" s="12">
        <v>-213</v>
      </c>
      <c r="G260" s="25">
        <v>-328.2</v>
      </c>
      <c r="H260" s="26">
        <v>-0.2</v>
      </c>
      <c r="I260" s="25">
        <v>-0.4</v>
      </c>
      <c r="J260" s="25"/>
      <c r="K260" s="25"/>
      <c r="L260" s="25"/>
      <c r="M260" s="25">
        <v>0</v>
      </c>
      <c r="N260" s="25">
        <v>0</v>
      </c>
      <c r="O260" s="7"/>
      <c r="P260" s="27"/>
      <c r="Q260" s="27"/>
      <c r="R260" s="27"/>
    </row>
    <row r="261" spans="1:18" ht="15.6" customHeight="1" x14ac:dyDescent="0.2">
      <c r="A261" s="126" t="s">
        <v>538</v>
      </c>
      <c r="B261" s="126"/>
      <c r="C261" s="126"/>
      <c r="D261" s="126"/>
      <c r="E261" s="126"/>
      <c r="F261" s="126"/>
      <c r="G261" s="126"/>
      <c r="H261" s="126"/>
      <c r="I261" s="126"/>
      <c r="J261" s="126"/>
      <c r="K261" s="126"/>
      <c r="L261" s="126"/>
      <c r="M261" s="126"/>
      <c r="N261" s="126"/>
      <c r="P261" s="27"/>
      <c r="Q261" s="27"/>
      <c r="R261" s="27"/>
    </row>
    <row r="262" spans="1:18" ht="27" customHeight="1" x14ac:dyDescent="0.2">
      <c r="A262" s="127" t="s">
        <v>539</v>
      </c>
      <c r="B262" s="124"/>
      <c r="C262" s="124"/>
      <c r="D262" s="124"/>
      <c r="E262" s="124"/>
      <c r="F262" s="124"/>
      <c r="G262" s="124"/>
      <c r="H262" s="124"/>
      <c r="I262" s="124"/>
      <c r="J262" s="124"/>
      <c r="K262" s="124"/>
      <c r="L262" s="124"/>
      <c r="M262" s="124"/>
      <c r="N262" s="124"/>
      <c r="P262" s="27"/>
      <c r="Q262" s="27"/>
      <c r="R262" s="27"/>
    </row>
    <row r="263" spans="1:18" x14ac:dyDescent="0.2">
      <c r="A263" s="128" t="s">
        <v>540</v>
      </c>
      <c r="B263" s="124"/>
      <c r="C263" s="124"/>
      <c r="D263" s="124"/>
      <c r="E263" s="124"/>
      <c r="F263" s="124"/>
      <c r="G263" s="124"/>
      <c r="H263" s="124"/>
      <c r="I263" s="124"/>
      <c r="J263" s="124"/>
      <c r="K263" s="124"/>
      <c r="L263" s="124"/>
      <c r="M263" s="124"/>
      <c r="N263" s="124"/>
      <c r="P263" s="27"/>
      <c r="Q263" s="27"/>
      <c r="R263" s="27"/>
    </row>
    <row r="264" spans="1:18" ht="30" customHeight="1" x14ac:dyDescent="0.2">
      <c r="A264" s="127" t="s">
        <v>541</v>
      </c>
      <c r="B264" s="124"/>
      <c r="C264" s="124"/>
      <c r="D264" s="124"/>
      <c r="E264" s="124"/>
      <c r="F264" s="124"/>
      <c r="G264" s="124"/>
      <c r="H264" s="124"/>
      <c r="I264" s="124"/>
      <c r="J264" s="124"/>
      <c r="K264" s="124"/>
      <c r="L264" s="124"/>
      <c r="M264" s="124"/>
      <c r="N264" s="124"/>
    </row>
    <row r="265" spans="1:18" x14ac:dyDescent="0.2">
      <c r="A265" s="128" t="s">
        <v>542</v>
      </c>
      <c r="B265" s="124"/>
      <c r="C265" s="124"/>
      <c r="D265" s="124"/>
      <c r="E265" s="124"/>
      <c r="F265" s="124"/>
      <c r="G265" s="124"/>
      <c r="H265" s="124"/>
      <c r="I265" s="124"/>
      <c r="J265" s="124"/>
      <c r="K265" s="124"/>
      <c r="L265" s="124"/>
      <c r="M265" s="124"/>
      <c r="N265" s="124"/>
    </row>
    <row r="266" spans="1:18" ht="15" customHeight="1" x14ac:dyDescent="0.2">
      <c r="A266" s="36" t="s">
        <v>543</v>
      </c>
      <c r="B266" s="37"/>
      <c r="C266" s="37"/>
      <c r="D266" s="37"/>
      <c r="E266" s="37"/>
      <c r="F266" s="37"/>
      <c r="G266" s="37"/>
      <c r="H266" s="37"/>
      <c r="I266" s="37"/>
      <c r="J266" s="37"/>
      <c r="K266" s="37"/>
      <c r="L266" s="37"/>
      <c r="M266" s="37"/>
      <c r="N266" s="37"/>
    </row>
    <row r="267" spans="1:18" ht="15" customHeight="1" x14ac:dyDescent="0.2">
      <c r="A267" s="125"/>
      <c r="B267" s="124"/>
      <c r="C267" s="124"/>
      <c r="D267" s="124"/>
      <c r="E267" s="124"/>
      <c r="F267" s="124"/>
      <c r="G267" s="124"/>
      <c r="H267" s="124"/>
      <c r="I267" s="124"/>
      <c r="J267" s="124"/>
      <c r="K267" s="124"/>
      <c r="L267" s="124"/>
      <c r="M267" s="124"/>
      <c r="N267" s="124"/>
    </row>
    <row r="268" spans="1:18" x14ac:dyDescent="0.2">
      <c r="A268" s="123"/>
      <c r="B268" s="124"/>
      <c r="C268" s="124"/>
      <c r="D268" s="124"/>
      <c r="E268" s="124"/>
      <c r="F268" s="124"/>
      <c r="G268" s="124"/>
      <c r="H268" s="124"/>
      <c r="I268" s="124"/>
      <c r="J268" s="124"/>
      <c r="K268" s="124"/>
      <c r="L268" s="124"/>
      <c r="M268" s="124"/>
      <c r="N268" s="124"/>
    </row>
    <row r="269" spans="1:18" x14ac:dyDescent="0.2">
      <c r="A269" s="125"/>
      <c r="B269" s="124"/>
      <c r="C269" s="124"/>
      <c r="D269" s="124"/>
      <c r="E269" s="124"/>
      <c r="F269" s="124"/>
      <c r="G269" s="124"/>
      <c r="H269" s="124"/>
      <c r="I269" s="124"/>
      <c r="J269" s="124"/>
      <c r="K269" s="124"/>
      <c r="L269" s="124"/>
      <c r="M269" s="124"/>
      <c r="N269" s="124"/>
    </row>
    <row r="270" spans="1:18" x14ac:dyDescent="0.2">
      <c r="A270" s="125"/>
      <c r="B270" s="124"/>
      <c r="C270" s="124"/>
      <c r="D270" s="124"/>
      <c r="E270" s="124"/>
      <c r="F270" s="124"/>
      <c r="G270" s="124"/>
      <c r="H270" s="124"/>
      <c r="I270" s="124"/>
      <c r="J270" s="124"/>
      <c r="K270" s="124"/>
      <c r="L270" s="124"/>
      <c r="M270" s="124"/>
      <c r="N270" s="124"/>
    </row>
  </sheetData>
  <mergeCells count="19">
    <mergeCell ref="A1:N1"/>
    <mergeCell ref="A2:A4"/>
    <mergeCell ref="B2:B4"/>
    <mergeCell ref="C2:I2"/>
    <mergeCell ref="J2:N2"/>
    <mergeCell ref="C3:E3"/>
    <mergeCell ref="F3:G3"/>
    <mergeCell ref="H3:I3"/>
    <mergeCell ref="J3:L3"/>
    <mergeCell ref="M3:N3"/>
    <mergeCell ref="A268:N268"/>
    <mergeCell ref="A269:N269"/>
    <mergeCell ref="A270:N270"/>
    <mergeCell ref="A261:N261"/>
    <mergeCell ref="A262:N262"/>
    <mergeCell ref="A263:N263"/>
    <mergeCell ref="A264:N264"/>
    <mergeCell ref="A265:N265"/>
    <mergeCell ref="A267:N267"/>
  </mergeCells>
  <phoneticPr fontId="21" type="noConversion"/>
  <pageMargins left="0.7" right="0.7" top="0.75" bottom="0.75" header="0.3" footer="0.3"/>
  <pageSetup scale="61" fitToHeight="100" orientation="landscape" r:id="rId1"/>
  <headerFoot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7F681-8694-4B7C-8090-597E3C250770}">
  <dimension ref="A1:AI1476"/>
  <sheetViews>
    <sheetView workbookViewId="0">
      <pane xSplit="3" ySplit="1" topLeftCell="D26" activePane="bottomRight" state="frozen"/>
      <selection pane="topRight" activeCell="C1" sqref="C1"/>
      <selection pane="bottomLeft" activeCell="A2" sqref="A2"/>
      <selection pane="bottomRight" activeCell="AI11" sqref="AI11"/>
    </sheetView>
  </sheetViews>
  <sheetFormatPr defaultColWidth="9.125" defaultRowHeight="15" customHeight="1" x14ac:dyDescent="0.2"/>
  <cols>
    <col min="1" max="1" width="22.5" style="38" hidden="1" customWidth="1"/>
    <col min="2" max="2" width="22.5" style="38" customWidth="1"/>
    <col min="3" max="3" width="49" style="38" customWidth="1"/>
    <col min="4" max="34" width="9.125" style="38"/>
    <col min="35" max="35" width="9.125" style="38" bestFit="1" customWidth="1"/>
    <col min="36" max="16384" width="9.125" style="38"/>
  </cols>
  <sheetData>
    <row r="1" spans="1:35" ht="15" customHeight="1" thickBot="1" x14ac:dyDescent="0.25">
      <c r="C1" s="39" t="s">
        <v>544</v>
      </c>
      <c r="D1" s="40">
        <v>2020</v>
      </c>
      <c r="E1" s="40">
        <v>2021</v>
      </c>
      <c r="F1" s="40">
        <v>2022</v>
      </c>
      <c r="G1" s="40">
        <v>2023</v>
      </c>
      <c r="H1" s="40">
        <v>2024</v>
      </c>
      <c r="I1" s="40">
        <v>2025</v>
      </c>
      <c r="J1" s="40">
        <v>2026</v>
      </c>
      <c r="K1" s="40">
        <v>2027</v>
      </c>
      <c r="L1" s="40">
        <v>2028</v>
      </c>
      <c r="M1" s="40">
        <v>2029</v>
      </c>
      <c r="N1" s="40">
        <v>2030</v>
      </c>
      <c r="O1" s="40">
        <v>2031</v>
      </c>
      <c r="P1" s="40">
        <v>2032</v>
      </c>
      <c r="Q1" s="40">
        <v>2033</v>
      </c>
      <c r="R1" s="40">
        <v>2034</v>
      </c>
      <c r="S1" s="40">
        <v>2035</v>
      </c>
      <c r="T1" s="40">
        <v>2036</v>
      </c>
      <c r="U1" s="40">
        <v>2037</v>
      </c>
      <c r="V1" s="40">
        <v>2038</v>
      </c>
      <c r="W1" s="40">
        <v>2039</v>
      </c>
      <c r="X1" s="40">
        <v>2040</v>
      </c>
      <c r="Y1" s="40">
        <v>2041</v>
      </c>
      <c r="Z1" s="40">
        <v>2042</v>
      </c>
      <c r="AA1" s="40">
        <v>2043</v>
      </c>
      <c r="AB1" s="40">
        <v>2044</v>
      </c>
      <c r="AC1" s="40">
        <v>2045</v>
      </c>
      <c r="AD1" s="40">
        <v>2046</v>
      </c>
      <c r="AE1" s="40">
        <v>2047</v>
      </c>
      <c r="AF1" s="40">
        <v>2048</v>
      </c>
      <c r="AG1" s="40">
        <v>2049</v>
      </c>
      <c r="AH1" s="40">
        <v>2050</v>
      </c>
    </row>
    <row r="2" spans="1:35" ht="15" customHeight="1" thickTop="1" x14ac:dyDescent="0.2"/>
    <row r="3" spans="1:35" ht="15" customHeight="1" x14ac:dyDescent="0.2">
      <c r="D3" s="41" t="s">
        <v>545</v>
      </c>
      <c r="E3" s="41" t="s">
        <v>546</v>
      </c>
    </row>
    <row r="4" spans="1:35" ht="15" customHeight="1" x14ac:dyDescent="0.2">
      <c r="D4" s="41" t="s">
        <v>547</v>
      </c>
      <c r="E4" s="41" t="s">
        <v>548</v>
      </c>
      <c r="H4" s="41" t="s">
        <v>549</v>
      </c>
    </row>
    <row r="5" spans="1:35" ht="15" customHeight="1" x14ac:dyDescent="0.2">
      <c r="D5" s="41" t="s">
        <v>550</v>
      </c>
      <c r="E5" s="41" t="s">
        <v>551</v>
      </c>
    </row>
    <row r="6" spans="1:35" ht="15" customHeight="1" x14ac:dyDescent="0.2">
      <c r="D6" s="41" t="s">
        <v>552</v>
      </c>
      <c r="F6" s="41" t="s">
        <v>553</v>
      </c>
    </row>
    <row r="7" spans="1:35" ht="12" x14ac:dyDescent="0.2"/>
    <row r="8" spans="1:35" ht="12" x14ac:dyDescent="0.2"/>
    <row r="9" spans="1:35" ht="12" x14ac:dyDescent="0.2"/>
    <row r="10" spans="1:35" ht="15" customHeight="1" x14ac:dyDescent="0.25">
      <c r="A10" s="42" t="s">
        <v>554</v>
      </c>
      <c r="B10" s="42"/>
      <c r="C10" s="43" t="s">
        <v>555</v>
      </c>
      <c r="AI10" s="44" t="s">
        <v>556</v>
      </c>
    </row>
    <row r="11" spans="1:35" ht="15" customHeight="1" x14ac:dyDescent="0.2">
      <c r="C11" s="39"/>
      <c r="AI11" s="44" t="s">
        <v>557</v>
      </c>
    </row>
    <row r="12" spans="1:35" ht="15" customHeight="1" x14ac:dyDescent="0.2">
      <c r="C12" s="39"/>
      <c r="D12" s="45"/>
      <c r="E12" s="45"/>
      <c r="F12" s="45"/>
      <c r="G12" s="45"/>
      <c r="H12" s="45"/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  <c r="AA12" s="45"/>
      <c r="AB12" s="45"/>
      <c r="AC12" s="45"/>
      <c r="AD12" s="45"/>
      <c r="AE12" s="45"/>
      <c r="AF12" s="45"/>
      <c r="AG12" s="45"/>
      <c r="AH12" s="45"/>
      <c r="AI12" s="44" t="s">
        <v>558</v>
      </c>
    </row>
    <row r="13" spans="1:35" ht="15" customHeight="1" thickBot="1" x14ac:dyDescent="0.25">
      <c r="B13" s="60" t="s">
        <v>649</v>
      </c>
      <c r="C13" s="40" t="s">
        <v>559</v>
      </c>
      <c r="D13" s="40">
        <v>2020</v>
      </c>
      <c r="E13" s="40">
        <v>2021</v>
      </c>
      <c r="F13" s="40">
        <v>2022</v>
      </c>
      <c r="G13" s="40">
        <v>2023</v>
      </c>
      <c r="H13" s="40">
        <v>2024</v>
      </c>
      <c r="I13" s="40">
        <v>2025</v>
      </c>
      <c r="J13" s="40">
        <v>2026</v>
      </c>
      <c r="K13" s="40">
        <v>2027</v>
      </c>
      <c r="L13" s="40">
        <v>2028</v>
      </c>
      <c r="M13" s="40">
        <v>2029</v>
      </c>
      <c r="N13" s="40">
        <v>2030</v>
      </c>
      <c r="O13" s="40">
        <v>2031</v>
      </c>
      <c r="P13" s="40">
        <v>2032</v>
      </c>
      <c r="Q13" s="40">
        <v>2033</v>
      </c>
      <c r="R13" s="40">
        <v>2034</v>
      </c>
      <c r="S13" s="40">
        <v>2035</v>
      </c>
      <c r="T13" s="40">
        <v>2036</v>
      </c>
      <c r="U13" s="40">
        <v>2037</v>
      </c>
      <c r="V13" s="40">
        <v>2038</v>
      </c>
      <c r="W13" s="40">
        <v>2039</v>
      </c>
      <c r="X13" s="40">
        <v>2040</v>
      </c>
      <c r="Y13" s="40">
        <v>2041</v>
      </c>
      <c r="Z13" s="40">
        <v>2042</v>
      </c>
      <c r="AA13" s="40">
        <v>2043</v>
      </c>
      <c r="AB13" s="40">
        <v>2044</v>
      </c>
      <c r="AC13" s="40">
        <v>2045</v>
      </c>
      <c r="AD13" s="40">
        <v>2046</v>
      </c>
      <c r="AE13" s="40">
        <v>2047</v>
      </c>
      <c r="AF13" s="40">
        <v>2048</v>
      </c>
      <c r="AG13" s="40">
        <v>2049</v>
      </c>
      <c r="AH13" s="40">
        <v>2050</v>
      </c>
      <c r="AI13" s="46" t="s">
        <v>560</v>
      </c>
    </row>
    <row r="15" spans="1:35" ht="15" customHeight="1" x14ac:dyDescent="0.2">
      <c r="A15" s="42" t="s">
        <v>561</v>
      </c>
      <c r="B15" s="42"/>
      <c r="C15" s="47" t="s">
        <v>562</v>
      </c>
      <c r="D15" s="48">
        <v>18171.386718999998</v>
      </c>
      <c r="E15" s="48">
        <v>18739.230468999998</v>
      </c>
      <c r="F15" s="48">
        <v>19535.0625</v>
      </c>
      <c r="G15" s="48">
        <v>20170.175781000002</v>
      </c>
      <c r="H15" s="48">
        <v>20682.980468999998</v>
      </c>
      <c r="I15" s="48">
        <v>21192.648438</v>
      </c>
      <c r="J15" s="48">
        <v>21653.730468999998</v>
      </c>
      <c r="K15" s="48">
        <v>22078.480468999998</v>
      </c>
      <c r="L15" s="48">
        <v>22477.355468999998</v>
      </c>
      <c r="M15" s="48">
        <v>22858.132812</v>
      </c>
      <c r="N15" s="48">
        <v>23288.818359000001</v>
      </c>
      <c r="O15" s="48">
        <v>23759.802734000001</v>
      </c>
      <c r="P15" s="48">
        <v>24256.835938</v>
      </c>
      <c r="Q15" s="48">
        <v>24769.533202999999</v>
      </c>
      <c r="R15" s="48">
        <v>25310.607422000001</v>
      </c>
      <c r="S15" s="48">
        <v>25841.998047000001</v>
      </c>
      <c r="T15" s="48">
        <v>26331.703125</v>
      </c>
      <c r="U15" s="48">
        <v>26809.158202999999</v>
      </c>
      <c r="V15" s="48">
        <v>27307.626952999999</v>
      </c>
      <c r="W15" s="48">
        <v>27826.453125</v>
      </c>
      <c r="X15" s="48">
        <v>28370.613281000002</v>
      </c>
      <c r="Y15" s="48">
        <v>28925.115234000001</v>
      </c>
      <c r="Z15" s="48">
        <v>29509.078125</v>
      </c>
      <c r="AA15" s="48">
        <v>30115.902343999998</v>
      </c>
      <c r="AB15" s="48">
        <v>30722.546875</v>
      </c>
      <c r="AC15" s="48">
        <v>31317.330077999999</v>
      </c>
      <c r="AD15" s="48">
        <v>31908.9375</v>
      </c>
      <c r="AE15" s="48">
        <v>32501.925781000002</v>
      </c>
      <c r="AF15" s="48">
        <v>33120.199219000002</v>
      </c>
      <c r="AG15" s="48">
        <v>33745.574219000002</v>
      </c>
      <c r="AH15" s="48">
        <v>34364.589844000002</v>
      </c>
      <c r="AI15" s="49">
        <v>2.1465999999999999E-2</v>
      </c>
    </row>
    <row r="17" spans="1:35" ht="15" customHeight="1" x14ac:dyDescent="0.2">
      <c r="A17" s="42" t="s">
        <v>563</v>
      </c>
      <c r="B17" s="42"/>
      <c r="C17" s="47" t="s">
        <v>564</v>
      </c>
      <c r="D17" s="48">
        <v>141.525452</v>
      </c>
      <c r="E17" s="48">
        <v>146.82290599999999</v>
      </c>
      <c r="F17" s="48">
        <v>151.09684799999999</v>
      </c>
      <c r="G17" s="48">
        <v>154.916504</v>
      </c>
      <c r="H17" s="48">
        <v>157.37574799999999</v>
      </c>
      <c r="I17" s="48">
        <v>159.05834999999999</v>
      </c>
      <c r="J17" s="48">
        <v>160.175781</v>
      </c>
      <c r="K17" s="48">
        <v>160.92176799999999</v>
      </c>
      <c r="L17" s="48">
        <v>161.36518899999999</v>
      </c>
      <c r="M17" s="48">
        <v>161.521469</v>
      </c>
      <c r="N17" s="48">
        <v>161.976868</v>
      </c>
      <c r="O17" s="48">
        <v>162.689987</v>
      </c>
      <c r="P17" s="48">
        <v>163.83973700000001</v>
      </c>
      <c r="Q17" s="48">
        <v>164.99992399999999</v>
      </c>
      <c r="R17" s="48">
        <v>166.192474</v>
      </c>
      <c r="S17" s="48">
        <v>167.409897</v>
      </c>
      <c r="T17" s="48">
        <v>168.48397800000001</v>
      </c>
      <c r="U17" s="48">
        <v>169.37188699999999</v>
      </c>
      <c r="V17" s="48">
        <v>170.252655</v>
      </c>
      <c r="W17" s="48">
        <v>171.237595</v>
      </c>
      <c r="X17" s="48">
        <v>172.428909</v>
      </c>
      <c r="Y17" s="48">
        <v>173.3526</v>
      </c>
      <c r="Z17" s="48">
        <v>174.45880099999999</v>
      </c>
      <c r="AA17" s="48">
        <v>175.676254</v>
      </c>
      <c r="AB17" s="48">
        <v>176.90194700000001</v>
      </c>
      <c r="AC17" s="48">
        <v>178.01054400000001</v>
      </c>
      <c r="AD17" s="48">
        <v>179.07218900000001</v>
      </c>
      <c r="AE17" s="48">
        <v>180.06805399999999</v>
      </c>
      <c r="AF17" s="48">
        <v>181.117706</v>
      </c>
      <c r="AG17" s="48">
        <v>182.20962499999999</v>
      </c>
      <c r="AH17" s="48">
        <v>183.26329000000001</v>
      </c>
      <c r="AI17" s="49">
        <v>8.652E-3</v>
      </c>
    </row>
    <row r="19" spans="1:35" ht="15" customHeight="1" x14ac:dyDescent="0.2">
      <c r="C19" s="47" t="s">
        <v>565</v>
      </c>
    </row>
    <row r="21" spans="1:35" ht="15" customHeight="1" x14ac:dyDescent="0.2">
      <c r="C21" s="47" t="s">
        <v>566</v>
      </c>
      <c r="E21" s="63"/>
      <c r="F21" s="63"/>
      <c r="G21" s="63"/>
      <c r="H21" s="63"/>
      <c r="I21" s="63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63"/>
      <c r="AE21" s="63"/>
      <c r="AF21" s="63"/>
      <c r="AG21" s="63"/>
      <c r="AH21" s="63"/>
      <c r="AI21" s="63"/>
    </row>
    <row r="22" spans="1:35" ht="15" customHeight="1" x14ac:dyDescent="0.2">
      <c r="A22" s="42" t="s">
        <v>567</v>
      </c>
      <c r="B22" s="42" t="s">
        <v>3</v>
      </c>
      <c r="C22" s="50" t="s">
        <v>568</v>
      </c>
      <c r="D22" s="51">
        <v>498.04193099999998</v>
      </c>
      <c r="E22" s="51">
        <v>528.46618699999999</v>
      </c>
      <c r="F22" s="51">
        <v>543.57855199999995</v>
      </c>
      <c r="G22" s="51">
        <v>552.09033199999999</v>
      </c>
      <c r="H22" s="51">
        <v>560.839966</v>
      </c>
      <c r="I22" s="51">
        <v>569.999146</v>
      </c>
      <c r="J22" s="51">
        <v>578.23785399999997</v>
      </c>
      <c r="K22" s="51">
        <v>586.11608899999999</v>
      </c>
      <c r="L22" s="51">
        <v>593.79949999999997</v>
      </c>
      <c r="M22" s="51">
        <v>601.61584500000004</v>
      </c>
      <c r="N22" s="51">
        <v>609.86273200000005</v>
      </c>
      <c r="O22" s="51">
        <v>618.21167000000003</v>
      </c>
      <c r="P22" s="51">
        <v>627.32043499999997</v>
      </c>
      <c r="Q22" s="51">
        <v>637.13201900000001</v>
      </c>
      <c r="R22" s="51">
        <v>647.76873799999998</v>
      </c>
      <c r="S22" s="51">
        <v>658.36242700000003</v>
      </c>
      <c r="T22" s="51">
        <v>668.78204300000004</v>
      </c>
      <c r="U22" s="51">
        <v>678.91876200000002</v>
      </c>
      <c r="V22" s="51">
        <v>689.082581</v>
      </c>
      <c r="W22" s="51">
        <v>699.38165300000003</v>
      </c>
      <c r="X22" s="51">
        <v>709.78088400000001</v>
      </c>
      <c r="Y22" s="51">
        <v>720.48944100000006</v>
      </c>
      <c r="Z22" s="51">
        <v>731.33245799999997</v>
      </c>
      <c r="AA22" s="51">
        <v>742.21618699999999</v>
      </c>
      <c r="AB22" s="51">
        <v>753.32843000000003</v>
      </c>
      <c r="AC22" s="51">
        <v>764.65734899999995</v>
      </c>
      <c r="AD22" s="51">
        <v>776.02062999999998</v>
      </c>
      <c r="AE22" s="51">
        <v>787.55835000000002</v>
      </c>
      <c r="AF22" s="51">
        <v>799.41094999999996</v>
      </c>
      <c r="AG22" s="51">
        <v>811.47650099999998</v>
      </c>
      <c r="AH22" s="51">
        <v>823.79553199999998</v>
      </c>
      <c r="AI22" s="52">
        <v>1.6916E-2</v>
      </c>
    </row>
    <row r="23" spans="1:35" ht="15" customHeight="1" x14ac:dyDescent="0.2">
      <c r="A23" s="42" t="s">
        <v>569</v>
      </c>
      <c r="B23" s="42" t="s">
        <v>650</v>
      </c>
      <c r="C23" s="50" t="s">
        <v>570</v>
      </c>
      <c r="D23" s="51">
        <v>717.90631099999996</v>
      </c>
      <c r="E23" s="51">
        <v>690.20410200000003</v>
      </c>
      <c r="F23" s="51">
        <v>714.96972700000003</v>
      </c>
      <c r="G23" s="51">
        <v>745.61450200000002</v>
      </c>
      <c r="H23" s="51">
        <v>762.03521699999999</v>
      </c>
      <c r="I23" s="51">
        <v>781.72747800000002</v>
      </c>
      <c r="J23" s="51">
        <v>791.68762200000003</v>
      </c>
      <c r="K23" s="51">
        <v>792.78912400000002</v>
      </c>
      <c r="L23" s="51">
        <v>797.30792199999996</v>
      </c>
      <c r="M23" s="51">
        <v>801.99945100000002</v>
      </c>
      <c r="N23" s="51">
        <v>807.375</v>
      </c>
      <c r="O23" s="51">
        <v>810.71368399999994</v>
      </c>
      <c r="P23" s="51">
        <v>810.85217299999999</v>
      </c>
      <c r="Q23" s="51">
        <v>815.21075399999995</v>
      </c>
      <c r="R23" s="51">
        <v>818.10229500000003</v>
      </c>
      <c r="S23" s="51">
        <v>815.837402</v>
      </c>
      <c r="T23" s="51">
        <v>813.36901899999998</v>
      </c>
      <c r="U23" s="51">
        <v>813.51385500000004</v>
      </c>
      <c r="V23" s="51">
        <v>814.86352499999998</v>
      </c>
      <c r="W23" s="51">
        <v>816.53008999999997</v>
      </c>
      <c r="X23" s="51">
        <v>816.59027100000003</v>
      </c>
      <c r="Y23" s="51">
        <v>817.068848</v>
      </c>
      <c r="Z23" s="51">
        <v>822.71362299999998</v>
      </c>
      <c r="AA23" s="51">
        <v>830.76153599999998</v>
      </c>
      <c r="AB23" s="51">
        <v>836.60186799999997</v>
      </c>
      <c r="AC23" s="51">
        <v>836.67254600000001</v>
      </c>
      <c r="AD23" s="51">
        <v>840.78918499999997</v>
      </c>
      <c r="AE23" s="51">
        <v>843.89562999999998</v>
      </c>
      <c r="AF23" s="51">
        <v>846.35534700000005</v>
      </c>
      <c r="AG23" s="51">
        <v>848.19177200000001</v>
      </c>
      <c r="AH23" s="51">
        <v>846.99389599999995</v>
      </c>
      <c r="AI23" s="52">
        <v>5.5269999999999998E-3</v>
      </c>
    </row>
    <row r="24" spans="1:35" ht="15" customHeight="1" x14ac:dyDescent="0.2">
      <c r="A24" s="42" t="s">
        <v>571</v>
      </c>
      <c r="B24" s="42" t="s">
        <v>19</v>
      </c>
      <c r="C24" s="50" t="s">
        <v>572</v>
      </c>
      <c r="D24" s="51">
        <v>1319.2829589999999</v>
      </c>
      <c r="E24" s="51">
        <v>1296.0570070000001</v>
      </c>
      <c r="F24" s="51">
        <v>1310.4360349999999</v>
      </c>
      <c r="G24" s="51">
        <v>1342.3680420000001</v>
      </c>
      <c r="H24" s="51">
        <v>1380.755005</v>
      </c>
      <c r="I24" s="51">
        <v>1421.479004</v>
      </c>
      <c r="J24" s="51">
        <v>1454.640991</v>
      </c>
      <c r="K24" s="51">
        <v>1478.8919679999999</v>
      </c>
      <c r="L24" s="51">
        <v>1497.6860349999999</v>
      </c>
      <c r="M24" s="51">
        <v>1515.843018</v>
      </c>
      <c r="N24" s="51">
        <v>1536.323975</v>
      </c>
      <c r="O24" s="51">
        <v>1561.964966</v>
      </c>
      <c r="P24" s="51">
        <v>1587.4350589999999</v>
      </c>
      <c r="Q24" s="51">
        <v>1610.4470209999999</v>
      </c>
      <c r="R24" s="51">
        <v>1635.411987</v>
      </c>
      <c r="S24" s="51">
        <v>1662.4499510000001</v>
      </c>
      <c r="T24" s="51">
        <v>1682.8439940000001</v>
      </c>
      <c r="U24" s="51">
        <v>1700.9580080000001</v>
      </c>
      <c r="V24" s="51">
        <v>1724.8129879999999</v>
      </c>
      <c r="W24" s="51">
        <v>1748.8210449999999</v>
      </c>
      <c r="X24" s="51">
        <v>1777.515991</v>
      </c>
      <c r="Y24" s="51">
        <v>1809.2969969999999</v>
      </c>
      <c r="Z24" s="51">
        <v>1840.2330320000001</v>
      </c>
      <c r="AA24" s="51">
        <v>1876.659058</v>
      </c>
      <c r="AB24" s="51">
        <v>1916.014038</v>
      </c>
      <c r="AC24" s="51">
        <v>1954.5629879999999</v>
      </c>
      <c r="AD24" s="51">
        <v>1991.724976</v>
      </c>
      <c r="AE24" s="51">
        <v>2027.1049800000001</v>
      </c>
      <c r="AF24" s="51">
        <v>2065.6389159999999</v>
      </c>
      <c r="AG24" s="51">
        <v>2107.415039</v>
      </c>
      <c r="AH24" s="51">
        <v>2151.429932</v>
      </c>
      <c r="AI24" s="52">
        <v>1.6435000000000002E-2</v>
      </c>
    </row>
    <row r="25" spans="1:35" ht="12" x14ac:dyDescent="0.2"/>
    <row r="26" spans="1:35" ht="12" x14ac:dyDescent="0.2">
      <c r="C26" s="47" t="s">
        <v>573</v>
      </c>
    </row>
    <row r="27" spans="1:35" ht="14.25" x14ac:dyDescent="0.2">
      <c r="A27" s="42" t="s">
        <v>574</v>
      </c>
      <c r="B27" s="42" t="s">
        <v>6</v>
      </c>
      <c r="C27" s="50" t="s">
        <v>575</v>
      </c>
      <c r="D27" s="51">
        <v>892.20709199999999</v>
      </c>
      <c r="E27" s="51">
        <v>951.644409</v>
      </c>
      <c r="F27" s="51">
        <v>981.11431900000002</v>
      </c>
      <c r="G27" s="51">
        <v>999.31542999999999</v>
      </c>
      <c r="H27" s="51">
        <v>1017.9959720000001</v>
      </c>
      <c r="I27" s="51">
        <v>1037.4339600000001</v>
      </c>
      <c r="J27" s="51">
        <v>1055.355957</v>
      </c>
      <c r="K27" s="51">
        <v>1072.75</v>
      </c>
      <c r="L27" s="51">
        <v>1089.9520259999999</v>
      </c>
      <c r="M27" s="51">
        <v>1107.4129640000001</v>
      </c>
      <c r="N27" s="51">
        <v>1125.7060550000001</v>
      </c>
      <c r="O27" s="51">
        <v>1144.0150149999999</v>
      </c>
      <c r="P27" s="51">
        <v>1163.8530270000001</v>
      </c>
      <c r="Q27" s="51">
        <v>1185.5179439999999</v>
      </c>
      <c r="R27" s="51">
        <v>1209.1669919999999</v>
      </c>
      <c r="S27" s="51">
        <v>1232.253052</v>
      </c>
      <c r="T27" s="51">
        <v>1255.1629640000001</v>
      </c>
      <c r="U27" s="51">
        <v>1277.68103</v>
      </c>
      <c r="V27" s="51">
        <v>1299.9449460000001</v>
      </c>
      <c r="W27" s="51">
        <v>1322.5780030000001</v>
      </c>
      <c r="X27" s="51">
        <v>1345.338013</v>
      </c>
      <c r="Y27" s="51">
        <v>1368.5660399999999</v>
      </c>
      <c r="Z27" s="51">
        <v>1392.4720460000001</v>
      </c>
      <c r="AA27" s="51">
        <v>1416.4530030000001</v>
      </c>
      <c r="AB27" s="51">
        <v>1440.6369629999999</v>
      </c>
      <c r="AC27" s="51">
        <v>1465.269043</v>
      </c>
      <c r="AD27" s="51">
        <v>1490.1719969999999</v>
      </c>
      <c r="AE27" s="51">
        <v>1515.670044</v>
      </c>
      <c r="AF27" s="51">
        <v>1542.012939</v>
      </c>
      <c r="AG27" s="51">
        <v>1568.895996</v>
      </c>
      <c r="AH27" s="51">
        <v>1596.3000489999999</v>
      </c>
      <c r="AI27" s="52">
        <v>1.9581000000000001E-2</v>
      </c>
    </row>
    <row r="28" spans="1:35" ht="14.25" x14ac:dyDescent="0.2">
      <c r="A28" s="42" t="s">
        <v>576</v>
      </c>
      <c r="B28" s="42" t="s">
        <v>6</v>
      </c>
      <c r="C28" s="50" t="s">
        <v>577</v>
      </c>
      <c r="D28" s="51">
        <v>150.395096</v>
      </c>
      <c r="E28" s="51">
        <v>148.69160500000001</v>
      </c>
      <c r="F28" s="51">
        <v>150.21859699999999</v>
      </c>
      <c r="G28" s="51">
        <v>149.890793</v>
      </c>
      <c r="H28" s="51">
        <v>149.31860399999999</v>
      </c>
      <c r="I28" s="51">
        <v>148.89830000000001</v>
      </c>
      <c r="J28" s="51">
        <v>148.55110199999999</v>
      </c>
      <c r="K28" s="51">
        <v>148.380493</v>
      </c>
      <c r="L28" s="51">
        <v>148.29530299999999</v>
      </c>
      <c r="M28" s="51">
        <v>148.239395</v>
      </c>
      <c r="N28" s="51">
        <v>148.14799500000001</v>
      </c>
      <c r="O28" s="51">
        <v>148.257904</v>
      </c>
      <c r="P28" s="51">
        <v>148.582596</v>
      </c>
      <c r="Q28" s="51">
        <v>148.93940699999999</v>
      </c>
      <c r="R28" s="51">
        <v>149.55470299999999</v>
      </c>
      <c r="S28" s="51">
        <v>150.40150499999999</v>
      </c>
      <c r="T28" s="51">
        <v>151.22349500000001</v>
      </c>
      <c r="U28" s="51">
        <v>151.939697</v>
      </c>
      <c r="V28" s="51">
        <v>152.683807</v>
      </c>
      <c r="W28" s="51">
        <v>153.519699</v>
      </c>
      <c r="X28" s="51">
        <v>154.388397</v>
      </c>
      <c r="Y28" s="51">
        <v>155.346405</v>
      </c>
      <c r="Z28" s="51">
        <v>156.44949299999999</v>
      </c>
      <c r="AA28" s="51">
        <v>157.621002</v>
      </c>
      <c r="AB28" s="51">
        <v>158.78939800000001</v>
      </c>
      <c r="AC28" s="51">
        <v>159.971405</v>
      </c>
      <c r="AD28" s="51">
        <v>161.20399499999999</v>
      </c>
      <c r="AE28" s="51">
        <v>162.457596</v>
      </c>
      <c r="AF28" s="51">
        <v>163.74980199999999</v>
      </c>
      <c r="AG28" s="51">
        <v>165.08419799999999</v>
      </c>
      <c r="AH28" s="51">
        <v>166.44059799999999</v>
      </c>
      <c r="AI28" s="52">
        <v>3.385E-3</v>
      </c>
    </row>
    <row r="29" spans="1:35" ht="14.25" x14ac:dyDescent="0.2">
      <c r="A29" s="42" t="s">
        <v>578</v>
      </c>
      <c r="B29" s="42" t="s">
        <v>7</v>
      </c>
      <c r="C29" s="50" t="s">
        <v>579</v>
      </c>
      <c r="D29" s="51">
        <v>63.119968</v>
      </c>
      <c r="E29" s="51">
        <v>60.392139</v>
      </c>
      <c r="F29" s="51">
        <v>61.690947999999999</v>
      </c>
      <c r="G29" s="51">
        <v>61.25264</v>
      </c>
      <c r="H29" s="51">
        <v>60.040008999999998</v>
      </c>
      <c r="I29" s="51">
        <v>59.413780000000003</v>
      </c>
      <c r="J29" s="51">
        <v>58.711460000000002</v>
      </c>
      <c r="K29" s="51">
        <v>57.713379000000003</v>
      </c>
      <c r="L29" s="51">
        <v>56.414569999999998</v>
      </c>
      <c r="M29" s="51">
        <v>55.092177999999997</v>
      </c>
      <c r="N29" s="51">
        <v>54.120930000000001</v>
      </c>
      <c r="O29" s="51">
        <v>53.300548999999997</v>
      </c>
      <c r="P29" s="51">
        <v>52.313960999999999</v>
      </c>
      <c r="Q29" s="51">
        <v>51.158852000000003</v>
      </c>
      <c r="R29" s="51">
        <v>50.074150000000003</v>
      </c>
      <c r="S29" s="51">
        <v>48.930560999999997</v>
      </c>
      <c r="T29" s="51">
        <v>47.592860999999999</v>
      </c>
      <c r="U29" s="51">
        <v>46.315658999999997</v>
      </c>
      <c r="V29" s="51">
        <v>45.279288999999999</v>
      </c>
      <c r="W29" s="51">
        <v>44.272350000000003</v>
      </c>
      <c r="X29" s="51">
        <v>43.245911</v>
      </c>
      <c r="Y29" s="51">
        <v>42.304839999999999</v>
      </c>
      <c r="Z29" s="51">
        <v>41.538811000000003</v>
      </c>
      <c r="AA29" s="51">
        <v>40.849750999999998</v>
      </c>
      <c r="AB29" s="51">
        <v>40.095379000000001</v>
      </c>
      <c r="AC29" s="51">
        <v>39.278678999999997</v>
      </c>
      <c r="AD29" s="51">
        <v>38.450291</v>
      </c>
      <c r="AE29" s="51">
        <v>37.622458999999999</v>
      </c>
      <c r="AF29" s="51">
        <v>36.858809999999998</v>
      </c>
      <c r="AG29" s="51">
        <v>36.150181000000003</v>
      </c>
      <c r="AH29" s="51">
        <v>35.424610000000001</v>
      </c>
      <c r="AI29" s="52">
        <v>-1.907E-2</v>
      </c>
    </row>
    <row r="30" spans="1:35" ht="14.25" x14ac:dyDescent="0.2">
      <c r="A30" s="42" t="s">
        <v>580</v>
      </c>
      <c r="B30" s="42" t="s">
        <v>8</v>
      </c>
      <c r="C30" s="50" t="s">
        <v>581</v>
      </c>
      <c r="D30" s="51">
        <v>91.311569000000006</v>
      </c>
      <c r="E30" s="51">
        <v>94.032889999999995</v>
      </c>
      <c r="F30" s="51">
        <v>98.493781999999996</v>
      </c>
      <c r="G30" s="51">
        <v>97.385170000000002</v>
      </c>
      <c r="H30" s="51">
        <v>96.939278000000002</v>
      </c>
      <c r="I30" s="51">
        <v>97.382339000000002</v>
      </c>
      <c r="J30" s="51">
        <v>96.678168999999997</v>
      </c>
      <c r="K30" s="51">
        <v>95.944603000000001</v>
      </c>
      <c r="L30" s="51">
        <v>95.038582000000005</v>
      </c>
      <c r="M30" s="51">
        <v>94.465041999999997</v>
      </c>
      <c r="N30" s="51">
        <v>94.582831999999996</v>
      </c>
      <c r="O30" s="51">
        <v>94.793448999999995</v>
      </c>
      <c r="P30" s="51">
        <v>94.908173000000005</v>
      </c>
      <c r="Q30" s="51">
        <v>93.982902999999993</v>
      </c>
      <c r="R30" s="51">
        <v>92.439957000000007</v>
      </c>
      <c r="S30" s="51">
        <v>92.410942000000006</v>
      </c>
      <c r="T30" s="51">
        <v>92.217872999999997</v>
      </c>
      <c r="U30" s="51">
        <v>91.983711</v>
      </c>
      <c r="V30" s="51">
        <v>92.845139000000003</v>
      </c>
      <c r="W30" s="51">
        <v>93.423125999999996</v>
      </c>
      <c r="X30" s="51">
        <v>94.10154</v>
      </c>
      <c r="Y30" s="51">
        <v>95.792891999999995</v>
      </c>
      <c r="Z30" s="51">
        <v>97.091742999999994</v>
      </c>
      <c r="AA30" s="51">
        <v>98.667441999999994</v>
      </c>
      <c r="AB30" s="51">
        <v>100.64769699999999</v>
      </c>
      <c r="AC30" s="51">
        <v>102.810402</v>
      </c>
      <c r="AD30" s="51">
        <v>104.56819900000001</v>
      </c>
      <c r="AE30" s="51">
        <v>105.99299600000001</v>
      </c>
      <c r="AF30" s="51">
        <v>107.5765</v>
      </c>
      <c r="AG30" s="51">
        <v>109.243599</v>
      </c>
      <c r="AH30" s="51">
        <v>111.157501</v>
      </c>
      <c r="AI30" s="52">
        <v>6.5770000000000004E-3</v>
      </c>
    </row>
    <row r="31" spans="1:35" ht="14.25" x14ac:dyDescent="0.2">
      <c r="A31" s="42" t="s">
        <v>582</v>
      </c>
      <c r="B31" s="42" t="s">
        <v>18</v>
      </c>
      <c r="C31" s="50" t="s">
        <v>583</v>
      </c>
      <c r="D31" s="51">
        <v>63.518310999999997</v>
      </c>
      <c r="E31" s="51">
        <v>62.593631999999999</v>
      </c>
      <c r="F31" s="51">
        <v>65.840736000000007</v>
      </c>
      <c r="G31" s="51">
        <v>66.229408000000006</v>
      </c>
      <c r="H31" s="51">
        <v>66.900627</v>
      </c>
      <c r="I31" s="51">
        <v>68.747398000000004</v>
      </c>
      <c r="J31" s="51">
        <v>69.686049999999994</v>
      </c>
      <c r="K31" s="51">
        <v>70.431938000000002</v>
      </c>
      <c r="L31" s="51">
        <v>70.990821999999994</v>
      </c>
      <c r="M31" s="51">
        <v>71.814528999999993</v>
      </c>
      <c r="N31" s="51">
        <v>72.788726999999994</v>
      </c>
      <c r="O31" s="51">
        <v>74.115493999999998</v>
      </c>
      <c r="P31" s="51">
        <v>74.772239999999996</v>
      </c>
      <c r="Q31" s="51">
        <v>75.200737000000004</v>
      </c>
      <c r="R31" s="51">
        <v>76.189194000000001</v>
      </c>
      <c r="S31" s="51">
        <v>77.269310000000004</v>
      </c>
      <c r="T31" s="51">
        <v>78.079948000000002</v>
      </c>
      <c r="U31" s="51">
        <v>78.682777000000002</v>
      </c>
      <c r="V31" s="51">
        <v>79.760840999999999</v>
      </c>
      <c r="W31" s="51">
        <v>80.728461999999993</v>
      </c>
      <c r="X31" s="51">
        <v>81.231978999999995</v>
      </c>
      <c r="Y31" s="51">
        <v>82.264069000000006</v>
      </c>
      <c r="Z31" s="51">
        <v>83.880249000000006</v>
      </c>
      <c r="AA31" s="51">
        <v>85.566917000000004</v>
      </c>
      <c r="AB31" s="51">
        <v>86.742797999999993</v>
      </c>
      <c r="AC31" s="51">
        <v>87.860527000000005</v>
      </c>
      <c r="AD31" s="51">
        <v>89.228988999999999</v>
      </c>
      <c r="AE31" s="51">
        <v>90.009308000000004</v>
      </c>
      <c r="AF31" s="51">
        <v>91.401191999999995</v>
      </c>
      <c r="AG31" s="51">
        <v>92.828238999999996</v>
      </c>
      <c r="AH31" s="51">
        <v>94.157439999999994</v>
      </c>
      <c r="AI31" s="52">
        <v>1.3207999999999999E-2</v>
      </c>
    </row>
    <row r="32" spans="1:35" ht="14.25" x14ac:dyDescent="0.2">
      <c r="A32" s="42" t="s">
        <v>584</v>
      </c>
      <c r="B32" s="42" t="s">
        <v>9</v>
      </c>
      <c r="C32" s="50" t="s">
        <v>585</v>
      </c>
      <c r="D32" s="51">
        <v>168.22290000000001</v>
      </c>
      <c r="E32" s="51">
        <v>171.090103</v>
      </c>
      <c r="F32" s="51">
        <v>173.872894</v>
      </c>
      <c r="G32" s="51">
        <v>173.48840300000001</v>
      </c>
      <c r="H32" s="51">
        <v>174.63780199999999</v>
      </c>
      <c r="I32" s="51">
        <v>175.67449999999999</v>
      </c>
      <c r="J32" s="51">
        <v>176.601303</v>
      </c>
      <c r="K32" s="51">
        <v>177.17439300000001</v>
      </c>
      <c r="L32" s="51">
        <v>177.700806</v>
      </c>
      <c r="M32" s="51">
        <v>178.24310299999999</v>
      </c>
      <c r="N32" s="51">
        <v>179.16059899999999</v>
      </c>
      <c r="O32" s="51">
        <v>180.03149400000001</v>
      </c>
      <c r="P32" s="51">
        <v>180.534302</v>
      </c>
      <c r="Q32" s="51">
        <v>180.881699</v>
      </c>
      <c r="R32" s="51">
        <v>181.27560399999999</v>
      </c>
      <c r="S32" s="51">
        <v>181.51589999999999</v>
      </c>
      <c r="T32" s="51">
        <v>181.55119300000001</v>
      </c>
      <c r="U32" s="51">
        <v>181.81539900000001</v>
      </c>
      <c r="V32" s="51">
        <v>182.27709999999999</v>
      </c>
      <c r="W32" s="51">
        <v>182.57479900000001</v>
      </c>
      <c r="X32" s="51">
        <v>182.52929700000001</v>
      </c>
      <c r="Y32" s="51">
        <v>182.71249399999999</v>
      </c>
      <c r="Z32" s="51">
        <v>183.46499600000001</v>
      </c>
      <c r="AA32" s="51">
        <v>184.335297</v>
      </c>
      <c r="AB32" s="51">
        <v>184.802795</v>
      </c>
      <c r="AC32" s="51">
        <v>185.28959699999999</v>
      </c>
      <c r="AD32" s="51">
        <v>185.996399</v>
      </c>
      <c r="AE32" s="51">
        <v>187.23469499999999</v>
      </c>
      <c r="AF32" s="51">
        <v>188.162094</v>
      </c>
      <c r="AG32" s="51">
        <v>189.40580700000001</v>
      </c>
      <c r="AH32" s="51">
        <v>190.504501</v>
      </c>
      <c r="AI32" s="52">
        <v>4.1549999999999998E-3</v>
      </c>
    </row>
    <row r="33" spans="1:35" ht="14.25" x14ac:dyDescent="0.2">
      <c r="A33" s="42" t="s">
        <v>586</v>
      </c>
      <c r="B33" s="42" t="s">
        <v>9</v>
      </c>
      <c r="C33" s="50" t="s">
        <v>587</v>
      </c>
      <c r="D33" s="51">
        <v>62.247050999999999</v>
      </c>
      <c r="E33" s="51">
        <v>59.902031000000001</v>
      </c>
      <c r="F33" s="51">
        <v>60.403998999999999</v>
      </c>
      <c r="G33" s="51">
        <v>59.723621000000001</v>
      </c>
      <c r="H33" s="51">
        <v>59.208778000000002</v>
      </c>
      <c r="I33" s="51">
        <v>58.728062000000001</v>
      </c>
      <c r="J33" s="51">
        <v>58.152039000000002</v>
      </c>
      <c r="K33" s="51">
        <v>57.775108000000003</v>
      </c>
      <c r="L33" s="51">
        <v>57.642989999999998</v>
      </c>
      <c r="M33" s="51">
        <v>57.587859999999999</v>
      </c>
      <c r="N33" s="51">
        <v>57.5518</v>
      </c>
      <c r="O33" s="51">
        <v>57.397399999999998</v>
      </c>
      <c r="P33" s="51">
        <v>57.082901</v>
      </c>
      <c r="Q33" s="51">
        <v>56.70335</v>
      </c>
      <c r="R33" s="51">
        <v>56.199050999999997</v>
      </c>
      <c r="S33" s="51">
        <v>55.712871999999997</v>
      </c>
      <c r="T33" s="51">
        <v>55.318877999999998</v>
      </c>
      <c r="U33" s="51">
        <v>55.092319000000003</v>
      </c>
      <c r="V33" s="51">
        <v>54.847279</v>
      </c>
      <c r="W33" s="51">
        <v>54.529701000000003</v>
      </c>
      <c r="X33" s="51">
        <v>54.215038</v>
      </c>
      <c r="Y33" s="51">
        <v>54.012439999999998</v>
      </c>
      <c r="Z33" s="51">
        <v>53.809508999999998</v>
      </c>
      <c r="AA33" s="51">
        <v>53.516269999999999</v>
      </c>
      <c r="AB33" s="51">
        <v>53.199108000000003</v>
      </c>
      <c r="AC33" s="51">
        <v>52.94659</v>
      </c>
      <c r="AD33" s="51">
        <v>52.684249999999999</v>
      </c>
      <c r="AE33" s="51">
        <v>52.479641000000001</v>
      </c>
      <c r="AF33" s="51">
        <v>52.27599</v>
      </c>
      <c r="AG33" s="51">
        <v>52.044440999999999</v>
      </c>
      <c r="AH33" s="51">
        <v>51.782680999999997</v>
      </c>
      <c r="AI33" s="52">
        <v>-6.1159999999999999E-3</v>
      </c>
    </row>
    <row r="34" spans="1:35" ht="14.25" x14ac:dyDescent="0.2">
      <c r="A34" s="42" t="s">
        <v>588</v>
      </c>
      <c r="B34" s="42" t="s">
        <v>35</v>
      </c>
      <c r="C34" s="50" t="s">
        <v>589</v>
      </c>
      <c r="D34" s="51">
        <v>801.99792500000001</v>
      </c>
      <c r="E34" s="51">
        <v>818.30273399999999</v>
      </c>
      <c r="F34" s="51">
        <v>853.10571300000004</v>
      </c>
      <c r="G34" s="51">
        <v>867.493469</v>
      </c>
      <c r="H34" s="51">
        <v>889.87536599999999</v>
      </c>
      <c r="I34" s="51">
        <v>911.86328100000003</v>
      </c>
      <c r="J34" s="51">
        <v>931.54357900000002</v>
      </c>
      <c r="K34" s="51">
        <v>948.67297399999995</v>
      </c>
      <c r="L34" s="51">
        <v>966.02600099999995</v>
      </c>
      <c r="M34" s="51">
        <v>983.53460700000005</v>
      </c>
      <c r="N34" s="51">
        <v>1002.894165</v>
      </c>
      <c r="O34" s="51">
        <v>1022.240234</v>
      </c>
      <c r="P34" s="51">
        <v>1039.400635</v>
      </c>
      <c r="Q34" s="51">
        <v>1057.7196039999999</v>
      </c>
      <c r="R34" s="51">
        <v>1078.1539310000001</v>
      </c>
      <c r="S34" s="51">
        <v>1099.2857670000001</v>
      </c>
      <c r="T34" s="51">
        <v>1117.2536620000001</v>
      </c>
      <c r="U34" s="51">
        <v>1135.3957519999999</v>
      </c>
      <c r="V34" s="51">
        <v>1154.342529</v>
      </c>
      <c r="W34" s="51">
        <v>1171.770996</v>
      </c>
      <c r="X34" s="51">
        <v>1187.7376710000001</v>
      </c>
      <c r="Y34" s="51">
        <v>1206.7789310000001</v>
      </c>
      <c r="Z34" s="51">
        <v>1230.5820309999999</v>
      </c>
      <c r="AA34" s="51">
        <v>1254.3591309999999</v>
      </c>
      <c r="AB34" s="51">
        <v>1276.1301269999999</v>
      </c>
      <c r="AC34" s="51">
        <v>1298.5892329999999</v>
      </c>
      <c r="AD34" s="51">
        <v>1319.7276609999999</v>
      </c>
      <c r="AE34" s="51">
        <v>1339.826172</v>
      </c>
      <c r="AF34" s="51">
        <v>1360.0998540000001</v>
      </c>
      <c r="AG34" s="51">
        <v>1384.7037350000001</v>
      </c>
      <c r="AH34" s="51">
        <v>1408.556885</v>
      </c>
      <c r="AI34" s="52">
        <v>1.8950999999999999E-2</v>
      </c>
    </row>
    <row r="35" spans="1:35" ht="14.25" x14ac:dyDescent="0.2">
      <c r="A35" s="42" t="s">
        <v>590</v>
      </c>
      <c r="B35" s="61"/>
      <c r="C35" s="50" t="s">
        <v>591</v>
      </c>
      <c r="D35" s="51">
        <v>425.08126800000002</v>
      </c>
      <c r="E35" s="51">
        <v>429.78829999999999</v>
      </c>
      <c r="F35" s="51">
        <v>443.50964399999998</v>
      </c>
      <c r="G35" s="51">
        <v>448.96856700000001</v>
      </c>
      <c r="H35" s="51">
        <v>462.48129299999999</v>
      </c>
      <c r="I35" s="51">
        <v>473.76867700000003</v>
      </c>
      <c r="J35" s="51">
        <v>481.39621</v>
      </c>
      <c r="K35" s="51">
        <v>486.87219199999998</v>
      </c>
      <c r="L35" s="51">
        <v>493.37176499999998</v>
      </c>
      <c r="M35" s="51">
        <v>500.31109600000002</v>
      </c>
      <c r="N35" s="51">
        <v>509.05465700000002</v>
      </c>
      <c r="O35" s="51">
        <v>517.13470500000005</v>
      </c>
      <c r="P35" s="51">
        <v>522.73278800000003</v>
      </c>
      <c r="Q35" s="51">
        <v>529.192993</v>
      </c>
      <c r="R35" s="51">
        <v>536.62341300000003</v>
      </c>
      <c r="S35" s="51">
        <v>543.766479</v>
      </c>
      <c r="T35" s="51">
        <v>548.04644800000005</v>
      </c>
      <c r="U35" s="51">
        <v>553.44372599999997</v>
      </c>
      <c r="V35" s="51">
        <v>558.61645499999997</v>
      </c>
      <c r="W35" s="51">
        <v>561.15515100000005</v>
      </c>
      <c r="X35" s="51">
        <v>561.61755400000004</v>
      </c>
      <c r="Y35" s="51">
        <v>564.06994599999996</v>
      </c>
      <c r="Z35" s="51">
        <v>569.74700900000005</v>
      </c>
      <c r="AA35" s="51">
        <v>574.54510500000004</v>
      </c>
      <c r="AB35" s="51">
        <v>576.98657200000002</v>
      </c>
      <c r="AC35" s="51">
        <v>580.66882299999997</v>
      </c>
      <c r="AD35" s="51">
        <v>583.59155299999998</v>
      </c>
      <c r="AE35" s="51">
        <v>586.82238800000005</v>
      </c>
      <c r="AF35" s="51">
        <v>590.16747999999995</v>
      </c>
      <c r="AG35" s="51">
        <v>596.97375499999998</v>
      </c>
      <c r="AH35" s="51">
        <v>602.77648899999997</v>
      </c>
      <c r="AI35" s="52">
        <v>1.171E-2</v>
      </c>
    </row>
    <row r="36" spans="1:35" ht="14.25" x14ac:dyDescent="0.2">
      <c r="A36" s="42" t="s">
        <v>592</v>
      </c>
      <c r="B36" s="61"/>
      <c r="C36" s="50" t="s">
        <v>593</v>
      </c>
      <c r="D36" s="51">
        <v>41.688209999999998</v>
      </c>
      <c r="E36" s="51">
        <v>43.339199000000001</v>
      </c>
      <c r="F36" s="51">
        <v>45.147517999999998</v>
      </c>
      <c r="G36" s="51">
        <v>45.771628999999997</v>
      </c>
      <c r="H36" s="51">
        <v>46.797241</v>
      </c>
      <c r="I36" s="51">
        <v>47.223370000000003</v>
      </c>
      <c r="J36" s="51">
        <v>47.618518999999999</v>
      </c>
      <c r="K36" s="51">
        <v>47.733761000000001</v>
      </c>
      <c r="L36" s="51">
        <v>47.874310000000001</v>
      </c>
      <c r="M36" s="51">
        <v>47.956820999999998</v>
      </c>
      <c r="N36" s="51">
        <v>48.189788999999998</v>
      </c>
      <c r="O36" s="51">
        <v>48.392558999999999</v>
      </c>
      <c r="P36" s="51">
        <v>48.489769000000003</v>
      </c>
      <c r="Q36" s="51">
        <v>48.646149000000001</v>
      </c>
      <c r="R36" s="51">
        <v>48.872269000000003</v>
      </c>
      <c r="S36" s="51">
        <v>49.029831000000001</v>
      </c>
      <c r="T36" s="51">
        <v>49.028480999999999</v>
      </c>
      <c r="U36" s="51">
        <v>49.218730999999998</v>
      </c>
      <c r="V36" s="51">
        <v>49.431590999999997</v>
      </c>
      <c r="W36" s="51">
        <v>49.50515</v>
      </c>
      <c r="X36" s="51">
        <v>49.301571000000003</v>
      </c>
      <c r="Y36" s="51">
        <v>49.407890000000002</v>
      </c>
      <c r="Z36" s="51">
        <v>49.873249000000001</v>
      </c>
      <c r="AA36" s="51">
        <v>50.445492000000002</v>
      </c>
      <c r="AB36" s="51">
        <v>50.768791</v>
      </c>
      <c r="AC36" s="51">
        <v>51.034900999999998</v>
      </c>
      <c r="AD36" s="51">
        <v>51.069000000000003</v>
      </c>
      <c r="AE36" s="51">
        <v>51.17942</v>
      </c>
      <c r="AF36" s="51">
        <v>51.234341000000001</v>
      </c>
      <c r="AG36" s="51">
        <v>51.695090999999998</v>
      </c>
      <c r="AH36" s="51">
        <v>52.112011000000003</v>
      </c>
      <c r="AI36" s="52">
        <v>7.4669999999999997E-3</v>
      </c>
    </row>
    <row r="37" spans="1:35" ht="14.25" x14ac:dyDescent="0.2">
      <c r="A37" s="42" t="s">
        <v>594</v>
      </c>
      <c r="B37" s="61"/>
      <c r="C37" s="50" t="s">
        <v>595</v>
      </c>
      <c r="D37" s="51">
        <v>225.51530500000001</v>
      </c>
      <c r="E37" s="51">
        <v>226.312195</v>
      </c>
      <c r="F37" s="51">
        <v>235.14250200000001</v>
      </c>
      <c r="G37" s="51">
        <v>238.224197</v>
      </c>
      <c r="H37" s="51">
        <v>245.963303</v>
      </c>
      <c r="I37" s="51">
        <v>252.74949599999999</v>
      </c>
      <c r="J37" s="51">
        <v>257.31118800000002</v>
      </c>
      <c r="K37" s="51">
        <v>260.58200099999999</v>
      </c>
      <c r="L37" s="51">
        <v>264.61309799999998</v>
      </c>
      <c r="M37" s="51">
        <v>268.77130099999999</v>
      </c>
      <c r="N37" s="51">
        <v>274.282196</v>
      </c>
      <c r="O37" s="51">
        <v>279.24069200000002</v>
      </c>
      <c r="P37" s="51">
        <v>282.52551299999999</v>
      </c>
      <c r="Q37" s="51">
        <v>286.35150099999998</v>
      </c>
      <c r="R37" s="51">
        <v>290.75219700000002</v>
      </c>
      <c r="S37" s="51">
        <v>295.47399899999999</v>
      </c>
      <c r="T37" s="51">
        <v>298.272491</v>
      </c>
      <c r="U37" s="51">
        <v>301.73880000000003</v>
      </c>
      <c r="V37" s="51">
        <v>305.03359999999998</v>
      </c>
      <c r="W37" s="51">
        <v>306.55569500000001</v>
      </c>
      <c r="X37" s="51">
        <v>307.01309199999997</v>
      </c>
      <c r="Y37" s="51">
        <v>308.51040599999999</v>
      </c>
      <c r="Z37" s="51">
        <v>312.15670799999998</v>
      </c>
      <c r="AA37" s="51">
        <v>315.03469799999999</v>
      </c>
      <c r="AB37" s="51">
        <v>316.45431500000001</v>
      </c>
      <c r="AC37" s="51">
        <v>318.70318600000002</v>
      </c>
      <c r="AD37" s="51">
        <v>320.59350599999999</v>
      </c>
      <c r="AE37" s="51">
        <v>322.48761000000002</v>
      </c>
      <c r="AF37" s="51">
        <v>324.46139499999998</v>
      </c>
      <c r="AG37" s="51">
        <v>328.98818999999997</v>
      </c>
      <c r="AH37" s="51">
        <v>332.47009300000002</v>
      </c>
      <c r="AI37" s="52">
        <v>1.3023E-2</v>
      </c>
    </row>
    <row r="38" spans="1:35" ht="14.25" x14ac:dyDescent="0.2">
      <c r="A38" s="42" t="s">
        <v>596</v>
      </c>
      <c r="B38" s="61"/>
      <c r="C38" s="50" t="s">
        <v>597</v>
      </c>
      <c r="D38" s="51">
        <v>105.996803</v>
      </c>
      <c r="E38" s="51">
        <v>107.99960299999999</v>
      </c>
      <c r="F38" s="51">
        <v>110.614998</v>
      </c>
      <c r="G38" s="51">
        <v>112.28589599999999</v>
      </c>
      <c r="H38" s="51">
        <v>116.161697</v>
      </c>
      <c r="I38" s="51">
        <v>119.257301</v>
      </c>
      <c r="J38" s="51">
        <v>120.964798</v>
      </c>
      <c r="K38" s="51">
        <v>122.265602</v>
      </c>
      <c r="L38" s="51">
        <v>123.780502</v>
      </c>
      <c r="M38" s="51">
        <v>125.576797</v>
      </c>
      <c r="N38" s="51">
        <v>127.544899</v>
      </c>
      <c r="O38" s="51">
        <v>129.47839400000001</v>
      </c>
      <c r="P38" s="51">
        <v>130.95680200000001</v>
      </c>
      <c r="Q38" s="51">
        <v>132.73959400000001</v>
      </c>
      <c r="R38" s="51">
        <v>134.830994</v>
      </c>
      <c r="S38" s="51">
        <v>136.51300000000001</v>
      </c>
      <c r="T38" s="51">
        <v>137.744598</v>
      </c>
      <c r="U38" s="51">
        <v>139.175095</v>
      </c>
      <c r="V38" s="51">
        <v>140.55230700000001</v>
      </c>
      <c r="W38" s="51">
        <v>141.365295</v>
      </c>
      <c r="X38" s="51">
        <v>141.56320199999999</v>
      </c>
      <c r="Y38" s="51">
        <v>142.17179899999999</v>
      </c>
      <c r="Z38" s="51">
        <v>143.32929999999999</v>
      </c>
      <c r="AA38" s="51">
        <v>144.256607</v>
      </c>
      <c r="AB38" s="51">
        <v>144.71989400000001</v>
      </c>
      <c r="AC38" s="51">
        <v>145.63330099999999</v>
      </c>
      <c r="AD38" s="51">
        <v>146.46459999999999</v>
      </c>
      <c r="AE38" s="51">
        <v>147.473907</v>
      </c>
      <c r="AF38" s="51">
        <v>148.50230400000001</v>
      </c>
      <c r="AG38" s="51">
        <v>149.9375</v>
      </c>
      <c r="AH38" s="51">
        <v>151.458099</v>
      </c>
      <c r="AI38" s="52">
        <v>1.1967999999999999E-2</v>
      </c>
    </row>
    <row r="39" spans="1:35" ht="14.25" x14ac:dyDescent="0.2">
      <c r="A39" s="42" t="s">
        <v>598</v>
      </c>
      <c r="B39" s="61"/>
      <c r="C39" s="50" t="s">
        <v>599</v>
      </c>
      <c r="D39" s="51">
        <v>51.880938999999998</v>
      </c>
      <c r="E39" s="51">
        <v>52.137298999999999</v>
      </c>
      <c r="F39" s="51">
        <v>52.604649000000002</v>
      </c>
      <c r="G39" s="51">
        <v>52.686858999999998</v>
      </c>
      <c r="H39" s="51">
        <v>53.559052000000001</v>
      </c>
      <c r="I39" s="51">
        <v>54.538527999999999</v>
      </c>
      <c r="J39" s="51">
        <v>55.501690000000004</v>
      </c>
      <c r="K39" s="51">
        <v>56.290821000000001</v>
      </c>
      <c r="L39" s="51">
        <v>57.103889000000002</v>
      </c>
      <c r="M39" s="51">
        <v>58.006160999999999</v>
      </c>
      <c r="N39" s="51">
        <v>59.037768999999997</v>
      </c>
      <c r="O39" s="51">
        <v>60.023071000000002</v>
      </c>
      <c r="P39" s="51">
        <v>60.760711999999998</v>
      </c>
      <c r="Q39" s="51">
        <v>61.455750000000002</v>
      </c>
      <c r="R39" s="51">
        <v>62.167968999999999</v>
      </c>
      <c r="S39" s="51">
        <v>62.749619000000003</v>
      </c>
      <c r="T39" s="51">
        <v>63.000869999999999</v>
      </c>
      <c r="U39" s="51">
        <v>63.311110999999997</v>
      </c>
      <c r="V39" s="51">
        <v>63.598968999999997</v>
      </c>
      <c r="W39" s="51">
        <v>63.728988999999999</v>
      </c>
      <c r="X39" s="51">
        <v>63.739699999999999</v>
      </c>
      <c r="Y39" s="51">
        <v>63.979869999999998</v>
      </c>
      <c r="Z39" s="51">
        <v>64.387732999999997</v>
      </c>
      <c r="AA39" s="51">
        <v>64.808280999999994</v>
      </c>
      <c r="AB39" s="51">
        <v>65.043571</v>
      </c>
      <c r="AC39" s="51">
        <v>65.297393999999997</v>
      </c>
      <c r="AD39" s="51">
        <v>65.464461999999997</v>
      </c>
      <c r="AE39" s="51">
        <v>65.681479999999993</v>
      </c>
      <c r="AF39" s="51">
        <v>65.969436999999999</v>
      </c>
      <c r="AG39" s="51">
        <v>66.352988999999994</v>
      </c>
      <c r="AH39" s="51">
        <v>66.736298000000005</v>
      </c>
      <c r="AI39" s="52">
        <v>8.4290000000000007E-3</v>
      </c>
    </row>
    <row r="40" spans="1:35" ht="14.25" x14ac:dyDescent="0.2">
      <c r="A40" s="42" t="s">
        <v>600</v>
      </c>
      <c r="B40" s="61"/>
      <c r="C40" s="50" t="s">
        <v>601</v>
      </c>
      <c r="D40" s="51">
        <v>376.91668700000002</v>
      </c>
      <c r="E40" s="51">
        <v>388.51440400000001</v>
      </c>
      <c r="F40" s="51">
        <v>409.59609999999998</v>
      </c>
      <c r="G40" s="51">
        <v>418.524902</v>
      </c>
      <c r="H40" s="51">
        <v>427.39410400000003</v>
      </c>
      <c r="I40" s="51">
        <v>438.094604</v>
      </c>
      <c r="J40" s="51">
        <v>450.1474</v>
      </c>
      <c r="K40" s="51">
        <v>461.80081200000001</v>
      </c>
      <c r="L40" s="51">
        <v>472.65420499999999</v>
      </c>
      <c r="M40" s="51">
        <v>483.22351099999997</v>
      </c>
      <c r="N40" s="51">
        <v>493.83950800000002</v>
      </c>
      <c r="O40" s="51">
        <v>505.10549900000001</v>
      </c>
      <c r="P40" s="51">
        <v>516.66778599999998</v>
      </c>
      <c r="Q40" s="51">
        <v>528.526611</v>
      </c>
      <c r="R40" s="51">
        <v>541.53051800000003</v>
      </c>
      <c r="S40" s="51">
        <v>555.51928699999996</v>
      </c>
      <c r="T40" s="51">
        <v>569.20721400000002</v>
      </c>
      <c r="U40" s="51">
        <v>581.95208700000001</v>
      </c>
      <c r="V40" s="51">
        <v>595.72601299999997</v>
      </c>
      <c r="W40" s="51">
        <v>610.615906</v>
      </c>
      <c r="X40" s="51">
        <v>626.12011700000005</v>
      </c>
      <c r="Y40" s="51">
        <v>642.70898399999999</v>
      </c>
      <c r="Z40" s="51">
        <v>660.83502199999998</v>
      </c>
      <c r="AA40" s="51">
        <v>679.81402600000001</v>
      </c>
      <c r="AB40" s="51">
        <v>699.14349400000003</v>
      </c>
      <c r="AC40" s="51">
        <v>717.92040999999995</v>
      </c>
      <c r="AD40" s="51">
        <v>736.13610800000004</v>
      </c>
      <c r="AE40" s="51">
        <v>753.00372300000004</v>
      </c>
      <c r="AF40" s="51">
        <v>769.93237299999998</v>
      </c>
      <c r="AG40" s="51">
        <v>787.72997999999995</v>
      </c>
      <c r="AH40" s="51">
        <v>805.780396</v>
      </c>
      <c r="AI40" s="52">
        <v>2.5649999999999999E-2</v>
      </c>
    </row>
    <row r="41" spans="1:35" ht="15" customHeight="1" x14ac:dyDescent="0.2">
      <c r="A41" s="42" t="s">
        <v>602</v>
      </c>
      <c r="B41" s="42" t="s">
        <v>10</v>
      </c>
      <c r="C41" s="50" t="s">
        <v>603</v>
      </c>
      <c r="D41" s="51">
        <v>777.24218800000006</v>
      </c>
      <c r="E41" s="51">
        <v>862.34985400000005</v>
      </c>
      <c r="F41" s="51">
        <v>868.35205099999996</v>
      </c>
      <c r="G41" s="51">
        <v>875.81481900000006</v>
      </c>
      <c r="H41" s="51">
        <v>880.661743</v>
      </c>
      <c r="I41" s="51">
        <v>885.06640600000003</v>
      </c>
      <c r="J41" s="51">
        <v>881.86792000000003</v>
      </c>
      <c r="K41" s="51">
        <v>881.23828100000003</v>
      </c>
      <c r="L41" s="51">
        <v>881.85632299999997</v>
      </c>
      <c r="M41" s="51">
        <v>882.44030799999996</v>
      </c>
      <c r="N41" s="51">
        <v>881.58697500000005</v>
      </c>
      <c r="O41" s="51">
        <v>882.642517</v>
      </c>
      <c r="P41" s="51">
        <v>883.53491199999996</v>
      </c>
      <c r="Q41" s="51">
        <v>885.33074999999997</v>
      </c>
      <c r="R41" s="51">
        <v>888.05419900000004</v>
      </c>
      <c r="S41" s="51">
        <v>890.22039800000005</v>
      </c>
      <c r="T41" s="51">
        <v>892.23675500000002</v>
      </c>
      <c r="U41" s="51">
        <v>893.54943800000001</v>
      </c>
      <c r="V41" s="51">
        <v>895.20050000000003</v>
      </c>
      <c r="W41" s="51">
        <v>896.60430899999994</v>
      </c>
      <c r="X41" s="51">
        <v>896.70214799999997</v>
      </c>
      <c r="Y41" s="51">
        <v>898.69091800000001</v>
      </c>
      <c r="Z41" s="51">
        <v>902.30395499999997</v>
      </c>
      <c r="AA41" s="51">
        <v>906.62695299999996</v>
      </c>
      <c r="AB41" s="51">
        <v>910.43487500000003</v>
      </c>
      <c r="AC41" s="51">
        <v>914.73724400000003</v>
      </c>
      <c r="AD41" s="51">
        <v>918.58874500000002</v>
      </c>
      <c r="AE41" s="51">
        <v>921.94750999999997</v>
      </c>
      <c r="AF41" s="51">
        <v>925.22997999999995</v>
      </c>
      <c r="AG41" s="51">
        <v>930.99700900000005</v>
      </c>
      <c r="AH41" s="51">
        <v>938.24523899999997</v>
      </c>
      <c r="AI41" s="52">
        <v>6.2950000000000002E-3</v>
      </c>
    </row>
    <row r="42" spans="1:35" ht="15" customHeight="1" x14ac:dyDescent="0.2">
      <c r="A42" s="42" t="s">
        <v>604</v>
      </c>
      <c r="B42" s="61"/>
      <c r="C42" s="50" t="s">
        <v>605</v>
      </c>
      <c r="D42" s="51">
        <v>735.55859399999997</v>
      </c>
      <c r="E42" s="51">
        <v>814.97100799999998</v>
      </c>
      <c r="F42" s="51">
        <v>818.17279099999996</v>
      </c>
      <c r="G42" s="51">
        <v>825.387878</v>
      </c>
      <c r="H42" s="51">
        <v>830.23010299999999</v>
      </c>
      <c r="I42" s="51">
        <v>834.67071499999997</v>
      </c>
      <c r="J42" s="51">
        <v>831.61218299999996</v>
      </c>
      <c r="K42" s="51">
        <v>831.192993</v>
      </c>
      <c r="L42" s="51">
        <v>832.04028300000004</v>
      </c>
      <c r="M42" s="51">
        <v>832.85022000000004</v>
      </c>
      <c r="N42" s="51">
        <v>832.180115</v>
      </c>
      <c r="O42" s="51">
        <v>833.53057899999999</v>
      </c>
      <c r="P42" s="51">
        <v>834.64489700000001</v>
      </c>
      <c r="Q42" s="51">
        <v>836.50079300000004</v>
      </c>
      <c r="R42" s="51">
        <v>839.21569799999997</v>
      </c>
      <c r="S42" s="51">
        <v>841.39367700000003</v>
      </c>
      <c r="T42" s="51">
        <v>843.373108</v>
      </c>
      <c r="U42" s="51">
        <v>844.65960700000005</v>
      </c>
      <c r="V42" s="51">
        <v>846.33520499999997</v>
      </c>
      <c r="W42" s="51">
        <v>847.78051800000003</v>
      </c>
      <c r="X42" s="51">
        <v>847.98718299999996</v>
      </c>
      <c r="Y42" s="51">
        <v>849.97466999999995</v>
      </c>
      <c r="Z42" s="51">
        <v>853.47668499999997</v>
      </c>
      <c r="AA42" s="51">
        <v>857.58331299999998</v>
      </c>
      <c r="AB42" s="51">
        <v>861.18609600000002</v>
      </c>
      <c r="AC42" s="51">
        <v>865.24859600000002</v>
      </c>
      <c r="AD42" s="51">
        <v>868.922729</v>
      </c>
      <c r="AE42" s="51">
        <v>872.06939699999998</v>
      </c>
      <c r="AF42" s="51">
        <v>875.10650599999997</v>
      </c>
      <c r="AG42" s="51">
        <v>880.57617200000004</v>
      </c>
      <c r="AH42" s="51">
        <v>887.510986</v>
      </c>
      <c r="AI42" s="52">
        <v>6.2789999999999999E-3</v>
      </c>
    </row>
    <row r="43" spans="1:35" ht="15" customHeight="1" x14ac:dyDescent="0.2">
      <c r="A43" s="42" t="s">
        <v>606</v>
      </c>
      <c r="B43" s="61"/>
      <c r="C43" s="50" t="s">
        <v>607</v>
      </c>
      <c r="D43" s="51">
        <v>41.683619999999998</v>
      </c>
      <c r="E43" s="51">
        <v>47.378819</v>
      </c>
      <c r="F43" s="51">
        <v>50.179229999999997</v>
      </c>
      <c r="G43" s="51">
        <v>50.426940999999999</v>
      </c>
      <c r="H43" s="51">
        <v>50.431671000000001</v>
      </c>
      <c r="I43" s="51">
        <v>50.395699</v>
      </c>
      <c r="J43" s="51">
        <v>50.255710999999998</v>
      </c>
      <c r="K43" s="51">
        <v>50.045292000000003</v>
      </c>
      <c r="L43" s="51">
        <v>49.816051000000002</v>
      </c>
      <c r="M43" s="51">
        <v>49.590111</v>
      </c>
      <c r="N43" s="51">
        <v>49.406872</v>
      </c>
      <c r="O43" s="51">
        <v>49.111930999999998</v>
      </c>
      <c r="P43" s="51">
        <v>48.890030000000003</v>
      </c>
      <c r="Q43" s="51">
        <v>48.829940999999998</v>
      </c>
      <c r="R43" s="51">
        <v>48.838470000000001</v>
      </c>
      <c r="S43" s="51">
        <v>48.826740000000001</v>
      </c>
      <c r="T43" s="51">
        <v>48.863658999999998</v>
      </c>
      <c r="U43" s="51">
        <v>48.88982</v>
      </c>
      <c r="V43" s="51">
        <v>48.865268999999998</v>
      </c>
      <c r="W43" s="51">
        <v>48.823791999999997</v>
      </c>
      <c r="X43" s="51">
        <v>48.714981000000002</v>
      </c>
      <c r="Y43" s="51">
        <v>48.716251</v>
      </c>
      <c r="Z43" s="51">
        <v>48.827271000000003</v>
      </c>
      <c r="AA43" s="51">
        <v>49.043621000000002</v>
      </c>
      <c r="AB43" s="51">
        <v>49.248759999999997</v>
      </c>
      <c r="AC43" s="51">
        <v>49.488639999999997</v>
      </c>
      <c r="AD43" s="51">
        <v>49.666012000000002</v>
      </c>
      <c r="AE43" s="51">
        <v>49.878101000000001</v>
      </c>
      <c r="AF43" s="51">
        <v>50.123500999999997</v>
      </c>
      <c r="AG43" s="51">
        <v>50.420811</v>
      </c>
      <c r="AH43" s="51">
        <v>50.734279999999998</v>
      </c>
      <c r="AI43" s="52">
        <v>6.5709999999999996E-3</v>
      </c>
    </row>
    <row r="44" spans="1:35" ht="15" customHeight="1" x14ac:dyDescent="0.2">
      <c r="A44" s="42" t="s">
        <v>608</v>
      </c>
      <c r="B44" s="42" t="s">
        <v>11</v>
      </c>
      <c r="C44" s="50" t="s">
        <v>609</v>
      </c>
      <c r="D44" s="51">
        <v>204.06379699999999</v>
      </c>
      <c r="E44" s="51">
        <v>209.03930700000001</v>
      </c>
      <c r="F44" s="51">
        <v>221.745407</v>
      </c>
      <c r="G44" s="51">
        <v>225.03559899999999</v>
      </c>
      <c r="H44" s="51">
        <v>227.922394</v>
      </c>
      <c r="I44" s="51">
        <v>232.4599</v>
      </c>
      <c r="J44" s="51">
        <v>235.872803</v>
      </c>
      <c r="K44" s="51">
        <v>238.622299</v>
      </c>
      <c r="L44" s="51">
        <v>241.01829499999999</v>
      </c>
      <c r="M44" s="51">
        <v>243.22929400000001</v>
      </c>
      <c r="N44" s="51">
        <v>245.8853</v>
      </c>
      <c r="O44" s="51">
        <v>249.141403</v>
      </c>
      <c r="P44" s="51">
        <v>252.935699</v>
      </c>
      <c r="Q44" s="51">
        <v>257.09979199999998</v>
      </c>
      <c r="R44" s="51">
        <v>261.61630200000002</v>
      </c>
      <c r="S44" s="51">
        <v>265.92318699999998</v>
      </c>
      <c r="T44" s="51">
        <v>269.81189000000001</v>
      </c>
      <c r="U44" s="51">
        <v>273.97039799999999</v>
      </c>
      <c r="V44" s="51">
        <v>278.78118899999998</v>
      </c>
      <c r="W44" s="51">
        <v>283.850098</v>
      </c>
      <c r="X44" s="51">
        <v>289.01550300000002</v>
      </c>
      <c r="Y44" s="51">
        <v>294.425995</v>
      </c>
      <c r="Z44" s="51">
        <v>300.89859000000001</v>
      </c>
      <c r="AA44" s="51">
        <v>307.05410799999999</v>
      </c>
      <c r="AB44" s="51">
        <v>312.903595</v>
      </c>
      <c r="AC44" s="51">
        <v>318.354401</v>
      </c>
      <c r="AD44" s="51">
        <v>323.50659200000001</v>
      </c>
      <c r="AE44" s="51">
        <v>328.70678700000002</v>
      </c>
      <c r="AF44" s="51">
        <v>333.96771200000001</v>
      </c>
      <c r="AG44" s="51">
        <v>339.71301299999999</v>
      </c>
      <c r="AH44" s="51">
        <v>345.37091099999998</v>
      </c>
      <c r="AI44" s="52">
        <v>1.7694000000000001E-2</v>
      </c>
    </row>
    <row r="45" spans="1:35" ht="15" customHeight="1" x14ac:dyDescent="0.2">
      <c r="A45" s="42" t="s">
        <v>610</v>
      </c>
      <c r="B45" s="61"/>
      <c r="C45" s="50" t="s">
        <v>611</v>
      </c>
      <c r="D45" s="51">
        <v>109.909462</v>
      </c>
      <c r="E45" s="51">
        <v>110.72062699999999</v>
      </c>
      <c r="F45" s="51">
        <v>116.653458</v>
      </c>
      <c r="G45" s="51">
        <v>118.579903</v>
      </c>
      <c r="H45" s="51">
        <v>119.476364</v>
      </c>
      <c r="I45" s="51">
        <v>120.893829</v>
      </c>
      <c r="J45" s="51">
        <v>121.76396200000001</v>
      </c>
      <c r="K45" s="51">
        <v>122.580009</v>
      </c>
      <c r="L45" s="51">
        <v>123.364716</v>
      </c>
      <c r="M45" s="51">
        <v>124.23793000000001</v>
      </c>
      <c r="N45" s="51">
        <v>125.48835800000001</v>
      </c>
      <c r="O45" s="51">
        <v>127.237465</v>
      </c>
      <c r="P45" s="51">
        <v>128.863235</v>
      </c>
      <c r="Q45" s="51">
        <v>129.717026</v>
      </c>
      <c r="R45" s="51">
        <v>130.431488</v>
      </c>
      <c r="S45" s="51">
        <v>132.49105800000001</v>
      </c>
      <c r="T45" s="51">
        <v>133.92010500000001</v>
      </c>
      <c r="U45" s="51">
        <v>134.71472199999999</v>
      </c>
      <c r="V45" s="51">
        <v>136.29106100000001</v>
      </c>
      <c r="W45" s="51">
        <v>137.70901499999999</v>
      </c>
      <c r="X45" s="51">
        <v>139.537521</v>
      </c>
      <c r="Y45" s="51">
        <v>142.05961600000001</v>
      </c>
      <c r="Z45" s="51">
        <v>144.00936899999999</v>
      </c>
      <c r="AA45" s="51">
        <v>146.20425399999999</v>
      </c>
      <c r="AB45" s="51">
        <v>148.950714</v>
      </c>
      <c r="AC45" s="51">
        <v>151.870758</v>
      </c>
      <c r="AD45" s="51">
        <v>154.53230300000001</v>
      </c>
      <c r="AE45" s="51">
        <v>156.89248699999999</v>
      </c>
      <c r="AF45" s="51">
        <v>159.327393</v>
      </c>
      <c r="AG45" s="51">
        <v>161.853745</v>
      </c>
      <c r="AH45" s="51">
        <v>164.61715699999999</v>
      </c>
      <c r="AI45" s="52">
        <v>1.3557E-2</v>
      </c>
    </row>
    <row r="46" spans="1:35" ht="15" customHeight="1" x14ac:dyDescent="0.2">
      <c r="A46" s="42" t="s">
        <v>612</v>
      </c>
      <c r="B46" s="42" t="s">
        <v>40</v>
      </c>
      <c r="C46" s="50" t="s">
        <v>613</v>
      </c>
      <c r="D46" s="51">
        <v>21.003039999999999</v>
      </c>
      <c r="E46" s="51">
        <v>20.957979000000002</v>
      </c>
      <c r="F46" s="51">
        <v>22.145029000000001</v>
      </c>
      <c r="G46" s="51">
        <v>22.5047</v>
      </c>
      <c r="H46" s="51">
        <v>22.929371</v>
      </c>
      <c r="I46" s="51">
        <v>23.3962</v>
      </c>
      <c r="J46" s="51">
        <v>23.772829000000002</v>
      </c>
      <c r="K46" s="51">
        <v>24.080290000000002</v>
      </c>
      <c r="L46" s="51">
        <v>24.332861000000001</v>
      </c>
      <c r="M46" s="51">
        <v>24.614598999999998</v>
      </c>
      <c r="N46" s="51">
        <v>24.981791000000001</v>
      </c>
      <c r="O46" s="51">
        <v>25.413489999999999</v>
      </c>
      <c r="P46" s="51">
        <v>25.732040000000001</v>
      </c>
      <c r="Q46" s="51">
        <v>26.035620000000002</v>
      </c>
      <c r="R46" s="51">
        <v>26.407309999999999</v>
      </c>
      <c r="S46" s="51">
        <v>26.923759</v>
      </c>
      <c r="T46" s="51">
        <v>27.26709</v>
      </c>
      <c r="U46" s="51">
        <v>27.520479000000002</v>
      </c>
      <c r="V46" s="51">
        <v>27.844239999999999</v>
      </c>
      <c r="W46" s="51">
        <v>28.14237</v>
      </c>
      <c r="X46" s="51">
        <v>28.456381</v>
      </c>
      <c r="Y46" s="51">
        <v>28.980008999999999</v>
      </c>
      <c r="Z46" s="51">
        <v>29.481528999999998</v>
      </c>
      <c r="AA46" s="51">
        <v>29.972429000000002</v>
      </c>
      <c r="AB46" s="51">
        <v>30.512710999999999</v>
      </c>
      <c r="AC46" s="51">
        <v>31.089769</v>
      </c>
      <c r="AD46" s="51">
        <v>31.608329999999999</v>
      </c>
      <c r="AE46" s="51">
        <v>32.055359000000003</v>
      </c>
      <c r="AF46" s="51">
        <v>32.567149999999998</v>
      </c>
      <c r="AG46" s="51">
        <v>33.111289999999997</v>
      </c>
      <c r="AH46" s="51">
        <v>33.676879999999997</v>
      </c>
      <c r="AI46" s="52">
        <v>1.5862999999999999E-2</v>
      </c>
    </row>
    <row r="47" spans="1:35" ht="15" customHeight="1" x14ac:dyDescent="0.2">
      <c r="A47" s="42" t="s">
        <v>614</v>
      </c>
      <c r="B47" s="42" t="s">
        <v>41</v>
      </c>
      <c r="C47" s="50" t="s">
        <v>615</v>
      </c>
      <c r="D47" s="51">
        <v>14.143185000000001</v>
      </c>
      <c r="E47" s="51">
        <v>13.972248</v>
      </c>
      <c r="F47" s="51">
        <v>14.695341000000001</v>
      </c>
      <c r="G47" s="51">
        <v>15.081213</v>
      </c>
      <c r="H47" s="51">
        <v>15.319767000000001</v>
      </c>
      <c r="I47" s="51">
        <v>15.581598</v>
      </c>
      <c r="J47" s="51">
        <v>15.789343000000001</v>
      </c>
      <c r="K47" s="51">
        <v>15.960100000000001</v>
      </c>
      <c r="L47" s="51">
        <v>16.119907000000001</v>
      </c>
      <c r="M47" s="51">
        <v>16.287533</v>
      </c>
      <c r="N47" s="51">
        <v>16.507019</v>
      </c>
      <c r="O47" s="51">
        <v>16.784222</v>
      </c>
      <c r="P47" s="51">
        <v>17.004925</v>
      </c>
      <c r="Q47" s="51">
        <v>17.215873999999999</v>
      </c>
      <c r="R47" s="51">
        <v>17.465088000000002</v>
      </c>
      <c r="S47" s="51">
        <v>17.757103000000001</v>
      </c>
      <c r="T47" s="51">
        <v>17.958532000000002</v>
      </c>
      <c r="U47" s="51">
        <v>18.096708</v>
      </c>
      <c r="V47" s="51">
        <v>18.281901999999999</v>
      </c>
      <c r="W47" s="51">
        <v>18.448699999999999</v>
      </c>
      <c r="X47" s="51">
        <v>18.686646</v>
      </c>
      <c r="Y47" s="51">
        <v>18.972660000000001</v>
      </c>
      <c r="Z47" s="51">
        <v>19.204941000000002</v>
      </c>
      <c r="AA47" s="51">
        <v>19.477406999999999</v>
      </c>
      <c r="AB47" s="51">
        <v>19.791924000000002</v>
      </c>
      <c r="AC47" s="51">
        <v>20.110485000000001</v>
      </c>
      <c r="AD47" s="51">
        <v>20.409880000000001</v>
      </c>
      <c r="AE47" s="51">
        <v>20.686534999999999</v>
      </c>
      <c r="AF47" s="51">
        <v>20.986549</v>
      </c>
      <c r="AG47" s="51">
        <v>21.306052999999999</v>
      </c>
      <c r="AH47" s="51">
        <v>21.654169</v>
      </c>
      <c r="AI47" s="52">
        <v>1.43E-2</v>
      </c>
    </row>
    <row r="48" spans="1:35" ht="15" customHeight="1" x14ac:dyDescent="0.2">
      <c r="A48" s="42" t="s">
        <v>616</v>
      </c>
      <c r="B48" s="42" t="s">
        <v>41</v>
      </c>
      <c r="C48" s="50" t="s">
        <v>617</v>
      </c>
      <c r="D48" s="51">
        <v>74.763237000000004</v>
      </c>
      <c r="E48" s="51">
        <v>75.790397999999996</v>
      </c>
      <c r="F48" s="51">
        <v>79.813086999999996</v>
      </c>
      <c r="G48" s="51">
        <v>80.993988000000002</v>
      </c>
      <c r="H48" s="51">
        <v>81.227226000000002</v>
      </c>
      <c r="I48" s="51">
        <v>81.916031000000004</v>
      </c>
      <c r="J48" s="51">
        <v>82.201790000000003</v>
      </c>
      <c r="K48" s="51">
        <v>82.539619000000002</v>
      </c>
      <c r="L48" s="51">
        <v>82.911949000000007</v>
      </c>
      <c r="M48" s="51">
        <v>83.335792999999995</v>
      </c>
      <c r="N48" s="51">
        <v>83.999549999999999</v>
      </c>
      <c r="O48" s="51">
        <v>85.039749</v>
      </c>
      <c r="P48" s="51">
        <v>86.126266000000001</v>
      </c>
      <c r="Q48" s="51">
        <v>86.465530000000001</v>
      </c>
      <c r="R48" s="51">
        <v>86.559082000000004</v>
      </c>
      <c r="S48" s="51">
        <v>87.810187999999997</v>
      </c>
      <c r="T48" s="51">
        <v>88.694489000000004</v>
      </c>
      <c r="U48" s="51">
        <v>89.097526999999999</v>
      </c>
      <c r="V48" s="51">
        <v>90.164917000000003</v>
      </c>
      <c r="W48" s="51">
        <v>91.117942999999997</v>
      </c>
      <c r="X48" s="51">
        <v>92.394492999999997</v>
      </c>
      <c r="Y48" s="51">
        <v>94.106949</v>
      </c>
      <c r="Z48" s="51">
        <v>95.322890999999998</v>
      </c>
      <c r="AA48" s="51">
        <v>96.754417000000004</v>
      </c>
      <c r="AB48" s="51">
        <v>98.646079999999998</v>
      </c>
      <c r="AC48" s="51">
        <v>100.670502</v>
      </c>
      <c r="AD48" s="51">
        <v>102.514099</v>
      </c>
      <c r="AE48" s="51">
        <v>104.150597</v>
      </c>
      <c r="AF48" s="51">
        <v>105.773697</v>
      </c>
      <c r="AG48" s="51">
        <v>107.436401</v>
      </c>
      <c r="AH48" s="51">
        <v>109.286102</v>
      </c>
      <c r="AI48" s="52">
        <v>1.2735E-2</v>
      </c>
    </row>
    <row r="49" spans="1:35" ht="15" customHeight="1" x14ac:dyDescent="0.2">
      <c r="A49" s="42" t="s">
        <v>618</v>
      </c>
      <c r="B49" s="61"/>
      <c r="C49" s="50" t="s">
        <v>619</v>
      </c>
      <c r="D49" s="51">
        <v>221.20732100000001</v>
      </c>
      <c r="E49" s="51">
        <v>208.88261399999999</v>
      </c>
      <c r="F49" s="51">
        <v>218.60522499999999</v>
      </c>
      <c r="G49" s="51">
        <v>214.90441899999999</v>
      </c>
      <c r="H49" s="51">
        <v>219.270477</v>
      </c>
      <c r="I49" s="51">
        <v>226.68334999999999</v>
      </c>
      <c r="J49" s="51">
        <v>228.01709</v>
      </c>
      <c r="K49" s="51">
        <v>229.662384</v>
      </c>
      <c r="L49" s="51">
        <v>230.38464400000001</v>
      </c>
      <c r="M49" s="51">
        <v>232.358261</v>
      </c>
      <c r="N49" s="51">
        <v>235.64343299999999</v>
      </c>
      <c r="O49" s="51">
        <v>238.99977100000001</v>
      </c>
      <c r="P49" s="51">
        <v>241.24710099999999</v>
      </c>
      <c r="Q49" s="51">
        <v>242.85199</v>
      </c>
      <c r="R49" s="51">
        <v>244.67569</v>
      </c>
      <c r="S49" s="51">
        <v>246.59663399999999</v>
      </c>
      <c r="T49" s="51">
        <v>247.49389600000001</v>
      </c>
      <c r="U49" s="51">
        <v>249.323486</v>
      </c>
      <c r="V49" s="51">
        <v>252.451019</v>
      </c>
      <c r="W49" s="51">
        <v>254.789886</v>
      </c>
      <c r="X49" s="51">
        <v>254.71807899999999</v>
      </c>
      <c r="Y49" s="51">
        <v>256.90945399999998</v>
      </c>
      <c r="Z49" s="51">
        <v>261.437927</v>
      </c>
      <c r="AA49" s="51">
        <v>265.83596799999998</v>
      </c>
      <c r="AB49" s="51">
        <v>266.801605</v>
      </c>
      <c r="AC49" s="51">
        <v>268.76428199999998</v>
      </c>
      <c r="AD49" s="51">
        <v>270.37207000000001</v>
      </c>
      <c r="AE49" s="51">
        <v>271.66326900000001</v>
      </c>
      <c r="AF49" s="51">
        <v>273.731628</v>
      </c>
      <c r="AG49" s="51">
        <v>275.52417000000003</v>
      </c>
      <c r="AH49" s="51">
        <v>279.46978799999999</v>
      </c>
      <c r="AI49" s="52">
        <v>7.8239999999999994E-3</v>
      </c>
    </row>
    <row r="50" spans="1:35" ht="15" customHeight="1" x14ac:dyDescent="0.2">
      <c r="A50" s="42" t="s">
        <v>620</v>
      </c>
      <c r="B50" s="42" t="s">
        <v>42</v>
      </c>
      <c r="C50" s="50" t="s">
        <v>621</v>
      </c>
      <c r="D50" s="51">
        <v>108.43890399999999</v>
      </c>
      <c r="E50" s="51">
        <v>94.090407999999996</v>
      </c>
      <c r="F50" s="51">
        <v>100.53980300000001</v>
      </c>
      <c r="G50" s="51">
        <v>97.355766000000003</v>
      </c>
      <c r="H50" s="51">
        <v>101.102097</v>
      </c>
      <c r="I50" s="51">
        <v>107.24279799999999</v>
      </c>
      <c r="J50" s="51">
        <v>107.35610200000001</v>
      </c>
      <c r="K50" s="51">
        <v>108.050697</v>
      </c>
      <c r="L50" s="51">
        <v>108.004204</v>
      </c>
      <c r="M50" s="51">
        <v>109.103104</v>
      </c>
      <c r="N50" s="51">
        <v>111.29879800000001</v>
      </c>
      <c r="O50" s="51">
        <v>113.29209899999999</v>
      </c>
      <c r="P50" s="51">
        <v>113.991203</v>
      </c>
      <c r="Q50" s="51">
        <v>113.99839799999999</v>
      </c>
      <c r="R50" s="51">
        <v>113.998001</v>
      </c>
      <c r="S50" s="51">
        <v>114.0895</v>
      </c>
      <c r="T50" s="51">
        <v>113.39510300000001</v>
      </c>
      <c r="U50" s="51">
        <v>113.580597</v>
      </c>
      <c r="V50" s="51">
        <v>114.885498</v>
      </c>
      <c r="W50" s="51">
        <v>115.35279800000001</v>
      </c>
      <c r="X50" s="51">
        <v>113.544899</v>
      </c>
      <c r="Y50" s="51">
        <v>113.94349699999999</v>
      </c>
      <c r="Z50" s="51">
        <v>116.520203</v>
      </c>
      <c r="AA50" s="51">
        <v>118.77979999999999</v>
      </c>
      <c r="AB50" s="51">
        <v>117.73690000000001</v>
      </c>
      <c r="AC50" s="51">
        <v>117.84549699999999</v>
      </c>
      <c r="AD50" s="51">
        <v>117.861504</v>
      </c>
      <c r="AE50" s="51">
        <v>117.600403</v>
      </c>
      <c r="AF50" s="51">
        <v>118.305702</v>
      </c>
      <c r="AG50" s="51">
        <v>118.624298</v>
      </c>
      <c r="AH50" s="51">
        <v>120.93440200000001</v>
      </c>
      <c r="AI50" s="52">
        <v>3.6419999999999998E-3</v>
      </c>
    </row>
    <row r="51" spans="1:35" ht="15" customHeight="1" x14ac:dyDescent="0.2">
      <c r="A51" s="42" t="s">
        <v>622</v>
      </c>
      <c r="B51" s="42" t="s">
        <v>43</v>
      </c>
      <c r="C51" s="50" t="s">
        <v>623</v>
      </c>
      <c r="D51" s="51">
        <v>34.496738000000001</v>
      </c>
      <c r="E51" s="51">
        <v>37.984839999999998</v>
      </c>
      <c r="F51" s="51">
        <v>39.489657999999999</v>
      </c>
      <c r="G51" s="51">
        <v>39.321410999999998</v>
      </c>
      <c r="H51" s="51">
        <v>39.796779999999998</v>
      </c>
      <c r="I51" s="51">
        <v>40.472351000000003</v>
      </c>
      <c r="J51" s="51">
        <v>40.979061000000002</v>
      </c>
      <c r="K51" s="51">
        <v>41.369678</v>
      </c>
      <c r="L51" s="51">
        <v>41.697268999999999</v>
      </c>
      <c r="M51" s="51">
        <v>42.041370000000001</v>
      </c>
      <c r="N51" s="51">
        <v>42.534869999999998</v>
      </c>
      <c r="O51" s="51">
        <v>43.056992000000001</v>
      </c>
      <c r="P51" s="51">
        <v>43.516810999999997</v>
      </c>
      <c r="Q51" s="51">
        <v>43.927470999999997</v>
      </c>
      <c r="R51" s="51">
        <v>44.325198999999998</v>
      </c>
      <c r="S51" s="51">
        <v>44.716320000000003</v>
      </c>
      <c r="T51" s="51">
        <v>45.047500999999997</v>
      </c>
      <c r="U51" s="51">
        <v>45.422950999999998</v>
      </c>
      <c r="V51" s="51">
        <v>45.876838999999997</v>
      </c>
      <c r="W51" s="51">
        <v>46.280048000000001</v>
      </c>
      <c r="X51" s="51">
        <v>46.535530000000001</v>
      </c>
      <c r="Y51" s="51">
        <v>46.849991000000003</v>
      </c>
      <c r="Z51" s="51">
        <v>47.252189999999999</v>
      </c>
      <c r="AA51" s="51">
        <v>47.632069000000001</v>
      </c>
      <c r="AB51" s="51">
        <v>47.777099999999997</v>
      </c>
      <c r="AC51" s="51">
        <v>47.945709000000001</v>
      </c>
      <c r="AD51" s="51">
        <v>48.016658999999997</v>
      </c>
      <c r="AE51" s="51">
        <v>48.101761000000003</v>
      </c>
      <c r="AF51" s="51">
        <v>48.122318</v>
      </c>
      <c r="AG51" s="51">
        <v>48.172778999999998</v>
      </c>
      <c r="AH51" s="51">
        <v>48.368499999999997</v>
      </c>
      <c r="AI51" s="52">
        <v>1.133E-2</v>
      </c>
    </row>
    <row r="52" spans="1:35" ht="15" customHeight="1" x14ac:dyDescent="0.2">
      <c r="A52" s="42" t="s">
        <v>624</v>
      </c>
      <c r="B52" s="42" t="s">
        <v>43</v>
      </c>
      <c r="C52" s="50" t="s">
        <v>625</v>
      </c>
      <c r="D52" s="51">
        <v>78.271682999999996</v>
      </c>
      <c r="E52" s="51">
        <v>76.807357999999994</v>
      </c>
      <c r="F52" s="51">
        <v>78.575767999999997</v>
      </c>
      <c r="G52" s="51">
        <v>78.227226000000002</v>
      </c>
      <c r="H52" s="51">
        <v>78.371589999999998</v>
      </c>
      <c r="I52" s="51">
        <v>78.968192999999999</v>
      </c>
      <c r="J52" s="51">
        <v>79.681931000000006</v>
      </c>
      <c r="K52" s="51">
        <v>80.242012000000003</v>
      </c>
      <c r="L52" s="51">
        <v>80.683166999999997</v>
      </c>
      <c r="M52" s="51">
        <v>81.213791000000001</v>
      </c>
      <c r="N52" s="51">
        <v>81.809775999999999</v>
      </c>
      <c r="O52" s="51">
        <v>82.650681000000006</v>
      </c>
      <c r="P52" s="51">
        <v>83.739097999999998</v>
      </c>
      <c r="Q52" s="51">
        <v>84.926117000000005</v>
      </c>
      <c r="R52" s="51">
        <v>86.352501000000004</v>
      </c>
      <c r="S52" s="51">
        <v>87.790817000000004</v>
      </c>
      <c r="T52" s="51">
        <v>89.051299999999998</v>
      </c>
      <c r="U52" s="51">
        <v>90.319946000000002</v>
      </c>
      <c r="V52" s="51">
        <v>91.688682999999997</v>
      </c>
      <c r="W52" s="51">
        <v>93.157043000000002</v>
      </c>
      <c r="X52" s="51">
        <v>94.637642</v>
      </c>
      <c r="Y52" s="51">
        <v>96.115966999999998</v>
      </c>
      <c r="Z52" s="51">
        <v>97.665526999999997</v>
      </c>
      <c r="AA52" s="51">
        <v>99.424103000000002</v>
      </c>
      <c r="AB52" s="51">
        <v>101.287598</v>
      </c>
      <c r="AC52" s="51">
        <v>102.973099</v>
      </c>
      <c r="AD52" s="51">
        <v>104.49389600000001</v>
      </c>
      <c r="AE52" s="51">
        <v>105.96109800000001</v>
      </c>
      <c r="AF52" s="51">
        <v>107.303596</v>
      </c>
      <c r="AG52" s="51">
        <v>108.727097</v>
      </c>
      <c r="AH52" s="51">
        <v>110.166901</v>
      </c>
      <c r="AI52" s="52">
        <v>1.1459E-2</v>
      </c>
    </row>
    <row r="53" spans="1:35" ht="15" customHeight="1" x14ac:dyDescent="0.2">
      <c r="A53" s="42" t="s">
        <v>626</v>
      </c>
      <c r="B53" s="42" t="s">
        <v>12</v>
      </c>
      <c r="C53" s="50" t="s">
        <v>627</v>
      </c>
      <c r="D53" s="51">
        <v>371.87851000000001</v>
      </c>
      <c r="E53" s="51">
        <v>370.07119799999998</v>
      </c>
      <c r="F53" s="51">
        <v>384.20388800000001</v>
      </c>
      <c r="G53" s="51">
        <v>388.78179899999998</v>
      </c>
      <c r="H53" s="51">
        <v>395.03750600000001</v>
      </c>
      <c r="I53" s="51">
        <v>403.43139600000001</v>
      </c>
      <c r="J53" s="51">
        <v>409.84960899999999</v>
      </c>
      <c r="K53" s="51">
        <v>414.66958599999998</v>
      </c>
      <c r="L53" s="51">
        <v>418.00149499999998</v>
      </c>
      <c r="M53" s="51">
        <v>422.05059799999998</v>
      </c>
      <c r="N53" s="51">
        <v>427.60919200000001</v>
      </c>
      <c r="O53" s="51">
        <v>434.43249500000002</v>
      </c>
      <c r="P53" s="51">
        <v>438.94689899999997</v>
      </c>
      <c r="Q53" s="51">
        <v>443.06570399999998</v>
      </c>
      <c r="R53" s="51">
        <v>448.64221199999997</v>
      </c>
      <c r="S53" s="51">
        <v>453.702606</v>
      </c>
      <c r="T53" s="51">
        <v>457.31820699999997</v>
      </c>
      <c r="U53" s="51">
        <v>460.60089099999999</v>
      </c>
      <c r="V53" s="51">
        <v>464.885895</v>
      </c>
      <c r="W53" s="51">
        <v>468.14871199999999</v>
      </c>
      <c r="X53" s="51">
        <v>470.714111</v>
      </c>
      <c r="Y53" s="51">
        <v>475.41879299999999</v>
      </c>
      <c r="Z53" s="51">
        <v>482.34979199999998</v>
      </c>
      <c r="AA53" s="51">
        <v>490.325287</v>
      </c>
      <c r="AB53" s="51">
        <v>496.43609600000002</v>
      </c>
      <c r="AC53" s="51">
        <v>501.69751000000002</v>
      </c>
      <c r="AD53" s="51">
        <v>506.552795</v>
      </c>
      <c r="AE53" s="51">
        <v>510.99789399999997</v>
      </c>
      <c r="AF53" s="51">
        <v>518.01348900000005</v>
      </c>
      <c r="AG53" s="51">
        <v>526.183899</v>
      </c>
      <c r="AH53" s="51">
        <v>534.64031999999997</v>
      </c>
      <c r="AI53" s="52">
        <v>1.2174000000000001E-2</v>
      </c>
    </row>
    <row r="54" spans="1:35" ht="15" customHeight="1" x14ac:dyDescent="0.2">
      <c r="A54" s="42" t="s">
        <v>628</v>
      </c>
      <c r="B54" s="42" t="s">
        <v>15</v>
      </c>
      <c r="C54" s="50" t="s">
        <v>629</v>
      </c>
      <c r="D54" s="51">
        <v>327.14691199999999</v>
      </c>
      <c r="E54" s="51">
        <v>331.25589000000002</v>
      </c>
      <c r="F54" s="51">
        <v>347.48318499999999</v>
      </c>
      <c r="G54" s="51">
        <v>349.21249399999999</v>
      </c>
      <c r="H54" s="51">
        <v>352.14160199999998</v>
      </c>
      <c r="I54" s="51">
        <v>362.02099600000003</v>
      </c>
      <c r="J54" s="51">
        <v>367.63031000000001</v>
      </c>
      <c r="K54" s="51">
        <v>372.61599699999999</v>
      </c>
      <c r="L54" s="51">
        <v>376.827698</v>
      </c>
      <c r="M54" s="51">
        <v>381.65838600000001</v>
      </c>
      <c r="N54" s="51">
        <v>387.39910900000001</v>
      </c>
      <c r="O54" s="51">
        <v>393.72680700000001</v>
      </c>
      <c r="P54" s="51">
        <v>397.14480600000002</v>
      </c>
      <c r="Q54" s="51">
        <v>401.03369099999998</v>
      </c>
      <c r="R54" s="51">
        <v>407.295593</v>
      </c>
      <c r="S54" s="51">
        <v>413.85479700000002</v>
      </c>
      <c r="T54" s="51">
        <v>419.38909899999999</v>
      </c>
      <c r="U54" s="51">
        <v>424.757812</v>
      </c>
      <c r="V54" s="51">
        <v>431.486694</v>
      </c>
      <c r="W54" s="51">
        <v>437.47439600000001</v>
      </c>
      <c r="X54" s="51">
        <v>442.54748499999999</v>
      </c>
      <c r="Y54" s="51">
        <v>450.14599600000003</v>
      </c>
      <c r="Z54" s="51">
        <v>459.34530599999999</v>
      </c>
      <c r="AA54" s="51">
        <v>468.75289900000001</v>
      </c>
      <c r="AB54" s="51">
        <v>475.95510899999999</v>
      </c>
      <c r="AC54" s="51">
        <v>482.23330700000002</v>
      </c>
      <c r="AD54" s="51">
        <v>489.21661399999999</v>
      </c>
      <c r="AE54" s="51">
        <v>495.83898900000003</v>
      </c>
      <c r="AF54" s="51">
        <v>504.33770800000002</v>
      </c>
      <c r="AG54" s="51">
        <v>513.11047399999995</v>
      </c>
      <c r="AH54" s="51">
        <v>521.66931199999999</v>
      </c>
      <c r="AI54" s="52">
        <v>1.5675999999999999E-2</v>
      </c>
    </row>
    <row r="55" spans="1:35" ht="15" customHeight="1" x14ac:dyDescent="0.2">
      <c r="A55" s="42" t="s">
        <v>630</v>
      </c>
      <c r="B55" s="42" t="s">
        <v>13</v>
      </c>
      <c r="C55" s="50" t="s">
        <v>631</v>
      </c>
      <c r="D55" s="51">
        <v>352.30999800000001</v>
      </c>
      <c r="E55" s="51">
        <v>366.117096</v>
      </c>
      <c r="F55" s="51">
        <v>388.134613</v>
      </c>
      <c r="G55" s="51">
        <v>399.50500499999998</v>
      </c>
      <c r="H55" s="51">
        <v>410.15210000000002</v>
      </c>
      <c r="I55" s="51">
        <v>420.595215</v>
      </c>
      <c r="J55" s="51">
        <v>430.05230699999998</v>
      </c>
      <c r="K55" s="51">
        <v>440.06561299999998</v>
      </c>
      <c r="L55" s="51">
        <v>450.278595</v>
      </c>
      <c r="M55" s="51">
        <v>460.823395</v>
      </c>
      <c r="N55" s="51">
        <v>471.35379</v>
      </c>
      <c r="O55" s="51">
        <v>482.038208</v>
      </c>
      <c r="P55" s="51">
        <v>492.50979599999999</v>
      </c>
      <c r="Q55" s="51">
        <v>503.73449699999998</v>
      </c>
      <c r="R55" s="51">
        <v>515.57739300000003</v>
      </c>
      <c r="S55" s="51">
        <v>526.87567100000001</v>
      </c>
      <c r="T55" s="51">
        <v>537.86187700000005</v>
      </c>
      <c r="U55" s="51">
        <v>548.68530299999998</v>
      </c>
      <c r="V55" s="51">
        <v>559.86999500000002</v>
      </c>
      <c r="W55" s="51">
        <v>571.29101600000001</v>
      </c>
      <c r="X55" s="51">
        <v>582.51507600000002</v>
      </c>
      <c r="Y55" s="51">
        <v>594.45220900000004</v>
      </c>
      <c r="Z55" s="51">
        <v>607.29968299999996</v>
      </c>
      <c r="AA55" s="51">
        <v>620.56909199999996</v>
      </c>
      <c r="AB55" s="51">
        <v>633.331726</v>
      </c>
      <c r="AC55" s="51">
        <v>645.93682899999999</v>
      </c>
      <c r="AD55" s="51">
        <v>658.58398399999999</v>
      </c>
      <c r="AE55" s="51">
        <v>671.40258800000004</v>
      </c>
      <c r="AF55" s="51">
        <v>685.13147000000004</v>
      </c>
      <c r="AG55" s="51">
        <v>699.49798599999997</v>
      </c>
      <c r="AH55" s="51">
        <v>714.28631600000006</v>
      </c>
      <c r="AI55" s="52">
        <v>2.3838999999999999E-2</v>
      </c>
    </row>
    <row r="56" spans="1:35" ht="15" customHeight="1" x14ac:dyDescent="0.2">
      <c r="A56" s="42" t="s">
        <v>632</v>
      </c>
      <c r="B56" s="42" t="s">
        <v>651</v>
      </c>
      <c r="C56" s="50" t="s">
        <v>633</v>
      </c>
      <c r="D56" s="51">
        <v>703.66980000000001</v>
      </c>
      <c r="E56" s="51">
        <v>753.93908699999997</v>
      </c>
      <c r="F56" s="51">
        <v>790.456726</v>
      </c>
      <c r="G56" s="51">
        <v>798.35882600000002</v>
      </c>
      <c r="H56" s="51">
        <v>806.63891599999999</v>
      </c>
      <c r="I56" s="51">
        <v>821.98107900000002</v>
      </c>
      <c r="J56" s="51">
        <v>839.71698000000004</v>
      </c>
      <c r="K56" s="51">
        <v>860.88922100000002</v>
      </c>
      <c r="L56" s="51">
        <v>875.87432899999999</v>
      </c>
      <c r="M56" s="51">
        <v>882.25347899999997</v>
      </c>
      <c r="N56" s="51">
        <v>889.87420699999996</v>
      </c>
      <c r="O56" s="51">
        <v>903.78448500000002</v>
      </c>
      <c r="P56" s="51">
        <v>922.18457000000001</v>
      </c>
      <c r="Q56" s="51">
        <v>942.399902</v>
      </c>
      <c r="R56" s="51">
        <v>966.72210700000005</v>
      </c>
      <c r="S56" s="51">
        <v>990.43212900000003</v>
      </c>
      <c r="T56" s="51">
        <v>1013.158997</v>
      </c>
      <c r="U56" s="51">
        <v>1035.625</v>
      </c>
      <c r="V56" s="51">
        <v>1059.2919919999999</v>
      </c>
      <c r="W56" s="51">
        <v>1085.170044</v>
      </c>
      <c r="X56" s="51">
        <v>1107.9730219999999</v>
      </c>
      <c r="Y56" s="51">
        <v>1132.7080080000001</v>
      </c>
      <c r="Z56" s="51">
        <v>1158.9530030000001</v>
      </c>
      <c r="AA56" s="51">
        <v>1183.6899410000001</v>
      </c>
      <c r="AB56" s="51">
        <v>1208.979004</v>
      </c>
      <c r="AC56" s="51">
        <v>1230.9029539999999</v>
      </c>
      <c r="AD56" s="51">
        <v>1250.4620359999999</v>
      </c>
      <c r="AE56" s="51">
        <v>1270.209961</v>
      </c>
      <c r="AF56" s="51">
        <v>1290.2979740000001</v>
      </c>
      <c r="AG56" s="51">
        <v>1311.4689940000001</v>
      </c>
      <c r="AH56" s="51">
        <v>1329.709961</v>
      </c>
      <c r="AI56" s="52">
        <v>2.1440000000000001E-2</v>
      </c>
    </row>
    <row r="57" spans="1:35" ht="15" customHeight="1" x14ac:dyDescent="0.2">
      <c r="A57" s="42" t="s">
        <v>634</v>
      </c>
      <c r="B57" s="42" t="s">
        <v>14</v>
      </c>
      <c r="C57" s="50" t="s">
        <v>635</v>
      </c>
      <c r="D57" s="51">
        <v>121.132698</v>
      </c>
      <c r="E57" s="51">
        <v>121.7145</v>
      </c>
      <c r="F57" s="51">
        <v>126.67739899999999</v>
      </c>
      <c r="G57" s="51">
        <v>127.80439800000001</v>
      </c>
      <c r="H57" s="51">
        <v>129.08380099999999</v>
      </c>
      <c r="I57" s="51">
        <v>132.02799999999999</v>
      </c>
      <c r="J57" s="51">
        <v>134.55630500000001</v>
      </c>
      <c r="K57" s="51">
        <v>136.50289900000001</v>
      </c>
      <c r="L57" s="51">
        <v>137.87519800000001</v>
      </c>
      <c r="M57" s="51">
        <v>139.32200599999999</v>
      </c>
      <c r="N57" s="51">
        <v>141.41099500000001</v>
      </c>
      <c r="O57" s="51">
        <v>144.099197</v>
      </c>
      <c r="P57" s="51">
        <v>146.12159700000001</v>
      </c>
      <c r="Q57" s="51">
        <v>147.71830700000001</v>
      </c>
      <c r="R57" s="51">
        <v>149.80050700000001</v>
      </c>
      <c r="S57" s="51">
        <v>152.16819799999999</v>
      </c>
      <c r="T57" s="51">
        <v>154.37170399999999</v>
      </c>
      <c r="U57" s="51">
        <v>156.52600100000001</v>
      </c>
      <c r="V57" s="51">
        <v>159.160507</v>
      </c>
      <c r="W57" s="51">
        <v>161.73230000000001</v>
      </c>
      <c r="X57" s="51">
        <v>164.05479399999999</v>
      </c>
      <c r="Y57" s="51">
        <v>166.66520700000001</v>
      </c>
      <c r="Z57" s="51">
        <v>169.96490499999999</v>
      </c>
      <c r="AA57" s="51">
        <v>173.50559999999999</v>
      </c>
      <c r="AB57" s="51">
        <v>176.472702</v>
      </c>
      <c r="AC57" s="51">
        <v>178.997803</v>
      </c>
      <c r="AD57" s="51">
        <v>181.59979200000001</v>
      </c>
      <c r="AE57" s="51">
        <v>183.852295</v>
      </c>
      <c r="AF57" s="51">
        <v>186.73060599999999</v>
      </c>
      <c r="AG57" s="51">
        <v>189.93130500000001</v>
      </c>
      <c r="AH57" s="51">
        <v>193.71940599999999</v>
      </c>
      <c r="AI57" s="52">
        <v>1.5774E-2</v>
      </c>
    </row>
    <row r="58" spans="1:35" ht="14.25" x14ac:dyDescent="0.2">
      <c r="A58" s="42" t="s">
        <v>636</v>
      </c>
      <c r="B58" s="42" t="s">
        <v>18</v>
      </c>
      <c r="C58" s="50" t="s">
        <v>637</v>
      </c>
      <c r="D58" s="51">
        <v>150.84330700000001</v>
      </c>
      <c r="E58" s="51">
        <v>158.687195</v>
      </c>
      <c r="F58" s="51">
        <v>167.960205</v>
      </c>
      <c r="G58" s="51">
        <v>172.05839499999999</v>
      </c>
      <c r="H58" s="51">
        <v>177.745193</v>
      </c>
      <c r="I58" s="51">
        <v>184.02690100000001</v>
      </c>
      <c r="J58" s="51">
        <v>188.76400799999999</v>
      </c>
      <c r="K58" s="51">
        <v>193.84910600000001</v>
      </c>
      <c r="L58" s="51">
        <v>199.22920199999999</v>
      </c>
      <c r="M58" s="51">
        <v>205.20919799999999</v>
      </c>
      <c r="N58" s="51">
        <v>211.95030199999999</v>
      </c>
      <c r="O58" s="51">
        <v>219.09620699999999</v>
      </c>
      <c r="P58" s="51">
        <v>225.294601</v>
      </c>
      <c r="Q58" s="51">
        <v>231.50799599999999</v>
      </c>
      <c r="R58" s="51">
        <v>238.37210099999999</v>
      </c>
      <c r="S58" s="51">
        <v>245.235794</v>
      </c>
      <c r="T58" s="51">
        <v>251.83239699999999</v>
      </c>
      <c r="U58" s="51">
        <v>258.86340300000001</v>
      </c>
      <c r="V58" s="51">
        <v>266.60598800000002</v>
      </c>
      <c r="W58" s="51">
        <v>274.19628899999998</v>
      </c>
      <c r="X58" s="51">
        <v>281.64089999999999</v>
      </c>
      <c r="Y58" s="51">
        <v>290.14810199999999</v>
      </c>
      <c r="Z58" s="51">
        <v>299.43160999999998</v>
      </c>
      <c r="AA58" s="51">
        <v>308.57629400000002</v>
      </c>
      <c r="AB58" s="51">
        <v>316.89331099999998</v>
      </c>
      <c r="AC58" s="51">
        <v>325.53329500000001</v>
      </c>
      <c r="AD58" s="51">
        <v>334.65051299999999</v>
      </c>
      <c r="AE58" s="51">
        <v>344.01660199999998</v>
      </c>
      <c r="AF58" s="51">
        <v>354.55679300000003</v>
      </c>
      <c r="AG58" s="51">
        <v>365.09310900000003</v>
      </c>
      <c r="AH58" s="51">
        <v>375.30178799999999</v>
      </c>
      <c r="AI58" s="52">
        <v>3.0849000000000001E-2</v>
      </c>
    </row>
    <row r="60" spans="1:35" ht="15" customHeight="1" x14ac:dyDescent="0.2">
      <c r="A60" s="42" t="s">
        <v>638</v>
      </c>
      <c r="B60" s="42"/>
      <c r="C60" s="47" t="s">
        <v>639</v>
      </c>
      <c r="D60" s="48">
        <v>8167.6557620000003</v>
      </c>
      <c r="E60" s="48">
        <v>8374.1542969999991</v>
      </c>
      <c r="F60" s="48">
        <v>8643.9990230000003</v>
      </c>
      <c r="G60" s="48">
        <v>8784.9082030000009</v>
      </c>
      <c r="H60" s="48">
        <v>8936.6777340000008</v>
      </c>
      <c r="I60" s="48">
        <v>9120.5361329999996</v>
      </c>
      <c r="J60" s="48">
        <v>9257.9365230000003</v>
      </c>
      <c r="K60" s="48">
        <v>9377.3349610000005</v>
      </c>
      <c r="L60" s="48">
        <v>9485.5644530000009</v>
      </c>
      <c r="M60" s="48">
        <v>9589.4316409999992</v>
      </c>
      <c r="N60" s="48">
        <v>9706.7167969999991</v>
      </c>
      <c r="O60" s="48">
        <v>9840.2412110000005</v>
      </c>
      <c r="P60" s="48">
        <v>9965.8398440000001</v>
      </c>
      <c r="Q60" s="48">
        <v>10097.353515999999</v>
      </c>
      <c r="R60" s="48">
        <v>10245.523438</v>
      </c>
      <c r="S60" s="48">
        <v>10391.930664</v>
      </c>
      <c r="T60" s="48">
        <v>10520.791992</v>
      </c>
      <c r="U60" s="48">
        <v>10648.913086</v>
      </c>
      <c r="V60" s="48">
        <v>10794.764648</v>
      </c>
      <c r="W60" s="48">
        <v>10939.096680000001</v>
      </c>
      <c r="X60" s="48">
        <v>11076.092773</v>
      </c>
      <c r="Y60" s="48">
        <v>11236.256836</v>
      </c>
      <c r="Z60" s="48">
        <v>11419.5625</v>
      </c>
      <c r="AA60" s="48">
        <v>11612.146484000001</v>
      </c>
      <c r="AB60" s="48">
        <v>11794.149414</v>
      </c>
      <c r="AC60" s="48">
        <v>11966.9375</v>
      </c>
      <c r="AD60" s="48">
        <v>12138.631836</v>
      </c>
      <c r="AE60" s="48">
        <v>12305.380859000001</v>
      </c>
      <c r="AF60" s="48">
        <v>12484.867188</v>
      </c>
      <c r="AG60" s="48">
        <v>12678.8125</v>
      </c>
      <c r="AH60" s="48">
        <v>12873.574219</v>
      </c>
      <c r="AI60" s="49">
        <v>1.5282E-2</v>
      </c>
    </row>
    <row r="61" spans="1:35" ht="15" customHeight="1" thickBot="1" x14ac:dyDescent="0.25"/>
    <row r="62" spans="1:35" ht="15" customHeight="1" x14ac:dyDescent="0.2">
      <c r="C62" s="136" t="s">
        <v>640</v>
      </c>
      <c r="D62" s="136"/>
      <c r="E62" s="136"/>
      <c r="F62" s="136"/>
      <c r="G62" s="136"/>
      <c r="H62" s="136"/>
      <c r="I62" s="136"/>
      <c r="J62" s="136"/>
      <c r="K62" s="136"/>
      <c r="L62" s="136"/>
      <c r="M62" s="136"/>
      <c r="N62" s="136"/>
      <c r="O62" s="136"/>
      <c r="P62" s="136"/>
      <c r="Q62" s="136"/>
      <c r="R62" s="136"/>
      <c r="S62" s="136"/>
      <c r="T62" s="136"/>
      <c r="U62" s="136"/>
      <c r="V62" s="136"/>
      <c r="W62" s="136"/>
      <c r="X62" s="136"/>
      <c r="Y62" s="136"/>
      <c r="Z62" s="136"/>
      <c r="AA62" s="136"/>
      <c r="AB62" s="136"/>
      <c r="AC62" s="136"/>
      <c r="AD62" s="136"/>
      <c r="AE62" s="136"/>
      <c r="AF62" s="136"/>
      <c r="AG62" s="136"/>
      <c r="AH62" s="136"/>
      <c r="AI62" s="136"/>
    </row>
    <row r="63" spans="1:35" ht="15" customHeight="1" x14ac:dyDescent="0.2">
      <c r="C63" s="53" t="s">
        <v>641</v>
      </c>
    </row>
    <row r="64" spans="1:35" ht="15" customHeight="1" x14ac:dyDescent="0.2">
      <c r="C64" s="53" t="s">
        <v>642</v>
      </c>
    </row>
    <row r="66" ht="12" x14ac:dyDescent="0.2"/>
    <row r="74" ht="12" x14ac:dyDescent="0.2"/>
    <row r="80" ht="12" x14ac:dyDescent="0.2"/>
    <row r="85" ht="12" x14ac:dyDescent="0.2"/>
    <row r="89" ht="12" x14ac:dyDescent="0.2"/>
    <row r="97" ht="12" x14ac:dyDescent="0.2"/>
    <row r="104" ht="12" x14ac:dyDescent="0.2"/>
    <row r="110" ht="12" x14ac:dyDescent="0.2"/>
    <row r="114" ht="12" x14ac:dyDescent="0.2"/>
    <row r="120" ht="12" x14ac:dyDescent="0.2"/>
    <row r="125" ht="12" x14ac:dyDescent="0.2"/>
    <row r="147" spans="3:35" s="45" customFormat="1" ht="15" customHeight="1" x14ac:dyDescent="0.2">
      <c r="C147" s="137"/>
      <c r="D147" s="137"/>
      <c r="E147" s="137"/>
      <c r="F147" s="137"/>
      <c r="G147" s="137"/>
      <c r="H147" s="137"/>
      <c r="I147" s="137"/>
      <c r="J147" s="137"/>
      <c r="K147" s="137"/>
      <c r="L147" s="137"/>
      <c r="M147" s="137"/>
      <c r="N147" s="137"/>
      <c r="O147" s="137"/>
      <c r="P147" s="137"/>
      <c r="Q147" s="137"/>
      <c r="R147" s="137"/>
      <c r="S147" s="137"/>
      <c r="T147" s="137"/>
      <c r="U147" s="137"/>
      <c r="V147" s="137"/>
      <c r="W147" s="137"/>
      <c r="X147" s="137"/>
      <c r="Y147" s="137"/>
      <c r="Z147" s="137"/>
      <c r="AA147" s="137"/>
      <c r="AB147" s="137"/>
      <c r="AC147" s="137"/>
      <c r="AD147" s="137"/>
      <c r="AE147" s="137"/>
      <c r="AF147" s="137"/>
      <c r="AG147" s="137"/>
      <c r="AH147" s="137"/>
      <c r="AI147" s="137"/>
    </row>
    <row r="148" spans="3:35" s="45" customFormat="1" ht="15" customHeight="1" x14ac:dyDescent="0.2"/>
    <row r="149" spans="3:35" s="45" customFormat="1" ht="15" customHeight="1" x14ac:dyDescent="0.2"/>
    <row r="150" spans="3:35" s="54" customFormat="1" ht="15" customHeight="1" x14ac:dyDescent="0.2"/>
    <row r="151" spans="3:35" s="54" customFormat="1" ht="15" customHeight="1" x14ac:dyDescent="0.2"/>
    <row r="152" spans="3:35" s="54" customFormat="1" ht="15" customHeight="1" x14ac:dyDescent="0.2"/>
    <row r="153" spans="3:35" s="54" customFormat="1" ht="15" customHeight="1" x14ac:dyDescent="0.2"/>
    <row r="154" spans="3:35" s="54" customFormat="1" ht="15" customHeight="1" x14ac:dyDescent="0.2"/>
    <row r="155" spans="3:35" s="45" customFormat="1" ht="15" customHeight="1" x14ac:dyDescent="0.2"/>
    <row r="156" spans="3:35" s="54" customFormat="1" ht="15" customHeight="1" x14ac:dyDescent="0.2"/>
    <row r="157" spans="3:35" s="45" customFormat="1" ht="15" customHeight="1" x14ac:dyDescent="0.2"/>
    <row r="158" spans="3:35" s="54" customFormat="1" ht="15" customHeight="1" x14ac:dyDescent="0.2"/>
    <row r="160" spans="3:35" s="54" customFormat="1" ht="15" customHeight="1" x14ac:dyDescent="0.2"/>
    <row r="162" s="54" customFormat="1" ht="15" customHeight="1" x14ac:dyDescent="0.2"/>
    <row r="164" s="54" customFormat="1" ht="15" customHeight="1" x14ac:dyDescent="0.2"/>
    <row r="165" s="54" customFormat="1" ht="15" customHeight="1" x14ac:dyDescent="0.2"/>
    <row r="167" s="54" customFormat="1" ht="15" customHeight="1" x14ac:dyDescent="0.2"/>
    <row r="169" s="54" customFormat="1" ht="15" customHeight="1" x14ac:dyDescent="0.2"/>
    <row r="174" s="54" customFormat="1" ht="15" customHeight="1" x14ac:dyDescent="0.2"/>
    <row r="283" spans="3:35" ht="15" customHeight="1" x14ac:dyDescent="0.2">
      <c r="C283" s="135"/>
      <c r="D283" s="135"/>
      <c r="E283" s="135"/>
      <c r="F283" s="135"/>
      <c r="G283" s="135"/>
      <c r="H283" s="135"/>
      <c r="I283" s="135"/>
      <c r="J283" s="135"/>
      <c r="K283" s="135"/>
      <c r="L283" s="135"/>
      <c r="M283" s="135"/>
      <c r="N283" s="135"/>
      <c r="O283" s="135"/>
      <c r="P283" s="135"/>
      <c r="Q283" s="135"/>
      <c r="R283" s="135"/>
      <c r="S283" s="135"/>
      <c r="T283" s="135"/>
      <c r="U283" s="135"/>
      <c r="V283" s="135"/>
      <c r="W283" s="135"/>
      <c r="X283" s="135"/>
      <c r="Y283" s="135"/>
      <c r="Z283" s="135"/>
      <c r="AA283" s="135"/>
      <c r="AB283" s="135"/>
      <c r="AC283" s="135"/>
      <c r="AD283" s="135"/>
      <c r="AE283" s="135"/>
      <c r="AF283" s="135"/>
      <c r="AG283" s="135"/>
      <c r="AH283" s="135"/>
      <c r="AI283" s="135"/>
    </row>
    <row r="368" spans="3:35" ht="15" customHeight="1" x14ac:dyDescent="0.2">
      <c r="C368" s="135"/>
      <c r="D368" s="135"/>
      <c r="E368" s="135"/>
      <c r="F368" s="135"/>
      <c r="G368" s="135"/>
      <c r="H368" s="135"/>
      <c r="I368" s="135"/>
      <c r="J368" s="135"/>
      <c r="K368" s="135"/>
      <c r="L368" s="135"/>
      <c r="M368" s="135"/>
      <c r="N368" s="135"/>
      <c r="O368" s="135"/>
      <c r="P368" s="135"/>
      <c r="Q368" s="135"/>
      <c r="R368" s="135"/>
      <c r="S368" s="135"/>
      <c r="T368" s="135"/>
      <c r="U368" s="135"/>
      <c r="V368" s="135"/>
      <c r="W368" s="135"/>
      <c r="X368" s="135"/>
      <c r="Y368" s="135"/>
      <c r="Z368" s="135"/>
      <c r="AA368" s="135"/>
      <c r="AB368" s="135"/>
      <c r="AC368" s="135"/>
      <c r="AD368" s="135"/>
      <c r="AE368" s="135"/>
      <c r="AF368" s="135"/>
      <c r="AG368" s="135"/>
      <c r="AH368" s="135"/>
      <c r="AI368" s="135"/>
    </row>
    <row r="500" spans="3:34" ht="15" customHeight="1" x14ac:dyDescent="0.2">
      <c r="C500" s="138"/>
      <c r="D500" s="135"/>
      <c r="E500" s="135"/>
      <c r="F500" s="135"/>
      <c r="G500" s="135"/>
      <c r="H500" s="135"/>
      <c r="I500" s="135"/>
      <c r="J500" s="135"/>
      <c r="K500" s="135"/>
      <c r="L500" s="135"/>
      <c r="M500" s="135"/>
      <c r="N500" s="135"/>
      <c r="O500" s="135"/>
      <c r="P500" s="135"/>
      <c r="Q500" s="135"/>
      <c r="R500" s="135"/>
      <c r="S500" s="135"/>
      <c r="T500" s="135"/>
      <c r="U500" s="135"/>
      <c r="V500" s="135"/>
      <c r="W500" s="135"/>
      <c r="X500" s="135"/>
      <c r="Y500" s="135"/>
      <c r="Z500" s="135"/>
      <c r="AA500" s="135"/>
      <c r="AB500" s="135"/>
      <c r="AC500" s="135"/>
      <c r="AD500" s="135"/>
      <c r="AE500" s="135"/>
      <c r="AF500" s="135"/>
      <c r="AG500" s="135"/>
      <c r="AH500" s="135"/>
    </row>
    <row r="551" spans="3:35" ht="15" customHeight="1" x14ac:dyDescent="0.2">
      <c r="C551" s="135"/>
      <c r="D551" s="135"/>
      <c r="E551" s="135"/>
      <c r="F551" s="135"/>
      <c r="G551" s="135"/>
      <c r="H551" s="135"/>
      <c r="I551" s="135"/>
      <c r="J551" s="135"/>
      <c r="K551" s="135"/>
      <c r="L551" s="135"/>
      <c r="M551" s="135"/>
      <c r="N551" s="135"/>
      <c r="O551" s="135"/>
      <c r="P551" s="135"/>
      <c r="Q551" s="135"/>
      <c r="R551" s="135"/>
      <c r="S551" s="135"/>
      <c r="T551" s="135"/>
      <c r="U551" s="135"/>
      <c r="V551" s="135"/>
      <c r="W551" s="135"/>
      <c r="X551" s="135"/>
      <c r="Y551" s="135"/>
      <c r="Z551" s="135"/>
      <c r="AA551" s="135"/>
      <c r="AB551" s="135"/>
      <c r="AC551" s="135"/>
      <c r="AD551" s="135"/>
      <c r="AE551" s="135"/>
      <c r="AF551" s="135"/>
      <c r="AG551" s="135"/>
      <c r="AH551" s="135"/>
      <c r="AI551" s="135"/>
    </row>
    <row r="643" spans="3:35" ht="15" customHeight="1" x14ac:dyDescent="0.2">
      <c r="C643" s="135"/>
      <c r="D643" s="135"/>
      <c r="E643" s="135"/>
      <c r="F643" s="135"/>
      <c r="G643" s="135"/>
      <c r="H643" s="135"/>
      <c r="I643" s="135"/>
      <c r="J643" s="135"/>
      <c r="K643" s="135"/>
      <c r="L643" s="135"/>
      <c r="M643" s="135"/>
      <c r="N643" s="135"/>
      <c r="O643" s="135"/>
      <c r="P643" s="135"/>
      <c r="Q643" s="135"/>
      <c r="R643" s="135"/>
      <c r="S643" s="135"/>
      <c r="T643" s="135"/>
      <c r="U643" s="135"/>
      <c r="V643" s="135"/>
      <c r="W643" s="135"/>
      <c r="X643" s="135"/>
      <c r="Y643" s="135"/>
      <c r="Z643" s="135"/>
      <c r="AA643" s="135"/>
      <c r="AB643" s="135"/>
      <c r="AC643" s="135"/>
      <c r="AD643" s="135"/>
      <c r="AE643" s="135"/>
      <c r="AF643" s="135"/>
      <c r="AG643" s="135"/>
      <c r="AH643" s="135"/>
      <c r="AI643" s="135"/>
    </row>
    <row r="719" spans="3:35" ht="15" customHeight="1" x14ac:dyDescent="0.2">
      <c r="C719" s="135"/>
      <c r="D719" s="135"/>
      <c r="E719" s="135"/>
      <c r="F719" s="135"/>
      <c r="G719" s="135"/>
      <c r="H719" s="135"/>
      <c r="I719" s="135"/>
      <c r="J719" s="135"/>
      <c r="K719" s="135"/>
      <c r="L719" s="135"/>
      <c r="M719" s="135"/>
      <c r="N719" s="135"/>
      <c r="O719" s="135"/>
      <c r="P719" s="135"/>
      <c r="Q719" s="135"/>
      <c r="R719" s="135"/>
      <c r="S719" s="135"/>
      <c r="T719" s="135"/>
      <c r="U719" s="135"/>
      <c r="V719" s="135"/>
      <c r="W719" s="135"/>
      <c r="X719" s="135"/>
      <c r="Y719" s="135"/>
      <c r="Z719" s="135"/>
      <c r="AA719" s="135"/>
      <c r="AB719" s="135"/>
      <c r="AC719" s="135"/>
      <c r="AD719" s="135"/>
      <c r="AE719" s="135"/>
      <c r="AF719" s="135"/>
      <c r="AG719" s="135"/>
      <c r="AH719" s="135"/>
      <c r="AI719" s="135"/>
    </row>
    <row r="810" spans="3:35" ht="15" customHeight="1" x14ac:dyDescent="0.2">
      <c r="C810" s="135"/>
      <c r="D810" s="135"/>
      <c r="E810" s="135"/>
      <c r="F810" s="135"/>
      <c r="G810" s="135"/>
      <c r="H810" s="135"/>
      <c r="I810" s="135"/>
      <c r="J810" s="135"/>
      <c r="K810" s="135"/>
      <c r="L810" s="135"/>
      <c r="M810" s="135"/>
      <c r="N810" s="135"/>
      <c r="O810" s="135"/>
      <c r="P810" s="135"/>
      <c r="Q810" s="135"/>
      <c r="R810" s="135"/>
      <c r="S810" s="135"/>
      <c r="T810" s="135"/>
      <c r="U810" s="135"/>
      <c r="V810" s="135"/>
      <c r="W810" s="135"/>
      <c r="X810" s="135"/>
      <c r="Y810" s="135"/>
      <c r="Z810" s="135"/>
      <c r="AA810" s="135"/>
      <c r="AB810" s="135"/>
      <c r="AC810" s="135"/>
      <c r="AD810" s="135"/>
      <c r="AE810" s="135"/>
      <c r="AF810" s="135"/>
      <c r="AG810" s="135"/>
      <c r="AH810" s="135"/>
      <c r="AI810" s="135"/>
    </row>
    <row r="888" spans="3:35" ht="15" customHeight="1" x14ac:dyDescent="0.2">
      <c r="C888" s="135"/>
      <c r="D888" s="135"/>
      <c r="E888" s="135"/>
      <c r="F888" s="135"/>
      <c r="G888" s="135"/>
      <c r="H888" s="135"/>
      <c r="I888" s="135"/>
      <c r="J888" s="135"/>
      <c r="K888" s="135"/>
      <c r="L888" s="135"/>
      <c r="M888" s="135"/>
      <c r="N888" s="135"/>
      <c r="O888" s="135"/>
      <c r="P888" s="135"/>
      <c r="Q888" s="135"/>
      <c r="R888" s="135"/>
      <c r="S888" s="135"/>
      <c r="T888" s="135"/>
      <c r="U888" s="135"/>
      <c r="V888" s="135"/>
      <c r="W888" s="135"/>
      <c r="X888" s="135"/>
      <c r="Y888" s="135"/>
      <c r="Z888" s="135"/>
      <c r="AA888" s="135"/>
      <c r="AB888" s="135"/>
      <c r="AC888" s="135"/>
      <c r="AD888" s="135"/>
      <c r="AE888" s="135"/>
      <c r="AF888" s="135"/>
      <c r="AG888" s="135"/>
      <c r="AH888" s="135"/>
      <c r="AI888" s="135"/>
    </row>
    <row r="973" spans="3:35" ht="15" customHeight="1" x14ac:dyDescent="0.2">
      <c r="C973" s="135"/>
      <c r="D973" s="135"/>
      <c r="E973" s="135"/>
      <c r="F973" s="135"/>
      <c r="G973" s="135"/>
      <c r="H973" s="135"/>
      <c r="I973" s="135"/>
      <c r="J973" s="135"/>
      <c r="K973" s="135"/>
      <c r="L973" s="135"/>
      <c r="M973" s="135"/>
      <c r="N973" s="135"/>
      <c r="O973" s="135"/>
      <c r="P973" s="135"/>
      <c r="Q973" s="135"/>
      <c r="R973" s="135"/>
      <c r="S973" s="135"/>
      <c r="T973" s="135"/>
      <c r="U973" s="135"/>
      <c r="V973" s="135"/>
      <c r="W973" s="135"/>
      <c r="X973" s="135"/>
      <c r="Y973" s="135"/>
      <c r="Z973" s="135"/>
      <c r="AA973" s="135"/>
      <c r="AB973" s="135"/>
      <c r="AC973" s="135"/>
      <c r="AD973" s="135"/>
      <c r="AE973" s="135"/>
      <c r="AF973" s="135"/>
      <c r="AG973" s="135"/>
      <c r="AH973" s="135"/>
      <c r="AI973" s="135"/>
    </row>
    <row r="1048" spans="3:35" ht="15" customHeight="1" x14ac:dyDescent="0.2">
      <c r="C1048" s="135"/>
      <c r="D1048" s="135"/>
      <c r="E1048" s="135"/>
      <c r="F1048" s="135"/>
      <c r="G1048" s="135"/>
      <c r="H1048" s="135"/>
      <c r="I1048" s="135"/>
      <c r="J1048" s="135"/>
      <c r="K1048" s="135"/>
      <c r="L1048" s="135"/>
      <c r="M1048" s="135"/>
      <c r="N1048" s="135"/>
      <c r="O1048" s="135"/>
      <c r="P1048" s="135"/>
      <c r="Q1048" s="135"/>
      <c r="R1048" s="135"/>
      <c r="S1048" s="135"/>
      <c r="T1048" s="135"/>
      <c r="U1048" s="135"/>
      <c r="V1048" s="135"/>
      <c r="W1048" s="135"/>
      <c r="X1048" s="135"/>
      <c r="Y1048" s="135"/>
      <c r="Z1048" s="135"/>
      <c r="AA1048" s="135"/>
      <c r="AB1048" s="135"/>
      <c r="AC1048" s="135"/>
      <c r="AD1048" s="135"/>
      <c r="AE1048" s="135"/>
      <c r="AF1048" s="135"/>
      <c r="AG1048" s="135"/>
      <c r="AH1048" s="135"/>
      <c r="AI1048" s="135"/>
    </row>
    <row r="1120" spans="3:35" ht="15" customHeight="1" x14ac:dyDescent="0.2">
      <c r="C1120" s="135"/>
      <c r="D1120" s="135"/>
      <c r="E1120" s="135"/>
      <c r="F1120" s="135"/>
      <c r="G1120" s="135"/>
      <c r="H1120" s="135"/>
      <c r="I1120" s="135"/>
      <c r="J1120" s="135"/>
      <c r="K1120" s="135"/>
      <c r="L1120" s="135"/>
      <c r="M1120" s="135"/>
      <c r="N1120" s="135"/>
      <c r="O1120" s="135"/>
      <c r="P1120" s="135"/>
      <c r="Q1120" s="135"/>
      <c r="R1120" s="135"/>
      <c r="S1120" s="135"/>
      <c r="T1120" s="135"/>
      <c r="U1120" s="135"/>
      <c r="V1120" s="135"/>
      <c r="W1120" s="135"/>
      <c r="X1120" s="135"/>
      <c r="Y1120" s="135"/>
      <c r="Z1120" s="135"/>
      <c r="AA1120" s="135"/>
      <c r="AB1120" s="135"/>
      <c r="AC1120" s="135"/>
      <c r="AD1120" s="135"/>
      <c r="AE1120" s="135"/>
      <c r="AF1120" s="135"/>
      <c r="AG1120" s="135"/>
      <c r="AH1120" s="135"/>
      <c r="AI1120" s="135"/>
    </row>
    <row r="1254" spans="3:35" ht="15" customHeight="1" x14ac:dyDescent="0.2">
      <c r="C1254" s="135"/>
      <c r="D1254" s="135"/>
      <c r="E1254" s="135"/>
      <c r="F1254" s="135"/>
      <c r="G1254" s="135"/>
      <c r="H1254" s="135"/>
      <c r="I1254" s="135"/>
      <c r="J1254" s="135"/>
      <c r="K1254" s="135"/>
      <c r="L1254" s="135"/>
      <c r="M1254" s="135"/>
      <c r="N1254" s="135"/>
      <c r="O1254" s="135"/>
      <c r="P1254" s="135"/>
      <c r="Q1254" s="135"/>
      <c r="R1254" s="135"/>
      <c r="S1254" s="135"/>
      <c r="T1254" s="135"/>
      <c r="U1254" s="135"/>
      <c r="V1254" s="135"/>
      <c r="W1254" s="135"/>
      <c r="X1254" s="135"/>
      <c r="Y1254" s="135"/>
      <c r="Z1254" s="135"/>
      <c r="AA1254" s="135"/>
      <c r="AB1254" s="135"/>
      <c r="AC1254" s="135"/>
      <c r="AD1254" s="135"/>
      <c r="AE1254" s="135"/>
      <c r="AF1254" s="135"/>
      <c r="AG1254" s="135"/>
      <c r="AH1254" s="135"/>
      <c r="AI1254" s="135"/>
    </row>
    <row r="1372" spans="3:35" ht="15" customHeight="1" x14ac:dyDescent="0.2">
      <c r="C1372" s="135"/>
      <c r="D1372" s="135"/>
      <c r="E1372" s="135"/>
      <c r="F1372" s="135"/>
      <c r="G1372" s="135"/>
      <c r="H1372" s="135"/>
      <c r="I1372" s="135"/>
      <c r="J1372" s="135"/>
      <c r="K1372" s="135"/>
      <c r="L1372" s="135"/>
      <c r="M1372" s="135"/>
      <c r="N1372" s="135"/>
      <c r="O1372" s="135"/>
      <c r="P1372" s="135"/>
      <c r="Q1372" s="135"/>
      <c r="R1372" s="135"/>
      <c r="S1372" s="135"/>
      <c r="T1372" s="135"/>
      <c r="U1372" s="135"/>
      <c r="V1372" s="135"/>
      <c r="W1372" s="135"/>
      <c r="X1372" s="135"/>
      <c r="Y1372" s="135"/>
      <c r="Z1372" s="135"/>
      <c r="AA1372" s="135"/>
      <c r="AB1372" s="135"/>
      <c r="AC1372" s="135"/>
      <c r="AD1372" s="135"/>
      <c r="AE1372" s="135"/>
      <c r="AF1372" s="135"/>
      <c r="AG1372" s="135"/>
      <c r="AH1372" s="135"/>
      <c r="AI1372" s="135"/>
    </row>
    <row r="1476" spans="3:35" ht="15" customHeight="1" x14ac:dyDescent="0.2">
      <c r="C1476" s="135"/>
      <c r="D1476" s="135"/>
      <c r="E1476" s="135"/>
      <c r="F1476" s="135"/>
      <c r="G1476" s="135"/>
      <c r="H1476" s="135"/>
      <c r="I1476" s="135"/>
      <c r="J1476" s="135"/>
      <c r="K1476" s="135"/>
      <c r="L1476" s="135"/>
      <c r="M1476" s="135"/>
      <c r="N1476" s="135"/>
      <c r="O1476" s="135"/>
      <c r="P1476" s="135"/>
      <c r="Q1476" s="135"/>
      <c r="R1476" s="135"/>
      <c r="S1476" s="135"/>
      <c r="T1476" s="135"/>
      <c r="U1476" s="135"/>
      <c r="V1476" s="135"/>
      <c r="W1476" s="135"/>
      <c r="X1476" s="135"/>
      <c r="Y1476" s="135"/>
      <c r="Z1476" s="135"/>
      <c r="AA1476" s="135"/>
      <c r="AB1476" s="135"/>
      <c r="AC1476" s="135"/>
      <c r="AD1476" s="135"/>
      <c r="AE1476" s="135"/>
      <c r="AF1476" s="135"/>
      <c r="AG1476" s="135"/>
      <c r="AH1476" s="135"/>
      <c r="AI1476" s="135"/>
    </row>
  </sheetData>
  <mergeCells count="16">
    <mergeCell ref="C551:AI551"/>
    <mergeCell ref="C62:AI62"/>
    <mergeCell ref="C147:AI147"/>
    <mergeCell ref="C283:AI283"/>
    <mergeCell ref="C368:AI368"/>
    <mergeCell ref="C500:AH500"/>
    <mergeCell ref="C1120:AI1120"/>
    <mergeCell ref="C1254:AI1254"/>
    <mergeCell ref="C1372:AI1372"/>
    <mergeCell ref="C1476:AI1476"/>
    <mergeCell ref="C643:AI643"/>
    <mergeCell ref="C719:AI719"/>
    <mergeCell ref="C810:AI810"/>
    <mergeCell ref="C888:AI888"/>
    <mergeCell ref="C973:AI973"/>
    <mergeCell ref="C1048:AI1048"/>
  </mergeCells>
  <phoneticPr fontId="21" type="noConversion"/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2C6BC-4D1E-48A4-956F-70D9B27D1661}">
  <dimension ref="A1:BK211"/>
  <sheetViews>
    <sheetView topLeftCell="A44" zoomScale="70" zoomScaleNormal="70" workbookViewId="0">
      <selection activeCell="M73" sqref="M73"/>
    </sheetView>
  </sheetViews>
  <sheetFormatPr defaultRowHeight="14.25" x14ac:dyDescent="0.2"/>
  <cols>
    <col min="22" max="61" width="9" style="95" customWidth="1"/>
  </cols>
  <sheetData>
    <row r="1" spans="1:61" s="69" customFormat="1" x14ac:dyDescent="0.2">
      <c r="A1" s="69" t="s">
        <v>688</v>
      </c>
      <c r="B1" s="69">
        <v>2001</v>
      </c>
      <c r="C1" s="69">
        <v>2002</v>
      </c>
      <c r="D1" s="69">
        <v>2003</v>
      </c>
      <c r="E1" s="69">
        <v>2004</v>
      </c>
      <c r="F1" s="69">
        <v>2005</v>
      </c>
      <c r="G1" s="69">
        <v>2006</v>
      </c>
      <c r="H1" s="69">
        <v>2007</v>
      </c>
      <c r="I1" s="69">
        <v>2008</v>
      </c>
      <c r="J1" s="69">
        <v>2009</v>
      </c>
      <c r="K1" s="69">
        <v>2010</v>
      </c>
      <c r="L1" s="69">
        <v>2011</v>
      </c>
      <c r="M1" s="69">
        <v>2012</v>
      </c>
      <c r="N1" s="69">
        <v>2013</v>
      </c>
      <c r="O1" s="69">
        <v>2014</v>
      </c>
      <c r="P1" s="69">
        <v>2015</v>
      </c>
      <c r="Q1" s="69">
        <v>2016</v>
      </c>
      <c r="R1" s="69">
        <v>2017</v>
      </c>
      <c r="S1" s="69">
        <v>2018</v>
      </c>
      <c r="T1" s="69">
        <v>2019</v>
      </c>
      <c r="U1" s="69">
        <v>2020</v>
      </c>
      <c r="V1" s="74">
        <v>2021</v>
      </c>
      <c r="W1" s="74">
        <v>2022</v>
      </c>
      <c r="X1" s="74">
        <v>2023</v>
      </c>
      <c r="Y1" s="74">
        <v>2024</v>
      </c>
      <c r="Z1" s="75">
        <v>2025</v>
      </c>
      <c r="AA1" s="75">
        <v>2026</v>
      </c>
      <c r="AB1" s="75">
        <v>2027</v>
      </c>
      <c r="AC1" s="75">
        <v>2028</v>
      </c>
      <c r="AD1" s="75">
        <v>2029</v>
      </c>
      <c r="AE1" s="75">
        <v>2030</v>
      </c>
      <c r="AF1" s="75">
        <v>2031</v>
      </c>
      <c r="AG1" s="75">
        <v>2032</v>
      </c>
      <c r="AH1" s="75">
        <v>2033</v>
      </c>
      <c r="AI1" s="75">
        <v>2034</v>
      </c>
      <c r="AJ1" s="75">
        <v>2035</v>
      </c>
      <c r="AK1" s="75">
        <v>2036</v>
      </c>
      <c r="AL1" s="75">
        <v>2037</v>
      </c>
      <c r="AM1" s="75">
        <v>2038</v>
      </c>
      <c r="AN1" s="75">
        <v>2039</v>
      </c>
      <c r="AO1" s="75">
        <v>2040</v>
      </c>
      <c r="AP1" s="75">
        <v>2041</v>
      </c>
      <c r="AQ1" s="75">
        <v>2042</v>
      </c>
      <c r="AR1" s="75">
        <v>2043</v>
      </c>
      <c r="AS1" s="75">
        <v>2044</v>
      </c>
      <c r="AT1" s="75">
        <v>2045</v>
      </c>
      <c r="AU1" s="75">
        <v>2046</v>
      </c>
      <c r="AV1" s="75">
        <v>2047</v>
      </c>
      <c r="AW1" s="75">
        <v>2048</v>
      </c>
      <c r="AX1" s="75">
        <v>2049</v>
      </c>
      <c r="AY1" s="75">
        <v>2050</v>
      </c>
      <c r="AZ1" s="75">
        <v>2051</v>
      </c>
      <c r="BA1" s="75">
        <v>2052</v>
      </c>
      <c r="BB1" s="75">
        <v>2053</v>
      </c>
      <c r="BC1" s="75">
        <v>2054</v>
      </c>
      <c r="BD1" s="75">
        <v>2055</v>
      </c>
      <c r="BE1" s="75">
        <v>2056</v>
      </c>
      <c r="BF1" s="75">
        <v>2057</v>
      </c>
      <c r="BG1" s="75">
        <v>2058</v>
      </c>
      <c r="BH1" s="75">
        <v>2059</v>
      </c>
      <c r="BI1" s="76">
        <v>2060</v>
      </c>
    </row>
    <row r="2" spans="1:61" s="69" customFormat="1" x14ac:dyDescent="0.2">
      <c r="A2" s="69" t="s">
        <v>724</v>
      </c>
      <c r="B2" s="69">
        <v>9076</v>
      </c>
      <c r="C2" s="69">
        <v>10077</v>
      </c>
      <c r="D2" s="69">
        <v>10903</v>
      </c>
      <c r="E2" s="69">
        <v>13308</v>
      </c>
      <c r="F2" s="69">
        <v>15948</v>
      </c>
      <c r="G2" s="69">
        <v>18968</v>
      </c>
      <c r="H2" s="69">
        <v>22718</v>
      </c>
      <c r="I2" s="69">
        <v>27106</v>
      </c>
      <c r="J2" s="69">
        <v>29541</v>
      </c>
      <c r="K2" s="69">
        <v>33923</v>
      </c>
      <c r="L2" s="69">
        <v>39065</v>
      </c>
      <c r="M2" s="69">
        <v>42957</v>
      </c>
      <c r="N2" s="69">
        <v>47344</v>
      </c>
      <c r="O2" s="69">
        <v>50775</v>
      </c>
      <c r="P2" s="69">
        <v>55289</v>
      </c>
      <c r="Q2" s="69">
        <v>58763</v>
      </c>
      <c r="R2" s="69">
        <v>63012</v>
      </c>
      <c r="S2" s="69">
        <v>66649</v>
      </c>
      <c r="T2" s="69">
        <v>70541</v>
      </c>
      <c r="U2" s="69">
        <v>76819</v>
      </c>
      <c r="V2" s="77">
        <v>82701.420156298831</v>
      </c>
      <c r="W2" s="78">
        <v>88886.307666907742</v>
      </c>
      <c r="X2" s="78">
        <v>95258.522045873033</v>
      </c>
      <c r="Y2" s="78">
        <v>101896.65140069481</v>
      </c>
      <c r="Z2" s="79">
        <v>108823.92022246085</v>
      </c>
      <c r="AA2" s="77">
        <v>115879.59436351652</v>
      </c>
      <c r="AB2" s="78">
        <v>123147.42335225856</v>
      </c>
      <c r="AC2" s="78">
        <v>130732.62866677961</v>
      </c>
      <c r="AD2" s="78">
        <v>138534.06430347177</v>
      </c>
      <c r="AE2" s="79">
        <v>146562.17317368841</v>
      </c>
      <c r="AF2" s="77">
        <v>154807.99718751456</v>
      </c>
      <c r="AG2" s="78">
        <v>163326.14037930444</v>
      </c>
      <c r="AH2" s="78">
        <v>172109.65086675994</v>
      </c>
      <c r="AI2" s="78">
        <v>181060.93467298558</v>
      </c>
      <c r="AJ2" s="79">
        <v>190244.56419473502</v>
      </c>
      <c r="AK2" s="77">
        <v>199744.36868044393</v>
      </c>
      <c r="AL2" s="78">
        <v>209425.93803902008</v>
      </c>
      <c r="AM2" s="78">
        <v>219432.99323190181</v>
      </c>
      <c r="AN2" s="78">
        <v>229648.19650402752</v>
      </c>
      <c r="AO2" s="79">
        <v>240098.92311260902</v>
      </c>
      <c r="AP2" s="77">
        <v>250859.38104155025</v>
      </c>
      <c r="AQ2" s="78">
        <v>261849.47750446404</v>
      </c>
      <c r="AR2" s="78">
        <v>273124.0026325949</v>
      </c>
      <c r="AS2" s="78">
        <v>284649.53532476391</v>
      </c>
      <c r="AT2" s="79">
        <v>296513.75019358576</v>
      </c>
      <c r="AU2" s="77">
        <v>308681.77011261293</v>
      </c>
      <c r="AV2" s="78">
        <v>321077.86076045956</v>
      </c>
      <c r="AW2" s="78">
        <v>333795.12116675306</v>
      </c>
      <c r="AX2" s="78">
        <v>346854.33308096061</v>
      </c>
      <c r="AY2" s="79">
        <v>360217.87889833952</v>
      </c>
      <c r="AZ2" s="77">
        <v>373961.7210485026</v>
      </c>
      <c r="BA2" s="78">
        <v>387997.45129006973</v>
      </c>
      <c r="BB2" s="78">
        <v>402374.96354794822</v>
      </c>
      <c r="BC2" s="78">
        <v>417177.80853544996</v>
      </c>
      <c r="BD2" s="79">
        <v>432296.5338838906</v>
      </c>
      <c r="BE2" s="77">
        <v>447903.24715830514</v>
      </c>
      <c r="BF2" s="78">
        <v>463912.73532316455</v>
      </c>
      <c r="BG2" s="78">
        <v>480344.31249878509</v>
      </c>
      <c r="BH2" s="78">
        <v>497288.96659660526</v>
      </c>
      <c r="BI2" s="79">
        <v>514697.84664159513</v>
      </c>
    </row>
    <row r="3" spans="1:61" x14ac:dyDescent="0.2">
      <c r="A3" t="s">
        <v>725</v>
      </c>
      <c r="B3">
        <v>1360</v>
      </c>
      <c r="C3">
        <v>1390</v>
      </c>
      <c r="D3">
        <v>1481</v>
      </c>
      <c r="E3">
        <v>1779</v>
      </c>
      <c r="F3">
        <v>1964</v>
      </c>
      <c r="G3">
        <v>2139</v>
      </c>
      <c r="H3">
        <v>2501</v>
      </c>
      <c r="I3">
        <v>2984</v>
      </c>
      <c r="J3">
        <v>3194</v>
      </c>
      <c r="K3">
        <v>3539</v>
      </c>
      <c r="L3">
        <v>3909</v>
      </c>
      <c r="M3">
        <v>4198</v>
      </c>
      <c r="N3">
        <v>4631</v>
      </c>
      <c r="O3">
        <v>4857</v>
      </c>
      <c r="P3">
        <v>5111</v>
      </c>
      <c r="Q3">
        <v>5072</v>
      </c>
      <c r="R3">
        <v>5115</v>
      </c>
      <c r="S3">
        <v>5274</v>
      </c>
      <c r="T3">
        <v>5477</v>
      </c>
      <c r="U3">
        <v>5750</v>
      </c>
      <c r="V3" s="80">
        <v>6449.5</v>
      </c>
      <c r="W3" s="81">
        <v>6783.4711075557425</v>
      </c>
      <c r="X3" s="81">
        <v>7120.193116433702</v>
      </c>
      <c r="Y3" s="81">
        <v>7463.7492107298749</v>
      </c>
      <c r="Z3" s="82">
        <v>7815.0856369583125</v>
      </c>
      <c r="AA3" s="80">
        <v>8165.9278984293105</v>
      </c>
      <c r="AB3" s="81">
        <v>8520.5512144188597</v>
      </c>
      <c r="AC3" s="81">
        <v>8883.941835644815</v>
      </c>
      <c r="AD3" s="81">
        <v>9251.0214396647971</v>
      </c>
      <c r="AE3" s="82">
        <v>9622.2234991152109</v>
      </c>
      <c r="AF3" s="80">
        <v>9997.0684090140512</v>
      </c>
      <c r="AG3" s="81">
        <v>10377.948454404701</v>
      </c>
      <c r="AH3" s="81">
        <v>10764.393680071664</v>
      </c>
      <c r="AI3" s="81">
        <v>11152.03823484241</v>
      </c>
      <c r="AJ3" s="82">
        <v>11543.697007985877</v>
      </c>
      <c r="AK3" s="80">
        <v>11942.824222907328</v>
      </c>
      <c r="AL3" s="81">
        <v>12343.637656702282</v>
      </c>
      <c r="AM3" s="81">
        <v>12752.035088463657</v>
      </c>
      <c r="AN3" s="81">
        <v>13163.079356875962</v>
      </c>
      <c r="AO3" s="82">
        <v>13577.847086190906</v>
      </c>
      <c r="AP3" s="80">
        <v>13999.18977940098</v>
      </c>
      <c r="AQ3" s="81">
        <v>14423.846567828692</v>
      </c>
      <c r="AR3" s="81">
        <v>14853.869536609174</v>
      </c>
      <c r="AS3" s="81">
        <v>15287.884552760139</v>
      </c>
      <c r="AT3" s="82">
        <v>15729.089050057319</v>
      </c>
      <c r="AU3" s="80">
        <v>16176.02229168247</v>
      </c>
      <c r="AV3" s="81">
        <v>16625.811995828211</v>
      </c>
      <c r="AW3" s="81">
        <v>17081.775497893053</v>
      </c>
      <c r="AX3" s="81">
        <v>17544.512263140063</v>
      </c>
      <c r="AY3" s="82">
        <v>18012.548947369811</v>
      </c>
      <c r="AZ3" s="80">
        <v>18488.412102605147</v>
      </c>
      <c r="BA3" s="81">
        <v>18968.887868514354</v>
      </c>
      <c r="BB3" s="81">
        <v>19455.587205888332</v>
      </c>
      <c r="BC3" s="81">
        <v>19951.177275990001</v>
      </c>
      <c r="BD3" s="82">
        <v>20451.818397472263</v>
      </c>
      <c r="BE3" s="80">
        <v>20963.059352975804</v>
      </c>
      <c r="BF3" s="81">
        <v>21481.873622372175</v>
      </c>
      <c r="BG3" s="81">
        <v>22008.71408840267</v>
      </c>
      <c r="BH3" s="81">
        <v>22546.288682211463</v>
      </c>
      <c r="BI3" s="82">
        <v>23092.80242149601</v>
      </c>
    </row>
    <row r="4" spans="1:61" x14ac:dyDescent="0.2">
      <c r="A4" t="s">
        <v>726</v>
      </c>
      <c r="B4">
        <v>3911</v>
      </c>
      <c r="C4">
        <v>4364</v>
      </c>
      <c r="D4">
        <v>4996</v>
      </c>
      <c r="E4">
        <v>6498</v>
      </c>
      <c r="F4">
        <v>7876</v>
      </c>
      <c r="G4">
        <v>9468</v>
      </c>
      <c r="H4">
        <v>11233</v>
      </c>
      <c r="I4">
        <v>13311</v>
      </c>
      <c r="J4">
        <v>13999</v>
      </c>
      <c r="K4">
        <v>15450</v>
      </c>
      <c r="L4">
        <v>17281</v>
      </c>
      <c r="M4">
        <v>18422</v>
      </c>
      <c r="N4">
        <v>19475</v>
      </c>
      <c r="O4">
        <v>20178</v>
      </c>
      <c r="P4">
        <v>21157</v>
      </c>
      <c r="Q4">
        <v>21696</v>
      </c>
      <c r="R4">
        <v>22516</v>
      </c>
      <c r="S4">
        <v>22613</v>
      </c>
      <c r="T4">
        <v>22755</v>
      </c>
      <c r="U4">
        <v>23111</v>
      </c>
      <c r="V4" s="80">
        <v>27243.599999999999</v>
      </c>
      <c r="W4" s="81">
        <v>29199.498790771515</v>
      </c>
      <c r="X4" s="81">
        <v>31042.942751668998</v>
      </c>
      <c r="Y4" s="81">
        <v>32780.686941300199</v>
      </c>
      <c r="Z4" s="82">
        <v>34421.982278497693</v>
      </c>
      <c r="AA4" s="80">
        <v>35977.411112716247</v>
      </c>
      <c r="AB4" s="81">
        <v>37458.035130187571</v>
      </c>
      <c r="AC4" s="81">
        <v>38874.80527080247</v>
      </c>
      <c r="AD4" s="81">
        <v>40238.178624754539</v>
      </c>
      <c r="AE4" s="82">
        <v>41557.891183015716</v>
      </c>
      <c r="AF4" s="80">
        <v>42842.843056851227</v>
      </c>
      <c r="AG4" s="81">
        <v>44101.061500530166</v>
      </c>
      <c r="AH4" s="81">
        <v>45339.715253537928</v>
      </c>
      <c r="AI4" s="81">
        <v>46565.160700791108</v>
      </c>
      <c r="AJ4" s="82">
        <v>47783.005959265625</v>
      </c>
      <c r="AK4" s="80">
        <v>48998.183317326366</v>
      </c>
      <c r="AL4" s="81">
        <v>50215.023667063477</v>
      </c>
      <c r="AM4" s="81">
        <v>51437.328895520892</v>
      </c>
      <c r="AN4" s="81">
        <v>52668.439840167892</v>
      </c>
      <c r="AO4" s="82">
        <v>53911.298539796575</v>
      </c>
      <c r="AP4" s="80">
        <v>55168.504262925264</v>
      </c>
      <c r="AQ4" s="81">
        <v>56442.363278942787</v>
      </c>
      <c r="AR4" s="81">
        <v>57734.932633101067</v>
      </c>
      <c r="AS4" s="81">
        <v>59048.058354073626</v>
      </c>
      <c r="AT4" s="82">
        <v>60383.408604612727</v>
      </c>
      <c r="AU4" s="80">
        <v>61742.502311892255</v>
      </c>
      <c r="AV4" s="81">
        <v>63126.733805307609</v>
      </c>
      <c r="AW4" s="81">
        <v>64537.393960099696</v>
      </c>
      <c r="AX4" s="81">
        <v>65975.688304756215</v>
      </c>
      <c r="AY4" s="82">
        <v>67442.752504992299</v>
      </c>
      <c r="AZ4" s="80">
        <v>68939.665591207508</v>
      </c>
      <c r="BA4" s="81">
        <v>70467.461252078749</v>
      </c>
      <c r="BB4" s="81">
        <v>72027.137475745869</v>
      </c>
      <c r="BC4" s="81">
        <v>73619.664782555614</v>
      </c>
      <c r="BD4" s="82">
        <v>75245.993259780822</v>
      </c>
      <c r="BE4" s="80">
        <v>76907.058579078381</v>
      </c>
      <c r="BF4" s="81">
        <v>78603.787151485943</v>
      </c>
      <c r="BG4" s="81">
        <v>80337.100552185831</v>
      </c>
      <c r="BH4" s="81">
        <v>82107.919327755095</v>
      </c>
      <c r="BI4" s="82">
        <v>83917.166281832222</v>
      </c>
    </row>
    <row r="5" spans="1:61" x14ac:dyDescent="0.2">
      <c r="A5" t="s">
        <v>727</v>
      </c>
      <c r="B5">
        <v>556</v>
      </c>
      <c r="C5">
        <v>673</v>
      </c>
      <c r="D5">
        <v>724</v>
      </c>
      <c r="E5">
        <v>830</v>
      </c>
      <c r="F5">
        <v>966</v>
      </c>
      <c r="G5">
        <v>1101</v>
      </c>
      <c r="H5">
        <v>1296</v>
      </c>
      <c r="I5">
        <v>1601</v>
      </c>
      <c r="J5">
        <v>1921</v>
      </c>
      <c r="K5">
        <v>2283</v>
      </c>
      <c r="L5">
        <v>2645</v>
      </c>
      <c r="M5">
        <v>2854</v>
      </c>
      <c r="N5">
        <v>3189</v>
      </c>
      <c r="O5">
        <v>3476</v>
      </c>
      <c r="P5">
        <v>3732</v>
      </c>
      <c r="Q5">
        <v>3909</v>
      </c>
      <c r="R5">
        <v>4441</v>
      </c>
      <c r="S5">
        <v>5025</v>
      </c>
      <c r="T5">
        <v>5533</v>
      </c>
      <c r="U5">
        <v>5617</v>
      </c>
      <c r="V5" s="80">
        <v>6094.5</v>
      </c>
      <c r="W5" s="81">
        <v>6541.3277917258647</v>
      </c>
      <c r="X5" s="81">
        <v>7001.0597375883453</v>
      </c>
      <c r="Y5" s="81">
        <v>7479.3471085876781</v>
      </c>
      <c r="Z5" s="82">
        <v>7977.8286443745774</v>
      </c>
      <c r="AA5" s="80">
        <v>8484.9152167503071</v>
      </c>
      <c r="AB5" s="81">
        <v>9006.624421124161</v>
      </c>
      <c r="AC5" s="81">
        <v>9550.4846766872688</v>
      </c>
      <c r="AD5" s="81">
        <v>10109.211094826382</v>
      </c>
      <c r="AE5" s="82">
        <v>10683.535407168272</v>
      </c>
      <c r="AF5" s="80">
        <v>11272.800096665413</v>
      </c>
      <c r="AG5" s="81">
        <v>11880.888341819504</v>
      </c>
      <c r="AH5" s="81">
        <v>12507.278027041077</v>
      </c>
      <c r="AI5" s="81">
        <v>13144.992341601719</v>
      </c>
      <c r="AJ5" s="82">
        <v>13798.624171977448</v>
      </c>
      <c r="AK5" s="80">
        <v>14474.118108397863</v>
      </c>
      <c r="AL5" s="81">
        <v>15161.893427763029</v>
      </c>
      <c r="AM5" s="81">
        <v>15872.145523179253</v>
      </c>
      <c r="AN5" s="81">
        <v>16596.521402865343</v>
      </c>
      <c r="AO5" s="82">
        <v>17336.951009812085</v>
      </c>
      <c r="AP5" s="80">
        <v>18098.673049911566</v>
      </c>
      <c r="AQ5" s="81">
        <v>18875.995392598201</v>
      </c>
      <c r="AR5" s="81">
        <v>19672.777674630324</v>
      </c>
      <c r="AS5" s="81">
        <v>20486.638380484575</v>
      </c>
      <c r="AT5" s="82">
        <v>21323.748292033688</v>
      </c>
      <c r="AU5" s="80">
        <v>22181.619080874912</v>
      </c>
      <c r="AV5" s="81">
        <v>23054.892543098122</v>
      </c>
      <c r="AW5" s="81">
        <v>23950.112106033055</v>
      </c>
      <c r="AX5" s="81">
        <v>24868.714966705669</v>
      </c>
      <c r="AY5" s="82">
        <v>25808.029810895045</v>
      </c>
      <c r="AZ5" s="80">
        <v>26773.371371012374</v>
      </c>
      <c r="BA5" s="81">
        <v>27758.502819357218</v>
      </c>
      <c r="BB5" s="81">
        <v>28766.905915320862</v>
      </c>
      <c r="BC5" s="81">
        <v>29804.411999456221</v>
      </c>
      <c r="BD5" s="82">
        <v>30863.318941897323</v>
      </c>
      <c r="BE5" s="80">
        <v>31955.653272930114</v>
      </c>
      <c r="BF5" s="81">
        <v>33075.411327423259</v>
      </c>
      <c r="BG5" s="81">
        <v>34223.912566510975</v>
      </c>
      <c r="BH5" s="81">
        <v>35407.479902126463</v>
      </c>
      <c r="BI5" s="82">
        <v>36622.65898349035</v>
      </c>
    </row>
    <row r="6" spans="1:61" x14ac:dyDescent="0.2">
      <c r="A6" t="s">
        <v>728</v>
      </c>
      <c r="B6">
        <v>658</v>
      </c>
      <c r="C6">
        <v>657</v>
      </c>
      <c r="D6">
        <v>653</v>
      </c>
      <c r="E6">
        <v>713</v>
      </c>
      <c r="F6">
        <v>869</v>
      </c>
      <c r="G6">
        <v>1075</v>
      </c>
      <c r="H6">
        <v>1236</v>
      </c>
      <c r="I6">
        <v>1596</v>
      </c>
      <c r="J6">
        <v>1617</v>
      </c>
      <c r="K6">
        <v>1728</v>
      </c>
      <c r="L6">
        <v>1962</v>
      </c>
      <c r="M6">
        <v>2146</v>
      </c>
      <c r="N6">
        <v>2034</v>
      </c>
      <c r="O6">
        <v>2285</v>
      </c>
      <c r="P6">
        <v>2436</v>
      </c>
      <c r="Q6">
        <v>2665</v>
      </c>
      <c r="R6">
        <v>3221</v>
      </c>
      <c r="S6">
        <v>3385</v>
      </c>
      <c r="T6">
        <v>3636</v>
      </c>
      <c r="U6">
        <v>3553</v>
      </c>
      <c r="V6" s="80">
        <v>4166.8</v>
      </c>
      <c r="W6" s="81">
        <v>4424.5075142302621</v>
      </c>
      <c r="X6" s="81">
        <v>4686.8242732106246</v>
      </c>
      <c r="Y6" s="81">
        <v>4956.9252352697031</v>
      </c>
      <c r="Z6" s="82">
        <v>5235.6144015181817</v>
      </c>
      <c r="AA6" s="80">
        <v>5516.3434739441618</v>
      </c>
      <c r="AB6" s="81">
        <v>5802.4676939298806</v>
      </c>
      <c r="AC6" s="81">
        <v>6098.0376798925809</v>
      </c>
      <c r="AD6" s="81">
        <v>6398.9820534916844</v>
      </c>
      <c r="AE6" s="82">
        <v>6705.6533705765332</v>
      </c>
      <c r="AF6" s="80">
        <v>7017.6564312449891</v>
      </c>
      <c r="AG6" s="81">
        <v>7336.9934269963505</v>
      </c>
      <c r="AH6" s="81">
        <v>7663.3077550556181</v>
      </c>
      <c r="AI6" s="81">
        <v>7992.9189539320705</v>
      </c>
      <c r="AJ6" s="82">
        <v>8328.1935094619203</v>
      </c>
      <c r="AK6" s="80">
        <v>8672.1145980916608</v>
      </c>
      <c r="AL6" s="81">
        <v>9019.7322435757305</v>
      </c>
      <c r="AM6" s="81">
        <v>9376.1629076399931</v>
      </c>
      <c r="AN6" s="81">
        <v>9737.1368219421656</v>
      </c>
      <c r="AO6" s="82">
        <v>10103.591532565613</v>
      </c>
      <c r="AP6" s="80">
        <v>10478.065740202139</v>
      </c>
      <c r="AQ6" s="81">
        <v>10857.69341548884</v>
      </c>
      <c r="AR6" s="81">
        <v>11244.318217218335</v>
      </c>
      <c r="AS6" s="81">
        <v>11636.728026255969</v>
      </c>
      <c r="AT6" s="82">
        <v>12037.839418580099</v>
      </c>
      <c r="AU6" s="80">
        <v>12446.374361425156</v>
      </c>
      <c r="AV6" s="81">
        <v>12859.72842317197</v>
      </c>
      <c r="AW6" s="81">
        <v>13280.959679309055</v>
      </c>
      <c r="AX6" s="81">
        <v>13710.666286473412</v>
      </c>
      <c r="AY6" s="82">
        <v>14147.522715715839</v>
      </c>
      <c r="AZ6" s="80">
        <v>14593.927543205773</v>
      </c>
      <c r="BA6" s="81">
        <v>15046.914437401929</v>
      </c>
      <c r="BB6" s="81">
        <v>15508.028018649753</v>
      </c>
      <c r="BC6" s="81">
        <v>15979.848084110426</v>
      </c>
      <c r="BD6" s="82">
        <v>16458.778273891694</v>
      </c>
      <c r="BE6" s="80">
        <v>16950.175704582281</v>
      </c>
      <c r="BF6" s="81">
        <v>17451.216432312674</v>
      </c>
      <c r="BG6" s="81">
        <v>17962.396898043498</v>
      </c>
      <c r="BH6" s="81">
        <v>18486.419394559402</v>
      </c>
      <c r="BI6" s="82">
        <v>19021.624686901047</v>
      </c>
    </row>
    <row r="7" spans="1:61" x14ac:dyDescent="0.2">
      <c r="A7" t="s">
        <v>729</v>
      </c>
      <c r="B7">
        <v>758</v>
      </c>
      <c r="C7">
        <v>885</v>
      </c>
      <c r="D7">
        <v>907</v>
      </c>
      <c r="E7">
        <v>1030</v>
      </c>
      <c r="F7">
        <v>1225</v>
      </c>
      <c r="G7">
        <v>1499</v>
      </c>
      <c r="H7">
        <v>1855</v>
      </c>
      <c r="I7">
        <v>2195</v>
      </c>
      <c r="J7">
        <v>2684</v>
      </c>
      <c r="K7">
        <v>3651</v>
      </c>
      <c r="L7">
        <v>4602</v>
      </c>
      <c r="M7">
        <v>5530</v>
      </c>
      <c r="N7">
        <v>5844</v>
      </c>
      <c r="O7">
        <v>6605</v>
      </c>
      <c r="P7">
        <v>7307</v>
      </c>
      <c r="Q7">
        <v>7842</v>
      </c>
      <c r="R7">
        <v>8057</v>
      </c>
      <c r="S7">
        <v>8747</v>
      </c>
      <c r="T7">
        <v>9565</v>
      </c>
      <c r="U7">
        <v>9751</v>
      </c>
      <c r="V7" s="80">
        <v>11550</v>
      </c>
      <c r="W7" s="81">
        <v>12413.590067660354</v>
      </c>
      <c r="X7" s="81">
        <v>13303.323128817157</v>
      </c>
      <c r="Y7" s="81">
        <v>14230.171793723155</v>
      </c>
      <c r="Z7" s="82">
        <v>15197.378032156532</v>
      </c>
      <c r="AA7" s="80">
        <v>16182.499156235035</v>
      </c>
      <c r="AB7" s="81">
        <v>17197.228322256429</v>
      </c>
      <c r="AC7" s="81">
        <v>18256.255938326089</v>
      </c>
      <c r="AD7" s="81">
        <v>19345.459539186173</v>
      </c>
      <c r="AE7" s="82">
        <v>20466.296760966179</v>
      </c>
      <c r="AF7" s="80">
        <v>21617.516558436113</v>
      </c>
      <c r="AG7" s="81">
        <v>22806.741917060033</v>
      </c>
      <c r="AH7" s="81">
        <v>24033.001713046167</v>
      </c>
      <c r="AI7" s="81">
        <v>25282.67054285694</v>
      </c>
      <c r="AJ7" s="82">
        <v>26564.763042893272</v>
      </c>
      <c r="AK7" s="80">
        <v>27890.981823484395</v>
      </c>
      <c r="AL7" s="81">
        <v>29242.562070966691</v>
      </c>
      <c r="AM7" s="81">
        <v>30639.567400316188</v>
      </c>
      <c r="AN7" s="81">
        <v>32065.616673916982</v>
      </c>
      <c r="AO7" s="82">
        <v>33524.531241550103</v>
      </c>
      <c r="AP7" s="80">
        <v>35026.670070578824</v>
      </c>
      <c r="AQ7" s="81">
        <v>36560.851870209932</v>
      </c>
      <c r="AR7" s="81">
        <v>38134.72481646057</v>
      </c>
      <c r="AS7" s="81">
        <v>39743.623039745362</v>
      </c>
      <c r="AT7" s="82">
        <v>41399.784964527047</v>
      </c>
      <c r="AU7" s="80">
        <v>43098.341381577564</v>
      </c>
      <c r="AV7" s="81">
        <v>44828.719979777452</v>
      </c>
      <c r="AW7" s="81">
        <v>46603.916175862403</v>
      </c>
      <c r="AX7" s="81">
        <v>48426.830316513813</v>
      </c>
      <c r="AY7" s="82">
        <v>50292.210863753651</v>
      </c>
      <c r="AZ7" s="80">
        <v>52210.660659220761</v>
      </c>
      <c r="BA7" s="81">
        <v>54169.838537245167</v>
      </c>
      <c r="BB7" s="81">
        <v>56176.708494237915</v>
      </c>
      <c r="BC7" s="81">
        <v>58242.932234373322</v>
      </c>
      <c r="BD7" s="82">
        <v>60353.231400208089</v>
      </c>
      <c r="BE7" s="80">
        <v>62531.628462933906</v>
      </c>
      <c r="BF7" s="81">
        <v>64766.228450529037</v>
      </c>
      <c r="BG7" s="81">
        <v>67059.726526544982</v>
      </c>
      <c r="BH7" s="81">
        <v>69424.821851646149</v>
      </c>
      <c r="BI7" s="82">
        <v>71854.694989397409</v>
      </c>
    </row>
    <row r="8" spans="1:61" x14ac:dyDescent="0.2">
      <c r="A8" t="s">
        <v>730</v>
      </c>
      <c r="B8">
        <v>193</v>
      </c>
      <c r="C8">
        <v>221</v>
      </c>
      <c r="D8">
        <v>221</v>
      </c>
      <c r="E8">
        <v>240</v>
      </c>
      <c r="F8">
        <v>259</v>
      </c>
      <c r="G8">
        <v>288</v>
      </c>
      <c r="H8">
        <v>345</v>
      </c>
      <c r="I8">
        <v>388</v>
      </c>
      <c r="J8">
        <v>415</v>
      </c>
      <c r="K8">
        <v>455</v>
      </c>
      <c r="L8">
        <v>581</v>
      </c>
      <c r="M8">
        <v>682</v>
      </c>
      <c r="N8">
        <v>619</v>
      </c>
      <c r="O8">
        <v>681</v>
      </c>
      <c r="P8">
        <v>803</v>
      </c>
      <c r="Q8">
        <v>868</v>
      </c>
      <c r="R8">
        <v>984</v>
      </c>
      <c r="S8">
        <v>1041</v>
      </c>
      <c r="T8">
        <v>1174</v>
      </c>
      <c r="U8">
        <v>1103</v>
      </c>
      <c r="V8" s="80">
        <v>1258.9000000000001</v>
      </c>
      <c r="W8" s="81">
        <v>1353.903165766096</v>
      </c>
      <c r="X8" s="81">
        <v>1451.8456515024291</v>
      </c>
      <c r="Y8" s="81">
        <v>1553.9373257845953</v>
      </c>
      <c r="Z8" s="82">
        <v>1660.5389038699275</v>
      </c>
      <c r="AA8" s="80">
        <v>1769.1792672149184</v>
      </c>
      <c r="AB8" s="81">
        <v>1881.148210849467</v>
      </c>
      <c r="AC8" s="81">
        <v>1998.069348157818</v>
      </c>
      <c r="AD8" s="81">
        <v>2118.3869313301479</v>
      </c>
      <c r="AE8" s="82">
        <v>2242.2637296659468</v>
      </c>
      <c r="AF8" s="80">
        <v>2369.5632782745806</v>
      </c>
      <c r="AG8" s="81">
        <v>2501.1305476706689</v>
      </c>
      <c r="AH8" s="81">
        <v>2636.8608422125521</v>
      </c>
      <c r="AI8" s="81">
        <v>2775.247850383706</v>
      </c>
      <c r="AJ8" s="82">
        <v>2917.2907006877117</v>
      </c>
      <c r="AK8" s="80">
        <v>3064.2882601000733</v>
      </c>
      <c r="AL8" s="81">
        <v>3214.1631372743645</v>
      </c>
      <c r="AM8" s="81">
        <v>3369.1417423902244</v>
      </c>
      <c r="AN8" s="81">
        <v>3527.4094727253937</v>
      </c>
      <c r="AO8" s="82">
        <v>3689.3916866606132</v>
      </c>
      <c r="AP8" s="80">
        <v>3856.2405731201115</v>
      </c>
      <c r="AQ8" s="81">
        <v>4026.7165876718082</v>
      </c>
      <c r="AR8" s="81">
        <v>4201.6712889280334</v>
      </c>
      <c r="AS8" s="81">
        <v>4380.588128315665</v>
      </c>
      <c r="AT8" s="82">
        <v>4564.8302610157834</v>
      </c>
      <c r="AU8" s="80">
        <v>4753.8589462724685</v>
      </c>
      <c r="AV8" s="81">
        <v>4946.499651245208</v>
      </c>
      <c r="AW8" s="81">
        <v>5144.2007997859682</v>
      </c>
      <c r="AX8" s="81">
        <v>5347.2881640959122</v>
      </c>
      <c r="AY8" s="82">
        <v>5555.1793982680383</v>
      </c>
      <c r="AZ8" s="80">
        <v>5769.0588137759405</v>
      </c>
      <c r="BA8" s="81">
        <v>5987.5534778724887</v>
      </c>
      <c r="BB8" s="81">
        <v>6211.4422348474409</v>
      </c>
      <c r="BC8" s="81">
        <v>6442.029170433304</v>
      </c>
      <c r="BD8" s="82">
        <v>6677.6125633388447</v>
      </c>
      <c r="BE8" s="80">
        <v>6920.8771673029469</v>
      </c>
      <c r="BF8" s="81">
        <v>7170.4988945277128</v>
      </c>
      <c r="BG8" s="81">
        <v>7426.7822109074896</v>
      </c>
      <c r="BH8" s="81">
        <v>7691.1501280797502</v>
      </c>
      <c r="BI8" s="82">
        <v>7962.8449139789245</v>
      </c>
    </row>
    <row r="9" spans="1:61" x14ac:dyDescent="0.2">
      <c r="A9" t="s">
        <v>731</v>
      </c>
      <c r="B9">
        <v>318</v>
      </c>
      <c r="C9">
        <v>310</v>
      </c>
      <c r="D9">
        <v>303</v>
      </c>
      <c r="E9">
        <v>312</v>
      </c>
      <c r="F9">
        <v>399</v>
      </c>
      <c r="G9">
        <v>471</v>
      </c>
      <c r="H9">
        <v>678</v>
      </c>
      <c r="I9">
        <v>813</v>
      </c>
      <c r="J9">
        <v>965</v>
      </c>
      <c r="K9">
        <v>1256</v>
      </c>
      <c r="L9">
        <v>1514</v>
      </c>
      <c r="M9">
        <v>1794</v>
      </c>
      <c r="N9">
        <v>2216</v>
      </c>
      <c r="O9">
        <v>2526</v>
      </c>
      <c r="P9">
        <v>2891</v>
      </c>
      <c r="Q9">
        <v>3265</v>
      </c>
      <c r="R9">
        <v>3571</v>
      </c>
      <c r="S9">
        <v>3871</v>
      </c>
      <c r="T9">
        <v>4177</v>
      </c>
      <c r="U9">
        <v>4567</v>
      </c>
      <c r="V9" s="80">
        <v>4938.6000000000004</v>
      </c>
      <c r="W9" s="81">
        <v>5475.603839069433</v>
      </c>
      <c r="X9" s="81">
        <v>6046.3489923274929</v>
      </c>
      <c r="Y9" s="81">
        <v>6658.9670351129125</v>
      </c>
      <c r="Z9" s="82">
        <v>7317.1758508567673</v>
      </c>
      <c r="AA9" s="80">
        <v>8006.9586200595422</v>
      </c>
      <c r="AB9" s="81">
        <v>8737.1219501883334</v>
      </c>
      <c r="AC9" s="81">
        <v>9519.58729053362</v>
      </c>
      <c r="AD9" s="81">
        <v>10345.555547703218</v>
      </c>
      <c r="AE9" s="82">
        <v>11217.251832797065</v>
      </c>
      <c r="AF9" s="80">
        <v>12134.851688140419</v>
      </c>
      <c r="AG9" s="81">
        <v>13105.67616566126</v>
      </c>
      <c r="AH9" s="81">
        <v>14130.446531708007</v>
      </c>
      <c r="AI9" s="81">
        <v>15198.986299693162</v>
      </c>
      <c r="AJ9" s="82">
        <v>16319.86578759839</v>
      </c>
      <c r="AK9" s="80">
        <v>17504.743946302606</v>
      </c>
      <c r="AL9" s="81">
        <v>18738.364736327618</v>
      </c>
      <c r="AM9" s="81">
        <v>20040.218534378611</v>
      </c>
      <c r="AN9" s="81">
        <v>21396.663692087808</v>
      </c>
      <c r="AO9" s="82">
        <v>22812.405993907967</v>
      </c>
      <c r="AP9" s="80">
        <v>24298.910857313676</v>
      </c>
      <c r="AQ9" s="81">
        <v>25846.703102373209</v>
      </c>
      <c r="AR9" s="81">
        <v>27464.80699261247</v>
      </c>
      <c r="AS9" s="81">
        <v>29149.933035717891</v>
      </c>
      <c r="AT9" s="82">
        <v>30916.462096439391</v>
      </c>
      <c r="AU9" s="80">
        <v>32761.135834225737</v>
      </c>
      <c r="AV9" s="81">
        <v>34674.01445107106</v>
      </c>
      <c r="AW9" s="81">
        <v>36670.848760004599</v>
      </c>
      <c r="AX9" s="81">
        <v>38756.840801979131</v>
      </c>
      <c r="AY9" s="82">
        <v>40927.929928870522</v>
      </c>
      <c r="AZ9" s="80">
        <v>43198.408324799166</v>
      </c>
      <c r="BA9" s="81">
        <v>45555.792200966185</v>
      </c>
      <c r="BB9" s="81">
        <v>48010.23648279957</v>
      </c>
      <c r="BC9" s="81">
        <v>50578.282411837587</v>
      </c>
      <c r="BD9" s="82">
        <v>53243.377794379143</v>
      </c>
      <c r="BE9" s="80">
        <v>56038.17305694933</v>
      </c>
      <c r="BF9" s="81">
        <v>58950.444858779265</v>
      </c>
      <c r="BG9" s="81">
        <v>61986.325853534479</v>
      </c>
      <c r="BH9" s="81">
        <v>65165.619561010397</v>
      </c>
      <c r="BI9" s="82">
        <v>68482.541405314973</v>
      </c>
    </row>
    <row r="10" spans="1:61" x14ac:dyDescent="0.2">
      <c r="A10" t="s">
        <v>732</v>
      </c>
      <c r="B10">
        <v>335</v>
      </c>
      <c r="C10">
        <v>380</v>
      </c>
      <c r="D10">
        <v>396</v>
      </c>
      <c r="E10">
        <v>447</v>
      </c>
      <c r="F10">
        <v>620</v>
      </c>
      <c r="G10">
        <v>745</v>
      </c>
      <c r="H10">
        <v>936</v>
      </c>
      <c r="I10">
        <v>1093</v>
      </c>
      <c r="J10">
        <v>1325</v>
      </c>
      <c r="K10">
        <v>1628</v>
      </c>
      <c r="L10">
        <v>1859</v>
      </c>
      <c r="M10">
        <v>2031</v>
      </c>
      <c r="N10">
        <v>2445</v>
      </c>
      <c r="O10">
        <v>2641</v>
      </c>
      <c r="P10">
        <v>2829</v>
      </c>
      <c r="Q10">
        <v>3065</v>
      </c>
      <c r="R10">
        <v>3469</v>
      </c>
      <c r="S10">
        <v>3963</v>
      </c>
      <c r="T10">
        <v>4074</v>
      </c>
      <c r="U10">
        <v>4298</v>
      </c>
      <c r="V10" s="80">
        <v>4524.5</v>
      </c>
      <c r="W10" s="81">
        <v>4927.2743428762824</v>
      </c>
      <c r="X10" s="81">
        <v>5347.7439638854248</v>
      </c>
      <c r="Y10" s="81">
        <v>5791.3371287018417</v>
      </c>
      <c r="Z10" s="82">
        <v>6259.9922245893949</v>
      </c>
      <c r="AA10" s="80">
        <v>6743.1181127574182</v>
      </c>
      <c r="AB10" s="81">
        <v>7246.5385793401583</v>
      </c>
      <c r="AC10" s="81">
        <v>7777.8449058879623</v>
      </c>
      <c r="AD10" s="81">
        <v>8330.3320570586384</v>
      </c>
      <c r="AE10" s="82">
        <v>8904.9661093616523</v>
      </c>
      <c r="AF10" s="80">
        <v>9501.3375040321243</v>
      </c>
      <c r="AG10" s="81">
        <v>10123.650193948117</v>
      </c>
      <c r="AH10" s="81">
        <v>10771.720201289296</v>
      </c>
      <c r="AI10" s="81">
        <v>11438.584602960338</v>
      </c>
      <c r="AJ10" s="82">
        <v>12129.196814887062</v>
      </c>
      <c r="AK10" s="80">
        <v>12850.149595508521</v>
      </c>
      <c r="AL10" s="81">
        <v>13591.548206054831</v>
      </c>
      <c r="AM10" s="81">
        <v>14364.61518478751</v>
      </c>
      <c r="AN10" s="81">
        <v>15160.612218504106</v>
      </c>
      <c r="AO10" s="82">
        <v>15981.856870487998</v>
      </c>
      <c r="AP10" s="80">
        <v>16834.446696688505</v>
      </c>
      <c r="AQ10" s="81">
        <v>17712.341285744675</v>
      </c>
      <c r="AR10" s="81">
        <v>18620.15112674181</v>
      </c>
      <c r="AS10" s="81">
        <v>19555.463559858174</v>
      </c>
      <c r="AT10" s="82">
        <v>20525.680843527694</v>
      </c>
      <c r="AU10" s="80">
        <v>21528.320813049282</v>
      </c>
      <c r="AV10" s="81">
        <v>22557.417749685166</v>
      </c>
      <c r="AW10" s="81">
        <v>23620.936015829226</v>
      </c>
      <c r="AX10" s="81">
        <v>24720.970893958001</v>
      </c>
      <c r="AY10" s="82">
        <v>25854.708293666285</v>
      </c>
      <c r="AZ10" s="80">
        <v>27028.942975949722</v>
      </c>
      <c r="BA10" s="81">
        <v>28236.504570868819</v>
      </c>
      <c r="BB10" s="81">
        <v>29481.988634769725</v>
      </c>
      <c r="BC10" s="81">
        <v>30773.039588385982</v>
      </c>
      <c r="BD10" s="82">
        <v>32100.546350917422</v>
      </c>
      <c r="BE10" s="80">
        <v>33480.023433096307</v>
      </c>
      <c r="BF10" s="81">
        <v>34904.487036972387</v>
      </c>
      <c r="BG10" s="81">
        <v>36376.11009300375</v>
      </c>
      <c r="BH10" s="81">
        <v>37903.56598445111</v>
      </c>
      <c r="BI10" s="82">
        <v>39483.047133905682</v>
      </c>
    </row>
    <row r="11" spans="1:61" x14ac:dyDescent="0.2">
      <c r="A11" t="s">
        <v>733</v>
      </c>
      <c r="B11">
        <v>987</v>
      </c>
      <c r="C11">
        <v>1195</v>
      </c>
      <c r="D11">
        <v>1222</v>
      </c>
      <c r="E11">
        <v>1460</v>
      </c>
      <c r="F11">
        <v>1770</v>
      </c>
      <c r="G11">
        <v>2182</v>
      </c>
      <c r="H11">
        <v>2638</v>
      </c>
      <c r="I11">
        <v>3127</v>
      </c>
      <c r="J11">
        <v>3421</v>
      </c>
      <c r="K11">
        <v>3934</v>
      </c>
      <c r="L11">
        <v>4711</v>
      </c>
      <c r="M11">
        <v>5301</v>
      </c>
      <c r="N11">
        <v>6892</v>
      </c>
      <c r="O11">
        <v>7525</v>
      </c>
      <c r="P11">
        <v>9025</v>
      </c>
      <c r="Q11">
        <v>10379</v>
      </c>
      <c r="R11">
        <v>11639</v>
      </c>
      <c r="S11">
        <v>12730</v>
      </c>
      <c r="T11">
        <v>14150</v>
      </c>
      <c r="U11">
        <v>19070</v>
      </c>
      <c r="V11" s="83">
        <v>16475.020156298837</v>
      </c>
      <c r="W11" s="84">
        <v>17767.131047252202</v>
      </c>
      <c r="X11" s="84">
        <v>19258.240430438862</v>
      </c>
      <c r="Y11" s="84">
        <v>20981.529621484849</v>
      </c>
      <c r="Z11" s="85">
        <v>22938.324249639467</v>
      </c>
      <c r="AA11" s="83">
        <v>25033.241505409576</v>
      </c>
      <c r="AB11" s="84">
        <v>27297.707829963692</v>
      </c>
      <c r="AC11" s="84">
        <v>29773.601720846986</v>
      </c>
      <c r="AD11" s="84">
        <v>32396.937015456177</v>
      </c>
      <c r="AE11" s="85">
        <v>35162.091281021829</v>
      </c>
      <c r="AF11" s="83">
        <v>38054.360164855636</v>
      </c>
      <c r="AG11" s="84">
        <v>41092.049831213633</v>
      </c>
      <c r="AH11" s="84">
        <v>44262.926862797642</v>
      </c>
      <c r="AI11" s="84">
        <v>47510.335145924124</v>
      </c>
      <c r="AJ11" s="85">
        <v>50859.927199977712</v>
      </c>
      <c r="AK11" s="83">
        <v>54346.964808325109</v>
      </c>
      <c r="AL11" s="84">
        <v>57899.012893292063</v>
      </c>
      <c r="AM11" s="84">
        <v>61581.777955225465</v>
      </c>
      <c r="AN11" s="84">
        <v>65332.71702494187</v>
      </c>
      <c r="AO11" s="85">
        <v>69161.049151637155</v>
      </c>
      <c r="AP11" s="83">
        <v>73098.680011409189</v>
      </c>
      <c r="AQ11" s="84">
        <v>77102.966003605892</v>
      </c>
      <c r="AR11" s="84">
        <v>81196.75034629312</v>
      </c>
      <c r="AS11" s="84">
        <v>85360.618247552513</v>
      </c>
      <c r="AT11" s="85">
        <v>89632.906662792026</v>
      </c>
      <c r="AU11" s="83">
        <v>93993.595091613097</v>
      </c>
      <c r="AV11" s="84">
        <v>98404.04216127473</v>
      </c>
      <c r="AW11" s="84">
        <v>102904.978171936</v>
      </c>
      <c r="AX11" s="84">
        <v>107502.82108333841</v>
      </c>
      <c r="AY11" s="85">
        <v>112176.99643480804</v>
      </c>
      <c r="AZ11" s="83">
        <v>116959.27366672619</v>
      </c>
      <c r="BA11" s="84">
        <v>121805.9961257648</v>
      </c>
      <c r="BB11" s="84">
        <v>126736.92908568878</v>
      </c>
      <c r="BC11" s="84">
        <v>131786.42298830755</v>
      </c>
      <c r="BD11" s="85">
        <v>136901.85690200498</v>
      </c>
      <c r="BE11" s="83">
        <v>142156.5981284561</v>
      </c>
      <c r="BF11" s="84">
        <v>147508.78754876211</v>
      </c>
      <c r="BG11" s="84">
        <v>152963.2437096514</v>
      </c>
      <c r="BH11" s="84">
        <v>158555.70176476543</v>
      </c>
      <c r="BI11" s="85">
        <v>164260.46582527854</v>
      </c>
    </row>
    <row r="12" spans="1:61" x14ac:dyDescent="0.2">
      <c r="V12" s="86"/>
      <c r="W12" s="87"/>
      <c r="X12" s="87"/>
      <c r="Y12" s="87"/>
      <c r="Z12" s="88"/>
      <c r="AA12" s="86"/>
      <c r="AB12" s="87"/>
      <c r="AC12" s="87"/>
      <c r="AD12" s="87"/>
      <c r="AE12" s="88"/>
      <c r="AF12" s="86"/>
      <c r="AG12" s="87"/>
      <c r="AH12" s="87"/>
      <c r="AI12" s="87"/>
      <c r="AJ12" s="88"/>
      <c r="AK12" s="86"/>
      <c r="AL12" s="87"/>
      <c r="AM12" s="87"/>
      <c r="AN12" s="87"/>
      <c r="AO12" s="88"/>
      <c r="AP12" s="86"/>
      <c r="AQ12" s="87"/>
      <c r="AR12" s="87"/>
      <c r="AS12" s="87"/>
      <c r="AT12" s="88"/>
      <c r="AU12" s="86"/>
      <c r="AV12" s="87"/>
      <c r="AW12" s="87"/>
      <c r="AX12" s="87"/>
      <c r="AY12" s="88"/>
      <c r="AZ12" s="86"/>
      <c r="BA12" s="87"/>
      <c r="BB12" s="87"/>
      <c r="BC12" s="87"/>
      <c r="BD12" s="88"/>
      <c r="BE12" s="86"/>
      <c r="BF12" s="87"/>
      <c r="BG12" s="87"/>
      <c r="BH12" s="87"/>
      <c r="BI12" s="88"/>
    </row>
    <row r="13" spans="1:61" s="69" customFormat="1" x14ac:dyDescent="0.2">
      <c r="A13" s="69" t="s">
        <v>726</v>
      </c>
      <c r="M13" s="69">
        <v>18422</v>
      </c>
      <c r="N13" s="69">
        <v>19475</v>
      </c>
      <c r="O13" s="69">
        <v>20178</v>
      </c>
      <c r="P13" s="69">
        <v>21157</v>
      </c>
      <c r="Q13" s="69">
        <v>21696</v>
      </c>
      <c r="R13" s="69">
        <v>22516</v>
      </c>
      <c r="S13" s="69">
        <v>22613</v>
      </c>
      <c r="T13" s="69">
        <v>22755</v>
      </c>
      <c r="U13" s="69">
        <v>23111</v>
      </c>
      <c r="V13" s="77">
        <v>27243.599999999995</v>
      </c>
      <c r="W13" s="78">
        <v>29199.498790771519</v>
      </c>
      <c r="X13" s="78">
        <v>31042.942751669012</v>
      </c>
      <c r="Y13" s="78">
        <v>32780.686941300199</v>
      </c>
      <c r="Z13" s="79">
        <v>34421.9822784977</v>
      </c>
      <c r="AA13" s="77">
        <v>35977.411112716254</v>
      </c>
      <c r="AB13" s="78">
        <v>37458.035130187578</v>
      </c>
      <c r="AC13" s="78">
        <v>38874.805270802477</v>
      </c>
      <c r="AD13" s="78">
        <v>40238.178624754546</v>
      </c>
      <c r="AE13" s="79">
        <v>41557.891183015716</v>
      </c>
      <c r="AF13" s="77">
        <v>42842.843056851227</v>
      </c>
      <c r="AG13" s="78">
        <v>44101.061500530173</v>
      </c>
      <c r="AH13" s="78">
        <v>45339.715253537935</v>
      </c>
      <c r="AI13" s="78">
        <v>46565.160700791108</v>
      </c>
      <c r="AJ13" s="79">
        <v>47783.005959265633</v>
      </c>
      <c r="AK13" s="77">
        <v>48998.183317326359</v>
      </c>
      <c r="AL13" s="78">
        <v>50215.023667063477</v>
      </c>
      <c r="AM13" s="78">
        <v>51437.328895520892</v>
      </c>
      <c r="AN13" s="78">
        <v>52668.439840167877</v>
      </c>
      <c r="AO13" s="79">
        <v>53911.298539796582</v>
      </c>
      <c r="AP13" s="77">
        <v>55168.504262925257</v>
      </c>
      <c r="AQ13" s="78">
        <v>56442.363278942794</v>
      </c>
      <c r="AR13" s="78">
        <v>57734.932633101052</v>
      </c>
      <c r="AS13" s="78">
        <v>59048.058354073619</v>
      </c>
      <c r="AT13" s="79">
        <v>60383.408604612734</v>
      </c>
      <c r="AU13" s="77">
        <v>61742.502311892269</v>
      </c>
      <c r="AV13" s="78">
        <v>63126.733805307609</v>
      </c>
      <c r="AW13" s="78">
        <v>64537.393960099689</v>
      </c>
      <c r="AX13" s="78">
        <v>65975.68830475623</v>
      </c>
      <c r="AY13" s="79">
        <v>67442.752504992328</v>
      </c>
      <c r="AZ13" s="77">
        <v>68939.665591207522</v>
      </c>
      <c r="BA13" s="78">
        <v>70467.461252078763</v>
      </c>
      <c r="BB13" s="78">
        <v>72027.137475745869</v>
      </c>
      <c r="BC13" s="78">
        <v>73619.664782555614</v>
      </c>
      <c r="BD13" s="79">
        <v>75245.993259780822</v>
      </c>
      <c r="BE13" s="77">
        <v>76907.058579078366</v>
      </c>
      <c r="BF13" s="78">
        <v>78603.787151485943</v>
      </c>
      <c r="BG13" s="78">
        <v>80337.100552185831</v>
      </c>
      <c r="BH13" s="78">
        <v>82107.919327755095</v>
      </c>
      <c r="BI13" s="79">
        <v>83917.166281832207</v>
      </c>
    </row>
    <row r="14" spans="1:61" x14ac:dyDescent="0.2">
      <c r="A14" t="s">
        <v>690</v>
      </c>
      <c r="M14">
        <v>616</v>
      </c>
      <c r="N14">
        <v>629</v>
      </c>
      <c r="O14">
        <v>550</v>
      </c>
      <c r="P14">
        <v>444</v>
      </c>
      <c r="Q14">
        <v>460</v>
      </c>
      <c r="R14">
        <v>712</v>
      </c>
      <c r="S14">
        <v>973</v>
      </c>
      <c r="T14">
        <v>660</v>
      </c>
      <c r="U14">
        <v>412</v>
      </c>
      <c r="V14" s="89">
        <v>729.70535727444121</v>
      </c>
      <c r="W14" s="90">
        <v>772.74160341635297</v>
      </c>
      <c r="X14" s="90">
        <v>806.22846317656513</v>
      </c>
      <c r="Y14" s="90">
        <v>836.26005534702972</v>
      </c>
      <c r="Z14" s="91">
        <v>863.27718237381248</v>
      </c>
      <c r="AA14" s="89">
        <v>887.71291567011565</v>
      </c>
      <c r="AB14" s="90">
        <v>909.97539268374567</v>
      </c>
      <c r="AC14" s="90">
        <v>930.43811439702802</v>
      </c>
      <c r="AD14" s="90">
        <v>949.43558182615936</v>
      </c>
      <c r="AE14" s="91">
        <v>967.26253045972919</v>
      </c>
      <c r="AF14" s="89">
        <v>984.17544061364595</v>
      </c>
      <c r="AG14" s="90">
        <v>1000.3953666657819</v>
      </c>
      <c r="AH14" s="90">
        <v>1016.1114216906409</v>
      </c>
      <c r="AI14" s="90">
        <v>1031.4844774636717</v>
      </c>
      <c r="AJ14" s="91">
        <v>1046.6508027935374</v>
      </c>
      <c r="AK14" s="89">
        <v>1061.7254777714854</v>
      </c>
      <c r="AL14" s="90">
        <v>1076.805499405802</v>
      </c>
      <c r="AM14" s="90">
        <v>1091.9725451104582</v>
      </c>
      <c r="AN14" s="90">
        <v>1107.2953924748481</v>
      </c>
      <c r="AO14" s="91">
        <v>1122.8320125867367</v>
      </c>
      <c r="AP14" s="89">
        <v>1138.631364249909</v>
      </c>
      <c r="AQ14" s="90">
        <v>1154.7349208145292</v>
      </c>
      <c r="AR14" s="90">
        <v>1171.1779621609503</v>
      </c>
      <c r="AS14" s="90">
        <v>1187.9906630979606</v>
      </c>
      <c r="AT14" s="91">
        <v>1205.1990070134493</v>
      </c>
      <c r="AU14" s="89">
        <v>1222.8255506686012</v>
      </c>
      <c r="AV14" s="90">
        <v>1240.890062940857</v>
      </c>
      <c r="AW14" s="90">
        <v>1259.4100573241501</v>
      </c>
      <c r="AX14" s="90">
        <v>1278.4012352134639</v>
      </c>
      <c r="AY14" s="91">
        <v>1297.8778544938523</v>
      </c>
      <c r="AZ14" s="89">
        <v>1317.8530357406216</v>
      </c>
      <c r="BA14" s="90">
        <v>1338.3390164118528</v>
      </c>
      <c r="BB14" s="90">
        <v>1359.3473617574723</v>
      </c>
      <c r="BC14" s="90">
        <v>1380.8891397553816</v>
      </c>
      <c r="BD14" s="91">
        <v>1402.9750661861358</v>
      </c>
      <c r="BE14" s="89">
        <v>1425.6156249463234</v>
      </c>
      <c r="BF14" s="90">
        <v>1448.8211678504688</v>
      </c>
      <c r="BG14" s="90">
        <v>1472.6019974587646</v>
      </c>
      <c r="BH14" s="90">
        <v>1496.9684358724119</v>
      </c>
      <c r="BI14" s="91">
        <v>1521.930881940985</v>
      </c>
    </row>
    <row r="15" spans="1:61" x14ac:dyDescent="0.2">
      <c r="A15" t="s">
        <v>691</v>
      </c>
      <c r="M15">
        <v>543</v>
      </c>
      <c r="N15">
        <v>403</v>
      </c>
      <c r="O15">
        <v>397</v>
      </c>
      <c r="P15">
        <v>146</v>
      </c>
      <c r="Q15">
        <v>127</v>
      </c>
      <c r="R15">
        <v>166</v>
      </c>
      <c r="S15">
        <v>200</v>
      </c>
      <c r="T15">
        <v>219</v>
      </c>
      <c r="U15">
        <v>181</v>
      </c>
      <c r="V15" s="86">
        <v>202.98492165733603</v>
      </c>
      <c r="W15" s="87">
        <v>211.59164015058886</v>
      </c>
      <c r="X15" s="87">
        <v>217.35855265274046</v>
      </c>
      <c r="Y15" s="87">
        <v>222.03300213801813</v>
      </c>
      <c r="Z15" s="88">
        <v>225.77927664724936</v>
      </c>
      <c r="AA15" s="86">
        <v>228.74999141597209</v>
      </c>
      <c r="AB15" s="87">
        <v>231.08256758742411</v>
      </c>
      <c r="AC15" s="87">
        <v>232.89789068745759</v>
      </c>
      <c r="AD15" s="87">
        <v>234.3004002055211</v>
      </c>
      <c r="AE15" s="88">
        <v>235.37904724099553</v>
      </c>
      <c r="AF15" s="86">
        <v>236.20871954789234</v>
      </c>
      <c r="AG15" s="87">
        <v>236.85186310833572</v>
      </c>
      <c r="AH15" s="87">
        <v>237.36012687692099</v>
      </c>
      <c r="AI15" s="87">
        <v>237.77592712351705</v>
      </c>
      <c r="AJ15" s="88">
        <v>238.13387566235323</v>
      </c>
      <c r="AK15" s="86">
        <v>238.4620477238027</v>
      </c>
      <c r="AL15" s="87">
        <v>238.78308495368748</v>
      </c>
      <c r="AM15" s="87">
        <v>239.11514064512465</v>
      </c>
      <c r="AN15" s="87">
        <v>239.472680516601</v>
      </c>
      <c r="AO15" s="88">
        <v>239.86715507509828</v>
      </c>
      <c r="AP15" s="86">
        <v>240.30756018011661</v>
      </c>
      <c r="AQ15" s="87">
        <v>240.80090175242518</v>
      </c>
      <c r="AR15" s="87">
        <v>241.35257923827888</v>
      </c>
      <c r="AS15" s="87">
        <v>241.96670081815606</v>
      </c>
      <c r="AT15" s="88">
        <v>242.64634166527591</v>
      </c>
      <c r="AU15" s="86">
        <v>243.3937549434664</v>
      </c>
      <c r="AV15" s="87">
        <v>244.21054375452559</v>
      </c>
      <c r="AW15" s="87">
        <v>245.09780093129913</v>
      </c>
      <c r="AX15" s="87">
        <v>246.05622243026679</v>
      </c>
      <c r="AY15" s="88">
        <v>247.08619909924278</v>
      </c>
      <c r="AZ15" s="86">
        <v>248.18789076760078</v>
      </c>
      <c r="BA15" s="87">
        <v>249.36128591130225</v>
      </c>
      <c r="BB15" s="87">
        <v>250.60624956533437</v>
      </c>
      <c r="BC15" s="87">
        <v>251.9225616752384</v>
      </c>
      <c r="BD15" s="88">
        <v>253.30994768197655</v>
      </c>
      <c r="BE15" s="86">
        <v>254.76810280699334</v>
      </c>
      <c r="BF15" s="87">
        <v>256.29671123522752</v>
      </c>
      <c r="BG15" s="87">
        <v>257.89546117313364</v>
      </c>
      <c r="BH15" s="87">
        <v>259.56405657800389</v>
      </c>
      <c r="BI15" s="88">
        <v>261.30222620698726</v>
      </c>
    </row>
    <row r="16" spans="1:61" x14ac:dyDescent="0.2">
      <c r="A16" t="s">
        <v>692</v>
      </c>
      <c r="M16">
        <v>382</v>
      </c>
      <c r="N16">
        <v>345</v>
      </c>
      <c r="O16">
        <v>332</v>
      </c>
      <c r="P16">
        <v>293</v>
      </c>
      <c r="Q16">
        <v>293</v>
      </c>
      <c r="R16">
        <v>322</v>
      </c>
      <c r="S16">
        <v>322</v>
      </c>
      <c r="T16">
        <v>185</v>
      </c>
      <c r="U16">
        <v>192</v>
      </c>
      <c r="V16" s="86">
        <v>215.12295149916642</v>
      </c>
      <c r="W16" s="87">
        <v>224.24433189468456</v>
      </c>
      <c r="X16" s="87">
        <v>230.35609245488308</v>
      </c>
      <c r="Y16" s="87">
        <v>235.31006323111757</v>
      </c>
      <c r="Z16" s="88">
        <v>239.28035630989314</v>
      </c>
      <c r="AA16" s="86">
        <v>242.42871296560881</v>
      </c>
      <c r="AB16" s="87">
        <v>244.90077180871077</v>
      </c>
      <c r="AC16" s="87">
        <v>246.82464704050292</v>
      </c>
      <c r="AD16" s="87">
        <v>248.31102339086468</v>
      </c>
      <c r="AE16" s="88">
        <v>249.45417102962776</v>
      </c>
      <c r="AF16" s="86">
        <v>250.33345582565838</v>
      </c>
      <c r="AG16" s="87">
        <v>251.01505788669138</v>
      </c>
      <c r="AH16" s="87">
        <v>251.55371465560512</v>
      </c>
      <c r="AI16" s="87">
        <v>251.99437879731329</v>
      </c>
      <c r="AJ16" s="88">
        <v>252.37373183265467</v>
      </c>
      <c r="AK16" s="86">
        <v>252.72152782598346</v>
      </c>
      <c r="AL16" s="87">
        <v>253.06176234128665</v>
      </c>
      <c r="AM16" s="87">
        <v>253.41367419671323</v>
      </c>
      <c r="AN16" s="87">
        <v>253.79259412732986</v>
      </c>
      <c r="AO16" s="88">
        <v>254.21065735400902</v>
      </c>
      <c r="AP16" s="86">
        <v>254.67739766788694</v>
      </c>
      <c r="AQ16" s="87">
        <v>255.20023992762592</v>
      </c>
      <c r="AR16" s="87">
        <v>255.78490645390534</v>
      </c>
      <c r="AS16" s="87">
        <v>256.43575108691471</v>
      </c>
      <c r="AT16" s="88">
        <v>257.15603288813458</v>
      </c>
      <c r="AU16" s="86">
        <v>257.9481397553896</v>
      </c>
      <c r="AV16" s="87">
        <v>258.81377065226565</v>
      </c>
      <c r="AW16" s="87">
        <v>259.75408376049029</v>
      </c>
      <c r="AX16" s="87">
        <v>260.76981665313457</v>
      </c>
      <c r="AY16" s="88">
        <v>261.86138354980989</v>
      </c>
      <c r="AZ16" s="86">
        <v>263.02895383731777</v>
      </c>
      <c r="BA16" s="87">
        <v>264.27251530250857</v>
      </c>
      <c r="BB16" s="87">
        <v>265.59192490977341</v>
      </c>
      <c r="BC16" s="87">
        <v>266.98694944590454</v>
      </c>
      <c r="BD16" s="88">
        <v>268.45729793386761</v>
      </c>
      <c r="BE16" s="86">
        <v>270.00264737005273</v>
      </c>
      <c r="BF16" s="87">
        <v>271.62266305438698</v>
      </c>
      <c r="BG16" s="87">
        <v>273.31701454879038</v>
      </c>
      <c r="BH16" s="87">
        <v>275.08538810788457</v>
      </c>
      <c r="BI16" s="88">
        <v>276.92749626912195</v>
      </c>
    </row>
    <row r="17" spans="1:61" x14ac:dyDescent="0.2">
      <c r="A17" t="s">
        <v>693</v>
      </c>
      <c r="M17">
        <v>103</v>
      </c>
      <c r="N17">
        <v>163</v>
      </c>
      <c r="O17">
        <v>173</v>
      </c>
      <c r="P17">
        <v>159</v>
      </c>
      <c r="Q17">
        <v>112</v>
      </c>
      <c r="R17">
        <v>105</v>
      </c>
      <c r="S17">
        <v>82</v>
      </c>
      <c r="T17">
        <v>103</v>
      </c>
      <c r="U17">
        <v>97</v>
      </c>
      <c r="V17" s="86">
        <v>108.74278331757166</v>
      </c>
      <c r="W17" s="87">
        <v>113.35356187464635</v>
      </c>
      <c r="X17" s="87">
        <v>116.44300374802603</v>
      </c>
      <c r="Y17" s="87">
        <v>118.94719294275141</v>
      </c>
      <c r="Z17" s="88">
        <v>120.95414160612646</v>
      </c>
      <c r="AA17" s="86">
        <v>122.54560854739447</v>
      </c>
      <c r="AB17" s="87">
        <v>123.79521281904638</v>
      </c>
      <c r="AC17" s="87">
        <v>124.76771503697745</v>
      </c>
      <c r="AD17" s="87">
        <v>125.51906537067894</v>
      </c>
      <c r="AE17" s="88">
        <v>126.09691657212311</v>
      </c>
      <c r="AF17" s="86">
        <v>126.54138739861027</v>
      </c>
      <c r="AG17" s="87">
        <v>126.88593131972696</v>
      </c>
      <c r="AH17" s="87">
        <v>127.15821763737152</v>
      </c>
      <c r="AI17" s="87">
        <v>127.38096953317644</v>
      </c>
      <c r="AJ17" s="88">
        <v>127.57272919729186</v>
      </c>
      <c r="AK17" s="86">
        <v>127.74853705079006</v>
      </c>
      <c r="AL17" s="87">
        <v>127.92052264282911</v>
      </c>
      <c r="AM17" s="87">
        <v>128.09841102886537</v>
      </c>
      <c r="AN17" s="87">
        <v>128.28995176230455</v>
      </c>
      <c r="AO17" s="88">
        <v>128.50127909188515</v>
      </c>
      <c r="AP17" s="86">
        <v>128.73721226621129</v>
      </c>
      <c r="AQ17" s="87">
        <v>129.00150448684067</v>
      </c>
      <c r="AR17" s="87">
        <v>129.29704833716983</v>
      </c>
      <c r="AS17" s="87">
        <v>129.62604464559496</v>
      </c>
      <c r="AT17" s="88">
        <v>129.99014083938462</v>
      </c>
      <c r="AU17" s="86">
        <v>130.3905439801467</v>
      </c>
      <c r="AV17" s="87">
        <v>130.82811287921581</v>
      </c>
      <c r="AW17" s="87">
        <v>131.30343298739467</v>
      </c>
      <c r="AX17" s="87">
        <v>131.81687714146383</v>
      </c>
      <c r="AY17" s="88">
        <v>132.36865472583867</v>
      </c>
      <c r="AZ17" s="86">
        <v>132.95885136407605</v>
      </c>
      <c r="BA17" s="87">
        <v>133.58746088253483</v>
      </c>
      <c r="BB17" s="87">
        <v>134.25441097795726</v>
      </c>
      <c r="BC17" s="87">
        <v>134.95958376309261</v>
      </c>
      <c r="BD17" s="88">
        <v>135.70283215157755</v>
      </c>
      <c r="BE17" s="86">
        <v>136.48399286789316</v>
      </c>
      <c r="BF17" s="87">
        <v>137.30289672405982</v>
      </c>
      <c r="BG17" s="87">
        <v>138.15937668649855</v>
      </c>
      <c r="BH17" s="87">
        <v>139.05327415964587</v>
      </c>
      <c r="BI17" s="88">
        <v>139.9844438336811</v>
      </c>
    </row>
    <row r="18" spans="1:61" x14ac:dyDescent="0.2">
      <c r="A18" t="s">
        <v>694</v>
      </c>
      <c r="M18">
        <v>1923</v>
      </c>
      <c r="N18">
        <v>1992</v>
      </c>
      <c r="O18">
        <v>1997</v>
      </c>
      <c r="P18">
        <v>2327</v>
      </c>
      <c r="Q18">
        <v>2240</v>
      </c>
      <c r="R18">
        <v>2335</v>
      </c>
      <c r="S18">
        <v>2167</v>
      </c>
      <c r="T18">
        <v>2048</v>
      </c>
      <c r="U18">
        <v>1992</v>
      </c>
      <c r="V18" s="86">
        <v>2230.9866560917212</v>
      </c>
      <c r="W18" s="87">
        <v>2325.5822248384452</v>
      </c>
      <c r="X18" s="87">
        <v>2388.9657743853813</v>
      </c>
      <c r="Y18" s="87">
        <v>2440.3421738789066</v>
      </c>
      <c r="Z18" s="88">
        <v>2481.5170964884819</v>
      </c>
      <c r="AA18" s="86">
        <v>2514.1679207662742</v>
      </c>
      <c r="AB18" s="87">
        <v>2539.8050285392933</v>
      </c>
      <c r="AC18" s="87">
        <v>2559.7570603434415</v>
      </c>
      <c r="AD18" s="87">
        <v>2575.1718999989871</v>
      </c>
      <c r="AE18" s="88">
        <v>2587.0272000041709</v>
      </c>
      <c r="AF18" s="86">
        <v>2596.1460440567366</v>
      </c>
      <c r="AG18" s="87">
        <v>2603.2147696033694</v>
      </c>
      <c r="AH18" s="87">
        <v>2608.8010450578731</v>
      </c>
      <c r="AI18" s="87">
        <v>2613.3710633340156</v>
      </c>
      <c r="AJ18" s="88">
        <v>2617.3052393663575</v>
      </c>
      <c r="AK18" s="86">
        <v>2620.9121451602359</v>
      </c>
      <c r="AL18" s="87">
        <v>2624.4406327450961</v>
      </c>
      <c r="AM18" s="87">
        <v>2628.0902231216965</v>
      </c>
      <c r="AN18" s="87">
        <v>2632.0199075325954</v>
      </c>
      <c r="AO18" s="88">
        <v>2636.3555373369654</v>
      </c>
      <c r="AP18" s="86">
        <v>2641.1959851128308</v>
      </c>
      <c r="AQ18" s="87">
        <v>2646.6182522237532</v>
      </c>
      <c r="AR18" s="87">
        <v>2652.6816834350802</v>
      </c>
      <c r="AS18" s="87">
        <v>2659.4314313411674</v>
      </c>
      <c r="AT18" s="88">
        <v>2666.9012948585132</v>
      </c>
      <c r="AU18" s="86">
        <v>2675.1160382818871</v>
      </c>
      <c r="AV18" s="87">
        <v>2684.0932811403209</v>
      </c>
      <c r="AW18" s="87">
        <v>2693.8450346486184</v>
      </c>
      <c r="AX18" s="87">
        <v>2704.3789479937573</v>
      </c>
      <c r="AY18" s="88">
        <v>2715.6993169443649</v>
      </c>
      <c r="AZ18" s="86">
        <v>2727.8078981688527</v>
      </c>
      <c r="BA18" s="87">
        <v>2740.704565007683</v>
      </c>
      <c r="BB18" s="87">
        <v>2754.3878340741103</v>
      </c>
      <c r="BC18" s="87">
        <v>2768.8552867719281</v>
      </c>
      <c r="BD18" s="88">
        <v>2784.1039054506418</v>
      </c>
      <c r="BE18" s="86">
        <v>2800.1303403201036</v>
      </c>
      <c r="BF18" s="87">
        <v>2816.9311202890553</v>
      </c>
      <c r="BG18" s="87">
        <v>2834.5028184663083</v>
      </c>
      <c r="BH18" s="87">
        <v>2852.8421810765303</v>
      </c>
      <c r="BI18" s="88">
        <v>2871.9462269170981</v>
      </c>
    </row>
    <row r="19" spans="1:61" x14ac:dyDescent="0.2">
      <c r="A19" t="s">
        <v>695</v>
      </c>
      <c r="M19">
        <v>1046</v>
      </c>
      <c r="N19">
        <v>996</v>
      </c>
      <c r="O19">
        <v>988</v>
      </c>
      <c r="P19">
        <v>1016</v>
      </c>
      <c r="Q19">
        <v>1031</v>
      </c>
      <c r="R19">
        <v>859</v>
      </c>
      <c r="S19">
        <v>507</v>
      </c>
      <c r="T19">
        <v>529</v>
      </c>
      <c r="U19">
        <v>453</v>
      </c>
      <c r="V19" s="86">
        <v>507.57959814813279</v>
      </c>
      <c r="W19" s="87">
        <v>529.10136773826082</v>
      </c>
      <c r="X19" s="87">
        <v>543.52198138038625</v>
      </c>
      <c r="Y19" s="87">
        <v>555.21080620505143</v>
      </c>
      <c r="Z19" s="88">
        <v>564.57865724749593</v>
      </c>
      <c r="AA19" s="86">
        <v>572.0071607846528</v>
      </c>
      <c r="AB19" s="87">
        <v>577.83994908286036</v>
      </c>
      <c r="AC19" s="87">
        <v>582.3793058099551</v>
      </c>
      <c r="AD19" s="87">
        <v>585.8863900394889</v>
      </c>
      <c r="AE19" s="88">
        <v>588.58363091994238</v>
      </c>
      <c r="AF19" s="86">
        <v>590.65829110992547</v>
      </c>
      <c r="AG19" s="87">
        <v>592.26652164890356</v>
      </c>
      <c r="AH19" s="87">
        <v>593.53747476850162</v>
      </c>
      <c r="AI19" s="87">
        <v>594.57721565345969</v>
      </c>
      <c r="AJ19" s="88">
        <v>595.47229383964566</v>
      </c>
      <c r="AK19" s="86">
        <v>596.2929136261497</v>
      </c>
      <c r="AL19" s="87">
        <v>597.09569221090885</v>
      </c>
      <c r="AM19" s="87">
        <v>597.92602331652165</v>
      </c>
      <c r="AN19" s="87">
        <v>598.82007959816133</v>
      </c>
      <c r="AO19" s="88">
        <v>599.80649393991109</v>
      </c>
      <c r="AP19" s="86">
        <v>600.90776118874123</v>
      </c>
      <c r="AQ19" s="87">
        <v>602.14140019491765</v>
      </c>
      <c r="AR19" s="87">
        <v>603.52091269412529</v>
      </c>
      <c r="AS19" s="87">
        <v>605.05657151145545</v>
      </c>
      <c r="AT19" s="88">
        <v>606.75606635693237</v>
      </c>
      <c r="AU19" s="86">
        <v>608.62503144210712</v>
      </c>
      <c r="AV19" s="87">
        <v>610.66747544782095</v>
      </c>
      <c r="AW19" s="87">
        <v>612.88613108767686</v>
      </c>
      <c r="AX19" s="87">
        <v>615.2827386550299</v>
      </c>
      <c r="AY19" s="88">
        <v>617.85827549526527</v>
      </c>
      <c r="AZ19" s="86">
        <v>620.61314127417427</v>
      </c>
      <c r="BA19" s="87">
        <v>623.54730717500104</v>
      </c>
      <c r="BB19" s="87">
        <v>626.66043570722491</v>
      </c>
      <c r="BC19" s="87">
        <v>629.95197660754104</v>
      </c>
      <c r="BD19" s="88">
        <v>633.42124331970251</v>
      </c>
      <c r="BE19" s="86">
        <v>637.06747372120549</v>
      </c>
      <c r="BF19" s="87">
        <v>640.88987809190405</v>
      </c>
      <c r="BG19" s="87">
        <v>644.88767676776661</v>
      </c>
      <c r="BH19" s="87">
        <v>649.0601294709561</v>
      </c>
      <c r="BI19" s="88">
        <v>653.40655793760857</v>
      </c>
    </row>
    <row r="20" spans="1:61" x14ac:dyDescent="0.2">
      <c r="A20" t="s">
        <v>696</v>
      </c>
      <c r="M20">
        <v>491</v>
      </c>
      <c r="N20">
        <v>536</v>
      </c>
      <c r="O20">
        <v>566</v>
      </c>
      <c r="P20">
        <v>597</v>
      </c>
      <c r="Q20">
        <v>631</v>
      </c>
      <c r="R20">
        <v>592</v>
      </c>
      <c r="S20">
        <v>461</v>
      </c>
      <c r="T20">
        <v>325</v>
      </c>
      <c r="U20">
        <v>211</v>
      </c>
      <c r="V20" s="86">
        <v>236.02782811223375</v>
      </c>
      <c r="W20" s="87">
        <v>246.03559152909068</v>
      </c>
      <c r="X20" s="87">
        <v>252.74127105288275</v>
      </c>
      <c r="Y20" s="87">
        <v>258.17665093539904</v>
      </c>
      <c r="Z20" s="88">
        <v>262.53276285103561</v>
      </c>
      <c r="AA20" s="86">
        <v>265.98706551094568</v>
      </c>
      <c r="AB20" s="87">
        <v>268.69935016321932</v>
      </c>
      <c r="AC20" s="87">
        <v>270.81018068759772</v>
      </c>
      <c r="AD20" s="87">
        <v>272.44099775889771</v>
      </c>
      <c r="AE20" s="88">
        <v>273.69523238383459</v>
      </c>
      <c r="AF20" s="86">
        <v>274.65996292166392</v>
      </c>
      <c r="AG20" s="87">
        <v>275.40780062555046</v>
      </c>
      <c r="AH20" s="87">
        <v>275.9988021266858</v>
      </c>
      <c r="AI20" s="87">
        <v>276.48228842867957</v>
      </c>
      <c r="AJ20" s="88">
        <v>276.89850563096059</v>
      </c>
      <c r="AK20" s="86">
        <v>277.28009919110582</v>
      </c>
      <c r="AL20" s="87">
        <v>277.65339647591992</v>
      </c>
      <c r="AM20" s="87">
        <v>278.03950586287493</v>
      </c>
      <c r="AN20" s="87">
        <v>278.4552478728678</v>
      </c>
      <c r="AO20" s="88">
        <v>278.91393698399713</v>
      </c>
      <c r="AP20" s="86">
        <v>279.42603344701666</v>
      </c>
      <c r="AQ20" s="87">
        <v>279.99968364171451</v>
      </c>
      <c r="AR20" s="87">
        <v>280.64116596336345</v>
      </c>
      <c r="AS20" s="87">
        <v>281.35525734272187</v>
      </c>
      <c r="AT20" s="88">
        <v>282.14553354517238</v>
      </c>
      <c r="AU20" s="86">
        <v>283.01461451588284</v>
      </c>
      <c r="AV20" s="87">
        <v>283.96436431762487</v>
      </c>
      <c r="AW20" s="87">
        <v>284.99605368007104</v>
      </c>
      <c r="AX20" s="87">
        <v>286.11049185099733</v>
      </c>
      <c r="AY20" s="88">
        <v>287.30813330239073</v>
      </c>
      <c r="AZ20" s="86">
        <v>288.5891638814544</v>
      </c>
      <c r="BA20" s="87">
        <v>289.95357018820863</v>
      </c>
      <c r="BB20" s="87">
        <v>291.40119528735727</v>
      </c>
      <c r="BC20" s="87">
        <v>292.93178330286986</v>
      </c>
      <c r="BD20" s="88">
        <v>294.54501498160761</v>
      </c>
      <c r="BE20" s="86">
        <v>296.24053593162887</v>
      </c>
      <c r="BF20" s="87">
        <v>298.0179789279083</v>
      </c>
      <c r="BG20" s="87">
        <v>299.87698142157905</v>
      </c>
      <c r="BH20" s="87">
        <v>301.81719917861233</v>
      </c>
      <c r="BI20" s="88">
        <v>303.83831680188172</v>
      </c>
    </row>
    <row r="21" spans="1:61" x14ac:dyDescent="0.2">
      <c r="A21" t="s">
        <v>697</v>
      </c>
      <c r="M21">
        <v>418</v>
      </c>
      <c r="N21">
        <v>443</v>
      </c>
      <c r="O21">
        <v>494</v>
      </c>
      <c r="P21">
        <v>539</v>
      </c>
      <c r="Q21">
        <v>554</v>
      </c>
      <c r="R21">
        <v>500</v>
      </c>
      <c r="S21">
        <v>360</v>
      </c>
      <c r="T21">
        <v>281</v>
      </c>
      <c r="U21">
        <v>324</v>
      </c>
      <c r="V21" s="86">
        <v>362.38248441463338</v>
      </c>
      <c r="W21" s="87">
        <v>377.74778349585023</v>
      </c>
      <c r="X21" s="87">
        <v>388.04326782477688</v>
      </c>
      <c r="Y21" s="87">
        <v>396.38841289227702</v>
      </c>
      <c r="Z21" s="88">
        <v>403.07651687985401</v>
      </c>
      <c r="AA21" s="86">
        <v>408.38003888329774</v>
      </c>
      <c r="AB21" s="87">
        <v>412.54431247167838</v>
      </c>
      <c r="AC21" s="87">
        <v>415.78515070554448</v>
      </c>
      <c r="AD21" s="87">
        <v>418.28900606298328</v>
      </c>
      <c r="AE21" s="88">
        <v>420.21468009497653</v>
      </c>
      <c r="AF21" s="86">
        <v>421.69586751209329</v>
      </c>
      <c r="AG21" s="87">
        <v>422.84405112773243</v>
      </c>
      <c r="AH21" s="87">
        <v>423.75143816758754</v>
      </c>
      <c r="AI21" s="87">
        <v>424.49375304078814</v>
      </c>
      <c r="AJ21" s="88">
        <v>425.13278711157989</v>
      </c>
      <c r="AK21" s="86">
        <v>425.71866219024361</v>
      </c>
      <c r="AL21" s="87">
        <v>426.29179968245421</v>
      </c>
      <c r="AM21" s="87">
        <v>426.88460808144532</v>
      </c>
      <c r="AN21" s="87">
        <v>427.52291257147829</v>
      </c>
      <c r="AO21" s="88">
        <v>428.22715537621201</v>
      </c>
      <c r="AP21" s="86">
        <v>429.01339651571323</v>
      </c>
      <c r="AQ21" s="87">
        <v>429.89414343611753</v>
      </c>
      <c r="AR21" s="87">
        <v>430.87903559602273</v>
      </c>
      <c r="AS21" s="87">
        <v>431.97540719856084</v>
      </c>
      <c r="AT21" s="88">
        <v>433.18874825206404</v>
      </c>
      <c r="AU21" s="86">
        <v>434.52308125780513</v>
      </c>
      <c r="AV21" s="87">
        <v>435.98126818211949</v>
      </c>
      <c r="AW21" s="87">
        <v>437.56526002451199</v>
      </c>
      <c r="AX21" s="87">
        <v>439.27629925381302</v>
      </c>
      <c r="AY21" s="88">
        <v>441.11508363811669</v>
      </c>
      <c r="AZ21" s="86">
        <v>443.08189851568898</v>
      </c>
      <c r="BA21" s="87">
        <v>445.17672331303231</v>
      </c>
      <c r="BB21" s="87">
        <v>447.3993170814291</v>
      </c>
      <c r="BC21" s="87">
        <v>449.74928696469618</v>
      </c>
      <c r="BD21" s="88">
        <v>452.22614280137066</v>
      </c>
      <c r="BE21" s="86">
        <v>454.82934048005114</v>
      </c>
      <c r="BF21" s="87">
        <v>457.55831618621596</v>
      </c>
      <c r="BG21" s="87">
        <v>460.41251328482696</v>
      </c>
      <c r="BH21" s="87">
        <v>463.39140326031236</v>
      </c>
      <c r="BI21" s="88">
        <v>466.49450187149091</v>
      </c>
    </row>
    <row r="22" spans="1:61" x14ac:dyDescent="0.2">
      <c r="A22" t="s">
        <v>698</v>
      </c>
      <c r="M22">
        <v>719</v>
      </c>
      <c r="N22">
        <v>784</v>
      </c>
      <c r="O22">
        <v>833</v>
      </c>
      <c r="P22">
        <v>851</v>
      </c>
      <c r="Q22">
        <v>969</v>
      </c>
      <c r="R22">
        <v>925</v>
      </c>
      <c r="S22">
        <v>744</v>
      </c>
      <c r="T22">
        <v>665</v>
      </c>
      <c r="U22">
        <v>657</v>
      </c>
      <c r="V22" s="86">
        <v>735.51631983155141</v>
      </c>
      <c r="W22" s="87">
        <v>766.70278363535033</v>
      </c>
      <c r="X22" s="87">
        <v>787.59920404796389</v>
      </c>
      <c r="Y22" s="87">
        <v>804.53708226363699</v>
      </c>
      <c r="Z22" s="88">
        <v>818.11171636754386</v>
      </c>
      <c r="AA22" s="86">
        <v>828.87610800865684</v>
      </c>
      <c r="AB22" s="87">
        <v>837.32820300835021</v>
      </c>
      <c r="AC22" s="87">
        <v>843.90603034123853</v>
      </c>
      <c r="AD22" s="87">
        <v>848.98802673206524</v>
      </c>
      <c r="AE22" s="88">
        <v>852.89650668935326</v>
      </c>
      <c r="AF22" s="86">
        <v>855.90282615807246</v>
      </c>
      <c r="AG22" s="87">
        <v>858.23325829479654</v>
      </c>
      <c r="AH22" s="87">
        <v>860.07495320258204</v>
      </c>
      <c r="AI22" s="87">
        <v>861.58160633062892</v>
      </c>
      <c r="AJ22" s="88">
        <v>862.87863366558679</v>
      </c>
      <c r="AK22" s="86">
        <v>864.06776586781177</v>
      </c>
      <c r="AL22" s="87">
        <v>865.23104499182682</v>
      </c>
      <c r="AM22" s="87">
        <v>866.43424953604051</v>
      </c>
      <c r="AN22" s="87">
        <v>867.72979606390152</v>
      </c>
      <c r="AO22" s="88">
        <v>869.15917551319342</v>
      </c>
      <c r="AP22" s="86">
        <v>870.75498440103252</v>
      </c>
      <c r="AQ22" s="87">
        <v>872.54260869707196</v>
      </c>
      <c r="AR22" s="87">
        <v>874.54161330695149</v>
      </c>
      <c r="AS22" s="87">
        <v>876.76688423186715</v>
      </c>
      <c r="AT22" s="88">
        <v>879.22956436889092</v>
      </c>
      <c r="AU22" s="86">
        <v>881.93781806221648</v>
      </c>
      <c r="AV22" s="87">
        <v>884.89745415481275</v>
      </c>
      <c r="AW22" s="87">
        <v>888.11243252895156</v>
      </c>
      <c r="AX22" s="87">
        <v>891.58527498450167</v>
      </c>
      <c r="AY22" s="88">
        <v>895.31739775939639</v>
      </c>
      <c r="AZ22" s="86">
        <v>899.30937999573052</v>
      </c>
      <c r="BA22" s="87">
        <v>903.5611799361244</v>
      </c>
      <c r="BB22" s="87">
        <v>908.07230853455087</v>
      </c>
      <c r="BC22" s="87">
        <v>912.84196842318386</v>
      </c>
      <c r="BD22" s="88">
        <v>917.86916473673307</v>
      </c>
      <c r="BE22" s="86">
        <v>923.15279310941776</v>
      </c>
      <c r="BF22" s="87">
        <v>928.69170918465352</v>
      </c>
      <c r="BG22" s="87">
        <v>934.48478317782781</v>
      </c>
      <c r="BH22" s="87">
        <v>940.53094237752327</v>
      </c>
      <c r="BI22" s="88">
        <v>946.8292039346602</v>
      </c>
    </row>
    <row r="23" spans="1:61" x14ac:dyDescent="0.2">
      <c r="A23" t="s">
        <v>699</v>
      </c>
      <c r="M23">
        <v>524</v>
      </c>
      <c r="N23">
        <v>738</v>
      </c>
      <c r="O23">
        <v>709</v>
      </c>
      <c r="P23">
        <v>848</v>
      </c>
      <c r="Q23">
        <v>1073</v>
      </c>
      <c r="R23">
        <v>1502</v>
      </c>
      <c r="S23">
        <v>1909</v>
      </c>
      <c r="T23">
        <v>1913</v>
      </c>
      <c r="U23">
        <v>1929</v>
      </c>
      <c r="V23" s="86">
        <v>2564.8614723532937</v>
      </c>
      <c r="W23" s="87">
        <v>2923.3607921075582</v>
      </c>
      <c r="X23" s="87">
        <v>3259.5907849428977</v>
      </c>
      <c r="Y23" s="87">
        <v>3591.762005815066</v>
      </c>
      <c r="Z23" s="88">
        <v>3918.8576183092318</v>
      </c>
      <c r="AA23" s="86">
        <v>4240.4200571099273</v>
      </c>
      <c r="AB23" s="87">
        <v>4556.4127077804023</v>
      </c>
      <c r="AC23" s="87">
        <v>4867.1022016179459</v>
      </c>
      <c r="AD23" s="87">
        <v>5172.9628063240161</v>
      </c>
      <c r="AE23" s="88">
        <v>5474.6016411215942</v>
      </c>
      <c r="AF23" s="86">
        <v>5772.7020966270939</v>
      </c>
      <c r="AG23" s="87">
        <v>6067.9823817622982</v>
      </c>
      <c r="AH23" s="87">
        <v>6361.1661755534078</v>
      </c>
      <c r="AI23" s="87">
        <v>6652.9626773083191</v>
      </c>
      <c r="AJ23" s="88">
        <v>6944.0537662886445</v>
      </c>
      <c r="AK23" s="86">
        <v>7235.0864107006901</v>
      </c>
      <c r="AL23" s="87">
        <v>7526.6688587650842</v>
      </c>
      <c r="AM23" s="87">
        <v>7819.3694819848879</v>
      </c>
      <c r="AN23" s="87">
        <v>8113.7174181814999</v>
      </c>
      <c r="AO23" s="88">
        <v>8410.2043831321844</v>
      </c>
      <c r="AP23" s="86">
        <v>8709.2871920040106</v>
      </c>
      <c r="AQ23" s="87">
        <v>9011.3906635274507</v>
      </c>
      <c r="AR23" s="87">
        <v>9316.9106789429825</v>
      </c>
      <c r="AS23" s="87">
        <v>9626.2172412018099</v>
      </c>
      <c r="AT23" s="88">
        <v>9939.657433578137</v>
      </c>
      <c r="AU23" s="86">
        <v>10257.558215510149</v>
      </c>
      <c r="AV23" s="87">
        <v>10580.229020886785</v>
      </c>
      <c r="AW23" s="87">
        <v>10907.964143047029</v>
      </c>
      <c r="AX23" s="87">
        <v>11241.044903685155</v>
      </c>
      <c r="AY23" s="88">
        <v>11579.741611343154</v>
      </c>
      <c r="AZ23" s="86">
        <v>11924.315320474774</v>
      </c>
      <c r="BA23" s="87">
        <v>12275.019405120978</v>
      </c>
      <c r="BB23" s="87">
        <v>12632.100962727633</v>
      </c>
      <c r="BC23" s="87">
        <v>12995.802064063193</v>
      </c>
      <c r="BD23" s="88">
        <v>13366.360864918388</v>
      </c>
      <c r="BE23" s="86">
        <v>13744.012594549997</v>
      </c>
      <c r="BF23" s="87">
        <v>14128.990434847419</v>
      </c>
      <c r="BG23" s="87">
        <v>14521.52630308335</v>
      </c>
      <c r="BH23" s="87">
        <v>14921.851549944015</v>
      </c>
      <c r="BI23" s="88">
        <v>15330.197583376814</v>
      </c>
    </row>
    <row r="24" spans="1:61" x14ac:dyDescent="0.2">
      <c r="A24" t="s">
        <v>700</v>
      </c>
      <c r="M24">
        <v>2969</v>
      </c>
      <c r="N24">
        <v>3493</v>
      </c>
      <c r="O24">
        <v>3903</v>
      </c>
      <c r="P24">
        <v>4227</v>
      </c>
      <c r="Q24">
        <v>4581</v>
      </c>
      <c r="R24">
        <v>4797</v>
      </c>
      <c r="S24">
        <v>4482</v>
      </c>
      <c r="T24">
        <v>4442</v>
      </c>
      <c r="U24">
        <v>4372</v>
      </c>
      <c r="V24" s="86">
        <v>5390.4175954051707</v>
      </c>
      <c r="W24" s="87">
        <v>5755.6254392405363</v>
      </c>
      <c r="X24" s="87">
        <v>6052.86886027331</v>
      </c>
      <c r="Y24" s="87">
        <v>6326.4332674285242</v>
      </c>
      <c r="Z24" s="88">
        <v>6578.9892541341542</v>
      </c>
      <c r="AA24" s="86">
        <v>6813.2841425595389</v>
      </c>
      <c r="AB24" s="87">
        <v>7031.9971358861994</v>
      </c>
      <c r="AC24" s="87">
        <v>7237.6485652355268</v>
      </c>
      <c r="AD24" s="87">
        <v>7432.5493362867182</v>
      </c>
      <c r="AE24" s="88">
        <v>7618.7788206634932</v>
      </c>
      <c r="AF24" s="86">
        <v>7798.1818887829222</v>
      </c>
      <c r="AG24" s="87">
        <v>7972.3780797446816</v>
      </c>
      <c r="AH24" s="87">
        <v>8142.777849570587</v>
      </c>
      <c r="AI24" s="87">
        <v>8310.6023825419634</v>
      </c>
      <c r="AJ24" s="88">
        <v>8476.9046189626079</v>
      </c>
      <c r="AK24" s="86">
        <v>8642.590005351989</v>
      </c>
      <c r="AL24" s="87">
        <v>8808.43607557623</v>
      </c>
      <c r="AM24" s="87">
        <v>8975.1103842568336</v>
      </c>
      <c r="AN24" s="87">
        <v>9143.1865875555577</v>
      </c>
      <c r="AO24" s="88">
        <v>9313.15864102669</v>
      </c>
      <c r="AP24" s="86">
        <v>9485.4531898701171</v>
      </c>
      <c r="AQ24" s="87">
        <v>9660.4402858042104</v>
      </c>
      <c r="AR24" s="87">
        <v>9838.4425928124674</v>
      </c>
      <c r="AS24" s="87">
        <v>10019.743252349172</v>
      </c>
      <c r="AT24" s="88">
        <v>10204.592574887287</v>
      </c>
      <c r="AU24" s="86">
        <v>10393.213714108149</v>
      </c>
      <c r="AV24" s="87">
        <v>10585.807465965489</v>
      </c>
      <c r="AW24" s="87">
        <v>10782.556319471925</v>
      </c>
      <c r="AX24" s="87">
        <v>10983.627870688082</v>
      </c>
      <c r="AY24" s="88">
        <v>11189.177696826127</v>
      </c>
      <c r="AZ24" s="86">
        <v>11399.351774013099</v>
      </c>
      <c r="BA24" s="87">
        <v>11614.288510277414</v>
      </c>
      <c r="BB24" s="87">
        <v>11834.12045475191</v>
      </c>
      <c r="BC24" s="87">
        <v>12058.97573487386</v>
      </c>
      <c r="BD24" s="88">
        <v>12288.979265405242</v>
      </c>
      <c r="BE24" s="86">
        <v>12524.253766271857</v>
      </c>
      <c r="BF24" s="87">
        <v>12764.92062039628</v>
      </c>
      <c r="BG24" s="87">
        <v>13011.100597752984</v>
      </c>
      <c r="BH24" s="87">
        <v>13262.914467686232</v>
      </c>
      <c r="BI24" s="88">
        <v>13520.483517991599</v>
      </c>
    </row>
    <row r="25" spans="1:61" x14ac:dyDescent="0.2">
      <c r="A25" t="s">
        <v>701</v>
      </c>
      <c r="M25">
        <v>1038</v>
      </c>
      <c r="N25">
        <v>981</v>
      </c>
      <c r="O25">
        <v>958</v>
      </c>
      <c r="P25">
        <v>1044</v>
      </c>
      <c r="Q25">
        <v>1060</v>
      </c>
      <c r="R25">
        <v>1037</v>
      </c>
      <c r="S25">
        <v>871</v>
      </c>
      <c r="T25">
        <v>1118</v>
      </c>
      <c r="U25">
        <v>1055</v>
      </c>
      <c r="V25" s="86">
        <v>1183.8979876308565</v>
      </c>
      <c r="W25" s="87">
        <v>1244.9125527818539</v>
      </c>
      <c r="X25" s="87">
        <v>1289.9537098535845</v>
      </c>
      <c r="Y25" s="87">
        <v>1329.0452000498367</v>
      </c>
      <c r="Z25" s="88">
        <v>1363.0112799064477</v>
      </c>
      <c r="AA25" s="86">
        <v>1392.6387344864379</v>
      </c>
      <c r="AB25" s="87">
        <v>1418.6522761290933</v>
      </c>
      <c r="AC25" s="87">
        <v>1441.7023564986166</v>
      </c>
      <c r="AD25" s="87">
        <v>1462.3614992666387</v>
      </c>
      <c r="AE25" s="88">
        <v>1481.1261225846797</v>
      </c>
      <c r="AF25" s="86">
        <v>1498.4216202845901</v>
      </c>
      <c r="AG25" s="87">
        <v>1514.6091369138589</v>
      </c>
      <c r="AH25" s="87">
        <v>1529.9929894875088</v>
      </c>
      <c r="AI25" s="87">
        <v>1544.8280713387157</v>
      </c>
      <c r="AJ25" s="88">
        <v>1559.3268444884018</v>
      </c>
      <c r="AK25" s="86">
        <v>1573.6657118387627</v>
      </c>
      <c r="AL25" s="87">
        <v>1587.990681782077</v>
      </c>
      <c r="AM25" s="87">
        <v>1602.4223138418213</v>
      </c>
      <c r="AN25" s="87">
        <v>1617.0599787935805</v>
      </c>
      <c r="AO25" s="88">
        <v>1631.9854906986111</v>
      </c>
      <c r="AP25" s="86">
        <v>1647.2661787977465</v>
      </c>
      <c r="AQ25" s="87">
        <v>1662.9574693672241</v>
      </c>
      <c r="AR25" s="87">
        <v>1679.1050448841545</v>
      </c>
      <c r="AS25" s="87">
        <v>1695.7466424591655</v>
      </c>
      <c r="AT25" s="88">
        <v>1712.9135469193961</v>
      </c>
      <c r="AU25" s="86">
        <v>1730.6318270600593</v>
      </c>
      <c r="AV25" s="87">
        <v>1748.9233569503922</v>
      </c>
      <c r="AW25" s="87">
        <v>1767.8066580604363</v>
      </c>
      <c r="AX25" s="87">
        <v>1787.2975924971688</v>
      </c>
      <c r="AY25" s="88">
        <v>1807.4099328359257</v>
      </c>
      <c r="AZ25" s="86">
        <v>1828.1558298857574</v>
      </c>
      <c r="BA25" s="87">
        <v>1849.5461961857459</v>
      </c>
      <c r="BB25" s="87">
        <v>1871.591020030083</v>
      </c>
      <c r="BC25" s="87">
        <v>1894.2996222965467</v>
      </c>
      <c r="BD25" s="88">
        <v>1917.6808662405249</v>
      </c>
      <c r="BE25" s="86">
        <v>1941.7433286551902</v>
      </c>
      <c r="BF25" s="87">
        <v>1966.4954393335888</v>
      </c>
      <c r="BG25" s="87">
        <v>1991.9455945536379</v>
      </c>
      <c r="BH25" s="87">
        <v>2018.1022493011144</v>
      </c>
      <c r="BI25" s="88">
        <v>2044.9739921139296</v>
      </c>
    </row>
    <row r="26" spans="1:61" x14ac:dyDescent="0.2">
      <c r="A26" t="s">
        <v>702</v>
      </c>
      <c r="M26">
        <v>1198</v>
      </c>
      <c r="N26">
        <v>1662</v>
      </c>
      <c r="O26">
        <v>1705</v>
      </c>
      <c r="P26">
        <v>1704</v>
      </c>
      <c r="Q26">
        <v>1570</v>
      </c>
      <c r="R26">
        <v>2092</v>
      </c>
      <c r="S26">
        <v>2552</v>
      </c>
      <c r="T26">
        <v>2676</v>
      </c>
      <c r="U26">
        <v>2727</v>
      </c>
      <c r="V26" s="86">
        <v>3257.7122351110124</v>
      </c>
      <c r="W26" s="87">
        <v>3609.4308895253289</v>
      </c>
      <c r="X26" s="87">
        <v>3927.2161039288208</v>
      </c>
      <c r="Y26" s="87">
        <v>4235.8027194346514</v>
      </c>
      <c r="Z26" s="88">
        <v>4535.1824280222199</v>
      </c>
      <c r="AA26" s="86">
        <v>4825.7640252634674</v>
      </c>
      <c r="AB26" s="87">
        <v>5108.2366548897198</v>
      </c>
      <c r="AC26" s="87">
        <v>5383.4621116381886</v>
      </c>
      <c r="AD26" s="87">
        <v>5652.3935437631108</v>
      </c>
      <c r="AE26" s="88">
        <v>5916.0165160597044</v>
      </c>
      <c r="AF26" s="86">
        <v>6175.3080924087662</v>
      </c>
      <c r="AG26" s="87">
        <v>6431.2098856283756</v>
      </c>
      <c r="AH26" s="87">
        <v>6684.6115811617919</v>
      </c>
      <c r="AI26" s="87">
        <v>6936.3420769358099</v>
      </c>
      <c r="AJ26" s="88">
        <v>7187.1659898096286</v>
      </c>
      <c r="AK26" s="86">
        <v>7437.7838106470017</v>
      </c>
      <c r="AL26" s="87">
        <v>7688.8344295276611</v>
      </c>
      <c r="AM26" s="87">
        <v>7940.8991020478516</v>
      </c>
      <c r="AN26" s="87">
        <v>8194.5061974935397</v>
      </c>
      <c r="AO26" s="88">
        <v>8450.1362731868248</v>
      </c>
      <c r="AP26" s="86">
        <v>8708.2271697360666</v>
      </c>
      <c r="AQ26" s="87">
        <v>8969.1789310731201</v>
      </c>
      <c r="AR26" s="87">
        <v>9233.3584309160997</v>
      </c>
      <c r="AS26" s="87">
        <v>9501.1036416061143</v>
      </c>
      <c r="AT26" s="88">
        <v>9772.7275183459496</v>
      </c>
      <c r="AU26" s="86">
        <v>10048.5214964608</v>
      </c>
      <c r="AV26" s="87">
        <v>10328.758614975828</v>
      </c>
      <c r="AW26" s="87">
        <v>10613.696289210622</v>
      </c>
      <c r="AX26" s="87">
        <v>10903.578760156384</v>
      </c>
      <c r="AY26" s="88">
        <v>11198.639250530217</v>
      </c>
      <c r="AZ26" s="86">
        <v>11499.101857596379</v>
      </c>
      <c r="BA26" s="87">
        <v>11805.183211813079</v>
      </c>
      <c r="BB26" s="87">
        <v>12117.09392859734</v>
      </c>
      <c r="BC26" s="87">
        <v>12435.039878346353</v>
      </c>
      <c r="BD26" s="88">
        <v>12759.223297534319</v>
      </c>
      <c r="BE26" s="86">
        <v>13089.843761369593</v>
      </c>
      <c r="BF26" s="87">
        <v>13427.099036247042</v>
      </c>
      <c r="BG26" s="87">
        <v>13771.185828118238</v>
      </c>
      <c r="BH26" s="87">
        <v>14122.300440954787</v>
      </c>
      <c r="BI26" s="88">
        <v>14480.639357717104</v>
      </c>
    </row>
    <row r="27" spans="1:61" x14ac:dyDescent="0.2">
      <c r="A27" t="s">
        <v>703</v>
      </c>
      <c r="M27">
        <v>782</v>
      </c>
      <c r="N27">
        <v>754</v>
      </c>
      <c r="O27">
        <v>765</v>
      </c>
      <c r="P27">
        <v>840</v>
      </c>
      <c r="Q27">
        <v>858</v>
      </c>
      <c r="R27">
        <v>800</v>
      </c>
      <c r="S27">
        <v>615</v>
      </c>
      <c r="T27">
        <v>675</v>
      </c>
      <c r="U27">
        <v>664</v>
      </c>
      <c r="V27" s="86">
        <v>743.15928013561381</v>
      </c>
      <c r="W27" s="87">
        <v>774.66981139848849</v>
      </c>
      <c r="X27" s="87">
        <v>795.78337248820776</v>
      </c>
      <c r="Y27" s="87">
        <v>812.89725703759086</v>
      </c>
      <c r="Z27" s="88">
        <v>826.61294904436272</v>
      </c>
      <c r="AA27" s="86">
        <v>837.48919655568841</v>
      </c>
      <c r="AB27" s="87">
        <v>846.02911969029469</v>
      </c>
      <c r="AC27" s="87">
        <v>852.67529910706855</v>
      </c>
      <c r="AD27" s="87">
        <v>857.81010397492423</v>
      </c>
      <c r="AE27" s="88">
        <v>861.75919806456727</v>
      </c>
      <c r="AF27" s="86">
        <v>864.79675705814964</v>
      </c>
      <c r="AG27" s="87">
        <v>867.15140538128878</v>
      </c>
      <c r="AH27" s="87">
        <v>869.01223786725279</v>
      </c>
      <c r="AI27" s="87">
        <v>870.53454705858371</v>
      </c>
      <c r="AJ27" s="88">
        <v>871.84505217529454</v>
      </c>
      <c r="AK27" s="86">
        <v>873.04654099010963</v>
      </c>
      <c r="AL27" s="87">
        <v>874.2219080799897</v>
      </c>
      <c r="AM27" s="87">
        <v>875.43761546652149</v>
      </c>
      <c r="AN27" s="87">
        <v>876.74662438864561</v>
      </c>
      <c r="AO27" s="88">
        <v>878.19085692833914</v>
      </c>
      <c r="AP27" s="86">
        <v>879.80324832244457</v>
      </c>
      <c r="AQ27" s="87">
        <v>881.6094483334814</v>
      </c>
      <c r="AR27" s="87">
        <v>883.6292251716161</v>
      </c>
      <c r="AS27" s="87">
        <v>885.87761952273786</v>
      </c>
      <c r="AT27" s="88">
        <v>888.36589007294674</v>
      </c>
      <c r="AU27" s="86">
        <v>891.10228600447067</v>
      </c>
      <c r="AV27" s="87">
        <v>894.09267652162578</v>
      </c>
      <c r="AW27" s="87">
        <v>897.34106265495279</v>
      </c>
      <c r="AX27" s="87">
        <v>900.84999240906382</v>
      </c>
      <c r="AY27" s="88">
        <v>904.62089673842468</v>
      </c>
      <c r="AZ27" s="86">
        <v>908.65436080316192</v>
      </c>
      <c r="BA27" s="87">
        <v>912.95034241198243</v>
      </c>
      <c r="BB27" s="87">
        <v>917.50834743704252</v>
      </c>
      <c r="BC27" s="87">
        <v>922.32757022483861</v>
      </c>
      <c r="BD27" s="88">
        <v>927.40700557215121</v>
      </c>
      <c r="BE27" s="86">
        <v>932.74553763741892</v>
      </c>
      <c r="BF27" s="87">
        <v>938.34201017272096</v>
      </c>
      <c r="BG27" s="87">
        <v>944.19528165353017</v>
      </c>
      <c r="BH27" s="87">
        <v>950.30426822157813</v>
      </c>
      <c r="BI27" s="88">
        <v>956.6679768147194</v>
      </c>
    </row>
    <row r="28" spans="1:61" x14ac:dyDescent="0.2">
      <c r="A28" t="s">
        <v>704</v>
      </c>
      <c r="M28">
        <v>1147</v>
      </c>
      <c r="N28">
        <v>992</v>
      </c>
      <c r="O28">
        <v>981</v>
      </c>
      <c r="P28">
        <v>1036</v>
      </c>
      <c r="Q28">
        <v>1059</v>
      </c>
      <c r="R28">
        <v>1078</v>
      </c>
      <c r="S28">
        <v>967</v>
      </c>
      <c r="T28">
        <v>1200</v>
      </c>
      <c r="U28">
        <v>1150</v>
      </c>
      <c r="V28" s="86">
        <v>1304.9986603435771</v>
      </c>
      <c r="W28" s="87">
        <v>1388.2517783801977</v>
      </c>
      <c r="X28" s="87">
        <v>1454.7695866745478</v>
      </c>
      <c r="Y28" s="87">
        <v>1515.3533657804974</v>
      </c>
      <c r="Z28" s="88">
        <v>1570.7135822483967</v>
      </c>
      <c r="AA28" s="86">
        <v>1621.5646695841228</v>
      </c>
      <c r="AB28" s="87">
        <v>1668.5919005677974</v>
      </c>
      <c r="AC28" s="87">
        <v>1712.4314988705912</v>
      </c>
      <c r="AD28" s="87">
        <v>1753.6603999135912</v>
      </c>
      <c r="AE28" s="88">
        <v>1792.7926943732621</v>
      </c>
      <c r="AF28" s="86">
        <v>1830.2804515431676</v>
      </c>
      <c r="AG28" s="87">
        <v>1866.5172196797289</v>
      </c>
      <c r="AH28" s="87">
        <v>1901.8429958334814</v>
      </c>
      <c r="AI28" s="87">
        <v>1936.5498430294606</v>
      </c>
      <c r="AJ28" s="88">
        <v>1970.8876194367185</v>
      </c>
      <c r="AK28" s="86">
        <v>2005.0694899546081</v>
      </c>
      <c r="AL28" s="87">
        <v>2039.2770335371933</v>
      </c>
      <c r="AM28" s="87">
        <v>2073.6648555845227</v>
      </c>
      <c r="AN28" s="87">
        <v>2108.3646768917265</v>
      </c>
      <c r="AO28" s="88">
        <v>2143.4889090533552</v>
      </c>
      <c r="AP28" s="86">
        <v>2179.1337483842271</v>
      </c>
      <c r="AQ28" s="87">
        <v>2215.3818317749997</v>
      </c>
      <c r="AR28" s="87">
        <v>2252.3045022914862</v>
      </c>
      <c r="AS28" s="87">
        <v>2289.9637324023083</v>
      </c>
      <c r="AT28" s="88">
        <v>2328.4137502734725</v>
      </c>
      <c r="AU28" s="86">
        <v>2367.7024107856882</v>
      </c>
      <c r="AV28" s="87">
        <v>2407.8723485713749</v>
      </c>
      <c r="AW28" s="87">
        <v>2448.9619459073328</v>
      </c>
      <c r="AX28" s="87">
        <v>2491.0061440126233</v>
      </c>
      <c r="AY28" s="88">
        <v>2534.0371223435977</v>
      </c>
      <c r="AZ28" s="86">
        <v>2578.0848669159595</v>
      </c>
      <c r="BA28" s="87">
        <v>2623.1776455381969</v>
      </c>
      <c r="BB28" s="87">
        <v>2669.3424050998779</v>
      </c>
      <c r="BC28" s="87">
        <v>2716.6051036929362</v>
      </c>
      <c r="BD28" s="88">
        <v>2764.9909883201526</v>
      </c>
      <c r="BE28" s="86">
        <v>2814.5248272216149</v>
      </c>
      <c r="BF28" s="87">
        <v>2865.2311043906006</v>
      </c>
      <c r="BG28" s="87">
        <v>2917.1341826179814</v>
      </c>
      <c r="BH28" s="87">
        <v>2970.258440367058</v>
      </c>
      <c r="BI28" s="88">
        <v>3024.6283869098056</v>
      </c>
    </row>
    <row r="29" spans="1:61" x14ac:dyDescent="0.2">
      <c r="A29" t="s">
        <v>705</v>
      </c>
      <c r="M29">
        <v>919</v>
      </c>
      <c r="N29">
        <v>972</v>
      </c>
      <c r="O29">
        <v>942</v>
      </c>
      <c r="P29">
        <v>965</v>
      </c>
      <c r="Q29">
        <v>958</v>
      </c>
      <c r="R29">
        <v>889</v>
      </c>
      <c r="S29">
        <v>678</v>
      </c>
      <c r="T29">
        <v>632</v>
      </c>
      <c r="U29">
        <v>1118</v>
      </c>
      <c r="V29" s="86">
        <v>1251.453235953577</v>
      </c>
      <c r="W29" s="87">
        <v>1088.5844810473777</v>
      </c>
      <c r="X29" s="87">
        <v>1121.4779654362048</v>
      </c>
      <c r="Y29" s="87">
        <v>1148.8896866567363</v>
      </c>
      <c r="Z29" s="88">
        <v>1171.6235598880178</v>
      </c>
      <c r="AA29" s="86">
        <v>1190.432502053209</v>
      </c>
      <c r="AB29" s="87">
        <v>1205.9991887912188</v>
      </c>
      <c r="AC29" s="87">
        <v>1218.9279063442207</v>
      </c>
      <c r="AD29" s="87">
        <v>1229.7437953184631</v>
      </c>
      <c r="AE29" s="88">
        <v>1238.896671402694</v>
      </c>
      <c r="AF29" s="86">
        <v>1246.7673983613897</v>
      </c>
      <c r="AG29" s="87">
        <v>1253.6754281012772</v>
      </c>
      <c r="AH29" s="87">
        <v>1259.886608049243</v>
      </c>
      <c r="AI29" s="87">
        <v>1265.6207069579177</v>
      </c>
      <c r="AJ29" s="88">
        <v>1271.0583534223538</v>
      </c>
      <c r="AK29" s="86">
        <v>1276.3472432127755</v>
      </c>
      <c r="AL29" s="87">
        <v>1281.6075745386156</v>
      </c>
      <c r="AM29" s="87">
        <v>1286.9367323640774</v>
      </c>
      <c r="AN29" s="87">
        <v>1292.4132772462578</v>
      </c>
      <c r="AO29" s="88">
        <v>1298.1003104945144</v>
      </c>
      <c r="AP29" s="86">
        <v>1304.048292484297</v>
      </c>
      <c r="AQ29" s="87">
        <v>1310.2973892738198</v>
      </c>
      <c r="AR29" s="87">
        <v>1316.8794172901714</v>
      </c>
      <c r="AS29" s="87">
        <v>1323.8194487130806</v>
      </c>
      <c r="AT29" s="88">
        <v>1331.137132488632</v>
      </c>
      <c r="AU29" s="86">
        <v>1338.8477783594617</v>
      </c>
      <c r="AV29" s="87">
        <v>1346.9632442877985</v>
      </c>
      <c r="AW29" s="87">
        <v>1355.4926613555315</v>
      </c>
      <c r="AX29" s="87">
        <v>1364.4430247087555</v>
      </c>
      <c r="AY29" s="88">
        <v>1373.8196743582864</v>
      </c>
      <c r="AZ29" s="86">
        <v>1383.6266855971896</v>
      </c>
      <c r="BA29" s="87">
        <v>1393.867185379198</v>
      </c>
      <c r="BB29" s="87">
        <v>1404.5436081390576</v>
      </c>
      <c r="BC29" s="87">
        <v>1415.6579021503776</v>
      </c>
      <c r="BD29" s="88">
        <v>1427.2116955375386</v>
      </c>
      <c r="BE29" s="86">
        <v>1439.2064294215545</v>
      </c>
      <c r="BF29" s="87">
        <v>1451.6434643297534</v>
      </c>
      <c r="BG29" s="87">
        <v>1464.5241648879785</v>
      </c>
      <c r="BH29" s="87">
        <v>1477.8499669007469</v>
      </c>
      <c r="BI29" s="88">
        <v>1491.6224301750451</v>
      </c>
    </row>
    <row r="30" spans="1:61" x14ac:dyDescent="0.2">
      <c r="A30" t="s">
        <v>706</v>
      </c>
      <c r="M30">
        <v>1213</v>
      </c>
      <c r="N30">
        <v>1035</v>
      </c>
      <c r="O30">
        <v>1153</v>
      </c>
      <c r="P30">
        <v>1031</v>
      </c>
      <c r="Q30">
        <v>1455</v>
      </c>
      <c r="R30">
        <v>1686</v>
      </c>
      <c r="S30">
        <v>1792</v>
      </c>
      <c r="T30">
        <v>1771</v>
      </c>
      <c r="U30">
        <v>1922</v>
      </c>
      <c r="V30" s="86">
        <v>2366.3127344207851</v>
      </c>
      <c r="W30" s="87">
        <v>2630.7485785285253</v>
      </c>
      <c r="X30" s="87">
        <v>2871.0243517257218</v>
      </c>
      <c r="Y30" s="87">
        <v>3104.9680255598842</v>
      </c>
      <c r="Z30" s="88">
        <v>3332.4626457930954</v>
      </c>
      <c r="AA30" s="86">
        <v>3553.7195786067441</v>
      </c>
      <c r="AB30" s="87">
        <v>3769.1758101740502</v>
      </c>
      <c r="AC30" s="87">
        <v>3979.4121049087958</v>
      </c>
      <c r="AD30" s="87">
        <v>4185.090483620178</v>
      </c>
      <c r="AE30" s="88">
        <v>4386.9082972050728</v>
      </c>
      <c r="AF30" s="86">
        <v>4585.5658303170621</v>
      </c>
      <c r="AG30" s="87">
        <v>4781.7445039673148</v>
      </c>
      <c r="AH30" s="87">
        <v>4976.0931096670702</v>
      </c>
      <c r="AI30" s="87">
        <v>5169.2199492535556</v>
      </c>
      <c r="AJ30" s="88">
        <v>5361.6891895197714</v>
      </c>
      <c r="AK30" s="86">
        <v>5554.020128040178</v>
      </c>
      <c r="AL30" s="87">
        <v>5746.6883909581129</v>
      </c>
      <c r="AM30" s="87">
        <v>5940.1283441567184</v>
      </c>
      <c r="AN30" s="87">
        <v>6134.7362023720907</v>
      </c>
      <c r="AO30" s="88">
        <v>6330.8734753344679</v>
      </c>
      <c r="AP30" s="86">
        <v>6528.8705052152854</v>
      </c>
      <c r="AQ30" s="87">
        <v>6729.0299339695848</v>
      </c>
      <c r="AR30" s="87">
        <v>6931.629999802979</v>
      </c>
      <c r="AS30" s="87">
        <v>7136.9276048101356</v>
      </c>
      <c r="AT30" s="88">
        <v>7345.1611254519521</v>
      </c>
      <c r="AU30" s="86">
        <v>7556.5529575223436</v>
      </c>
      <c r="AV30" s="87">
        <v>7771.3118002938427</v>
      </c>
      <c r="AW30" s="87">
        <v>7989.6346926400629</v>
      </c>
      <c r="AX30" s="87">
        <v>8211.708818596182</v>
      </c>
      <c r="AY30" s="88">
        <v>8437.7131021112582</v>
      </c>
      <c r="AZ30" s="86">
        <v>8667.8196114543462</v>
      </c>
      <c r="BA30" s="87">
        <v>8902.1947934096643</v>
      </c>
      <c r="BB30" s="87">
        <v>9141.0005564337898</v>
      </c>
      <c r="BC30" s="87">
        <v>9384.395220612143</v>
      </c>
      <c r="BD30" s="88">
        <v>9632.5343507394991</v>
      </c>
      <c r="BE30" s="86">
        <v>9885.5714872758545</v>
      </c>
      <c r="BF30" s="87">
        <v>10143.658788382487</v>
      </c>
      <c r="BG30" s="87">
        <v>10406.9475947665</v>
      </c>
      <c r="BH30" s="87">
        <v>10675.588927689285</v>
      </c>
      <c r="BI30" s="88">
        <v>10949.733929240056</v>
      </c>
    </row>
    <row r="31" spans="1:61" x14ac:dyDescent="0.2">
      <c r="A31" t="s">
        <v>707</v>
      </c>
      <c r="M31">
        <v>815</v>
      </c>
      <c r="N31">
        <v>945</v>
      </c>
      <c r="O31">
        <v>1027</v>
      </c>
      <c r="P31">
        <v>1085</v>
      </c>
      <c r="Q31">
        <v>958</v>
      </c>
      <c r="R31">
        <v>1002</v>
      </c>
      <c r="S31">
        <v>934</v>
      </c>
      <c r="T31">
        <v>611</v>
      </c>
      <c r="U31">
        <v>715</v>
      </c>
      <c r="V31" s="86">
        <v>801.1171519231774</v>
      </c>
      <c r="W31" s="87">
        <v>835.08514201043545</v>
      </c>
      <c r="X31" s="87">
        <v>857.84531789637117</v>
      </c>
      <c r="Y31" s="87">
        <v>876.29388849895042</v>
      </c>
      <c r="Z31" s="88">
        <v>891.07924664601592</v>
      </c>
      <c r="AA31" s="86">
        <v>902.80371630250022</v>
      </c>
      <c r="AB31" s="87">
        <v>912.0096551666295</v>
      </c>
      <c r="AC31" s="87">
        <v>919.17416009559258</v>
      </c>
      <c r="AD31" s="87">
        <v>924.70942065328518</v>
      </c>
      <c r="AE31" s="88">
        <v>928.96649863688265</v>
      </c>
      <c r="AF31" s="86">
        <v>932.24095227661019</v>
      </c>
      <c r="AG31" s="87">
        <v>934.77923607233924</v>
      </c>
      <c r="AH31" s="87">
        <v>936.78519207828401</v>
      </c>
      <c r="AI31" s="87">
        <v>938.42622386824291</v>
      </c>
      <c r="AJ31" s="88">
        <v>939.83893330314152</v>
      </c>
      <c r="AK31" s="86">
        <v>941.13412441912499</v>
      </c>
      <c r="AL31" s="87">
        <v>942.40115661622963</v>
      </c>
      <c r="AM31" s="87">
        <v>943.71167518890024</v>
      </c>
      <c r="AN31" s="87">
        <v>945.1227717432522</v>
      </c>
      <c r="AO31" s="88">
        <v>946.67963780122977</v>
      </c>
      <c r="AP31" s="86">
        <v>948.41777716913941</v>
      </c>
      <c r="AQ31" s="87">
        <v>950.36483999580764</v>
      </c>
      <c r="AR31" s="87">
        <v>952.54213618430663</v>
      </c>
      <c r="AS31" s="87">
        <v>954.96587942094095</v>
      </c>
      <c r="AT31" s="88">
        <v>957.64820643976509</v>
      </c>
      <c r="AU31" s="86">
        <v>960.59800976429142</v>
      </c>
      <c r="AV31" s="87">
        <v>963.82161632923157</v>
      </c>
      <c r="AW31" s="87">
        <v>967.32333919946575</v>
      </c>
      <c r="AX31" s="87">
        <v>971.10592509464414</v>
      </c>
      <c r="AY31" s="88">
        <v>975.17091656721402</v>
      </c>
      <c r="AZ31" s="86">
        <v>979.51894441305762</v>
      </c>
      <c r="BA31" s="87">
        <v>984.14996315044675</v>
      </c>
      <c r="BB31" s="87">
        <v>989.06344011525198</v>
      </c>
      <c r="BC31" s="87">
        <v>994.25850682226803</v>
      </c>
      <c r="BD31" s="88">
        <v>999.73407967399157</v>
      </c>
      <c r="BE31" s="86">
        <v>1005.4889558060603</v>
      </c>
      <c r="BF31" s="87">
        <v>1011.5218887965214</v>
      </c>
      <c r="BG31" s="87">
        <v>1017.8316480950709</v>
      </c>
      <c r="BH31" s="87">
        <v>1024.4170653149681</v>
      </c>
      <c r="BI31" s="88">
        <v>1031.2770699466482</v>
      </c>
    </row>
    <row r="32" spans="1:61" x14ac:dyDescent="0.2">
      <c r="A32" t="s">
        <v>708</v>
      </c>
      <c r="M32">
        <v>552</v>
      </c>
      <c r="N32">
        <v>631</v>
      </c>
      <c r="O32">
        <v>688</v>
      </c>
      <c r="P32">
        <v>758</v>
      </c>
      <c r="Q32">
        <v>758</v>
      </c>
      <c r="R32">
        <v>0</v>
      </c>
      <c r="S32">
        <v>790</v>
      </c>
      <c r="T32">
        <v>708</v>
      </c>
      <c r="U32">
        <v>763</v>
      </c>
      <c r="V32" s="86">
        <v>734.67597517002014</v>
      </c>
      <c r="W32" s="87">
        <v>770.84031330920459</v>
      </c>
      <c r="X32" s="87">
        <v>796.99965002730426</v>
      </c>
      <c r="Y32" s="87">
        <v>819.40059734837769</v>
      </c>
      <c r="Z32" s="88">
        <v>838.57568866296185</v>
      </c>
      <c r="AA32" s="86">
        <v>855.02939708694532</v>
      </c>
      <c r="AB32" s="87">
        <v>869.22350715059144</v>
      </c>
      <c r="AC32" s="87">
        <v>881.57023676491781</v>
      </c>
      <c r="AD32" s="87">
        <v>892.43061943275188</v>
      </c>
      <c r="AE32" s="88">
        <v>902.11622615156523</v>
      </c>
      <c r="AF32" s="86">
        <v>910.89282589115919</v>
      </c>
      <c r="AG32" s="87">
        <v>918.98501119504942</v>
      </c>
      <c r="AH32" s="87">
        <v>926.58114476567243</v>
      </c>
      <c r="AI32" s="87">
        <v>933.83822410744301</v>
      </c>
      <c r="AJ32" s="88">
        <v>940.88643076896574</v>
      </c>
      <c r="AK32" s="86">
        <v>947.83324524580621</v>
      </c>
      <c r="AL32" s="87">
        <v>954.76708289317537</v>
      </c>
      <c r="AM32" s="87">
        <v>961.76045208038704</v>
      </c>
      <c r="AN32" s="87">
        <v>968.87266228511851</v>
      </c>
      <c r="AO32" s="88">
        <v>976.15212343923986</v>
      </c>
      <c r="AP32" s="86">
        <v>983.6382832401099</v>
      </c>
      <c r="AQ32" s="87">
        <v>991.36324952418897</v>
      </c>
      <c r="AR32" s="87">
        <v>999.35314230217239</v>
      </c>
      <c r="AS32" s="87">
        <v>1007.6292160711685</v>
      </c>
      <c r="AT32" s="88">
        <v>1016.2087884297773</v>
      </c>
      <c r="AU32" s="86">
        <v>1025.1060063600646</v>
      </c>
      <c r="AV32" s="87">
        <v>1034.3324771111434</v>
      </c>
      <c r="AW32" s="87">
        <v>1043.8977865791887</v>
      </c>
      <c r="AX32" s="87">
        <v>1053.8099244931673</v>
      </c>
      <c r="AY32" s="88">
        <v>1064.0756325935856</v>
      </c>
      <c r="AZ32" s="86">
        <v>1074.7006893106275</v>
      </c>
      <c r="BA32" s="87">
        <v>1085.6901421697253</v>
      </c>
      <c r="BB32" s="87">
        <v>1097.0484972315628</v>
      </c>
      <c r="BC32" s="87">
        <v>1108.7798732633873</v>
      </c>
      <c r="BD32" s="88">
        <v>1120.8881269953913</v>
      </c>
      <c r="BE32" s="86">
        <v>1133.3769546994904</v>
      </c>
      <c r="BF32" s="87">
        <v>1146.2499744024235</v>
      </c>
      <c r="BG32" s="87">
        <v>1159.5107922798588</v>
      </c>
      <c r="BH32" s="87">
        <v>1173.1630561463562</v>
      </c>
      <c r="BI32" s="88">
        <v>1187.2104984350472</v>
      </c>
    </row>
    <row r="33" spans="1:61" x14ac:dyDescent="0.2">
      <c r="A33" t="s">
        <v>709</v>
      </c>
      <c r="M33">
        <v>148</v>
      </c>
      <c r="N33">
        <v>147</v>
      </c>
      <c r="O33">
        <v>140</v>
      </c>
      <c r="P33">
        <v>148</v>
      </c>
      <c r="Q33">
        <v>150</v>
      </c>
      <c r="R33">
        <v>127</v>
      </c>
      <c r="S33">
        <v>78</v>
      </c>
      <c r="T33">
        <v>91</v>
      </c>
      <c r="U33">
        <v>95</v>
      </c>
      <c r="V33" s="86">
        <v>106.77453276966001</v>
      </c>
      <c r="W33" s="87">
        <v>111.30185597324463</v>
      </c>
      <c r="X33" s="87">
        <v>114.33537877342694</v>
      </c>
      <c r="Y33" s="87">
        <v>116.79424200164476</v>
      </c>
      <c r="Z33" s="88">
        <v>118.76486478034218</v>
      </c>
      <c r="AA33" s="86">
        <v>120.32752607967635</v>
      </c>
      <c r="AB33" s="87">
        <v>121.55451244311115</v>
      </c>
      <c r="AC33" s="87">
        <v>122.50941231571969</v>
      </c>
      <c r="AD33" s="87">
        <v>123.24716316575096</v>
      </c>
      <c r="AE33" s="88">
        <v>123.81455522766278</v>
      </c>
      <c r="AF33" s="86">
        <v>124.25098110697206</v>
      </c>
      <c r="AG33" s="87">
        <v>124.58928876356779</v>
      </c>
      <c r="AH33" s="87">
        <v>124.85664668341394</v>
      </c>
      <c r="AI33" s="87">
        <v>125.07536675726628</v>
      </c>
      <c r="AJ33" s="88">
        <v>125.2636555605811</v>
      </c>
      <c r="AK33" s="86">
        <v>125.436281281956</v>
      </c>
      <c r="AL33" s="87">
        <v>125.60515392502099</v>
      </c>
      <c r="AM33" s="87">
        <v>125.77982252117694</v>
      </c>
      <c r="AN33" s="87">
        <v>125.9678963564732</v>
      </c>
      <c r="AO33" s="88">
        <v>126.17539864939803</v>
      </c>
      <c r="AP33" s="86">
        <v>126.40706141988248</v>
      </c>
      <c r="AQ33" s="87">
        <v>126.66656993632303</v>
      </c>
      <c r="AR33" s="87">
        <v>126.95676442619262</v>
      </c>
      <c r="AS33" s="87">
        <v>127.2798058827686</v>
      </c>
      <c r="AT33" s="88">
        <v>127.63731191479255</v>
      </c>
      <c r="AU33" s="86">
        <v>128.03046773598871</v>
      </c>
      <c r="AV33" s="87">
        <v>128.46011661315782</v>
      </c>
      <c r="AW33" s="87">
        <v>128.92683340040983</v>
      </c>
      <c r="AX33" s="87">
        <v>129.4309841861585</v>
      </c>
      <c r="AY33" s="88">
        <v>129.97277456494933</v>
      </c>
      <c r="AZ33" s="86">
        <v>130.55228861054792</v>
      </c>
      <c r="BA33" s="87">
        <v>131.16952026105648</v>
      </c>
      <c r="BB33" s="87">
        <v>131.82439852191024</v>
      </c>
      <c r="BC33" s="87">
        <v>132.51680763962446</v>
      </c>
      <c r="BD33" s="88">
        <v>133.24660319010729</v>
      </c>
      <c r="BE33" s="86">
        <v>134.01362485313598</v>
      </c>
      <c r="BF33" s="87">
        <v>134.81770650304293</v>
      </c>
      <c r="BG33" s="87">
        <v>135.65868412956644</v>
      </c>
      <c r="BH33" s="87">
        <v>136.53640200773174</v>
      </c>
      <c r="BI33" s="88">
        <v>137.45071745783406</v>
      </c>
    </row>
    <row r="34" spans="1:61" x14ac:dyDescent="0.2">
      <c r="A34" t="s">
        <v>710</v>
      </c>
      <c r="M34">
        <v>92</v>
      </c>
      <c r="N34">
        <v>72</v>
      </c>
      <c r="O34">
        <v>64</v>
      </c>
      <c r="P34">
        <v>69</v>
      </c>
      <c r="Q34">
        <v>68</v>
      </c>
      <c r="R34">
        <v>81</v>
      </c>
      <c r="S34">
        <v>90</v>
      </c>
      <c r="T34">
        <v>84</v>
      </c>
      <c r="U34">
        <v>79</v>
      </c>
      <c r="V34" s="86">
        <v>98.803912956907851</v>
      </c>
      <c r="W34" s="87">
        <v>106.17552278385358</v>
      </c>
      <c r="X34" s="87">
        <v>112.33830678019731</v>
      </c>
      <c r="Y34" s="87">
        <v>118.09350224782149</v>
      </c>
      <c r="Z34" s="88">
        <v>123.48166996804021</v>
      </c>
      <c r="AA34" s="86">
        <v>128.5466944421317</v>
      </c>
      <c r="AB34" s="87">
        <v>133.33287436585016</v>
      </c>
      <c r="AC34" s="87">
        <v>137.88298584074795</v>
      </c>
      <c r="AD34" s="87">
        <v>142.23709331343264</v>
      </c>
      <c r="AE34" s="88">
        <v>146.43190863142664</v>
      </c>
      <c r="AF34" s="86">
        <v>150.50053431773901</v>
      </c>
      <c r="AG34" s="87">
        <v>154.47246361191628</v>
      </c>
      <c r="AH34" s="87">
        <v>158.37374229799715</v>
      </c>
      <c r="AI34" s="87">
        <v>162.22722409442909</v>
      </c>
      <c r="AJ34" s="88">
        <v>166.05287229292779</v>
      </c>
      <c r="AK34" s="86">
        <v>169.86807604676264</v>
      </c>
      <c r="AL34" s="87">
        <v>173.68796114223392</v>
      </c>
      <c r="AM34" s="87">
        <v>177.52568317104374</v>
      </c>
      <c r="AN34" s="87">
        <v>181.39269657896006</v>
      </c>
      <c r="AO34" s="88">
        <v>185.29899677319781</v>
      </c>
      <c r="AP34" s="86">
        <v>189.25333485514562</v>
      </c>
      <c r="AQ34" s="87">
        <v>193.26340600484514</v>
      </c>
      <c r="AR34" s="87">
        <v>197.33601337199858</v>
      </c>
      <c r="AS34" s="87">
        <v>201.47720973583364</v>
      </c>
      <c r="AT34" s="88">
        <v>205.69241933163306</v>
      </c>
      <c r="AU34" s="86">
        <v>209.98654220799312</v>
      </c>
      <c r="AV34" s="87">
        <v>214.36404334608619</v>
      </c>
      <c r="AW34" s="87">
        <v>218.8290285869133</v>
      </c>
      <c r="AX34" s="87">
        <v>223.3853092050982</v>
      </c>
      <c r="AY34" s="88">
        <v>228.03645675727398</v>
      </c>
      <c r="AZ34" s="86">
        <v>232.78584963090393</v>
      </c>
      <c r="BA34" s="87">
        <v>237.63671253186507</v>
      </c>
      <c r="BB34" s="87">
        <v>242.59214997929445</v>
      </c>
      <c r="BC34" s="87">
        <v>247.65517472497422</v>
      </c>
      <c r="BD34" s="88">
        <v>252.82873188155395</v>
      </c>
      <c r="BE34" s="86">
        <v>258.11571942808655</v>
      </c>
      <c r="BF34" s="87">
        <v>263.51900566116541</v>
      </c>
      <c r="BG34" s="87">
        <v>269.04144407381216</v>
      </c>
      <c r="BH34" s="87">
        <v>274.68588607054852</v>
      </c>
      <c r="BI34" s="88">
        <v>280.4551918641161</v>
      </c>
    </row>
    <row r="35" spans="1:61" x14ac:dyDescent="0.2">
      <c r="A35" t="s">
        <v>711</v>
      </c>
      <c r="M35">
        <v>18</v>
      </c>
      <c r="N35">
        <v>11</v>
      </c>
      <c r="O35">
        <v>11</v>
      </c>
      <c r="P35">
        <v>12</v>
      </c>
      <c r="Q35">
        <v>13</v>
      </c>
      <c r="R35">
        <v>11</v>
      </c>
      <c r="S35">
        <v>5</v>
      </c>
      <c r="T35">
        <v>10</v>
      </c>
      <c r="U35">
        <v>14</v>
      </c>
      <c r="V35" s="86">
        <v>12.239544306406147</v>
      </c>
      <c r="W35" s="87">
        <v>12.759707523026476</v>
      </c>
      <c r="X35" s="87">
        <v>13.108701934072121</v>
      </c>
      <c r="Y35" s="87">
        <v>13.391869936635178</v>
      </c>
      <c r="Z35" s="88">
        <v>13.619102914945353</v>
      </c>
      <c r="AA35" s="86">
        <v>13.799591796228928</v>
      </c>
      <c r="AB35" s="87">
        <v>13.94161427514422</v>
      </c>
      <c r="AC35" s="87">
        <v>14.052453439862257</v>
      </c>
      <c r="AD35" s="87">
        <v>14.138402709928386</v>
      </c>
      <c r="AE35" s="88">
        <v>14.204823163793714</v>
      </c>
      <c r="AF35" s="86">
        <v>14.256229108387267</v>
      </c>
      <c r="AG35" s="87">
        <v>14.296385559542244</v>
      </c>
      <c r="AH35" s="87">
        <v>14.32840717618979</v>
      </c>
      <c r="AI35" s="87">
        <v>14.354852396430942</v>
      </c>
      <c r="AJ35" s="88">
        <v>14.377809408569577</v>
      </c>
      <c r="AK35" s="86">
        <v>14.398972487823922</v>
      </c>
      <c r="AL35" s="87">
        <v>14.419708419702525</v>
      </c>
      <c r="AM35" s="87">
        <v>14.441113432616074</v>
      </c>
      <c r="AN35" s="87">
        <v>14.464061437619115</v>
      </c>
      <c r="AO35" s="88">
        <v>14.489244538390903</v>
      </c>
      <c r="AP35" s="86">
        <v>14.51720681014908</v>
      </c>
      <c r="AQ35" s="87">
        <v>14.548372306340973</v>
      </c>
      <c r="AR35" s="87">
        <v>14.583068172130305</v>
      </c>
      <c r="AS35" s="87">
        <v>14.621543646363557</v>
      </c>
      <c r="AT35" s="88">
        <v>14.663985632530308</v>
      </c>
      <c r="AU35" s="86">
        <v>14.710531422092307</v>
      </c>
      <c r="AV35" s="87">
        <v>14.761279064571113</v>
      </c>
      <c r="AW35" s="87">
        <v>14.816295799728127</v>
      </c>
      <c r="AX35" s="87">
        <v>14.875624898416298</v>
      </c>
      <c r="AY35" s="88">
        <v>14.939291199799847</v>
      </c>
      <c r="AZ35" s="86">
        <v>15.00730558277591</v>
      </c>
      <c r="BA35" s="87">
        <v>15.079668567573581</v>
      </c>
      <c r="BB35" s="87">
        <v>15.156373208595269</v>
      </c>
      <c r="BC35" s="87">
        <v>15.237407410597594</v>
      </c>
      <c r="BD35" s="88">
        <v>15.322755776367652</v>
      </c>
      <c r="BE35" s="86">
        <v>15.412401074325546</v>
      </c>
      <c r="BF35" s="87">
        <v>15.506325398269851</v>
      </c>
      <c r="BG35" s="87">
        <v>15.60451107818294</v>
      </c>
      <c r="BH35" s="87">
        <v>15.706941390118516</v>
      </c>
      <c r="BI35" s="88">
        <v>15.813601104279625</v>
      </c>
    </row>
    <row r="36" spans="1:61" x14ac:dyDescent="0.2">
      <c r="A36" t="s">
        <v>712</v>
      </c>
      <c r="M36">
        <v>689</v>
      </c>
      <c r="N36">
        <v>665</v>
      </c>
      <c r="O36">
        <v>689</v>
      </c>
      <c r="P36">
        <v>935</v>
      </c>
      <c r="Q36">
        <v>621</v>
      </c>
      <c r="R36">
        <v>742</v>
      </c>
      <c r="S36">
        <v>814</v>
      </c>
      <c r="T36">
        <v>1495</v>
      </c>
      <c r="U36">
        <v>1653</v>
      </c>
      <c r="V36" s="86">
        <v>1708.2401903829489</v>
      </c>
      <c r="W36" s="87">
        <v>1929.5024347491897</v>
      </c>
      <c r="X36" s="87">
        <v>2134.9787858374507</v>
      </c>
      <c r="Y36" s="87">
        <v>2337.0689015698063</v>
      </c>
      <c r="Z36" s="88">
        <v>2535.3123150931656</v>
      </c>
      <c r="AA36" s="86">
        <v>2729.5715077156306</v>
      </c>
      <c r="AB36" s="87">
        <v>2919.9463614246606</v>
      </c>
      <c r="AC36" s="87">
        <v>3106.7028269405005</v>
      </c>
      <c r="AD36" s="87">
        <v>3290.2160267033951</v>
      </c>
      <c r="AE36" s="88">
        <v>3470.9265365145411</v>
      </c>
      <c r="AF36" s="86">
        <v>3649.3079298461698</v>
      </c>
      <c r="AG36" s="87">
        <v>3825.8435108377412</v>
      </c>
      <c r="AH36" s="87">
        <v>4001.0102814619795</v>
      </c>
      <c r="AI36" s="87">
        <v>4175.2684382506814</v>
      </c>
      <c r="AJ36" s="88">
        <v>4349.0549852286122</v>
      </c>
      <c r="AK36" s="86">
        <v>4522.7803330533397</v>
      </c>
      <c r="AL36" s="87">
        <v>4696.827005992006</v>
      </c>
      <c r="AM36" s="87">
        <v>4871.5497896983297</v>
      </c>
      <c r="AN36" s="87">
        <v>5047.2768235937756</v>
      </c>
      <c r="AO36" s="88">
        <v>5224.3112759260102</v>
      </c>
      <c r="AP36" s="86">
        <v>5402.9333428050095</v>
      </c>
      <c r="AQ36" s="87">
        <v>5583.4023904346896</v>
      </c>
      <c r="AR36" s="87">
        <v>5765.9591176266331</v>
      </c>
      <c r="AS36" s="87">
        <v>5950.82765801809</v>
      </c>
      <c r="AT36" s="88">
        <v>6138.217571910327</v>
      </c>
      <c r="AU36" s="86">
        <v>6328.3256992523811</v>
      </c>
      <c r="AV36" s="87">
        <v>6521.337860313437</v>
      </c>
      <c r="AW36" s="87">
        <v>6717.4304007743031</v>
      </c>
      <c r="AX36" s="87">
        <v>6916.7715846623069</v>
      </c>
      <c r="AY36" s="88">
        <v>7119.5228427434868</v>
      </c>
      <c r="AZ36" s="86">
        <v>7325.8398864143664</v>
      </c>
      <c r="BA36" s="87">
        <v>7535.8736983406152</v>
      </c>
      <c r="BB36" s="87">
        <v>7749.7714114637629</v>
      </c>
      <c r="BC36" s="87">
        <v>7967.6770878278785</v>
      </c>
      <c r="BD36" s="88">
        <v>8189.7324081594816</v>
      </c>
      <c r="BE36" s="86">
        <v>8416.0772824166361</v>
      </c>
      <c r="BF36" s="87">
        <v>8646.8503906982987</v>
      </c>
      <c r="BG36" s="87">
        <v>8882.1896630435822</v>
      </c>
      <c r="BH36" s="87">
        <v>9122.2327057955408</v>
      </c>
      <c r="BI36" s="88">
        <v>9367.1171813836991</v>
      </c>
    </row>
    <row r="37" spans="1:61" x14ac:dyDescent="0.2">
      <c r="A37" t="s">
        <v>713</v>
      </c>
      <c r="M37">
        <v>54</v>
      </c>
      <c r="N37">
        <v>52</v>
      </c>
      <c r="O37">
        <v>53</v>
      </c>
      <c r="P37">
        <v>46</v>
      </c>
      <c r="Q37">
        <v>49</v>
      </c>
      <c r="R37">
        <v>102</v>
      </c>
      <c r="S37">
        <v>163</v>
      </c>
      <c r="T37">
        <v>225</v>
      </c>
      <c r="U37">
        <v>211</v>
      </c>
      <c r="V37" s="86">
        <v>268.69661549272496</v>
      </c>
      <c r="W37" s="87">
        <v>313.1308872088851</v>
      </c>
      <c r="X37" s="87">
        <v>355.60710832746679</v>
      </c>
      <c r="Y37" s="87">
        <v>397.92649956317626</v>
      </c>
      <c r="Z37" s="88">
        <v>439.89736744090885</v>
      </c>
      <c r="AA37" s="86">
        <v>481.40607130139796</v>
      </c>
      <c r="AB37" s="87">
        <v>522.39994895676864</v>
      </c>
      <c r="AC37" s="87">
        <v>562.87221121496327</v>
      </c>
      <c r="AD37" s="87">
        <v>602.84926168147956</v>
      </c>
      <c r="AE37" s="88">
        <v>642.38046955753077</v>
      </c>
      <c r="AF37" s="86">
        <v>681.53018827126357</v>
      </c>
      <c r="AG37" s="87">
        <v>720.37170701663217</v>
      </c>
      <c r="AH37" s="87">
        <v>758.98279569521105</v>
      </c>
      <c r="AI37" s="87">
        <v>797.44252123195815</v>
      </c>
      <c r="AJ37" s="88">
        <v>835.82905183383593</v>
      </c>
      <c r="AK37" s="86">
        <v>874.21821152769996</v>
      </c>
      <c r="AL37" s="87">
        <v>912.68259243410182</v>
      </c>
      <c r="AM37" s="87">
        <v>951.29107282242137</v>
      </c>
      <c r="AN37" s="87">
        <v>990.10862353899483</v>
      </c>
      <c r="AO37" s="88">
        <v>1029.1963137243738</v>
      </c>
      <c r="AP37" s="86">
        <v>1068.6114493385464</v>
      </c>
      <c r="AQ37" s="87">
        <v>1108.4077956767201</v>
      </c>
      <c r="AR37" s="87">
        <v>1148.6358486320025</v>
      </c>
      <c r="AS37" s="87">
        <v>1189.3431297423681</v>
      </c>
      <c r="AT37" s="88">
        <v>1230.5744877467121</v>
      </c>
      <c r="AU37" s="86">
        <v>1272.3723950515973</v>
      </c>
      <c r="AV37" s="87">
        <v>1314.7772316500684</v>
      </c>
      <c r="AW37" s="87">
        <v>1357.8275520114296</v>
      </c>
      <c r="AX37" s="87">
        <v>1401.5603325684024</v>
      </c>
      <c r="AY37" s="88">
        <v>1446.0111988917174</v>
      </c>
      <c r="AZ37" s="86">
        <v>1491.2146326316529</v>
      </c>
      <c r="BA37" s="87">
        <v>1537.2041589523872</v>
      </c>
      <c r="BB37" s="87">
        <v>1584.0125155837536</v>
      </c>
      <c r="BC37" s="87">
        <v>1631.6718048391544</v>
      </c>
      <c r="BD37" s="88">
        <v>1680.2136300498501</v>
      </c>
      <c r="BE37" s="86">
        <v>1729.6692178847545</v>
      </c>
      <c r="BF37" s="87">
        <v>1780.0695279882934</v>
      </c>
      <c r="BG37" s="87">
        <v>1831.4453512978905</v>
      </c>
      <c r="BH37" s="87">
        <v>1883.827398311345</v>
      </c>
      <c r="BI37" s="88">
        <v>1937.2463784724723</v>
      </c>
    </row>
    <row r="38" spans="1:61" x14ac:dyDescent="0.2">
      <c r="A38" t="s">
        <v>714</v>
      </c>
      <c r="M38">
        <v>25</v>
      </c>
      <c r="N38">
        <v>32</v>
      </c>
      <c r="O38">
        <v>61</v>
      </c>
      <c r="P38">
        <v>39</v>
      </c>
      <c r="Q38">
        <v>48</v>
      </c>
      <c r="R38">
        <v>55</v>
      </c>
      <c r="S38">
        <v>58</v>
      </c>
      <c r="T38">
        <v>89</v>
      </c>
      <c r="U38">
        <v>123</v>
      </c>
      <c r="V38" s="92">
        <v>121.18997529747898</v>
      </c>
      <c r="W38" s="93">
        <v>138.01771563054402</v>
      </c>
      <c r="X38" s="93">
        <v>153.78715604581356</v>
      </c>
      <c r="Y38" s="93">
        <v>169.36047253681485</v>
      </c>
      <c r="Z38" s="94">
        <v>184.69099887389621</v>
      </c>
      <c r="AA38" s="92">
        <v>199.75817921968616</v>
      </c>
      <c r="AB38" s="93">
        <v>214.56107433171991</v>
      </c>
      <c r="AC38" s="93">
        <v>229.11284491947194</v>
      </c>
      <c r="AD38" s="93">
        <v>243.43627724123164</v>
      </c>
      <c r="AE38" s="94">
        <v>257.56028826248928</v>
      </c>
      <c r="AF38" s="92">
        <v>271.51728550548376</v>
      </c>
      <c r="AG38" s="93">
        <v>285.34123601366883</v>
      </c>
      <c r="AH38" s="93">
        <v>299.06630200507288</v>
      </c>
      <c r="AI38" s="93">
        <v>312.72591595508226</v>
      </c>
      <c r="AJ38" s="94">
        <v>326.35218766561121</v>
      </c>
      <c r="AK38" s="92">
        <v>339.97555612011354</v>
      </c>
      <c r="AL38" s="93">
        <v>353.6246174262331</v>
      </c>
      <c r="AM38" s="93">
        <v>367.32607600304556</v>
      </c>
      <c r="AN38" s="93">
        <v>381.10477919070456</v>
      </c>
      <c r="AO38" s="94">
        <v>394.98380583174162</v>
      </c>
      <c r="AP38" s="92">
        <v>408.98458744363217</v>
      </c>
      <c r="AQ38" s="93">
        <v>423.12704676498083</v>
      </c>
      <c r="AR38" s="93">
        <v>437.42974308782391</v>
      </c>
      <c r="AS38" s="93">
        <v>451.91001721716339</v>
      </c>
      <c r="AT38" s="94">
        <v>466.5841314015961</v>
      </c>
      <c r="AU38" s="92">
        <v>481.46740137922944</v>
      </c>
      <c r="AV38" s="93">
        <v>496.57431895719884</v>
      </c>
      <c r="AW38" s="93">
        <v>511.91866442719771</v>
      </c>
      <c r="AX38" s="93">
        <v>527.51360871818554</v>
      </c>
      <c r="AY38" s="94">
        <v>543.37180557901934</v>
      </c>
      <c r="AZ38" s="92">
        <v>559.50547432739529</v>
      </c>
      <c r="BA38" s="93">
        <v>575.92647384057443</v>
      </c>
      <c r="BB38" s="93">
        <v>592.64636852978674</v>
      </c>
      <c r="BC38" s="93">
        <v>609.67648705765248</v>
      </c>
      <c r="BD38" s="94">
        <v>627.02797454263805</v>
      </c>
      <c r="BE38" s="92">
        <v>644.71183895913578</v>
      </c>
      <c r="BF38" s="93">
        <v>662.73899239416016</v>
      </c>
      <c r="BG38" s="93">
        <v>681.1202877681676</v>
      </c>
      <c r="BH38" s="93">
        <v>699.86655157180007</v>
      </c>
      <c r="BI38" s="94">
        <v>718.98861311552639</v>
      </c>
    </row>
    <row r="39" spans="1:61" x14ac:dyDescent="0.2">
      <c r="V39" s="89"/>
      <c r="W39" s="90"/>
      <c r="X39" s="90"/>
      <c r="Y39" s="90"/>
      <c r="Z39" s="91"/>
      <c r="AA39" s="89"/>
      <c r="AB39" s="90"/>
      <c r="AC39" s="90"/>
      <c r="AD39" s="90"/>
      <c r="AE39" s="91"/>
      <c r="AF39" s="89"/>
      <c r="AG39" s="90"/>
      <c r="AH39" s="90"/>
      <c r="AI39" s="90"/>
      <c r="AJ39" s="91"/>
      <c r="AK39" s="89"/>
      <c r="AL39" s="90"/>
      <c r="AM39" s="90"/>
      <c r="AN39" s="90"/>
      <c r="AO39" s="91"/>
      <c r="AP39" s="89"/>
      <c r="AQ39" s="90"/>
      <c r="AR39" s="90"/>
      <c r="AS39" s="90"/>
      <c r="AT39" s="91"/>
      <c r="AU39" s="89"/>
      <c r="AV39" s="90"/>
      <c r="AW39" s="90"/>
      <c r="AX39" s="90"/>
      <c r="AY39" s="91"/>
      <c r="AZ39" s="89"/>
      <c r="BA39" s="90"/>
      <c r="BB39" s="90"/>
      <c r="BC39" s="90"/>
      <c r="BD39" s="91"/>
      <c r="BE39" s="89"/>
      <c r="BF39" s="90"/>
      <c r="BG39" s="90"/>
      <c r="BH39" s="90"/>
      <c r="BI39" s="91"/>
    </row>
    <row r="40" spans="1:61" s="69" customFormat="1" x14ac:dyDescent="0.2">
      <c r="A40" s="69" t="s">
        <v>734</v>
      </c>
      <c r="B40" s="69">
        <v>3250</v>
      </c>
      <c r="C40" s="69">
        <v>3649</v>
      </c>
      <c r="D40" s="69">
        <v>3703</v>
      </c>
      <c r="E40" s="69">
        <v>4202</v>
      </c>
      <c r="F40" s="69">
        <v>5143</v>
      </c>
      <c r="G40" s="69">
        <v>6260</v>
      </c>
      <c r="H40" s="69">
        <v>7688</v>
      </c>
      <c r="I40" s="69">
        <v>9211</v>
      </c>
      <c r="J40" s="69">
        <v>10427</v>
      </c>
      <c r="K40" s="69">
        <v>12651</v>
      </c>
      <c r="L40" s="69">
        <v>15230</v>
      </c>
      <c r="M40" s="69">
        <v>17483</v>
      </c>
      <c r="N40" s="69">
        <v>20050</v>
      </c>
      <c r="O40" s="69">
        <v>22263</v>
      </c>
      <c r="P40" s="69">
        <v>25290</v>
      </c>
      <c r="Q40" s="69">
        <v>28085</v>
      </c>
      <c r="R40" s="69">
        <v>30941</v>
      </c>
      <c r="S40" s="69">
        <v>33737</v>
      </c>
      <c r="T40" s="69">
        <v>36776</v>
      </c>
      <c r="U40" s="69">
        <v>42342</v>
      </c>
      <c r="V40" s="77">
        <v>42913.82015629884</v>
      </c>
      <c r="W40" s="78">
        <v>46362.009976854613</v>
      </c>
      <c r="X40" s="78">
        <v>50094.326440181983</v>
      </c>
      <c r="Y40" s="78">
        <v>54172.868140077058</v>
      </c>
      <c r="Z40" s="79">
        <v>58609.023662630279</v>
      </c>
      <c r="AA40" s="77">
        <v>63251.34013562066</v>
      </c>
      <c r="AB40" s="78">
        <v>68162.212586527981</v>
      </c>
      <c r="AC40" s="78">
        <v>73423.396883645066</v>
      </c>
      <c r="AD40" s="78">
        <v>78935.653144226046</v>
      </c>
      <c r="AE40" s="79">
        <v>84698.523084389235</v>
      </c>
      <c r="AF40" s="77">
        <v>90695.285624983851</v>
      </c>
      <c r="AG40" s="78">
        <v>96966.242082550074</v>
      </c>
      <c r="AH40" s="78">
        <v>103498.26390610925</v>
      </c>
      <c r="AI40" s="78">
        <v>110198.74339575032</v>
      </c>
      <c r="AJ40" s="79">
        <v>117119.23705550609</v>
      </c>
      <c r="AK40" s="77">
        <v>124329.24303181234</v>
      </c>
      <c r="AL40" s="78">
        <v>131705.38328749131</v>
      </c>
      <c r="AM40" s="78">
        <v>139371.48372473803</v>
      </c>
      <c r="AN40" s="78">
        <v>147220.15590411832</v>
      </c>
      <c r="AO40" s="79">
        <v>155272.82647680942</v>
      </c>
      <c r="AP40" s="77">
        <v>163593.01394931244</v>
      </c>
      <c r="AQ40" s="78">
        <v>172107.2722650943</v>
      </c>
      <c r="AR40" s="78">
        <v>180862.42278825436</v>
      </c>
      <c r="AS40" s="78">
        <v>189826.95403744551</v>
      </c>
      <c r="AT40" s="79">
        <v>199077.50424688208</v>
      </c>
      <c r="AU40" s="77">
        <v>208581.62642816326</v>
      </c>
      <c r="AV40" s="78">
        <v>218270.4224162256</v>
      </c>
      <c r="AW40" s="78">
        <v>228225.83960272721</v>
      </c>
      <c r="AX40" s="78">
        <v>238465.41754635866</v>
      </c>
      <c r="AY40" s="79">
        <v>248954.54763508236</v>
      </c>
      <c r="AZ40" s="77">
        <v>259760.27198367755</v>
      </c>
      <c r="BA40" s="78">
        <v>270802.59935011942</v>
      </c>
      <c r="BB40" s="78">
        <v>282125.33295099321</v>
      </c>
      <c r="BC40" s="78">
        <v>293802.55447744811</v>
      </c>
      <c r="BD40" s="79">
        <v>305735.40328474023</v>
      </c>
      <c r="BE40" s="77">
        <v>318077.4759533208</v>
      </c>
      <c r="BF40" s="78">
        <v>330751.66322188324</v>
      </c>
      <c r="BG40" s="78">
        <v>343774.58529168559</v>
      </c>
      <c r="BH40" s="78">
        <v>357227.27868451219</v>
      </c>
      <c r="BI40" s="79">
        <v>371065.21895477653</v>
      </c>
    </row>
    <row r="41" spans="1:61" x14ac:dyDescent="0.2">
      <c r="A41" t="s">
        <v>728</v>
      </c>
      <c r="B41">
        <v>658</v>
      </c>
      <c r="C41">
        <v>657</v>
      </c>
      <c r="D41">
        <v>653</v>
      </c>
      <c r="E41">
        <v>713</v>
      </c>
      <c r="F41">
        <v>869</v>
      </c>
      <c r="G41">
        <v>1075</v>
      </c>
      <c r="H41">
        <v>1236</v>
      </c>
      <c r="I41">
        <v>1596</v>
      </c>
      <c r="J41">
        <v>1617</v>
      </c>
      <c r="K41">
        <v>1728</v>
      </c>
      <c r="L41">
        <v>1962</v>
      </c>
      <c r="M41">
        <v>2146</v>
      </c>
      <c r="N41">
        <v>2034</v>
      </c>
      <c r="O41">
        <v>2285</v>
      </c>
      <c r="P41">
        <v>2436</v>
      </c>
      <c r="Q41">
        <v>2665</v>
      </c>
      <c r="R41">
        <v>3221</v>
      </c>
      <c r="S41">
        <v>3385</v>
      </c>
      <c r="T41">
        <v>3636</v>
      </c>
      <c r="U41">
        <v>3553</v>
      </c>
      <c r="V41" s="86">
        <v>4166.8</v>
      </c>
      <c r="W41" s="87">
        <v>4424.5075142302621</v>
      </c>
      <c r="X41" s="87">
        <v>4686.8242732106246</v>
      </c>
      <c r="Y41" s="87">
        <v>4956.9252352697031</v>
      </c>
      <c r="Z41" s="88">
        <v>5235.6144015181817</v>
      </c>
      <c r="AA41" s="86">
        <v>5516.3434739441618</v>
      </c>
      <c r="AB41" s="87">
        <v>5802.4676939298806</v>
      </c>
      <c r="AC41" s="87">
        <v>6098.0376798925809</v>
      </c>
      <c r="AD41" s="87">
        <v>6398.9820534916844</v>
      </c>
      <c r="AE41" s="88">
        <v>6705.6533705765332</v>
      </c>
      <c r="AF41" s="86">
        <v>7017.6564312449891</v>
      </c>
      <c r="AG41" s="87">
        <v>7336.9934269963505</v>
      </c>
      <c r="AH41" s="87">
        <v>7663.3077550556181</v>
      </c>
      <c r="AI41" s="87">
        <v>7992.9189539320705</v>
      </c>
      <c r="AJ41" s="88">
        <v>8328.1935094619203</v>
      </c>
      <c r="AK41" s="86">
        <v>8672.1145980916608</v>
      </c>
      <c r="AL41" s="87">
        <v>9019.7322435757305</v>
      </c>
      <c r="AM41" s="87">
        <v>9376.1629076399931</v>
      </c>
      <c r="AN41" s="87">
        <v>9737.1368219421656</v>
      </c>
      <c r="AO41" s="88">
        <v>10103.591532565613</v>
      </c>
      <c r="AP41" s="86">
        <v>10478.065740202139</v>
      </c>
      <c r="AQ41" s="87">
        <v>10857.69341548884</v>
      </c>
      <c r="AR41" s="87">
        <v>11244.318217218335</v>
      </c>
      <c r="AS41" s="87">
        <v>11636.728026255969</v>
      </c>
      <c r="AT41" s="88">
        <v>12037.839418580099</v>
      </c>
      <c r="AU41" s="86">
        <v>12446.374361425156</v>
      </c>
      <c r="AV41" s="87">
        <v>12859.72842317197</v>
      </c>
      <c r="AW41" s="87">
        <v>13280.959679309055</v>
      </c>
      <c r="AX41" s="87">
        <v>13710.666286473412</v>
      </c>
      <c r="AY41" s="88">
        <v>14147.522715715839</v>
      </c>
      <c r="AZ41" s="86">
        <v>14593.927543205773</v>
      </c>
      <c r="BA41" s="87">
        <v>15046.914437401929</v>
      </c>
      <c r="BB41" s="87">
        <v>15508.028018649753</v>
      </c>
      <c r="BC41" s="87">
        <v>15979.848084110426</v>
      </c>
      <c r="BD41" s="88">
        <v>16458.778273891694</v>
      </c>
      <c r="BE41" s="86">
        <v>16950.175704582281</v>
      </c>
      <c r="BF41" s="87">
        <v>17451.216432312674</v>
      </c>
      <c r="BG41" s="87">
        <v>17962.396898043498</v>
      </c>
      <c r="BH41" s="87">
        <v>18486.419394559402</v>
      </c>
      <c r="BI41" s="88">
        <v>19021.624686901047</v>
      </c>
    </row>
    <row r="42" spans="1:61" x14ac:dyDescent="0.2">
      <c r="A42" t="s">
        <v>729</v>
      </c>
      <c r="B42">
        <v>758</v>
      </c>
      <c r="C42">
        <v>885</v>
      </c>
      <c r="D42">
        <v>907</v>
      </c>
      <c r="E42">
        <v>1030</v>
      </c>
      <c r="F42">
        <v>1225</v>
      </c>
      <c r="G42">
        <v>1499</v>
      </c>
      <c r="H42">
        <v>1855</v>
      </c>
      <c r="I42">
        <v>2195</v>
      </c>
      <c r="J42">
        <v>2684</v>
      </c>
      <c r="K42">
        <v>3651</v>
      </c>
      <c r="L42">
        <v>4602</v>
      </c>
      <c r="M42">
        <v>5530</v>
      </c>
      <c r="N42">
        <v>5844</v>
      </c>
      <c r="O42">
        <v>6605</v>
      </c>
      <c r="P42">
        <v>7307</v>
      </c>
      <c r="Q42">
        <v>7842</v>
      </c>
      <c r="R42">
        <v>8057</v>
      </c>
      <c r="S42">
        <v>8747</v>
      </c>
      <c r="T42">
        <v>9565</v>
      </c>
      <c r="U42">
        <v>9751</v>
      </c>
      <c r="V42" s="86">
        <v>11550</v>
      </c>
      <c r="W42" s="87">
        <v>12413.590067660354</v>
      </c>
      <c r="X42" s="87">
        <v>13303.323128817157</v>
      </c>
      <c r="Y42" s="87">
        <v>14230.171793723155</v>
      </c>
      <c r="Z42" s="88">
        <v>15197.378032156532</v>
      </c>
      <c r="AA42" s="86">
        <v>16182.499156235035</v>
      </c>
      <c r="AB42" s="87">
        <v>17197.228322256429</v>
      </c>
      <c r="AC42" s="87">
        <v>18256.255938326089</v>
      </c>
      <c r="AD42" s="87">
        <v>19345.459539186173</v>
      </c>
      <c r="AE42" s="88">
        <v>20466.296760966179</v>
      </c>
      <c r="AF42" s="86">
        <v>21617.516558436113</v>
      </c>
      <c r="AG42" s="87">
        <v>22806.741917060033</v>
      </c>
      <c r="AH42" s="87">
        <v>24033.001713046167</v>
      </c>
      <c r="AI42" s="87">
        <v>25282.67054285694</v>
      </c>
      <c r="AJ42" s="88">
        <v>26564.763042893272</v>
      </c>
      <c r="AK42" s="86">
        <v>27890.981823484395</v>
      </c>
      <c r="AL42" s="87">
        <v>29242.562070966691</v>
      </c>
      <c r="AM42" s="87">
        <v>30639.567400316188</v>
      </c>
      <c r="AN42" s="87">
        <v>32065.616673916982</v>
      </c>
      <c r="AO42" s="88">
        <v>33524.531241550103</v>
      </c>
      <c r="AP42" s="86">
        <v>35026.670070578824</v>
      </c>
      <c r="AQ42" s="87">
        <v>36560.851870209932</v>
      </c>
      <c r="AR42" s="87">
        <v>38134.72481646057</v>
      </c>
      <c r="AS42" s="87">
        <v>39743.623039745362</v>
      </c>
      <c r="AT42" s="88">
        <v>41399.784964527047</v>
      </c>
      <c r="AU42" s="86">
        <v>43098.341381577564</v>
      </c>
      <c r="AV42" s="87">
        <v>44828.719979777452</v>
      </c>
      <c r="AW42" s="87">
        <v>46603.916175862403</v>
      </c>
      <c r="AX42" s="87">
        <v>48426.830316513813</v>
      </c>
      <c r="AY42" s="88">
        <v>50292.210863753651</v>
      </c>
      <c r="AZ42" s="86">
        <v>52210.660659220761</v>
      </c>
      <c r="BA42" s="87">
        <v>54169.838537245167</v>
      </c>
      <c r="BB42" s="87">
        <v>56176.708494237915</v>
      </c>
      <c r="BC42" s="87">
        <v>58242.932234373322</v>
      </c>
      <c r="BD42" s="88">
        <v>60353.231400208089</v>
      </c>
      <c r="BE42" s="86">
        <v>62531.628462933906</v>
      </c>
      <c r="BF42" s="87">
        <v>64766.228450529037</v>
      </c>
      <c r="BG42" s="87">
        <v>67059.726526544982</v>
      </c>
      <c r="BH42" s="87">
        <v>69424.821851646149</v>
      </c>
      <c r="BI42" s="88">
        <v>71854.694989397409</v>
      </c>
    </row>
    <row r="43" spans="1:61" x14ac:dyDescent="0.2">
      <c r="A43" t="s">
        <v>730</v>
      </c>
      <c r="B43">
        <v>193</v>
      </c>
      <c r="C43">
        <v>221</v>
      </c>
      <c r="D43">
        <v>221</v>
      </c>
      <c r="E43">
        <v>240</v>
      </c>
      <c r="F43">
        <v>259</v>
      </c>
      <c r="G43">
        <v>288</v>
      </c>
      <c r="H43">
        <v>345</v>
      </c>
      <c r="I43">
        <v>388</v>
      </c>
      <c r="J43">
        <v>415</v>
      </c>
      <c r="K43">
        <v>455</v>
      </c>
      <c r="L43">
        <v>581</v>
      </c>
      <c r="M43">
        <v>682</v>
      </c>
      <c r="N43">
        <v>619</v>
      </c>
      <c r="O43">
        <v>681</v>
      </c>
      <c r="P43">
        <v>803</v>
      </c>
      <c r="Q43">
        <v>868</v>
      </c>
      <c r="R43">
        <v>984</v>
      </c>
      <c r="S43">
        <v>1041</v>
      </c>
      <c r="T43">
        <v>1174</v>
      </c>
      <c r="U43">
        <v>1103</v>
      </c>
      <c r="V43" s="86">
        <v>1258.9000000000001</v>
      </c>
      <c r="W43" s="87">
        <v>1353.903165766096</v>
      </c>
      <c r="X43" s="87">
        <v>1451.8456515024291</v>
      </c>
      <c r="Y43" s="87">
        <v>1553.9373257845953</v>
      </c>
      <c r="Z43" s="88">
        <v>1660.5389038699275</v>
      </c>
      <c r="AA43" s="86">
        <v>1769.1792672149184</v>
      </c>
      <c r="AB43" s="87">
        <v>1881.148210849467</v>
      </c>
      <c r="AC43" s="87">
        <v>1998.069348157818</v>
      </c>
      <c r="AD43" s="87">
        <v>2118.3869313301479</v>
      </c>
      <c r="AE43" s="88">
        <v>2242.2637296659468</v>
      </c>
      <c r="AF43" s="86">
        <v>2369.5632782745806</v>
      </c>
      <c r="AG43" s="87">
        <v>2501.1305476706689</v>
      </c>
      <c r="AH43" s="87">
        <v>2636.8608422125521</v>
      </c>
      <c r="AI43" s="87">
        <v>2775.247850383706</v>
      </c>
      <c r="AJ43" s="88">
        <v>2917.2907006877117</v>
      </c>
      <c r="AK43" s="86">
        <v>3064.2882601000733</v>
      </c>
      <c r="AL43" s="87">
        <v>3214.1631372743645</v>
      </c>
      <c r="AM43" s="87">
        <v>3369.1417423902244</v>
      </c>
      <c r="AN43" s="87">
        <v>3527.4094727253937</v>
      </c>
      <c r="AO43" s="88">
        <v>3689.3916866606132</v>
      </c>
      <c r="AP43" s="86">
        <v>3856.2405731201115</v>
      </c>
      <c r="AQ43" s="87">
        <v>4026.7165876718082</v>
      </c>
      <c r="AR43" s="87">
        <v>4201.6712889280334</v>
      </c>
      <c r="AS43" s="87">
        <v>4380.588128315665</v>
      </c>
      <c r="AT43" s="88">
        <v>4564.8302610157834</v>
      </c>
      <c r="AU43" s="86">
        <v>4753.8589462724685</v>
      </c>
      <c r="AV43" s="87">
        <v>4946.499651245208</v>
      </c>
      <c r="AW43" s="87">
        <v>5144.2007997859682</v>
      </c>
      <c r="AX43" s="87">
        <v>5347.2881640959122</v>
      </c>
      <c r="AY43" s="88">
        <v>5555.1793982680383</v>
      </c>
      <c r="AZ43" s="86">
        <v>5769.0588137759405</v>
      </c>
      <c r="BA43" s="87">
        <v>5987.5534778724887</v>
      </c>
      <c r="BB43" s="87">
        <v>6211.4422348474409</v>
      </c>
      <c r="BC43" s="87">
        <v>6442.029170433304</v>
      </c>
      <c r="BD43" s="88">
        <v>6677.6125633388447</v>
      </c>
      <c r="BE43" s="86">
        <v>6920.8771673029469</v>
      </c>
      <c r="BF43" s="87">
        <v>7170.4988945277128</v>
      </c>
      <c r="BG43" s="87">
        <v>7426.7822109074896</v>
      </c>
      <c r="BH43" s="87">
        <v>7691.1501280797502</v>
      </c>
      <c r="BI43" s="88">
        <v>7962.8449139789245</v>
      </c>
    </row>
    <row r="44" spans="1:61" x14ac:dyDescent="0.2">
      <c r="A44" t="s">
        <v>731</v>
      </c>
      <c r="B44">
        <v>318</v>
      </c>
      <c r="C44">
        <v>310</v>
      </c>
      <c r="D44">
        <v>303</v>
      </c>
      <c r="E44">
        <v>312</v>
      </c>
      <c r="F44">
        <v>399</v>
      </c>
      <c r="G44">
        <v>471</v>
      </c>
      <c r="H44">
        <v>678</v>
      </c>
      <c r="I44">
        <v>813</v>
      </c>
      <c r="J44">
        <v>965</v>
      </c>
      <c r="K44">
        <v>1256</v>
      </c>
      <c r="L44">
        <v>1514</v>
      </c>
      <c r="M44">
        <v>1794</v>
      </c>
      <c r="N44">
        <v>2216</v>
      </c>
      <c r="O44">
        <v>2526</v>
      </c>
      <c r="P44">
        <v>2891</v>
      </c>
      <c r="Q44">
        <v>3265</v>
      </c>
      <c r="R44">
        <v>3571</v>
      </c>
      <c r="S44">
        <v>3871</v>
      </c>
      <c r="T44">
        <v>4177</v>
      </c>
      <c r="U44">
        <v>4567</v>
      </c>
      <c r="V44" s="86">
        <v>4938.6000000000004</v>
      </c>
      <c r="W44" s="87">
        <v>5475.603839069433</v>
      </c>
      <c r="X44" s="87">
        <v>6046.3489923274929</v>
      </c>
      <c r="Y44" s="87">
        <v>6658.9670351129125</v>
      </c>
      <c r="Z44" s="88">
        <v>7317.1758508567673</v>
      </c>
      <c r="AA44" s="86">
        <v>8006.9586200595422</v>
      </c>
      <c r="AB44" s="87">
        <v>8737.1219501883334</v>
      </c>
      <c r="AC44" s="87">
        <v>9519.58729053362</v>
      </c>
      <c r="AD44" s="87">
        <v>10345.555547703218</v>
      </c>
      <c r="AE44" s="88">
        <v>11217.251832797065</v>
      </c>
      <c r="AF44" s="86">
        <v>12134.851688140419</v>
      </c>
      <c r="AG44" s="87">
        <v>13105.67616566126</v>
      </c>
      <c r="AH44" s="87">
        <v>14130.446531708007</v>
      </c>
      <c r="AI44" s="87">
        <v>15198.986299693162</v>
      </c>
      <c r="AJ44" s="88">
        <v>16319.86578759839</v>
      </c>
      <c r="AK44" s="86">
        <v>17504.743946302606</v>
      </c>
      <c r="AL44" s="87">
        <v>18738.364736327618</v>
      </c>
      <c r="AM44" s="87">
        <v>20040.218534378611</v>
      </c>
      <c r="AN44" s="87">
        <v>21396.663692087808</v>
      </c>
      <c r="AO44" s="88">
        <v>22812.405993907967</v>
      </c>
      <c r="AP44" s="86">
        <v>24298.910857313676</v>
      </c>
      <c r="AQ44" s="87">
        <v>25846.703102373209</v>
      </c>
      <c r="AR44" s="87">
        <v>27464.80699261247</v>
      </c>
      <c r="AS44" s="87">
        <v>29149.933035717891</v>
      </c>
      <c r="AT44" s="88">
        <v>30916.462096439391</v>
      </c>
      <c r="AU44" s="86">
        <v>32761.135834225737</v>
      </c>
      <c r="AV44" s="87">
        <v>34674.01445107106</v>
      </c>
      <c r="AW44" s="87">
        <v>36670.848760004599</v>
      </c>
      <c r="AX44" s="87">
        <v>38756.840801979131</v>
      </c>
      <c r="AY44" s="88">
        <v>40927.929928870522</v>
      </c>
      <c r="AZ44" s="86">
        <v>43198.408324799166</v>
      </c>
      <c r="BA44" s="87">
        <v>45555.792200966185</v>
      </c>
      <c r="BB44" s="87">
        <v>48010.23648279957</v>
      </c>
      <c r="BC44" s="87">
        <v>50578.282411837587</v>
      </c>
      <c r="BD44" s="88">
        <v>53243.377794379143</v>
      </c>
      <c r="BE44" s="86">
        <v>56038.17305694933</v>
      </c>
      <c r="BF44" s="87">
        <v>58950.444858779265</v>
      </c>
      <c r="BG44" s="87">
        <v>61986.325853534479</v>
      </c>
      <c r="BH44" s="87">
        <v>65165.619561010397</v>
      </c>
      <c r="BI44" s="88">
        <v>68482.541405314973</v>
      </c>
    </row>
    <row r="45" spans="1:61" x14ac:dyDescent="0.2">
      <c r="A45" t="s">
        <v>732</v>
      </c>
      <c r="B45">
        <v>335</v>
      </c>
      <c r="C45">
        <v>380</v>
      </c>
      <c r="D45">
        <v>396</v>
      </c>
      <c r="E45">
        <v>447</v>
      </c>
      <c r="F45">
        <v>620</v>
      </c>
      <c r="G45">
        <v>745</v>
      </c>
      <c r="H45">
        <v>936</v>
      </c>
      <c r="I45">
        <v>1093</v>
      </c>
      <c r="J45">
        <v>1325</v>
      </c>
      <c r="K45">
        <v>1628</v>
      </c>
      <c r="L45">
        <v>1859</v>
      </c>
      <c r="M45">
        <v>2031</v>
      </c>
      <c r="N45">
        <v>2445</v>
      </c>
      <c r="O45">
        <v>2641</v>
      </c>
      <c r="P45">
        <v>2829</v>
      </c>
      <c r="Q45">
        <v>3065</v>
      </c>
      <c r="R45">
        <v>3469</v>
      </c>
      <c r="S45">
        <v>3963</v>
      </c>
      <c r="T45">
        <v>4074</v>
      </c>
      <c r="U45">
        <v>4298</v>
      </c>
      <c r="V45" s="86">
        <v>4524.5</v>
      </c>
      <c r="W45" s="87">
        <v>4927.2743428762824</v>
      </c>
      <c r="X45" s="87">
        <v>5347.7439638854248</v>
      </c>
      <c r="Y45" s="87">
        <v>5791.3371287018417</v>
      </c>
      <c r="Z45" s="88">
        <v>6259.9922245893949</v>
      </c>
      <c r="AA45" s="86">
        <v>6743.1181127574182</v>
      </c>
      <c r="AB45" s="87">
        <v>7246.5385793401583</v>
      </c>
      <c r="AC45" s="87">
        <v>7777.8449058879623</v>
      </c>
      <c r="AD45" s="87">
        <v>8330.3320570586384</v>
      </c>
      <c r="AE45" s="88">
        <v>8904.9661093616523</v>
      </c>
      <c r="AF45" s="86">
        <v>9501.3375040321243</v>
      </c>
      <c r="AG45" s="87">
        <v>10123.650193948117</v>
      </c>
      <c r="AH45" s="87">
        <v>10771.720201289296</v>
      </c>
      <c r="AI45" s="87">
        <v>11438.584602960338</v>
      </c>
      <c r="AJ45" s="88">
        <v>12129.196814887062</v>
      </c>
      <c r="AK45" s="86">
        <v>12850.149595508521</v>
      </c>
      <c r="AL45" s="87">
        <v>13591.548206054831</v>
      </c>
      <c r="AM45" s="87">
        <v>14364.61518478751</v>
      </c>
      <c r="AN45" s="87">
        <v>15160.612218504106</v>
      </c>
      <c r="AO45" s="88">
        <v>15981.856870487998</v>
      </c>
      <c r="AP45" s="86">
        <v>16834.446696688505</v>
      </c>
      <c r="AQ45" s="87">
        <v>17712.341285744675</v>
      </c>
      <c r="AR45" s="87">
        <v>18620.15112674181</v>
      </c>
      <c r="AS45" s="87">
        <v>19555.463559858174</v>
      </c>
      <c r="AT45" s="88">
        <v>20525.680843527694</v>
      </c>
      <c r="AU45" s="86">
        <v>21528.320813049282</v>
      </c>
      <c r="AV45" s="87">
        <v>22557.417749685166</v>
      </c>
      <c r="AW45" s="87">
        <v>23620.936015829226</v>
      </c>
      <c r="AX45" s="87">
        <v>24720.970893958001</v>
      </c>
      <c r="AY45" s="88">
        <v>25854.708293666285</v>
      </c>
      <c r="AZ45" s="86">
        <v>27028.942975949722</v>
      </c>
      <c r="BA45" s="87">
        <v>28236.504570868819</v>
      </c>
      <c r="BB45" s="87">
        <v>29481.988634769725</v>
      </c>
      <c r="BC45" s="87">
        <v>30773.039588385982</v>
      </c>
      <c r="BD45" s="88">
        <v>32100.546350917422</v>
      </c>
      <c r="BE45" s="86">
        <v>33480.023433096307</v>
      </c>
      <c r="BF45" s="87">
        <v>34904.487036972387</v>
      </c>
      <c r="BG45" s="87">
        <v>36376.11009300375</v>
      </c>
      <c r="BH45" s="87">
        <v>37903.56598445111</v>
      </c>
      <c r="BI45" s="88">
        <v>39483.047133905682</v>
      </c>
    </row>
    <row r="46" spans="1:61" x14ac:dyDescent="0.2">
      <c r="A46" t="s">
        <v>715</v>
      </c>
      <c r="M46">
        <v>492</v>
      </c>
      <c r="N46">
        <v>587</v>
      </c>
      <c r="O46">
        <v>586</v>
      </c>
      <c r="P46">
        <v>641</v>
      </c>
      <c r="Q46">
        <v>671</v>
      </c>
      <c r="R46">
        <v>683</v>
      </c>
      <c r="S46">
        <v>675</v>
      </c>
      <c r="T46">
        <v>677</v>
      </c>
      <c r="U46">
        <v>820</v>
      </c>
      <c r="V46" s="86">
        <v>634.4339072758122</v>
      </c>
      <c r="W46" s="87">
        <v>684.19159821664869</v>
      </c>
      <c r="X46" s="87">
        <v>741.61249015947624</v>
      </c>
      <c r="Y46" s="87">
        <v>807.97435706277633</v>
      </c>
      <c r="Z46" s="88">
        <v>883.32824737057103</v>
      </c>
      <c r="AA46" s="86">
        <v>964.00107977919265</v>
      </c>
      <c r="AB46" s="87">
        <v>1051.2030500682611</v>
      </c>
      <c r="AC46" s="87">
        <v>1146.5468505790504</v>
      </c>
      <c r="AD46" s="87">
        <v>1247.5684484444187</v>
      </c>
      <c r="AE46" s="88">
        <v>1354.0513303031391</v>
      </c>
      <c r="AF46" s="86">
        <v>1465.4292485973001</v>
      </c>
      <c r="AG46" s="87">
        <v>1582.4071524684557</v>
      </c>
      <c r="AH46" s="87">
        <v>1704.5139472130938</v>
      </c>
      <c r="AI46" s="87">
        <v>1829.5678716415912</v>
      </c>
      <c r="AJ46" s="88">
        <v>1958.5567745061962</v>
      </c>
      <c r="AK46" s="86">
        <v>2092.838546163739</v>
      </c>
      <c r="AL46" s="87">
        <v>2229.6237958324978</v>
      </c>
      <c r="AM46" s="87">
        <v>2371.4428045897016</v>
      </c>
      <c r="AN46" s="87">
        <v>2515.8871152720071</v>
      </c>
      <c r="AO46" s="88">
        <v>2663.3117427654174</v>
      </c>
      <c r="AP46" s="86">
        <v>2814.9453376305441</v>
      </c>
      <c r="AQ46" s="87">
        <v>2969.1457442933461</v>
      </c>
      <c r="AR46" s="87">
        <v>3126.7926285724307</v>
      </c>
      <c r="AS46" s="87">
        <v>3287.1383493615072</v>
      </c>
      <c r="AT46" s="88">
        <v>3451.6592183240455</v>
      </c>
      <c r="AU46" s="86">
        <v>3619.5842692230958</v>
      </c>
      <c r="AV46" s="87">
        <v>3789.4254676369737</v>
      </c>
      <c r="AW46" s="87">
        <v>3962.7512901580762</v>
      </c>
      <c r="AX46" s="87">
        <v>4139.8088849681308</v>
      </c>
      <c r="AY46" s="88">
        <v>4319.8059534628492</v>
      </c>
      <c r="AZ46" s="86">
        <v>4503.9658999234898</v>
      </c>
      <c r="BA46" s="87">
        <v>4690.6075572930977</v>
      </c>
      <c r="BB46" s="87">
        <v>4880.4920633271358</v>
      </c>
      <c r="BC46" s="87">
        <v>5074.9422136766634</v>
      </c>
      <c r="BD46" s="88">
        <v>5271.9316373307229</v>
      </c>
      <c r="BE46" s="86">
        <v>5474.2856239354705</v>
      </c>
      <c r="BF46" s="87">
        <v>5680.3922273988255</v>
      </c>
      <c r="BG46" s="87">
        <v>5890.4370043634535</v>
      </c>
      <c r="BH46" s="87">
        <v>6105.7960741261431</v>
      </c>
      <c r="BI46" s="88">
        <v>6325.4799178277972</v>
      </c>
    </row>
    <row r="47" spans="1:61" x14ac:dyDescent="0.2">
      <c r="A47" t="s">
        <v>716</v>
      </c>
      <c r="M47">
        <v>586</v>
      </c>
      <c r="N47">
        <v>842</v>
      </c>
      <c r="O47">
        <v>1014</v>
      </c>
      <c r="P47">
        <v>1337</v>
      </c>
      <c r="Q47">
        <v>1685</v>
      </c>
      <c r="R47">
        <v>2066</v>
      </c>
      <c r="S47">
        <v>2464</v>
      </c>
      <c r="T47">
        <v>2976</v>
      </c>
      <c r="U47">
        <v>4344</v>
      </c>
      <c r="V47" s="86">
        <v>4053.2454173617107</v>
      </c>
      <c r="W47" s="87">
        <v>4371.1353196376431</v>
      </c>
      <c r="X47" s="87">
        <v>4737.9835672785221</v>
      </c>
      <c r="Y47" s="87">
        <v>5161.9535503274146</v>
      </c>
      <c r="Z47" s="88">
        <v>5643.3714049971295</v>
      </c>
      <c r="AA47" s="86">
        <v>6158.7706995743683</v>
      </c>
      <c r="AB47" s="87">
        <v>6715.8830833950196</v>
      </c>
      <c r="AC47" s="87">
        <v>7325.0116593779576</v>
      </c>
      <c r="AD47" s="87">
        <v>7970.4143150471018</v>
      </c>
      <c r="AE47" s="88">
        <v>8650.7077986891964</v>
      </c>
      <c r="AF47" s="86">
        <v>9362.2744910489037</v>
      </c>
      <c r="AG47" s="87">
        <v>10109.618142390371</v>
      </c>
      <c r="AH47" s="87">
        <v>10889.729042125538</v>
      </c>
      <c r="AI47" s="87">
        <v>11688.668443535162</v>
      </c>
      <c r="AJ47" s="88">
        <v>12512.747474354022</v>
      </c>
      <c r="AK47" s="86">
        <v>13370.64136899659</v>
      </c>
      <c r="AL47" s="87">
        <v>14244.529381639559</v>
      </c>
      <c r="AM47" s="87">
        <v>15150.576868616037</v>
      </c>
      <c r="AN47" s="87">
        <v>16073.396777234981</v>
      </c>
      <c r="AO47" s="88">
        <v>17015.257212090564</v>
      </c>
      <c r="AP47" s="86">
        <v>17984.007725669224</v>
      </c>
      <c r="AQ47" s="87">
        <v>18969.156981554748</v>
      </c>
      <c r="AR47" s="87">
        <v>19976.324952776948</v>
      </c>
      <c r="AS47" s="87">
        <v>21000.735140392186</v>
      </c>
      <c r="AT47" s="88">
        <v>22051.819344018888</v>
      </c>
      <c r="AU47" s="86">
        <v>23124.65204607198</v>
      </c>
      <c r="AV47" s="87">
        <v>24209.726553054461</v>
      </c>
      <c r="AW47" s="87">
        <v>25317.063484115886</v>
      </c>
      <c r="AX47" s="87">
        <v>26448.241809458683</v>
      </c>
      <c r="AY47" s="88">
        <v>27598.199724141174</v>
      </c>
      <c r="AZ47" s="86">
        <v>28774.753263434694</v>
      </c>
      <c r="BA47" s="87">
        <v>29967.161855955386</v>
      </c>
      <c r="BB47" s="87">
        <v>31180.288227487516</v>
      </c>
      <c r="BC47" s="87">
        <v>32422.583400823638</v>
      </c>
      <c r="BD47" s="88">
        <v>33681.10137966714</v>
      </c>
      <c r="BE47" s="86">
        <v>34973.892259039225</v>
      </c>
      <c r="BF47" s="87">
        <v>36290.657703627374</v>
      </c>
      <c r="BG47" s="87">
        <v>37632.583190126512</v>
      </c>
      <c r="BH47" s="87">
        <v>39008.460413257686</v>
      </c>
      <c r="BI47" s="88">
        <v>40411.967575375718</v>
      </c>
    </row>
    <row r="48" spans="1:61" x14ac:dyDescent="0.2">
      <c r="A48" t="s">
        <v>717</v>
      </c>
      <c r="M48">
        <v>325</v>
      </c>
      <c r="N48">
        <v>456</v>
      </c>
      <c r="O48">
        <v>536</v>
      </c>
      <c r="P48">
        <v>689</v>
      </c>
      <c r="Q48">
        <v>847</v>
      </c>
      <c r="R48">
        <v>1013</v>
      </c>
      <c r="S48">
        <v>1178</v>
      </c>
      <c r="T48">
        <v>1388</v>
      </c>
      <c r="U48">
        <v>1976</v>
      </c>
      <c r="V48" s="86">
        <v>1798.529917570504</v>
      </c>
      <c r="W48" s="87">
        <v>1939.5858963888247</v>
      </c>
      <c r="X48" s="87">
        <v>2102.3659604244972</v>
      </c>
      <c r="Y48" s="87">
        <v>2290.492417164347</v>
      </c>
      <c r="Z48" s="88">
        <v>2504.1099816886472</v>
      </c>
      <c r="AA48" s="86">
        <v>2732.8059907734523</v>
      </c>
      <c r="AB48" s="87">
        <v>2980.0111773773915</v>
      </c>
      <c r="AC48" s="87">
        <v>3250.2972949807822</v>
      </c>
      <c r="AD48" s="87">
        <v>3536.6791607637747</v>
      </c>
      <c r="AE48" s="88">
        <v>3838.5429901331222</v>
      </c>
      <c r="AF48" s="86">
        <v>4154.2835517763488</v>
      </c>
      <c r="AG48" s="87">
        <v>4485.8992762737098</v>
      </c>
      <c r="AH48" s="87">
        <v>4832.0546771252575</v>
      </c>
      <c r="AI48" s="87">
        <v>5186.5647715809682</v>
      </c>
      <c r="AJ48" s="88">
        <v>5552.2299703921863</v>
      </c>
      <c r="AK48" s="86">
        <v>5932.8996996433825</v>
      </c>
      <c r="AL48" s="87">
        <v>6320.6664330892072</v>
      </c>
      <c r="AM48" s="87">
        <v>6722.7031578053375</v>
      </c>
      <c r="AN48" s="87">
        <v>7132.1822401899362</v>
      </c>
      <c r="AO48" s="88">
        <v>7550.1100969655927</v>
      </c>
      <c r="AP48" s="86">
        <v>7979.9697777709807</v>
      </c>
      <c r="AQ48" s="87">
        <v>8417.1060050502383</v>
      </c>
      <c r="AR48" s="87">
        <v>8864.0125063202704</v>
      </c>
      <c r="AS48" s="87">
        <v>9318.56982535112</v>
      </c>
      <c r="AT48" s="88">
        <v>9784.9630957933714</v>
      </c>
      <c r="AU48" s="86">
        <v>10261.006737988229</v>
      </c>
      <c r="AV48" s="87">
        <v>10742.482385932422</v>
      </c>
      <c r="AW48" s="87">
        <v>11233.836447745194</v>
      </c>
      <c r="AX48" s="87">
        <v>11735.769553379978</v>
      </c>
      <c r="AY48" s="88">
        <v>12246.035648949804</v>
      </c>
      <c r="AZ48" s="86">
        <v>12768.102911637348</v>
      </c>
      <c r="BA48" s="87">
        <v>13297.205471879686</v>
      </c>
      <c r="BB48" s="87">
        <v>13835.501046988104</v>
      </c>
      <c r="BC48" s="87">
        <v>14386.739574546295</v>
      </c>
      <c r="BD48" s="88">
        <v>14945.176580865966</v>
      </c>
      <c r="BE48" s="86">
        <v>15518.821360368713</v>
      </c>
      <c r="BF48" s="87">
        <v>16103.104275084574</v>
      </c>
      <c r="BG48" s="87">
        <v>16698.551351711387</v>
      </c>
      <c r="BH48" s="87">
        <v>17309.063692786443</v>
      </c>
      <c r="BI48" s="88">
        <v>17931.83615304295</v>
      </c>
    </row>
    <row r="49" spans="1:63" x14ac:dyDescent="0.2">
      <c r="A49" t="s">
        <v>718</v>
      </c>
      <c r="M49">
        <v>176</v>
      </c>
      <c r="N49">
        <v>230</v>
      </c>
      <c r="O49">
        <v>253</v>
      </c>
      <c r="P49">
        <v>304</v>
      </c>
      <c r="Q49">
        <v>350</v>
      </c>
      <c r="R49">
        <v>391</v>
      </c>
      <c r="S49">
        <v>426</v>
      </c>
      <c r="T49">
        <v>469</v>
      </c>
      <c r="U49">
        <v>625</v>
      </c>
      <c r="V49" s="86">
        <v>531.52892643953726</v>
      </c>
      <c r="W49" s="87">
        <v>573.21593551106741</v>
      </c>
      <c r="X49" s="87">
        <v>621.32317678482752</v>
      </c>
      <c r="Y49" s="87">
        <v>676.92116968387336</v>
      </c>
      <c r="Z49" s="88">
        <v>740.05268261061292</v>
      </c>
      <c r="AA49" s="86">
        <v>807.64040689715523</v>
      </c>
      <c r="AB49" s="87">
        <v>880.69824494711725</v>
      </c>
      <c r="AC49" s="87">
        <v>960.57731090967104</v>
      </c>
      <c r="AD49" s="87">
        <v>1045.2132372761384</v>
      </c>
      <c r="AE49" s="88">
        <v>1134.424629084597</v>
      </c>
      <c r="AF49" s="86">
        <v>1227.737083953484</v>
      </c>
      <c r="AG49" s="87">
        <v>1325.741208494627</v>
      </c>
      <c r="AH49" s="87">
        <v>1428.0423194177142</v>
      </c>
      <c r="AI49" s="87">
        <v>1532.8125365139977</v>
      </c>
      <c r="AJ49" s="88">
        <v>1640.8794797778469</v>
      </c>
      <c r="AK49" s="86">
        <v>1753.3807901759742</v>
      </c>
      <c r="AL49" s="87">
        <v>1867.979515236852</v>
      </c>
      <c r="AM49" s="87">
        <v>1986.7955252403417</v>
      </c>
      <c r="AN49" s="87">
        <v>2107.8110140198328</v>
      </c>
      <c r="AO49" s="88">
        <v>2231.3234131581326</v>
      </c>
      <c r="AP49" s="86">
        <v>2358.3620864801587</v>
      </c>
      <c r="AQ49" s="87">
        <v>2487.5512355310893</v>
      </c>
      <c r="AR49" s="87">
        <v>2619.6278446095689</v>
      </c>
      <c r="AS49" s="87">
        <v>2753.9655397623274</v>
      </c>
      <c r="AT49" s="88">
        <v>2891.8011753639112</v>
      </c>
      <c r="AU49" s="86">
        <v>3032.4888356592705</v>
      </c>
      <c r="AV49" s="87">
        <v>3174.7818449433516</v>
      </c>
      <c r="AW49" s="87">
        <v>3319.9942733970533</v>
      </c>
      <c r="AX49" s="87">
        <v>3468.3331818445195</v>
      </c>
      <c r="AY49" s="88">
        <v>3619.1347822666553</v>
      </c>
      <c r="AZ49" s="86">
        <v>3773.4240431538929</v>
      </c>
      <c r="BA49" s="87">
        <v>3929.7924822187915</v>
      </c>
      <c r="BB49" s="87">
        <v>4088.8777809115304</v>
      </c>
      <c r="BC49" s="87">
        <v>4251.7881778433239</v>
      </c>
      <c r="BD49" s="88">
        <v>4416.825978745831</v>
      </c>
      <c r="BE49" s="86">
        <v>4586.3582121704594</v>
      </c>
      <c r="BF49" s="87">
        <v>4759.0343891758448</v>
      </c>
      <c r="BG49" s="87">
        <v>4935.009969175394</v>
      </c>
      <c r="BH49" s="87">
        <v>5115.4378653474305</v>
      </c>
      <c r="BI49" s="88">
        <v>5299.4890584815448</v>
      </c>
    </row>
    <row r="50" spans="1:63" x14ac:dyDescent="0.2">
      <c r="A50" t="s">
        <v>719</v>
      </c>
      <c r="M50">
        <v>531</v>
      </c>
      <c r="N50">
        <v>682</v>
      </c>
      <c r="O50">
        <v>734</v>
      </c>
      <c r="P50">
        <v>866</v>
      </c>
      <c r="Q50">
        <v>976</v>
      </c>
      <c r="R50">
        <v>1069</v>
      </c>
      <c r="S50">
        <v>1140</v>
      </c>
      <c r="T50">
        <v>1231</v>
      </c>
      <c r="U50">
        <v>1606</v>
      </c>
      <c r="V50" s="86">
        <v>1339.8335296872485</v>
      </c>
      <c r="W50" s="87">
        <v>1444.9146451790243</v>
      </c>
      <c r="X50" s="87">
        <v>1566.1793434356111</v>
      </c>
      <c r="Y50" s="87">
        <v>1706.3261000165605</v>
      </c>
      <c r="Z50" s="88">
        <v>1865.4627219229722</v>
      </c>
      <c r="AA50" s="86">
        <v>2035.8321876093662</v>
      </c>
      <c r="AB50" s="87">
        <v>2219.9902572020937</v>
      </c>
      <c r="AC50" s="87">
        <v>2421.3427059082005</v>
      </c>
      <c r="AD50" s="87">
        <v>2634.6858492842989</v>
      </c>
      <c r="AE50" s="88">
        <v>2859.5624421269576</v>
      </c>
      <c r="AF50" s="86">
        <v>3094.7766507086699</v>
      </c>
      <c r="AG50" s="87">
        <v>3341.8172266326319</v>
      </c>
      <c r="AH50" s="87">
        <v>3599.6892853692098</v>
      </c>
      <c r="AI50" s="87">
        <v>3863.7852598225977</v>
      </c>
      <c r="AJ50" s="88">
        <v>4136.1913450484881</v>
      </c>
      <c r="AK50" s="86">
        <v>4419.7752109630928</v>
      </c>
      <c r="AL50" s="87">
        <v>4708.6460638148628</v>
      </c>
      <c r="AM50" s="87">
        <v>5008.1474947768511</v>
      </c>
      <c r="AN50" s="87">
        <v>5313.1931873308895</v>
      </c>
      <c r="AO50" s="88">
        <v>5624.5328820604345</v>
      </c>
      <c r="AP50" s="86">
        <v>5944.7613129456495</v>
      </c>
      <c r="AQ50" s="87">
        <v>6270.4104826524836</v>
      </c>
      <c r="AR50" s="87">
        <v>6603.3381193779551</v>
      </c>
      <c r="AS50" s="87">
        <v>6941.9653122049558</v>
      </c>
      <c r="AT50" s="88">
        <v>7289.4098198855045</v>
      </c>
      <c r="AU50" s="86">
        <v>7644.0434721678585</v>
      </c>
      <c r="AV50" s="87">
        <v>8002.7237535139338</v>
      </c>
      <c r="AW50" s="87">
        <v>8368.7630618030416</v>
      </c>
      <c r="AX50" s="87">
        <v>8742.6833385910832</v>
      </c>
      <c r="AY50" s="88">
        <v>9122.811362722352</v>
      </c>
      <c r="AZ50" s="86">
        <v>9511.73078878655</v>
      </c>
      <c r="BA50" s="87">
        <v>9905.8912327860944</v>
      </c>
      <c r="BB50" s="87">
        <v>10306.900108627753</v>
      </c>
      <c r="BC50" s="87">
        <v>10717.55097123646</v>
      </c>
      <c r="BD50" s="88">
        <v>11133.564415314147</v>
      </c>
      <c r="BE50" s="86">
        <v>11560.907047871551</v>
      </c>
      <c r="BF50" s="87">
        <v>11996.174669673019</v>
      </c>
      <c r="BG50" s="87">
        <v>12439.759149766929</v>
      </c>
      <c r="BH50" s="87">
        <v>12894.566654979393</v>
      </c>
      <c r="BI50" s="88">
        <v>13358.507463228294</v>
      </c>
    </row>
    <row r="51" spans="1:63" x14ac:dyDescent="0.2">
      <c r="A51" t="s">
        <v>720</v>
      </c>
      <c r="M51">
        <v>952</v>
      </c>
      <c r="N51">
        <v>1255</v>
      </c>
      <c r="O51">
        <v>1385</v>
      </c>
      <c r="P51">
        <v>1675</v>
      </c>
      <c r="Q51">
        <v>1936</v>
      </c>
      <c r="R51">
        <v>2176</v>
      </c>
      <c r="S51">
        <v>2379</v>
      </c>
      <c r="T51">
        <v>2634</v>
      </c>
      <c r="U51">
        <v>3526</v>
      </c>
      <c r="V51" s="86">
        <v>3016.0849864144675</v>
      </c>
      <c r="W51" s="87">
        <v>3252.6319661459047</v>
      </c>
      <c r="X51" s="87">
        <v>3525.6096366473635</v>
      </c>
      <c r="Y51" s="87">
        <v>3841.0925075060682</v>
      </c>
      <c r="Z51" s="88">
        <v>4199.3232619138053</v>
      </c>
      <c r="AA51" s="86">
        <v>4582.8401512994087</v>
      </c>
      <c r="AB51" s="87">
        <v>4997.3964200586697</v>
      </c>
      <c r="AC51" s="87">
        <v>5450.6587724809415</v>
      </c>
      <c r="AD51" s="87">
        <v>5930.9132499467505</v>
      </c>
      <c r="AE51" s="88">
        <v>6437.1305526493488</v>
      </c>
      <c r="AF51" s="86">
        <v>6966.6187520230887</v>
      </c>
      <c r="AG51" s="87">
        <v>7522.7291609433441</v>
      </c>
      <c r="AH51" s="87">
        <v>8103.2222054432332</v>
      </c>
      <c r="AI51" s="87">
        <v>8697.7258403144206</v>
      </c>
      <c r="AJ51" s="88">
        <v>9310.9362770240696</v>
      </c>
      <c r="AK51" s="86">
        <v>9949.3088967733784</v>
      </c>
      <c r="AL51" s="87">
        <v>10599.582996498544</v>
      </c>
      <c r="AM51" s="87">
        <v>11273.787477367867</v>
      </c>
      <c r="AN51" s="87">
        <v>11960.472586448097</v>
      </c>
      <c r="AO51" s="88">
        <v>12661.326056780219</v>
      </c>
      <c r="AP51" s="86">
        <v>13382.188866387178</v>
      </c>
      <c r="AQ51" s="87">
        <v>14115.254243412328</v>
      </c>
      <c r="AR51" s="87">
        <v>14864.704100010957</v>
      </c>
      <c r="AS51" s="87">
        <v>15626.984166636546</v>
      </c>
      <c r="AT51" s="88">
        <v>16409.112796804566</v>
      </c>
      <c r="AU51" s="86">
        <v>17207.42483380502</v>
      </c>
      <c r="AV51" s="87">
        <v>18014.846194385045</v>
      </c>
      <c r="AW51" s="87">
        <v>18838.833382126209</v>
      </c>
      <c r="AX51" s="87">
        <v>19680.561334105143</v>
      </c>
      <c r="AY51" s="88">
        <v>20536.263480001835</v>
      </c>
      <c r="AZ51" s="86">
        <v>21411.755857141383</v>
      </c>
      <c r="BA51" s="87">
        <v>22299.046233926463</v>
      </c>
      <c r="BB51" s="87">
        <v>23201.753042680008</v>
      </c>
      <c r="BC51" s="87">
        <v>24126.164825135831</v>
      </c>
      <c r="BD51" s="88">
        <v>25062.648257612829</v>
      </c>
      <c r="BE51" s="86">
        <v>26024.634705594977</v>
      </c>
      <c r="BF51" s="87">
        <v>27004.461012445339</v>
      </c>
      <c r="BG51" s="87">
        <v>28003.009310404421</v>
      </c>
      <c r="BH51" s="87">
        <v>29026.821640657217</v>
      </c>
      <c r="BI51" s="88">
        <v>30071.193852084954</v>
      </c>
    </row>
    <row r="52" spans="1:63" x14ac:dyDescent="0.2">
      <c r="A52" t="s">
        <v>721</v>
      </c>
      <c r="M52">
        <v>620</v>
      </c>
      <c r="N52">
        <v>776</v>
      </c>
      <c r="O52">
        <v>813</v>
      </c>
      <c r="P52">
        <v>934</v>
      </c>
      <c r="Q52">
        <v>1025</v>
      </c>
      <c r="R52">
        <v>1093</v>
      </c>
      <c r="S52">
        <v>1134</v>
      </c>
      <c r="T52">
        <v>1193</v>
      </c>
      <c r="U52">
        <v>1515</v>
      </c>
      <c r="V52" s="86">
        <v>1230.5973612231253</v>
      </c>
      <c r="W52" s="87">
        <v>1327.1112493841019</v>
      </c>
      <c r="X52" s="87">
        <v>1438.4892783537964</v>
      </c>
      <c r="Y52" s="87">
        <v>1567.2099179042589</v>
      </c>
      <c r="Z52" s="88">
        <v>1713.3721855687386</v>
      </c>
      <c r="AA52" s="86">
        <v>1869.8514871097364</v>
      </c>
      <c r="AB52" s="87">
        <v>2038.9952124064566</v>
      </c>
      <c r="AC52" s="87">
        <v>2223.931464980602</v>
      </c>
      <c r="AD52" s="87">
        <v>2419.8808149979563</v>
      </c>
      <c r="AE52" s="88">
        <v>2626.423296299808</v>
      </c>
      <c r="AF52" s="86">
        <v>2842.4605710725978</v>
      </c>
      <c r="AG52" s="87">
        <v>3069.3600135115639</v>
      </c>
      <c r="AH52" s="87">
        <v>3306.2078516817896</v>
      </c>
      <c r="AI52" s="87">
        <v>3548.7721718536036</v>
      </c>
      <c r="AJ52" s="88">
        <v>3798.9690823148248</v>
      </c>
      <c r="AK52" s="86">
        <v>4059.4324528362549</v>
      </c>
      <c r="AL52" s="87">
        <v>4324.7517640619117</v>
      </c>
      <c r="AM52" s="87">
        <v>4599.8349460079598</v>
      </c>
      <c r="AN52" s="87">
        <v>4880.0103677986845</v>
      </c>
      <c r="AO52" s="88">
        <v>5165.9666439247376</v>
      </c>
      <c r="AP52" s="86">
        <v>5460.0869605941925</v>
      </c>
      <c r="AQ52" s="87">
        <v>5759.1860651070319</v>
      </c>
      <c r="AR52" s="87">
        <v>6064.970225717082</v>
      </c>
      <c r="AS52" s="87">
        <v>6375.9892595731562</v>
      </c>
      <c r="AT52" s="88">
        <v>6695.1067356247931</v>
      </c>
      <c r="AU52" s="86">
        <v>7020.827227782841</v>
      </c>
      <c r="AV52" s="87">
        <v>7350.2644287239755</v>
      </c>
      <c r="AW52" s="87">
        <v>7686.4606776636929</v>
      </c>
      <c r="AX52" s="87">
        <v>8029.89536244173</v>
      </c>
      <c r="AY52" s="88">
        <v>8379.0316790497291</v>
      </c>
      <c r="AZ52" s="86">
        <v>8736.2426376042094</v>
      </c>
      <c r="BA52" s="87">
        <v>9098.26731569806</v>
      </c>
      <c r="BB52" s="87">
        <v>9466.5820753331536</v>
      </c>
      <c r="BC52" s="87">
        <v>9843.7527138588466</v>
      </c>
      <c r="BD52" s="88">
        <v>10225.848724424315</v>
      </c>
      <c r="BE52" s="86">
        <v>10618.350258615685</v>
      </c>
      <c r="BF52" s="87">
        <v>11018.130660394245</v>
      </c>
      <c r="BG52" s="87">
        <v>11425.549849859162</v>
      </c>
      <c r="BH52" s="87">
        <v>11843.277055051269</v>
      </c>
      <c r="BI52" s="88">
        <v>12269.392928213578</v>
      </c>
    </row>
    <row r="53" spans="1:63" x14ac:dyDescent="0.2">
      <c r="A53" t="s">
        <v>722</v>
      </c>
      <c r="M53">
        <v>146</v>
      </c>
      <c r="N53">
        <v>200</v>
      </c>
      <c r="O53">
        <v>228</v>
      </c>
      <c r="P53">
        <v>286</v>
      </c>
      <c r="Q53">
        <v>342</v>
      </c>
      <c r="R53">
        <v>398</v>
      </c>
      <c r="S53">
        <v>450</v>
      </c>
      <c r="T53">
        <v>515</v>
      </c>
      <c r="U53">
        <v>714</v>
      </c>
      <c r="V53" s="86">
        <v>632.06494969131313</v>
      </c>
      <c r="W53" s="87">
        <v>681.63684687492832</v>
      </c>
      <c r="X53" s="87">
        <v>738.84333089296388</v>
      </c>
      <c r="Y53" s="87">
        <v>804.95740453345252</v>
      </c>
      <c r="Z53" s="88">
        <v>880.02992562702491</v>
      </c>
      <c r="AA53" s="86">
        <v>960.4015280477696</v>
      </c>
      <c r="AB53" s="87">
        <v>1047.2778887397933</v>
      </c>
      <c r="AC53" s="87">
        <v>1142.2656782985123</v>
      </c>
      <c r="AD53" s="87">
        <v>1242.9100644831731</v>
      </c>
      <c r="AE53" s="88">
        <v>1348.9953423870834</v>
      </c>
      <c r="AF53" s="86">
        <v>1459.9573788040893</v>
      </c>
      <c r="AG53" s="87">
        <v>1576.4984906163459</v>
      </c>
      <c r="AH53" s="87">
        <v>1698.1493421741336</v>
      </c>
      <c r="AI53" s="87">
        <v>1822.7363189200612</v>
      </c>
      <c r="AJ53" s="88">
        <v>1951.2435810081363</v>
      </c>
      <c r="AK53" s="86">
        <v>2085.0239484724607</v>
      </c>
      <c r="AL53" s="87">
        <v>2221.298446034602</v>
      </c>
      <c r="AM53" s="87">
        <v>2362.5879067765304</v>
      </c>
      <c r="AN53" s="87">
        <v>2506.4928666432434</v>
      </c>
      <c r="AO53" s="88">
        <v>2653.3670149055833</v>
      </c>
      <c r="AP53" s="86">
        <v>2804.4344143790372</v>
      </c>
      <c r="AQ53" s="87">
        <v>2958.0590412502684</v>
      </c>
      <c r="AR53" s="87">
        <v>3115.117276691542</v>
      </c>
      <c r="AS53" s="87">
        <v>3274.8642712665101</v>
      </c>
      <c r="AT53" s="88">
        <v>3438.7708241342316</v>
      </c>
      <c r="AU53" s="86">
        <v>3606.0688478230518</v>
      </c>
      <c r="AV53" s="87">
        <v>3775.2758641881314</v>
      </c>
      <c r="AW53" s="87">
        <v>3947.9544931763194</v>
      </c>
      <c r="AX53" s="87">
        <v>4124.3509601252863</v>
      </c>
      <c r="AY53" s="88">
        <v>4303.6759248504741</v>
      </c>
      <c r="AZ53" s="86">
        <v>4487.1482234774703</v>
      </c>
      <c r="BA53" s="87">
        <v>4673.0929663777561</v>
      </c>
      <c r="BB53" s="87">
        <v>4862.2684492407598</v>
      </c>
      <c r="BC53" s="87">
        <v>5055.9925284374149</v>
      </c>
      <c r="BD53" s="88">
        <v>5252.2463993666279</v>
      </c>
      <c r="BE53" s="86">
        <v>5453.844802125961</v>
      </c>
      <c r="BF53" s="87">
        <v>5659.1818095827175</v>
      </c>
      <c r="BG53" s="87">
        <v>5868.4422855165085</v>
      </c>
      <c r="BH53" s="87">
        <v>6082.9972108350667</v>
      </c>
      <c r="BI53" s="88">
        <v>6301.8607615136634</v>
      </c>
    </row>
    <row r="54" spans="1:63" x14ac:dyDescent="0.2">
      <c r="A54" t="s">
        <v>723</v>
      </c>
      <c r="M54">
        <v>1473</v>
      </c>
      <c r="N54">
        <v>1864</v>
      </c>
      <c r="O54">
        <v>1976</v>
      </c>
      <c r="P54">
        <v>2294</v>
      </c>
      <c r="Q54">
        <v>2547</v>
      </c>
      <c r="R54">
        <v>2749</v>
      </c>
      <c r="S54">
        <v>2885</v>
      </c>
      <c r="T54">
        <v>3068</v>
      </c>
      <c r="U54">
        <v>3943</v>
      </c>
      <c r="V54" s="92">
        <v>3238.7011606351148</v>
      </c>
      <c r="W54" s="93">
        <v>3492.7075899140473</v>
      </c>
      <c r="X54" s="93">
        <v>3785.8336464617964</v>
      </c>
      <c r="Y54" s="93">
        <v>4124.6021972861054</v>
      </c>
      <c r="Z54" s="94">
        <v>4509.2738379399661</v>
      </c>
      <c r="AA54" s="92">
        <v>4921.0979743191383</v>
      </c>
      <c r="AB54" s="93">
        <v>5366.252495768912</v>
      </c>
      <c r="AC54" s="93">
        <v>5852.9699833312752</v>
      </c>
      <c r="AD54" s="93">
        <v>6368.6718752125753</v>
      </c>
      <c r="AE54" s="94">
        <v>6912.2528993486067</v>
      </c>
      <c r="AF54" s="92">
        <v>7480.822436871139</v>
      </c>
      <c r="AG54" s="93">
        <v>8077.9791598825905</v>
      </c>
      <c r="AH54" s="93">
        <v>8701.318192247656</v>
      </c>
      <c r="AI54" s="93">
        <v>9339.7019317417016</v>
      </c>
      <c r="AJ54" s="94">
        <v>9998.1732155519348</v>
      </c>
      <c r="AK54" s="92">
        <v>10683.66389430022</v>
      </c>
      <c r="AL54" s="93">
        <v>11381.934497084036</v>
      </c>
      <c r="AM54" s="93">
        <v>12105.901774044847</v>
      </c>
      <c r="AN54" s="93">
        <v>12843.270870004193</v>
      </c>
      <c r="AO54" s="94">
        <v>13595.854088986429</v>
      </c>
      <c r="AP54" s="92">
        <v>14369.923529552227</v>
      </c>
      <c r="AQ54" s="93">
        <v>15157.096204754327</v>
      </c>
      <c r="AR54" s="93">
        <v>15961.86269221638</v>
      </c>
      <c r="AS54" s="93">
        <v>16780.40638300416</v>
      </c>
      <c r="AT54" s="94">
        <v>17620.263652842714</v>
      </c>
      <c r="AU54" s="92">
        <v>18477.498821091736</v>
      </c>
      <c r="AV54" s="93">
        <v>19344.515668896423</v>
      </c>
      <c r="AW54" s="93">
        <v>20229.321061750514</v>
      </c>
      <c r="AX54" s="93">
        <v>21133.176658423865</v>
      </c>
      <c r="AY54" s="94">
        <v>22052.037879363193</v>
      </c>
      <c r="AZ54" s="92">
        <v>22992.150041567169</v>
      </c>
      <c r="BA54" s="93">
        <v>23944.93100962949</v>
      </c>
      <c r="BB54" s="93">
        <v>24914.266291092797</v>
      </c>
      <c r="BC54" s="93">
        <v>25906.908582749042</v>
      </c>
      <c r="BD54" s="94">
        <v>26912.513528677453</v>
      </c>
      <c r="BE54" s="92">
        <v>27945.503858734053</v>
      </c>
      <c r="BF54" s="93">
        <v>28997.650801380252</v>
      </c>
      <c r="BG54" s="93">
        <v>30069.901598727607</v>
      </c>
      <c r="BH54" s="93">
        <v>31169.281157724756</v>
      </c>
      <c r="BI54" s="94">
        <v>32290.738115509987</v>
      </c>
    </row>
    <row r="56" spans="1:63" x14ac:dyDescent="0.2">
      <c r="A56" s="121" t="s">
        <v>736</v>
      </c>
    </row>
    <row r="57" spans="1:63" x14ac:dyDescent="0.2">
      <c r="A57" s="71" t="s">
        <v>737</v>
      </c>
      <c r="B57" s="68">
        <v>0.6</v>
      </c>
    </row>
    <row r="58" spans="1:63" x14ac:dyDescent="0.2">
      <c r="A58" s="72" t="s">
        <v>738</v>
      </c>
      <c r="B58" s="68">
        <v>0.4</v>
      </c>
    </row>
    <row r="59" spans="1:63" x14ac:dyDescent="0.2">
      <c r="A59" s="70"/>
    </row>
    <row r="60" spans="1:63" x14ac:dyDescent="0.2">
      <c r="A60" s="70"/>
    </row>
    <row r="62" spans="1:63" x14ac:dyDescent="0.2">
      <c r="A62" s="120" t="s">
        <v>739</v>
      </c>
      <c r="BK62" s="73"/>
    </row>
    <row r="63" spans="1:63" s="69" customFormat="1" x14ac:dyDescent="0.2">
      <c r="M63" s="96">
        <v>2012</v>
      </c>
      <c r="N63" s="96">
        <v>2013</v>
      </c>
      <c r="O63" s="96">
        <v>2014</v>
      </c>
      <c r="P63" s="96">
        <v>2015</v>
      </c>
      <c r="Q63" s="96">
        <v>2016</v>
      </c>
      <c r="R63" s="96">
        <v>2017</v>
      </c>
      <c r="S63" s="96">
        <v>2018</v>
      </c>
      <c r="T63" s="96">
        <v>2019</v>
      </c>
      <c r="U63" s="96">
        <v>2020</v>
      </c>
      <c r="V63" s="108">
        <v>2021</v>
      </c>
      <c r="W63" s="108">
        <v>2022</v>
      </c>
      <c r="X63" s="108">
        <v>2023</v>
      </c>
      <c r="Y63" s="108">
        <v>2024</v>
      </c>
      <c r="Z63" s="109">
        <v>2025</v>
      </c>
      <c r="AA63" s="109">
        <v>2026</v>
      </c>
      <c r="AB63" s="109">
        <v>2027</v>
      </c>
      <c r="AC63" s="109">
        <v>2028</v>
      </c>
      <c r="AD63" s="109">
        <v>2029</v>
      </c>
      <c r="AE63" s="109">
        <v>2030</v>
      </c>
      <c r="AF63" s="109">
        <v>2031</v>
      </c>
      <c r="AG63" s="109">
        <v>2032</v>
      </c>
      <c r="AH63" s="109">
        <v>2033</v>
      </c>
      <c r="AI63" s="109">
        <v>2034</v>
      </c>
      <c r="AJ63" s="109">
        <v>2035</v>
      </c>
      <c r="AK63" s="109">
        <v>2036</v>
      </c>
      <c r="AL63" s="109">
        <v>2037</v>
      </c>
      <c r="AM63" s="109">
        <v>2038</v>
      </c>
      <c r="AN63" s="109">
        <v>2039</v>
      </c>
      <c r="AO63" s="109">
        <v>2040</v>
      </c>
      <c r="AP63" s="109">
        <v>2041</v>
      </c>
      <c r="AQ63" s="109">
        <v>2042</v>
      </c>
      <c r="AR63" s="109">
        <v>2043</v>
      </c>
      <c r="AS63" s="109">
        <v>2044</v>
      </c>
      <c r="AT63" s="109">
        <v>2045</v>
      </c>
      <c r="AU63" s="109">
        <v>2046</v>
      </c>
      <c r="AV63" s="109">
        <v>2047</v>
      </c>
      <c r="AW63" s="109">
        <v>2048</v>
      </c>
      <c r="AX63" s="109">
        <v>2049</v>
      </c>
      <c r="AY63" s="109">
        <v>2050</v>
      </c>
      <c r="AZ63" s="109">
        <v>2051</v>
      </c>
      <c r="BA63" s="109">
        <v>2052</v>
      </c>
      <c r="BB63" s="109">
        <v>2053</v>
      </c>
      <c r="BC63" s="109">
        <v>2054</v>
      </c>
      <c r="BD63" s="109">
        <v>2055</v>
      </c>
      <c r="BE63" s="109">
        <v>2056</v>
      </c>
      <c r="BF63" s="109">
        <v>2057</v>
      </c>
      <c r="BG63" s="109">
        <v>2058</v>
      </c>
      <c r="BH63" s="109">
        <v>2059</v>
      </c>
      <c r="BI63" s="110">
        <v>2060</v>
      </c>
      <c r="BK63" s="113"/>
    </row>
    <row r="64" spans="1:63" s="104" customFormat="1" x14ac:dyDescent="0.2">
      <c r="A64" s="103" t="s">
        <v>3</v>
      </c>
      <c r="B64" s="104" t="s">
        <v>735</v>
      </c>
      <c r="M64" s="101">
        <f>M3</f>
        <v>4198</v>
      </c>
      <c r="N64" s="101">
        <f t="shared" ref="N64:BI64" si="0">N3</f>
        <v>4631</v>
      </c>
      <c r="O64" s="101">
        <f t="shared" si="0"/>
        <v>4857</v>
      </c>
      <c r="P64" s="101">
        <f t="shared" si="0"/>
        <v>5111</v>
      </c>
      <c r="Q64" s="101">
        <f t="shared" si="0"/>
        <v>5072</v>
      </c>
      <c r="R64" s="101">
        <f t="shared" si="0"/>
        <v>5115</v>
      </c>
      <c r="S64" s="101">
        <f t="shared" si="0"/>
        <v>5274</v>
      </c>
      <c r="T64" s="101">
        <f t="shared" si="0"/>
        <v>5477</v>
      </c>
      <c r="U64" s="101">
        <f t="shared" si="0"/>
        <v>5750</v>
      </c>
      <c r="V64" s="101">
        <f t="shared" si="0"/>
        <v>6449.5</v>
      </c>
      <c r="W64" s="101">
        <f t="shared" si="0"/>
        <v>6783.4711075557425</v>
      </c>
      <c r="X64" s="101">
        <f t="shared" si="0"/>
        <v>7120.193116433702</v>
      </c>
      <c r="Y64" s="101">
        <f t="shared" si="0"/>
        <v>7463.7492107298749</v>
      </c>
      <c r="Z64" s="101">
        <f t="shared" si="0"/>
        <v>7815.0856369583125</v>
      </c>
      <c r="AA64" s="101">
        <f t="shared" si="0"/>
        <v>8165.9278984293105</v>
      </c>
      <c r="AB64" s="101">
        <f t="shared" si="0"/>
        <v>8520.5512144188597</v>
      </c>
      <c r="AC64" s="101">
        <f t="shared" si="0"/>
        <v>8883.941835644815</v>
      </c>
      <c r="AD64" s="101">
        <f t="shared" si="0"/>
        <v>9251.0214396647971</v>
      </c>
      <c r="AE64" s="101">
        <f t="shared" si="0"/>
        <v>9622.2234991152109</v>
      </c>
      <c r="AF64" s="101">
        <f t="shared" si="0"/>
        <v>9997.0684090140512</v>
      </c>
      <c r="AG64" s="101">
        <f t="shared" si="0"/>
        <v>10377.948454404701</v>
      </c>
      <c r="AH64" s="101">
        <f t="shared" si="0"/>
        <v>10764.393680071664</v>
      </c>
      <c r="AI64" s="101">
        <f t="shared" si="0"/>
        <v>11152.03823484241</v>
      </c>
      <c r="AJ64" s="101">
        <f t="shared" si="0"/>
        <v>11543.697007985877</v>
      </c>
      <c r="AK64" s="101">
        <f t="shared" si="0"/>
        <v>11942.824222907328</v>
      </c>
      <c r="AL64" s="101">
        <f t="shared" si="0"/>
        <v>12343.637656702282</v>
      </c>
      <c r="AM64" s="101">
        <f t="shared" si="0"/>
        <v>12752.035088463657</v>
      </c>
      <c r="AN64" s="101">
        <f t="shared" si="0"/>
        <v>13163.079356875962</v>
      </c>
      <c r="AO64" s="101">
        <f t="shared" si="0"/>
        <v>13577.847086190906</v>
      </c>
      <c r="AP64" s="101">
        <f t="shared" si="0"/>
        <v>13999.18977940098</v>
      </c>
      <c r="AQ64" s="101">
        <f t="shared" si="0"/>
        <v>14423.846567828692</v>
      </c>
      <c r="AR64" s="101">
        <f t="shared" si="0"/>
        <v>14853.869536609174</v>
      </c>
      <c r="AS64" s="101">
        <f t="shared" si="0"/>
        <v>15287.884552760139</v>
      </c>
      <c r="AT64" s="101">
        <f t="shared" si="0"/>
        <v>15729.089050057319</v>
      </c>
      <c r="AU64" s="101">
        <f t="shared" si="0"/>
        <v>16176.02229168247</v>
      </c>
      <c r="AV64" s="101">
        <f t="shared" si="0"/>
        <v>16625.811995828211</v>
      </c>
      <c r="AW64" s="101">
        <f t="shared" si="0"/>
        <v>17081.775497893053</v>
      </c>
      <c r="AX64" s="101">
        <f t="shared" si="0"/>
        <v>17544.512263140063</v>
      </c>
      <c r="AY64" s="101">
        <f t="shared" si="0"/>
        <v>18012.548947369811</v>
      </c>
      <c r="AZ64" s="101">
        <f t="shared" si="0"/>
        <v>18488.412102605147</v>
      </c>
      <c r="BA64" s="101">
        <f t="shared" si="0"/>
        <v>18968.887868514354</v>
      </c>
      <c r="BB64" s="101">
        <f t="shared" si="0"/>
        <v>19455.587205888332</v>
      </c>
      <c r="BC64" s="101">
        <f t="shared" si="0"/>
        <v>19951.177275990001</v>
      </c>
      <c r="BD64" s="101">
        <f t="shared" si="0"/>
        <v>20451.818397472263</v>
      </c>
      <c r="BE64" s="101">
        <f t="shared" si="0"/>
        <v>20963.059352975804</v>
      </c>
      <c r="BF64" s="101">
        <f t="shared" si="0"/>
        <v>21481.873622372175</v>
      </c>
      <c r="BG64" s="101">
        <f t="shared" si="0"/>
        <v>22008.71408840267</v>
      </c>
      <c r="BH64" s="101">
        <f t="shared" si="0"/>
        <v>22546.288682211463</v>
      </c>
      <c r="BI64" s="101">
        <f t="shared" si="0"/>
        <v>23092.80242149601</v>
      </c>
      <c r="BK64" s="107"/>
    </row>
    <row r="65" spans="1:63" x14ac:dyDescent="0.2">
      <c r="A65" s="103" t="s">
        <v>38</v>
      </c>
      <c r="B65" s="104" t="s">
        <v>690</v>
      </c>
      <c r="C65" s="104"/>
      <c r="D65" s="104"/>
      <c r="E65" s="104"/>
      <c r="F65" s="104"/>
      <c r="G65" s="104"/>
      <c r="H65" s="104"/>
      <c r="I65" s="104"/>
      <c r="J65" s="104"/>
      <c r="K65" s="104"/>
      <c r="L65" s="104"/>
      <c r="M65">
        <f>M14</f>
        <v>616</v>
      </c>
      <c r="N65">
        <f t="shared" ref="N65:BI65" si="1">N14</f>
        <v>629</v>
      </c>
      <c r="O65">
        <f t="shared" si="1"/>
        <v>550</v>
      </c>
      <c r="P65">
        <f t="shared" si="1"/>
        <v>444</v>
      </c>
      <c r="Q65">
        <f t="shared" si="1"/>
        <v>460</v>
      </c>
      <c r="R65">
        <f t="shared" si="1"/>
        <v>712</v>
      </c>
      <c r="S65">
        <f t="shared" si="1"/>
        <v>973</v>
      </c>
      <c r="T65">
        <f t="shared" si="1"/>
        <v>660</v>
      </c>
      <c r="U65">
        <f t="shared" si="1"/>
        <v>412</v>
      </c>
      <c r="V65">
        <f t="shared" si="1"/>
        <v>729.70535727444121</v>
      </c>
      <c r="W65">
        <f t="shared" si="1"/>
        <v>772.74160341635297</v>
      </c>
      <c r="X65">
        <f t="shared" si="1"/>
        <v>806.22846317656513</v>
      </c>
      <c r="Y65">
        <f t="shared" si="1"/>
        <v>836.26005534702972</v>
      </c>
      <c r="Z65">
        <f t="shared" si="1"/>
        <v>863.27718237381248</v>
      </c>
      <c r="AA65">
        <f t="shared" si="1"/>
        <v>887.71291567011565</v>
      </c>
      <c r="AB65">
        <f t="shared" si="1"/>
        <v>909.97539268374567</v>
      </c>
      <c r="AC65">
        <f t="shared" si="1"/>
        <v>930.43811439702802</v>
      </c>
      <c r="AD65">
        <f t="shared" si="1"/>
        <v>949.43558182615936</v>
      </c>
      <c r="AE65">
        <f t="shared" si="1"/>
        <v>967.26253045972919</v>
      </c>
      <c r="AF65">
        <f t="shared" si="1"/>
        <v>984.17544061364595</v>
      </c>
      <c r="AG65">
        <f t="shared" si="1"/>
        <v>1000.3953666657819</v>
      </c>
      <c r="AH65">
        <f t="shared" si="1"/>
        <v>1016.1114216906409</v>
      </c>
      <c r="AI65">
        <f t="shared" si="1"/>
        <v>1031.4844774636717</v>
      </c>
      <c r="AJ65">
        <f t="shared" si="1"/>
        <v>1046.6508027935374</v>
      </c>
      <c r="AK65">
        <f t="shared" si="1"/>
        <v>1061.7254777714854</v>
      </c>
      <c r="AL65">
        <f t="shared" si="1"/>
        <v>1076.805499405802</v>
      </c>
      <c r="AM65">
        <f t="shared" si="1"/>
        <v>1091.9725451104582</v>
      </c>
      <c r="AN65">
        <f t="shared" si="1"/>
        <v>1107.2953924748481</v>
      </c>
      <c r="AO65">
        <f t="shared" si="1"/>
        <v>1122.8320125867367</v>
      </c>
      <c r="AP65">
        <f t="shared" si="1"/>
        <v>1138.631364249909</v>
      </c>
      <c r="AQ65">
        <f t="shared" si="1"/>
        <v>1154.7349208145292</v>
      </c>
      <c r="AR65">
        <f t="shared" si="1"/>
        <v>1171.1779621609503</v>
      </c>
      <c r="AS65">
        <f t="shared" si="1"/>
        <v>1187.9906630979606</v>
      </c>
      <c r="AT65">
        <f t="shared" si="1"/>
        <v>1205.1990070134493</v>
      </c>
      <c r="AU65">
        <f t="shared" si="1"/>
        <v>1222.8255506686012</v>
      </c>
      <c r="AV65">
        <f t="shared" si="1"/>
        <v>1240.890062940857</v>
      </c>
      <c r="AW65">
        <f t="shared" si="1"/>
        <v>1259.4100573241501</v>
      </c>
      <c r="AX65">
        <f t="shared" si="1"/>
        <v>1278.4012352134639</v>
      </c>
      <c r="AY65">
        <f t="shared" si="1"/>
        <v>1297.8778544938523</v>
      </c>
      <c r="AZ65">
        <f t="shared" si="1"/>
        <v>1317.8530357406216</v>
      </c>
      <c r="BA65">
        <f t="shared" si="1"/>
        <v>1338.3390164118528</v>
      </c>
      <c r="BB65">
        <f t="shared" si="1"/>
        <v>1359.3473617574723</v>
      </c>
      <c r="BC65">
        <f t="shared" si="1"/>
        <v>1380.8891397553816</v>
      </c>
      <c r="BD65">
        <f t="shared" si="1"/>
        <v>1402.9750661861358</v>
      </c>
      <c r="BE65">
        <f t="shared" si="1"/>
        <v>1425.6156249463234</v>
      </c>
      <c r="BF65">
        <f t="shared" si="1"/>
        <v>1448.8211678504688</v>
      </c>
      <c r="BG65">
        <f t="shared" si="1"/>
        <v>1472.6019974587646</v>
      </c>
      <c r="BH65">
        <f t="shared" si="1"/>
        <v>1496.9684358724119</v>
      </c>
      <c r="BI65">
        <f t="shared" si="1"/>
        <v>1521.930881940985</v>
      </c>
      <c r="BK65" s="107"/>
    </row>
    <row r="66" spans="1:63" x14ac:dyDescent="0.2">
      <c r="A66" s="103" t="s">
        <v>39</v>
      </c>
      <c r="B66" s="104" t="s">
        <v>691</v>
      </c>
      <c r="C66" s="104"/>
      <c r="D66" s="104"/>
      <c r="E66" s="104"/>
      <c r="F66" s="104"/>
      <c r="G66" s="104"/>
      <c r="H66" s="104"/>
      <c r="I66" s="104"/>
      <c r="J66" s="104"/>
      <c r="K66" s="104"/>
      <c r="L66" s="104"/>
      <c r="M66">
        <f>M15</f>
        <v>543</v>
      </c>
      <c r="N66">
        <f t="shared" ref="N66:BI66" si="2">N15</f>
        <v>403</v>
      </c>
      <c r="O66">
        <f t="shared" si="2"/>
        <v>397</v>
      </c>
      <c r="P66">
        <f t="shared" si="2"/>
        <v>146</v>
      </c>
      <c r="Q66">
        <f t="shared" si="2"/>
        <v>127</v>
      </c>
      <c r="R66">
        <f t="shared" si="2"/>
        <v>166</v>
      </c>
      <c r="S66">
        <f t="shared" si="2"/>
        <v>200</v>
      </c>
      <c r="T66">
        <f t="shared" si="2"/>
        <v>219</v>
      </c>
      <c r="U66">
        <f t="shared" si="2"/>
        <v>181</v>
      </c>
      <c r="V66">
        <f t="shared" si="2"/>
        <v>202.98492165733603</v>
      </c>
      <c r="W66">
        <f t="shared" si="2"/>
        <v>211.59164015058886</v>
      </c>
      <c r="X66">
        <f t="shared" si="2"/>
        <v>217.35855265274046</v>
      </c>
      <c r="Y66">
        <f t="shared" si="2"/>
        <v>222.03300213801813</v>
      </c>
      <c r="Z66">
        <f t="shared" si="2"/>
        <v>225.77927664724936</v>
      </c>
      <c r="AA66">
        <f t="shared" si="2"/>
        <v>228.74999141597209</v>
      </c>
      <c r="AB66">
        <f t="shared" si="2"/>
        <v>231.08256758742411</v>
      </c>
      <c r="AC66">
        <f t="shared" si="2"/>
        <v>232.89789068745759</v>
      </c>
      <c r="AD66">
        <f t="shared" si="2"/>
        <v>234.3004002055211</v>
      </c>
      <c r="AE66">
        <f t="shared" si="2"/>
        <v>235.37904724099553</v>
      </c>
      <c r="AF66">
        <f t="shared" si="2"/>
        <v>236.20871954789234</v>
      </c>
      <c r="AG66">
        <f t="shared" si="2"/>
        <v>236.85186310833572</v>
      </c>
      <c r="AH66">
        <f t="shared" si="2"/>
        <v>237.36012687692099</v>
      </c>
      <c r="AI66">
        <f t="shared" si="2"/>
        <v>237.77592712351705</v>
      </c>
      <c r="AJ66">
        <f t="shared" si="2"/>
        <v>238.13387566235323</v>
      </c>
      <c r="AK66">
        <f t="shared" si="2"/>
        <v>238.4620477238027</v>
      </c>
      <c r="AL66">
        <f t="shared" si="2"/>
        <v>238.78308495368748</v>
      </c>
      <c r="AM66">
        <f t="shared" si="2"/>
        <v>239.11514064512465</v>
      </c>
      <c r="AN66">
        <f t="shared" si="2"/>
        <v>239.472680516601</v>
      </c>
      <c r="AO66">
        <f t="shared" si="2"/>
        <v>239.86715507509828</v>
      </c>
      <c r="AP66">
        <f t="shared" si="2"/>
        <v>240.30756018011661</v>
      </c>
      <c r="AQ66">
        <f t="shared" si="2"/>
        <v>240.80090175242518</v>
      </c>
      <c r="AR66">
        <f t="shared" si="2"/>
        <v>241.35257923827888</v>
      </c>
      <c r="AS66">
        <f t="shared" si="2"/>
        <v>241.96670081815606</v>
      </c>
      <c r="AT66">
        <f t="shared" si="2"/>
        <v>242.64634166527591</v>
      </c>
      <c r="AU66">
        <f t="shared" si="2"/>
        <v>243.3937549434664</v>
      </c>
      <c r="AV66">
        <f t="shared" si="2"/>
        <v>244.21054375452559</v>
      </c>
      <c r="AW66">
        <f t="shared" si="2"/>
        <v>245.09780093129913</v>
      </c>
      <c r="AX66">
        <f t="shared" si="2"/>
        <v>246.05622243026679</v>
      </c>
      <c r="AY66">
        <f t="shared" si="2"/>
        <v>247.08619909924278</v>
      </c>
      <c r="AZ66">
        <f t="shared" si="2"/>
        <v>248.18789076760078</v>
      </c>
      <c r="BA66">
        <f t="shared" si="2"/>
        <v>249.36128591130225</v>
      </c>
      <c r="BB66">
        <f t="shared" si="2"/>
        <v>250.60624956533437</v>
      </c>
      <c r="BC66">
        <f t="shared" si="2"/>
        <v>251.9225616752384</v>
      </c>
      <c r="BD66">
        <f t="shared" si="2"/>
        <v>253.30994768197655</v>
      </c>
      <c r="BE66">
        <f t="shared" si="2"/>
        <v>254.76810280699334</v>
      </c>
      <c r="BF66">
        <f t="shared" si="2"/>
        <v>256.29671123522752</v>
      </c>
      <c r="BG66">
        <f t="shared" si="2"/>
        <v>257.89546117313364</v>
      </c>
      <c r="BH66">
        <f t="shared" si="2"/>
        <v>259.56405657800389</v>
      </c>
      <c r="BI66">
        <f t="shared" si="2"/>
        <v>261.30222620698726</v>
      </c>
      <c r="BK66" s="107"/>
    </row>
    <row r="67" spans="1:63" s="73" customFormat="1" x14ac:dyDescent="0.2">
      <c r="A67" s="106" t="s">
        <v>4</v>
      </c>
      <c r="B67" s="107" t="s">
        <v>740</v>
      </c>
      <c r="C67" s="107"/>
      <c r="D67" s="107"/>
      <c r="E67" s="107"/>
      <c r="F67" s="107"/>
      <c r="G67" s="107"/>
      <c r="H67" s="107"/>
      <c r="I67" s="107"/>
      <c r="J67" s="107"/>
      <c r="K67" s="107"/>
      <c r="L67" s="107"/>
      <c r="M67" s="64">
        <f>M16+M17*$B$57</f>
        <v>443.8</v>
      </c>
      <c r="N67" s="64">
        <f t="shared" ref="N67:BI67" si="3">N16+N17*$B$57</f>
        <v>442.8</v>
      </c>
      <c r="O67" s="64">
        <f t="shared" si="3"/>
        <v>435.8</v>
      </c>
      <c r="P67" s="64">
        <f t="shared" si="3"/>
        <v>388.4</v>
      </c>
      <c r="Q67" s="64">
        <f t="shared" si="3"/>
        <v>360.2</v>
      </c>
      <c r="R67" s="64">
        <f t="shared" si="3"/>
        <v>385</v>
      </c>
      <c r="S67" s="64">
        <f t="shared" si="3"/>
        <v>371.2</v>
      </c>
      <c r="T67" s="64">
        <f t="shared" si="3"/>
        <v>246.8</v>
      </c>
      <c r="U67" s="64">
        <f t="shared" si="3"/>
        <v>250.2</v>
      </c>
      <c r="V67" s="64">
        <f t="shared" si="3"/>
        <v>280.36862148970943</v>
      </c>
      <c r="W67" s="64">
        <f t="shared" si="3"/>
        <v>292.25646901947238</v>
      </c>
      <c r="X67" s="64">
        <f t="shared" si="3"/>
        <v>300.22189470369869</v>
      </c>
      <c r="Y67" s="64">
        <f t="shared" si="3"/>
        <v>306.6783789967684</v>
      </c>
      <c r="Z67" s="64">
        <f t="shared" si="3"/>
        <v>311.85284127356903</v>
      </c>
      <c r="AA67" s="64">
        <f t="shared" si="3"/>
        <v>315.95607809404549</v>
      </c>
      <c r="AB67" s="64">
        <f t="shared" si="3"/>
        <v>319.17789950013861</v>
      </c>
      <c r="AC67" s="64">
        <f t="shared" si="3"/>
        <v>321.68527606268941</v>
      </c>
      <c r="AD67" s="64">
        <f t="shared" si="3"/>
        <v>323.62246261327203</v>
      </c>
      <c r="AE67" s="64">
        <f t="shared" si="3"/>
        <v>325.11232097290161</v>
      </c>
      <c r="AF67" s="64">
        <f t="shared" si="3"/>
        <v>326.2582882648245</v>
      </c>
      <c r="AG67" s="64">
        <f t="shared" si="3"/>
        <v>327.14661667852755</v>
      </c>
      <c r="AH67" s="64">
        <f t="shared" si="3"/>
        <v>327.84864523802804</v>
      </c>
      <c r="AI67" s="64">
        <f t="shared" si="3"/>
        <v>328.42296051721917</v>
      </c>
      <c r="AJ67" s="64">
        <f t="shared" si="3"/>
        <v>328.91736935102978</v>
      </c>
      <c r="AK67" s="64">
        <f t="shared" si="3"/>
        <v>329.37065005645752</v>
      </c>
      <c r="AL67" s="64">
        <f t="shared" si="3"/>
        <v>329.81407592698412</v>
      </c>
      <c r="AM67" s="64">
        <f t="shared" si="3"/>
        <v>330.27272081403248</v>
      </c>
      <c r="AN67" s="64">
        <f t="shared" si="3"/>
        <v>330.76656518471259</v>
      </c>
      <c r="AO67" s="64">
        <f t="shared" si="3"/>
        <v>331.31142480914014</v>
      </c>
      <c r="AP67" s="64">
        <f t="shared" si="3"/>
        <v>331.91972502761371</v>
      </c>
      <c r="AQ67" s="64">
        <f t="shared" si="3"/>
        <v>332.6011426197303</v>
      </c>
      <c r="AR67" s="64">
        <f t="shared" si="3"/>
        <v>333.36313545620726</v>
      </c>
      <c r="AS67" s="64">
        <f t="shared" si="3"/>
        <v>334.21137787427165</v>
      </c>
      <c r="AT67" s="64">
        <f t="shared" si="3"/>
        <v>335.15011739176532</v>
      </c>
      <c r="AU67" s="64">
        <f t="shared" si="3"/>
        <v>336.18246614347765</v>
      </c>
      <c r="AV67" s="64">
        <f t="shared" si="3"/>
        <v>337.31063837979514</v>
      </c>
      <c r="AW67" s="64">
        <f t="shared" si="3"/>
        <v>338.53614355292711</v>
      </c>
      <c r="AX67" s="64">
        <f t="shared" si="3"/>
        <v>339.85994293801286</v>
      </c>
      <c r="AY67" s="64">
        <f t="shared" si="3"/>
        <v>341.28257638531306</v>
      </c>
      <c r="AZ67" s="64">
        <f t="shared" si="3"/>
        <v>342.8042646557634</v>
      </c>
      <c r="BA67" s="64">
        <f t="shared" si="3"/>
        <v>344.42499183202949</v>
      </c>
      <c r="BB67" s="64">
        <f t="shared" si="3"/>
        <v>346.14457149654777</v>
      </c>
      <c r="BC67" s="64">
        <f t="shared" si="3"/>
        <v>347.96269970376011</v>
      </c>
      <c r="BD67" s="64">
        <f t="shared" si="3"/>
        <v>349.87899722481416</v>
      </c>
      <c r="BE67" s="64">
        <f t="shared" si="3"/>
        <v>351.89304309078864</v>
      </c>
      <c r="BF67" s="64">
        <f t="shared" si="3"/>
        <v>354.00440108882287</v>
      </c>
      <c r="BG67" s="64">
        <f t="shared" si="3"/>
        <v>356.21264056068952</v>
      </c>
      <c r="BH67" s="64">
        <f t="shared" si="3"/>
        <v>358.51735260367207</v>
      </c>
      <c r="BI67" s="64">
        <f t="shared" si="3"/>
        <v>360.9181625693306</v>
      </c>
      <c r="BK67" s="107"/>
    </row>
    <row r="68" spans="1:63" s="73" customFormat="1" x14ac:dyDescent="0.2">
      <c r="A68" s="106" t="s">
        <v>5</v>
      </c>
      <c r="B68" s="107" t="s">
        <v>741</v>
      </c>
      <c r="C68" s="107"/>
      <c r="D68" s="107"/>
      <c r="E68" s="107"/>
      <c r="F68" s="107"/>
      <c r="G68" s="107"/>
      <c r="H68" s="107"/>
      <c r="I68" s="107"/>
      <c r="J68" s="107"/>
      <c r="K68" s="107"/>
      <c r="L68" s="107"/>
      <c r="M68" s="97">
        <f>M17*$B$58</f>
        <v>41.2</v>
      </c>
      <c r="N68" s="97">
        <f>N17*$B$58</f>
        <v>65.2</v>
      </c>
      <c r="O68" s="97">
        <f t="shared" ref="O68:BI68" si="4">O17*$B$58</f>
        <v>69.2</v>
      </c>
      <c r="P68" s="97">
        <f t="shared" si="4"/>
        <v>63.6</v>
      </c>
      <c r="Q68" s="97">
        <f t="shared" si="4"/>
        <v>44.800000000000004</v>
      </c>
      <c r="R68" s="97">
        <f t="shared" si="4"/>
        <v>42</v>
      </c>
      <c r="S68" s="97">
        <f t="shared" si="4"/>
        <v>32.800000000000004</v>
      </c>
      <c r="T68" s="97">
        <f t="shared" si="4"/>
        <v>41.2</v>
      </c>
      <c r="U68" s="97">
        <f t="shared" si="4"/>
        <v>38.800000000000004</v>
      </c>
      <c r="V68" s="97">
        <f t="shared" si="4"/>
        <v>43.497113327028671</v>
      </c>
      <c r="W68" s="97">
        <f t="shared" si="4"/>
        <v>45.34142474985854</v>
      </c>
      <c r="X68" s="97">
        <f t="shared" si="4"/>
        <v>46.577201499210418</v>
      </c>
      <c r="Y68" s="97">
        <f t="shared" si="4"/>
        <v>47.578877177100566</v>
      </c>
      <c r="Z68" s="97">
        <f t="shared" si="4"/>
        <v>48.381656642450587</v>
      </c>
      <c r="AA68" s="97">
        <f t="shared" si="4"/>
        <v>49.018243418957788</v>
      </c>
      <c r="AB68" s="97">
        <f t="shared" si="4"/>
        <v>49.518085127618555</v>
      </c>
      <c r="AC68" s="97">
        <f t="shared" si="4"/>
        <v>49.907086014790984</v>
      </c>
      <c r="AD68" s="97">
        <f t="shared" si="4"/>
        <v>50.207626148271579</v>
      </c>
      <c r="AE68" s="97">
        <f t="shared" si="4"/>
        <v>50.438766628849244</v>
      </c>
      <c r="AF68" s="97">
        <f t="shared" si="4"/>
        <v>50.616554959444109</v>
      </c>
      <c r="AG68" s="97">
        <f t="shared" si="4"/>
        <v>50.754372527890787</v>
      </c>
      <c r="AH68" s="97">
        <f t="shared" si="4"/>
        <v>50.863287054948614</v>
      </c>
      <c r="AI68" s="97">
        <f t="shared" si="4"/>
        <v>50.952387813270576</v>
      </c>
      <c r="AJ68" s="97">
        <f t="shared" si="4"/>
        <v>51.02909167891675</v>
      </c>
      <c r="AK68" s="97">
        <f t="shared" si="4"/>
        <v>51.099414820316028</v>
      </c>
      <c r="AL68" s="97">
        <f t="shared" si="4"/>
        <v>51.168209057131648</v>
      </c>
      <c r="AM68" s="97">
        <f t="shared" si="4"/>
        <v>51.239364411546148</v>
      </c>
      <c r="AN68" s="97">
        <f t="shared" si="4"/>
        <v>51.315980704921827</v>
      </c>
      <c r="AO68" s="97">
        <f t="shared" si="4"/>
        <v>51.400511636754061</v>
      </c>
      <c r="AP68" s="97">
        <f t="shared" si="4"/>
        <v>51.494884906484515</v>
      </c>
      <c r="AQ68" s="97">
        <f t="shared" si="4"/>
        <v>51.600601794736271</v>
      </c>
      <c r="AR68" s="97">
        <f t="shared" si="4"/>
        <v>51.718819334867931</v>
      </c>
      <c r="AS68" s="97">
        <f t="shared" si="4"/>
        <v>51.850417858237989</v>
      </c>
      <c r="AT68" s="97">
        <f t="shared" si="4"/>
        <v>51.996056335753849</v>
      </c>
      <c r="AU68" s="97">
        <f t="shared" si="4"/>
        <v>52.156217592058681</v>
      </c>
      <c r="AV68" s="97">
        <f t="shared" si="4"/>
        <v>52.331245151686325</v>
      </c>
      <c r="AW68" s="97">
        <f t="shared" si="4"/>
        <v>52.521373194957874</v>
      </c>
      <c r="AX68" s="97">
        <f t="shared" si="4"/>
        <v>52.726750856585539</v>
      </c>
      <c r="AY68" s="97">
        <f t="shared" si="4"/>
        <v>52.947461890335468</v>
      </c>
      <c r="AZ68" s="97">
        <f t="shared" si="4"/>
        <v>53.183540545630422</v>
      </c>
      <c r="BA68" s="97">
        <f t="shared" si="4"/>
        <v>53.434984353013931</v>
      </c>
      <c r="BB68" s="97">
        <f t="shared" si="4"/>
        <v>53.701764391182905</v>
      </c>
      <c r="BC68" s="97">
        <f t="shared" si="4"/>
        <v>53.983833505237044</v>
      </c>
      <c r="BD68" s="97">
        <f t="shared" si="4"/>
        <v>54.281132860631025</v>
      </c>
      <c r="BE68" s="97">
        <f t="shared" si="4"/>
        <v>54.593597147157269</v>
      </c>
      <c r="BF68" s="97">
        <f t="shared" si="4"/>
        <v>54.92115868962393</v>
      </c>
      <c r="BG68" s="97">
        <f t="shared" si="4"/>
        <v>55.263750674599422</v>
      </c>
      <c r="BH68" s="97">
        <f t="shared" si="4"/>
        <v>55.621309663858348</v>
      </c>
      <c r="BI68" s="97">
        <f t="shared" si="4"/>
        <v>55.993777533472439</v>
      </c>
      <c r="BK68" s="107"/>
    </row>
    <row r="69" spans="1:63" x14ac:dyDescent="0.2">
      <c r="A69" s="103" t="s">
        <v>6</v>
      </c>
      <c r="B69" s="104" t="s">
        <v>694</v>
      </c>
      <c r="C69" s="104"/>
      <c r="D69" s="104"/>
      <c r="E69" s="104"/>
      <c r="F69" s="104"/>
      <c r="G69" s="104"/>
      <c r="H69" s="104"/>
      <c r="I69" s="104"/>
      <c r="J69" s="104"/>
      <c r="K69" s="104"/>
      <c r="L69" s="104"/>
      <c r="M69">
        <f>M18</f>
        <v>1923</v>
      </c>
      <c r="N69">
        <f>N18</f>
        <v>1992</v>
      </c>
      <c r="O69">
        <f t="shared" ref="O69:BI69" si="5">O18</f>
        <v>1997</v>
      </c>
      <c r="P69">
        <f t="shared" si="5"/>
        <v>2327</v>
      </c>
      <c r="Q69">
        <f t="shared" si="5"/>
        <v>2240</v>
      </c>
      <c r="R69">
        <f t="shared" si="5"/>
        <v>2335</v>
      </c>
      <c r="S69">
        <f t="shared" si="5"/>
        <v>2167</v>
      </c>
      <c r="T69">
        <f t="shared" si="5"/>
        <v>2048</v>
      </c>
      <c r="U69">
        <f t="shared" si="5"/>
        <v>1992</v>
      </c>
      <c r="V69">
        <f t="shared" si="5"/>
        <v>2230.9866560917212</v>
      </c>
      <c r="W69">
        <f t="shared" si="5"/>
        <v>2325.5822248384452</v>
      </c>
      <c r="X69">
        <f t="shared" si="5"/>
        <v>2388.9657743853813</v>
      </c>
      <c r="Y69">
        <f t="shared" si="5"/>
        <v>2440.3421738789066</v>
      </c>
      <c r="Z69">
        <f t="shared" si="5"/>
        <v>2481.5170964884819</v>
      </c>
      <c r="AA69">
        <f t="shared" si="5"/>
        <v>2514.1679207662742</v>
      </c>
      <c r="AB69">
        <f t="shared" si="5"/>
        <v>2539.8050285392933</v>
      </c>
      <c r="AC69">
        <f t="shared" si="5"/>
        <v>2559.7570603434415</v>
      </c>
      <c r="AD69">
        <f t="shared" si="5"/>
        <v>2575.1718999989871</v>
      </c>
      <c r="AE69">
        <f t="shared" si="5"/>
        <v>2587.0272000041709</v>
      </c>
      <c r="AF69">
        <f t="shared" si="5"/>
        <v>2596.1460440567366</v>
      </c>
      <c r="AG69">
        <f t="shared" si="5"/>
        <v>2603.2147696033694</v>
      </c>
      <c r="AH69">
        <f t="shared" si="5"/>
        <v>2608.8010450578731</v>
      </c>
      <c r="AI69">
        <f t="shared" si="5"/>
        <v>2613.3710633340156</v>
      </c>
      <c r="AJ69">
        <f t="shared" si="5"/>
        <v>2617.3052393663575</v>
      </c>
      <c r="AK69">
        <f t="shared" si="5"/>
        <v>2620.9121451602359</v>
      </c>
      <c r="AL69">
        <f t="shared" si="5"/>
        <v>2624.4406327450961</v>
      </c>
      <c r="AM69">
        <f t="shared" si="5"/>
        <v>2628.0902231216965</v>
      </c>
      <c r="AN69">
        <f t="shared" si="5"/>
        <v>2632.0199075325954</v>
      </c>
      <c r="AO69">
        <f t="shared" si="5"/>
        <v>2636.3555373369654</v>
      </c>
      <c r="AP69">
        <f t="shared" si="5"/>
        <v>2641.1959851128308</v>
      </c>
      <c r="AQ69">
        <f t="shared" si="5"/>
        <v>2646.6182522237532</v>
      </c>
      <c r="AR69">
        <f t="shared" si="5"/>
        <v>2652.6816834350802</v>
      </c>
      <c r="AS69">
        <f t="shared" si="5"/>
        <v>2659.4314313411674</v>
      </c>
      <c r="AT69">
        <f t="shared" si="5"/>
        <v>2666.9012948585132</v>
      </c>
      <c r="AU69">
        <f t="shared" si="5"/>
        <v>2675.1160382818871</v>
      </c>
      <c r="AV69">
        <f t="shared" si="5"/>
        <v>2684.0932811403209</v>
      </c>
      <c r="AW69">
        <f t="shared" si="5"/>
        <v>2693.8450346486184</v>
      </c>
      <c r="AX69">
        <f t="shared" si="5"/>
        <v>2704.3789479937573</v>
      </c>
      <c r="AY69">
        <f t="shared" si="5"/>
        <v>2715.6993169443649</v>
      </c>
      <c r="AZ69">
        <f t="shared" si="5"/>
        <v>2727.8078981688527</v>
      </c>
      <c r="BA69">
        <f t="shared" si="5"/>
        <v>2740.704565007683</v>
      </c>
      <c r="BB69">
        <f t="shared" si="5"/>
        <v>2754.3878340741103</v>
      </c>
      <c r="BC69">
        <f t="shared" si="5"/>
        <v>2768.8552867719281</v>
      </c>
      <c r="BD69">
        <f t="shared" si="5"/>
        <v>2784.1039054506418</v>
      </c>
      <c r="BE69">
        <f t="shared" si="5"/>
        <v>2800.1303403201036</v>
      </c>
      <c r="BF69">
        <f t="shared" si="5"/>
        <v>2816.9311202890553</v>
      </c>
      <c r="BG69">
        <f t="shared" si="5"/>
        <v>2834.5028184663083</v>
      </c>
      <c r="BH69">
        <f t="shared" si="5"/>
        <v>2852.8421810765303</v>
      </c>
      <c r="BI69">
        <f t="shared" si="5"/>
        <v>2871.9462269170981</v>
      </c>
      <c r="BK69" s="107"/>
    </row>
    <row r="70" spans="1:63" s="73" customFormat="1" x14ac:dyDescent="0.2">
      <c r="A70" s="106" t="s">
        <v>7</v>
      </c>
      <c r="B70" s="107" t="s">
        <v>742</v>
      </c>
      <c r="C70" s="107"/>
      <c r="D70" s="107"/>
      <c r="E70" s="107"/>
      <c r="F70" s="107"/>
      <c r="G70" s="107"/>
      <c r="H70" s="107"/>
      <c r="I70" s="107"/>
      <c r="J70" s="107"/>
      <c r="K70" s="107"/>
      <c r="L70" s="107"/>
      <c r="M70" s="98">
        <f>M19+M20</f>
        <v>1537</v>
      </c>
      <c r="N70" s="98">
        <f>N19+N20</f>
        <v>1532</v>
      </c>
      <c r="O70" s="98">
        <f t="shared" ref="O70:BI70" si="6">O19+O20</f>
        <v>1554</v>
      </c>
      <c r="P70" s="98">
        <f t="shared" si="6"/>
        <v>1613</v>
      </c>
      <c r="Q70" s="98">
        <f t="shared" si="6"/>
        <v>1662</v>
      </c>
      <c r="R70" s="98">
        <f t="shared" si="6"/>
        <v>1451</v>
      </c>
      <c r="S70" s="98">
        <f t="shared" si="6"/>
        <v>968</v>
      </c>
      <c r="T70" s="98">
        <f t="shared" si="6"/>
        <v>854</v>
      </c>
      <c r="U70" s="98">
        <f t="shared" si="6"/>
        <v>664</v>
      </c>
      <c r="V70" s="98">
        <f t="shared" si="6"/>
        <v>743.60742626036654</v>
      </c>
      <c r="W70" s="98">
        <f t="shared" si="6"/>
        <v>775.13695926735147</v>
      </c>
      <c r="X70" s="98">
        <f t="shared" si="6"/>
        <v>796.26325243326903</v>
      </c>
      <c r="Y70" s="98">
        <f t="shared" si="6"/>
        <v>813.38745714045046</v>
      </c>
      <c r="Z70" s="98">
        <f t="shared" si="6"/>
        <v>827.11142009853154</v>
      </c>
      <c r="AA70" s="98">
        <f t="shared" si="6"/>
        <v>837.99422629559854</v>
      </c>
      <c r="AB70" s="98">
        <f t="shared" si="6"/>
        <v>846.53929924607974</v>
      </c>
      <c r="AC70" s="98">
        <f t="shared" si="6"/>
        <v>853.18948649755282</v>
      </c>
      <c r="AD70" s="98">
        <f t="shared" si="6"/>
        <v>858.32738779838655</v>
      </c>
      <c r="AE70" s="98">
        <f t="shared" si="6"/>
        <v>862.27886330377692</v>
      </c>
      <c r="AF70" s="98">
        <f t="shared" si="6"/>
        <v>865.31825403158939</v>
      </c>
      <c r="AG70" s="98">
        <f t="shared" si="6"/>
        <v>867.67432227445397</v>
      </c>
      <c r="AH70" s="98">
        <f t="shared" si="6"/>
        <v>869.53627689518748</v>
      </c>
      <c r="AI70" s="98">
        <f t="shared" si="6"/>
        <v>871.05950408213926</v>
      </c>
      <c r="AJ70" s="98">
        <f t="shared" si="6"/>
        <v>872.37079947060624</v>
      </c>
      <c r="AK70" s="98">
        <f t="shared" si="6"/>
        <v>873.57301281725552</v>
      </c>
      <c r="AL70" s="98">
        <f t="shared" si="6"/>
        <v>874.74908868682883</v>
      </c>
      <c r="AM70" s="98">
        <f t="shared" si="6"/>
        <v>875.96552917939653</v>
      </c>
      <c r="AN70" s="98">
        <f t="shared" si="6"/>
        <v>877.27532747102919</v>
      </c>
      <c r="AO70" s="98">
        <f t="shared" si="6"/>
        <v>878.72043092390822</v>
      </c>
      <c r="AP70" s="98">
        <f t="shared" si="6"/>
        <v>880.33379463575784</v>
      </c>
      <c r="AQ70" s="98">
        <f t="shared" si="6"/>
        <v>882.14108383663211</v>
      </c>
      <c r="AR70" s="98">
        <f t="shared" si="6"/>
        <v>884.16207865748879</v>
      </c>
      <c r="AS70" s="98">
        <f t="shared" si="6"/>
        <v>886.41182885417732</v>
      </c>
      <c r="AT70" s="98">
        <f t="shared" si="6"/>
        <v>888.90159990210475</v>
      </c>
      <c r="AU70" s="98">
        <f t="shared" si="6"/>
        <v>891.63964595798996</v>
      </c>
      <c r="AV70" s="98">
        <f t="shared" si="6"/>
        <v>894.63183976544587</v>
      </c>
      <c r="AW70" s="98">
        <f t="shared" si="6"/>
        <v>897.88218476774796</v>
      </c>
      <c r="AX70" s="98">
        <f t="shared" si="6"/>
        <v>901.39323050602729</v>
      </c>
      <c r="AY70" s="98">
        <f t="shared" si="6"/>
        <v>905.166408797656</v>
      </c>
      <c r="AZ70" s="98">
        <f t="shared" si="6"/>
        <v>909.20230515562866</v>
      </c>
      <c r="BA70" s="98">
        <f t="shared" si="6"/>
        <v>913.50087736320961</v>
      </c>
      <c r="BB70" s="98">
        <f t="shared" si="6"/>
        <v>918.06163099458217</v>
      </c>
      <c r="BC70" s="98">
        <f t="shared" si="6"/>
        <v>922.88375991041084</v>
      </c>
      <c r="BD70" s="98">
        <f t="shared" si="6"/>
        <v>927.96625830131006</v>
      </c>
      <c r="BE70" s="98">
        <f t="shared" si="6"/>
        <v>933.30800965283436</v>
      </c>
      <c r="BF70" s="98">
        <f t="shared" si="6"/>
        <v>938.90785701981235</v>
      </c>
      <c r="BG70" s="98">
        <f t="shared" si="6"/>
        <v>944.76465818934571</v>
      </c>
      <c r="BH70" s="98">
        <f t="shared" si="6"/>
        <v>950.87732864956843</v>
      </c>
      <c r="BI70" s="98">
        <f t="shared" si="6"/>
        <v>957.24487473949034</v>
      </c>
      <c r="BK70" s="107"/>
    </row>
    <row r="71" spans="1:63" x14ac:dyDescent="0.2">
      <c r="A71" s="103" t="s">
        <v>8</v>
      </c>
      <c r="B71" s="104" t="s">
        <v>697</v>
      </c>
      <c r="C71" s="104"/>
      <c r="D71" s="104"/>
      <c r="E71" s="104"/>
      <c r="F71" s="104"/>
      <c r="G71" s="104"/>
      <c r="H71" s="104"/>
      <c r="I71" s="104"/>
      <c r="J71" s="104"/>
      <c r="K71" s="104"/>
      <c r="L71" s="104"/>
      <c r="M71">
        <f>M21</f>
        <v>418</v>
      </c>
      <c r="N71">
        <f>N21</f>
        <v>443</v>
      </c>
      <c r="O71">
        <f t="shared" ref="O71:BI71" si="7">O21</f>
        <v>494</v>
      </c>
      <c r="P71">
        <f t="shared" si="7"/>
        <v>539</v>
      </c>
      <c r="Q71">
        <f t="shared" si="7"/>
        <v>554</v>
      </c>
      <c r="R71">
        <f t="shared" si="7"/>
        <v>500</v>
      </c>
      <c r="S71">
        <f t="shared" si="7"/>
        <v>360</v>
      </c>
      <c r="T71">
        <f t="shared" si="7"/>
        <v>281</v>
      </c>
      <c r="U71">
        <f t="shared" si="7"/>
        <v>324</v>
      </c>
      <c r="V71">
        <f t="shared" si="7"/>
        <v>362.38248441463338</v>
      </c>
      <c r="W71">
        <f t="shared" si="7"/>
        <v>377.74778349585023</v>
      </c>
      <c r="X71">
        <f t="shared" si="7"/>
        <v>388.04326782477688</v>
      </c>
      <c r="Y71">
        <f t="shared" si="7"/>
        <v>396.38841289227702</v>
      </c>
      <c r="Z71">
        <f t="shared" si="7"/>
        <v>403.07651687985401</v>
      </c>
      <c r="AA71">
        <f t="shared" si="7"/>
        <v>408.38003888329774</v>
      </c>
      <c r="AB71">
        <f t="shared" si="7"/>
        <v>412.54431247167838</v>
      </c>
      <c r="AC71">
        <f t="shared" si="7"/>
        <v>415.78515070554448</v>
      </c>
      <c r="AD71">
        <f t="shared" si="7"/>
        <v>418.28900606298328</v>
      </c>
      <c r="AE71">
        <f t="shared" si="7"/>
        <v>420.21468009497653</v>
      </c>
      <c r="AF71">
        <f t="shared" si="7"/>
        <v>421.69586751209329</v>
      </c>
      <c r="AG71">
        <f t="shared" si="7"/>
        <v>422.84405112773243</v>
      </c>
      <c r="AH71">
        <f t="shared" si="7"/>
        <v>423.75143816758754</v>
      </c>
      <c r="AI71">
        <f t="shared" si="7"/>
        <v>424.49375304078814</v>
      </c>
      <c r="AJ71">
        <f t="shared" si="7"/>
        <v>425.13278711157989</v>
      </c>
      <c r="AK71">
        <f t="shared" si="7"/>
        <v>425.71866219024361</v>
      </c>
      <c r="AL71">
        <f t="shared" si="7"/>
        <v>426.29179968245421</v>
      </c>
      <c r="AM71">
        <f t="shared" si="7"/>
        <v>426.88460808144532</v>
      </c>
      <c r="AN71">
        <f t="shared" si="7"/>
        <v>427.52291257147829</v>
      </c>
      <c r="AO71">
        <f t="shared" si="7"/>
        <v>428.22715537621201</v>
      </c>
      <c r="AP71">
        <f t="shared" si="7"/>
        <v>429.01339651571323</v>
      </c>
      <c r="AQ71">
        <f t="shared" si="7"/>
        <v>429.89414343611753</v>
      </c>
      <c r="AR71">
        <f t="shared" si="7"/>
        <v>430.87903559602273</v>
      </c>
      <c r="AS71">
        <f t="shared" si="7"/>
        <v>431.97540719856084</v>
      </c>
      <c r="AT71">
        <f t="shared" si="7"/>
        <v>433.18874825206404</v>
      </c>
      <c r="AU71">
        <f t="shared" si="7"/>
        <v>434.52308125780513</v>
      </c>
      <c r="AV71">
        <f t="shared" si="7"/>
        <v>435.98126818211949</v>
      </c>
      <c r="AW71">
        <f t="shared" si="7"/>
        <v>437.56526002451199</v>
      </c>
      <c r="AX71">
        <f t="shared" si="7"/>
        <v>439.27629925381302</v>
      </c>
      <c r="AY71">
        <f t="shared" si="7"/>
        <v>441.11508363811669</v>
      </c>
      <c r="AZ71">
        <f t="shared" si="7"/>
        <v>443.08189851568898</v>
      </c>
      <c r="BA71">
        <f t="shared" si="7"/>
        <v>445.17672331303231</v>
      </c>
      <c r="BB71">
        <f t="shared" si="7"/>
        <v>447.3993170814291</v>
      </c>
      <c r="BC71">
        <f t="shared" si="7"/>
        <v>449.74928696469618</v>
      </c>
      <c r="BD71">
        <f t="shared" si="7"/>
        <v>452.22614280137066</v>
      </c>
      <c r="BE71">
        <f t="shared" si="7"/>
        <v>454.82934048005114</v>
      </c>
      <c r="BF71">
        <f t="shared" si="7"/>
        <v>457.55831618621596</v>
      </c>
      <c r="BG71">
        <f t="shared" si="7"/>
        <v>460.41251328482696</v>
      </c>
      <c r="BH71">
        <f t="shared" si="7"/>
        <v>463.39140326031236</v>
      </c>
      <c r="BI71">
        <f t="shared" si="7"/>
        <v>466.49450187149091</v>
      </c>
      <c r="BK71" s="107"/>
    </row>
    <row r="72" spans="1:63" x14ac:dyDescent="0.2">
      <c r="A72" s="103" t="s">
        <v>9</v>
      </c>
      <c r="B72" s="104" t="s">
        <v>698</v>
      </c>
      <c r="C72" s="104"/>
      <c r="D72" s="104"/>
      <c r="E72" s="104"/>
      <c r="F72" s="104"/>
      <c r="G72" s="104"/>
      <c r="H72" s="104"/>
      <c r="I72" s="104"/>
      <c r="J72" s="104"/>
      <c r="K72" s="104"/>
      <c r="L72" s="104"/>
      <c r="M72">
        <f t="shared" ref="M72:M73" si="8">M22</f>
        <v>719</v>
      </c>
      <c r="N72">
        <f t="shared" ref="N72:O72" si="9">N22</f>
        <v>784</v>
      </c>
      <c r="O72">
        <f t="shared" si="9"/>
        <v>833</v>
      </c>
      <c r="P72">
        <f t="shared" ref="P72:BI72" si="10">P22</f>
        <v>851</v>
      </c>
      <c r="Q72">
        <f t="shared" si="10"/>
        <v>969</v>
      </c>
      <c r="R72">
        <f t="shared" si="10"/>
        <v>925</v>
      </c>
      <c r="S72">
        <f t="shared" si="10"/>
        <v>744</v>
      </c>
      <c r="T72">
        <f t="shared" si="10"/>
        <v>665</v>
      </c>
      <c r="U72">
        <f t="shared" si="10"/>
        <v>657</v>
      </c>
      <c r="V72">
        <f t="shared" si="10"/>
        <v>735.51631983155141</v>
      </c>
      <c r="W72">
        <f t="shared" si="10"/>
        <v>766.70278363535033</v>
      </c>
      <c r="X72">
        <f t="shared" si="10"/>
        <v>787.59920404796389</v>
      </c>
      <c r="Y72">
        <f t="shared" si="10"/>
        <v>804.53708226363699</v>
      </c>
      <c r="Z72">
        <f t="shared" si="10"/>
        <v>818.11171636754386</v>
      </c>
      <c r="AA72">
        <f t="shared" si="10"/>
        <v>828.87610800865684</v>
      </c>
      <c r="AB72">
        <f t="shared" si="10"/>
        <v>837.32820300835021</v>
      </c>
      <c r="AC72">
        <f t="shared" si="10"/>
        <v>843.90603034123853</v>
      </c>
      <c r="AD72">
        <f t="shared" si="10"/>
        <v>848.98802673206524</v>
      </c>
      <c r="AE72">
        <f t="shared" si="10"/>
        <v>852.89650668935326</v>
      </c>
      <c r="AF72">
        <f t="shared" si="10"/>
        <v>855.90282615807246</v>
      </c>
      <c r="AG72">
        <f t="shared" si="10"/>
        <v>858.23325829479654</v>
      </c>
      <c r="AH72">
        <f t="shared" si="10"/>
        <v>860.07495320258204</v>
      </c>
      <c r="AI72">
        <f t="shared" si="10"/>
        <v>861.58160633062892</v>
      </c>
      <c r="AJ72">
        <f t="shared" si="10"/>
        <v>862.87863366558679</v>
      </c>
      <c r="AK72">
        <f t="shared" si="10"/>
        <v>864.06776586781177</v>
      </c>
      <c r="AL72">
        <f t="shared" si="10"/>
        <v>865.23104499182682</v>
      </c>
      <c r="AM72">
        <f t="shared" si="10"/>
        <v>866.43424953604051</v>
      </c>
      <c r="AN72">
        <f t="shared" si="10"/>
        <v>867.72979606390152</v>
      </c>
      <c r="AO72">
        <f t="shared" si="10"/>
        <v>869.15917551319342</v>
      </c>
      <c r="AP72">
        <f t="shared" si="10"/>
        <v>870.75498440103252</v>
      </c>
      <c r="AQ72">
        <f t="shared" si="10"/>
        <v>872.54260869707196</v>
      </c>
      <c r="AR72">
        <f t="shared" si="10"/>
        <v>874.54161330695149</v>
      </c>
      <c r="AS72">
        <f t="shared" si="10"/>
        <v>876.76688423186715</v>
      </c>
      <c r="AT72">
        <f t="shared" si="10"/>
        <v>879.22956436889092</v>
      </c>
      <c r="AU72">
        <f t="shared" si="10"/>
        <v>881.93781806221648</v>
      </c>
      <c r="AV72">
        <f t="shared" si="10"/>
        <v>884.89745415481275</v>
      </c>
      <c r="AW72">
        <f t="shared" si="10"/>
        <v>888.11243252895156</v>
      </c>
      <c r="AX72">
        <f t="shared" si="10"/>
        <v>891.58527498450167</v>
      </c>
      <c r="AY72">
        <f t="shared" si="10"/>
        <v>895.31739775939639</v>
      </c>
      <c r="AZ72">
        <f t="shared" si="10"/>
        <v>899.30937999573052</v>
      </c>
      <c r="BA72">
        <f t="shared" si="10"/>
        <v>903.5611799361244</v>
      </c>
      <c r="BB72">
        <f t="shared" si="10"/>
        <v>908.07230853455087</v>
      </c>
      <c r="BC72">
        <f t="shared" si="10"/>
        <v>912.84196842318386</v>
      </c>
      <c r="BD72">
        <f t="shared" si="10"/>
        <v>917.86916473673307</v>
      </c>
      <c r="BE72">
        <f t="shared" si="10"/>
        <v>923.15279310941776</v>
      </c>
      <c r="BF72">
        <f t="shared" si="10"/>
        <v>928.69170918465352</v>
      </c>
      <c r="BG72">
        <f t="shared" si="10"/>
        <v>934.48478317782781</v>
      </c>
      <c r="BH72">
        <f t="shared" si="10"/>
        <v>940.53094237752327</v>
      </c>
      <c r="BI72">
        <f t="shared" si="10"/>
        <v>946.8292039346602</v>
      </c>
      <c r="BK72" s="107"/>
    </row>
    <row r="73" spans="1:63" x14ac:dyDescent="0.2">
      <c r="A73" s="103" t="s">
        <v>10</v>
      </c>
      <c r="B73" s="104" t="s">
        <v>699</v>
      </c>
      <c r="C73" s="104"/>
      <c r="D73" s="104"/>
      <c r="E73" s="104"/>
      <c r="F73" s="104"/>
      <c r="G73" s="104"/>
      <c r="H73" s="104"/>
      <c r="I73" s="104"/>
      <c r="J73" s="104"/>
      <c r="K73" s="104"/>
      <c r="L73" s="104"/>
      <c r="M73">
        <f t="shared" si="8"/>
        <v>524</v>
      </c>
      <c r="N73">
        <f t="shared" ref="N73:O73" si="11">N23</f>
        <v>738</v>
      </c>
      <c r="O73">
        <f t="shared" si="11"/>
        <v>709</v>
      </c>
      <c r="P73">
        <f t="shared" ref="P73:BI73" si="12">P23</f>
        <v>848</v>
      </c>
      <c r="Q73">
        <f t="shared" si="12"/>
        <v>1073</v>
      </c>
      <c r="R73">
        <f t="shared" si="12"/>
        <v>1502</v>
      </c>
      <c r="S73">
        <f t="shared" si="12"/>
        <v>1909</v>
      </c>
      <c r="T73">
        <f t="shared" si="12"/>
        <v>1913</v>
      </c>
      <c r="U73">
        <f t="shared" si="12"/>
        <v>1929</v>
      </c>
      <c r="V73">
        <f t="shared" si="12"/>
        <v>2564.8614723532937</v>
      </c>
      <c r="W73">
        <f t="shared" si="12"/>
        <v>2923.3607921075582</v>
      </c>
      <c r="X73">
        <f t="shared" si="12"/>
        <v>3259.5907849428977</v>
      </c>
      <c r="Y73">
        <f t="shared" si="12"/>
        <v>3591.762005815066</v>
      </c>
      <c r="Z73">
        <f t="shared" si="12"/>
        <v>3918.8576183092318</v>
      </c>
      <c r="AA73">
        <f t="shared" si="12"/>
        <v>4240.4200571099273</v>
      </c>
      <c r="AB73">
        <f t="shared" si="12"/>
        <v>4556.4127077804023</v>
      </c>
      <c r="AC73">
        <f t="shared" si="12"/>
        <v>4867.1022016179459</v>
      </c>
      <c r="AD73">
        <f t="shared" si="12"/>
        <v>5172.9628063240161</v>
      </c>
      <c r="AE73">
        <f t="shared" si="12"/>
        <v>5474.6016411215942</v>
      </c>
      <c r="AF73">
        <f t="shared" si="12"/>
        <v>5772.7020966270939</v>
      </c>
      <c r="AG73">
        <f t="shared" si="12"/>
        <v>6067.9823817622982</v>
      </c>
      <c r="AH73">
        <f t="shared" si="12"/>
        <v>6361.1661755534078</v>
      </c>
      <c r="AI73">
        <f t="shared" si="12"/>
        <v>6652.9626773083191</v>
      </c>
      <c r="AJ73">
        <f t="shared" si="12"/>
        <v>6944.0537662886445</v>
      </c>
      <c r="AK73">
        <f t="shared" si="12"/>
        <v>7235.0864107006901</v>
      </c>
      <c r="AL73">
        <f t="shared" si="12"/>
        <v>7526.6688587650842</v>
      </c>
      <c r="AM73">
        <f t="shared" si="12"/>
        <v>7819.3694819848879</v>
      </c>
      <c r="AN73">
        <f t="shared" si="12"/>
        <v>8113.7174181814999</v>
      </c>
      <c r="AO73">
        <f t="shared" si="12"/>
        <v>8410.2043831321844</v>
      </c>
      <c r="AP73">
        <f t="shared" si="12"/>
        <v>8709.2871920040106</v>
      </c>
      <c r="AQ73">
        <f t="shared" si="12"/>
        <v>9011.3906635274507</v>
      </c>
      <c r="AR73">
        <f t="shared" si="12"/>
        <v>9316.9106789429825</v>
      </c>
      <c r="AS73">
        <f t="shared" si="12"/>
        <v>9626.2172412018099</v>
      </c>
      <c r="AT73">
        <f t="shared" si="12"/>
        <v>9939.657433578137</v>
      </c>
      <c r="AU73">
        <f t="shared" si="12"/>
        <v>10257.558215510149</v>
      </c>
      <c r="AV73">
        <f t="shared" si="12"/>
        <v>10580.229020886785</v>
      </c>
      <c r="AW73">
        <f t="shared" si="12"/>
        <v>10907.964143047029</v>
      </c>
      <c r="AX73">
        <f t="shared" si="12"/>
        <v>11241.044903685155</v>
      </c>
      <c r="AY73">
        <f t="shared" si="12"/>
        <v>11579.741611343154</v>
      </c>
      <c r="AZ73">
        <f t="shared" si="12"/>
        <v>11924.315320474774</v>
      </c>
      <c r="BA73">
        <f t="shared" si="12"/>
        <v>12275.019405120978</v>
      </c>
      <c r="BB73">
        <f t="shared" si="12"/>
        <v>12632.100962727633</v>
      </c>
      <c r="BC73">
        <f t="shared" si="12"/>
        <v>12995.802064063193</v>
      </c>
      <c r="BD73">
        <f t="shared" si="12"/>
        <v>13366.360864918388</v>
      </c>
      <c r="BE73">
        <f t="shared" si="12"/>
        <v>13744.012594549997</v>
      </c>
      <c r="BF73">
        <f t="shared" si="12"/>
        <v>14128.990434847419</v>
      </c>
      <c r="BG73">
        <f t="shared" si="12"/>
        <v>14521.52630308335</v>
      </c>
      <c r="BH73">
        <f t="shared" si="12"/>
        <v>14921.851549944015</v>
      </c>
      <c r="BI73">
        <f t="shared" si="12"/>
        <v>15330.197583376814</v>
      </c>
      <c r="BK73" s="107"/>
    </row>
    <row r="74" spans="1:63" s="73" customFormat="1" x14ac:dyDescent="0.2">
      <c r="A74" s="106" t="s">
        <v>35</v>
      </c>
      <c r="B74" s="107" t="s">
        <v>751</v>
      </c>
      <c r="C74" s="107"/>
      <c r="D74" s="107"/>
      <c r="E74" s="107"/>
      <c r="F74" s="107"/>
      <c r="G74" s="107"/>
      <c r="H74" s="107"/>
      <c r="I74" s="107"/>
      <c r="J74" s="107"/>
      <c r="K74" s="107"/>
      <c r="L74" s="107"/>
      <c r="M74" s="99">
        <f>M24</f>
        <v>2969</v>
      </c>
      <c r="N74" s="99">
        <f>N24</f>
        <v>3493</v>
      </c>
      <c r="O74" s="99">
        <f t="shared" ref="O74:BI74" si="13">O24</f>
        <v>3903</v>
      </c>
      <c r="P74" s="99">
        <f t="shared" si="13"/>
        <v>4227</v>
      </c>
      <c r="Q74" s="99">
        <f t="shared" si="13"/>
        <v>4581</v>
      </c>
      <c r="R74" s="99">
        <f t="shared" si="13"/>
        <v>4797</v>
      </c>
      <c r="S74" s="99">
        <f t="shared" si="13"/>
        <v>4482</v>
      </c>
      <c r="T74" s="99">
        <f t="shared" si="13"/>
        <v>4442</v>
      </c>
      <c r="U74" s="99">
        <f t="shared" si="13"/>
        <v>4372</v>
      </c>
      <c r="V74" s="99">
        <f t="shared" si="13"/>
        <v>5390.4175954051707</v>
      </c>
      <c r="W74" s="99">
        <f t="shared" si="13"/>
        <v>5755.6254392405363</v>
      </c>
      <c r="X74" s="99">
        <f t="shared" si="13"/>
        <v>6052.86886027331</v>
      </c>
      <c r="Y74" s="99">
        <f t="shared" si="13"/>
        <v>6326.4332674285242</v>
      </c>
      <c r="Z74" s="99">
        <f t="shared" si="13"/>
        <v>6578.9892541341542</v>
      </c>
      <c r="AA74" s="99">
        <f t="shared" si="13"/>
        <v>6813.2841425595389</v>
      </c>
      <c r="AB74" s="99">
        <f t="shared" si="13"/>
        <v>7031.9971358861994</v>
      </c>
      <c r="AC74" s="99">
        <f t="shared" si="13"/>
        <v>7237.6485652355268</v>
      </c>
      <c r="AD74" s="99">
        <f t="shared" si="13"/>
        <v>7432.5493362867182</v>
      </c>
      <c r="AE74" s="99">
        <f t="shared" si="13"/>
        <v>7618.7788206634932</v>
      </c>
      <c r="AF74" s="99">
        <f t="shared" si="13"/>
        <v>7798.1818887829222</v>
      </c>
      <c r="AG74" s="99">
        <f t="shared" si="13"/>
        <v>7972.3780797446816</v>
      </c>
      <c r="AH74" s="99">
        <f t="shared" si="13"/>
        <v>8142.777849570587</v>
      </c>
      <c r="AI74" s="99">
        <f t="shared" si="13"/>
        <v>8310.6023825419634</v>
      </c>
      <c r="AJ74" s="99">
        <f t="shared" si="13"/>
        <v>8476.9046189626079</v>
      </c>
      <c r="AK74" s="99">
        <f t="shared" si="13"/>
        <v>8642.590005351989</v>
      </c>
      <c r="AL74" s="99">
        <f t="shared" si="13"/>
        <v>8808.43607557623</v>
      </c>
      <c r="AM74" s="99">
        <f t="shared" si="13"/>
        <v>8975.1103842568336</v>
      </c>
      <c r="AN74" s="99">
        <f t="shared" si="13"/>
        <v>9143.1865875555577</v>
      </c>
      <c r="AO74" s="99">
        <f t="shared" si="13"/>
        <v>9313.15864102669</v>
      </c>
      <c r="AP74" s="99">
        <f t="shared" si="13"/>
        <v>9485.4531898701171</v>
      </c>
      <c r="AQ74" s="99">
        <f t="shared" si="13"/>
        <v>9660.4402858042104</v>
      </c>
      <c r="AR74" s="99">
        <f t="shared" si="13"/>
        <v>9838.4425928124674</v>
      </c>
      <c r="AS74" s="99">
        <f t="shared" si="13"/>
        <v>10019.743252349172</v>
      </c>
      <c r="AT74" s="99">
        <f t="shared" si="13"/>
        <v>10204.592574887287</v>
      </c>
      <c r="AU74" s="99">
        <f t="shared" si="13"/>
        <v>10393.213714108149</v>
      </c>
      <c r="AV74" s="99">
        <f t="shared" si="13"/>
        <v>10585.807465965489</v>
      </c>
      <c r="AW74" s="99">
        <f t="shared" si="13"/>
        <v>10782.556319471925</v>
      </c>
      <c r="AX74" s="99">
        <f t="shared" si="13"/>
        <v>10983.627870688082</v>
      </c>
      <c r="AY74" s="99">
        <f t="shared" si="13"/>
        <v>11189.177696826127</v>
      </c>
      <c r="AZ74" s="99">
        <f t="shared" si="13"/>
        <v>11399.351774013099</v>
      </c>
      <c r="BA74" s="99">
        <f t="shared" si="13"/>
        <v>11614.288510277414</v>
      </c>
      <c r="BB74" s="99">
        <f t="shared" si="13"/>
        <v>11834.12045475191</v>
      </c>
      <c r="BC74" s="99">
        <f t="shared" si="13"/>
        <v>12058.97573487386</v>
      </c>
      <c r="BD74" s="99">
        <f t="shared" si="13"/>
        <v>12288.979265405242</v>
      </c>
      <c r="BE74" s="99">
        <f t="shared" si="13"/>
        <v>12524.253766271857</v>
      </c>
      <c r="BF74" s="99">
        <f t="shared" si="13"/>
        <v>12764.92062039628</v>
      </c>
      <c r="BG74" s="99">
        <f t="shared" si="13"/>
        <v>13011.100597752984</v>
      </c>
      <c r="BH74" s="99">
        <f t="shared" si="13"/>
        <v>13262.914467686232</v>
      </c>
      <c r="BI74" s="99">
        <f t="shared" si="13"/>
        <v>13520.483517991599</v>
      </c>
      <c r="BK74" s="107"/>
    </row>
    <row r="75" spans="1:63" s="73" customFormat="1" x14ac:dyDescent="0.2">
      <c r="A75" s="106" t="s">
        <v>36</v>
      </c>
      <c r="B75" s="107" t="s">
        <v>752</v>
      </c>
      <c r="C75" s="107"/>
      <c r="D75" s="107"/>
      <c r="E75" s="107"/>
      <c r="F75" s="107"/>
      <c r="G75" s="107"/>
      <c r="H75" s="107"/>
      <c r="I75" s="107"/>
      <c r="J75" s="107"/>
      <c r="K75" s="107"/>
      <c r="L75" s="107"/>
      <c r="M75" s="99"/>
      <c r="N75" s="99"/>
      <c r="O75" s="99"/>
      <c r="P75" s="99"/>
      <c r="Q75" s="99"/>
      <c r="R75" s="99"/>
      <c r="S75" s="99"/>
      <c r="T75" s="99"/>
      <c r="U75" s="99"/>
      <c r="V75" s="99"/>
      <c r="W75" s="99"/>
      <c r="X75" s="99"/>
      <c r="Y75" s="99"/>
      <c r="Z75" s="99"/>
      <c r="AA75" s="99"/>
      <c r="AB75" s="99"/>
      <c r="AC75" s="99"/>
      <c r="AD75" s="99"/>
      <c r="AE75" s="99"/>
      <c r="AF75" s="99"/>
      <c r="AG75" s="99"/>
      <c r="AH75" s="99"/>
      <c r="AI75" s="99"/>
      <c r="AJ75" s="99"/>
      <c r="AK75" s="99"/>
      <c r="AL75" s="99"/>
      <c r="AM75" s="99"/>
      <c r="AN75" s="99"/>
      <c r="AO75" s="99"/>
      <c r="AP75" s="99"/>
      <c r="AQ75" s="99"/>
      <c r="AR75" s="99"/>
      <c r="AS75" s="99"/>
      <c r="AT75" s="99"/>
      <c r="AU75" s="99"/>
      <c r="AV75" s="99"/>
      <c r="AW75" s="99"/>
      <c r="AX75" s="99"/>
      <c r="AY75" s="99"/>
      <c r="AZ75" s="99"/>
      <c r="BA75" s="99"/>
      <c r="BB75" s="99"/>
      <c r="BC75" s="99"/>
      <c r="BD75" s="99"/>
      <c r="BE75" s="99"/>
      <c r="BF75" s="99"/>
      <c r="BG75" s="99"/>
      <c r="BH75" s="99"/>
      <c r="BI75" s="99"/>
      <c r="BK75" s="107"/>
    </row>
    <row r="76" spans="1:63" s="73" customFormat="1" x14ac:dyDescent="0.2">
      <c r="A76" s="106" t="s">
        <v>11</v>
      </c>
      <c r="B76" s="107" t="s">
        <v>759</v>
      </c>
      <c r="C76" s="107"/>
      <c r="D76" s="107"/>
      <c r="E76" s="107"/>
      <c r="F76" s="107"/>
      <c r="G76" s="107"/>
      <c r="H76" s="107"/>
      <c r="I76" s="107"/>
      <c r="J76" s="107"/>
      <c r="K76" s="107"/>
      <c r="L76" s="107"/>
      <c r="M76" s="99"/>
      <c r="N76" s="99"/>
      <c r="O76" s="99"/>
      <c r="P76" s="99"/>
      <c r="Q76" s="99"/>
      <c r="R76" s="99"/>
      <c r="S76" s="99"/>
      <c r="T76" s="99"/>
      <c r="U76" s="99"/>
      <c r="V76" s="99"/>
      <c r="W76" s="99"/>
      <c r="X76" s="99"/>
      <c r="Y76" s="99"/>
      <c r="Z76" s="99"/>
      <c r="AA76" s="99"/>
      <c r="AB76" s="99"/>
      <c r="AC76" s="99"/>
      <c r="AD76" s="99"/>
      <c r="AE76" s="99"/>
      <c r="AF76" s="99"/>
      <c r="AG76" s="99"/>
      <c r="AH76" s="99"/>
      <c r="AI76" s="99"/>
      <c r="AJ76" s="99"/>
      <c r="AK76" s="99"/>
      <c r="AL76" s="99"/>
      <c r="AM76" s="99"/>
      <c r="AN76" s="99"/>
      <c r="AO76" s="99"/>
      <c r="AP76" s="99"/>
      <c r="AQ76" s="99"/>
      <c r="AR76" s="99"/>
      <c r="AS76" s="99"/>
      <c r="AT76" s="99"/>
      <c r="AU76" s="99"/>
      <c r="AV76" s="99"/>
      <c r="AW76" s="99"/>
      <c r="AX76" s="99"/>
      <c r="AY76" s="99"/>
      <c r="AZ76" s="99"/>
      <c r="BA76" s="99"/>
      <c r="BB76" s="99"/>
      <c r="BC76" s="99"/>
      <c r="BD76" s="99"/>
      <c r="BE76" s="99"/>
      <c r="BF76" s="99"/>
      <c r="BG76" s="99"/>
      <c r="BH76" s="99"/>
      <c r="BI76" s="99"/>
      <c r="BK76" s="107"/>
    </row>
    <row r="77" spans="1:63" s="104" customFormat="1" x14ac:dyDescent="0.2">
      <c r="A77" s="103" t="s">
        <v>40</v>
      </c>
      <c r="B77" s="104" t="s">
        <v>701</v>
      </c>
      <c r="M77" s="102">
        <f>M25</f>
        <v>1038</v>
      </c>
      <c r="N77" s="102">
        <f>N25</f>
        <v>981</v>
      </c>
      <c r="O77" s="102">
        <f t="shared" ref="O77:BI77" si="14">O25</f>
        <v>958</v>
      </c>
      <c r="P77" s="102">
        <f t="shared" si="14"/>
        <v>1044</v>
      </c>
      <c r="Q77" s="102">
        <f t="shared" si="14"/>
        <v>1060</v>
      </c>
      <c r="R77" s="102">
        <f t="shared" si="14"/>
        <v>1037</v>
      </c>
      <c r="S77" s="102">
        <f t="shared" si="14"/>
        <v>871</v>
      </c>
      <c r="T77" s="102">
        <f t="shared" si="14"/>
        <v>1118</v>
      </c>
      <c r="U77" s="102">
        <f t="shared" si="14"/>
        <v>1055</v>
      </c>
      <c r="V77" s="102">
        <f t="shared" si="14"/>
        <v>1183.8979876308565</v>
      </c>
      <c r="W77" s="102">
        <f t="shared" si="14"/>
        <v>1244.9125527818539</v>
      </c>
      <c r="X77" s="102">
        <f t="shared" si="14"/>
        <v>1289.9537098535845</v>
      </c>
      <c r="Y77" s="102">
        <f t="shared" si="14"/>
        <v>1329.0452000498367</v>
      </c>
      <c r="Z77" s="102">
        <f t="shared" si="14"/>
        <v>1363.0112799064477</v>
      </c>
      <c r="AA77" s="102">
        <f t="shared" si="14"/>
        <v>1392.6387344864379</v>
      </c>
      <c r="AB77" s="102">
        <f t="shared" si="14"/>
        <v>1418.6522761290933</v>
      </c>
      <c r="AC77" s="102">
        <f t="shared" si="14"/>
        <v>1441.7023564986166</v>
      </c>
      <c r="AD77" s="102">
        <f t="shared" si="14"/>
        <v>1462.3614992666387</v>
      </c>
      <c r="AE77" s="102">
        <f t="shared" si="14"/>
        <v>1481.1261225846797</v>
      </c>
      <c r="AF77" s="102">
        <f t="shared" si="14"/>
        <v>1498.4216202845901</v>
      </c>
      <c r="AG77" s="102">
        <f t="shared" si="14"/>
        <v>1514.6091369138589</v>
      </c>
      <c r="AH77" s="102">
        <f t="shared" si="14"/>
        <v>1529.9929894875088</v>
      </c>
      <c r="AI77" s="102">
        <f t="shared" si="14"/>
        <v>1544.8280713387157</v>
      </c>
      <c r="AJ77" s="102">
        <f t="shared" si="14"/>
        <v>1559.3268444884018</v>
      </c>
      <c r="AK77" s="102">
        <f t="shared" si="14"/>
        <v>1573.6657118387627</v>
      </c>
      <c r="AL77" s="102">
        <f t="shared" si="14"/>
        <v>1587.990681782077</v>
      </c>
      <c r="AM77" s="102">
        <f t="shared" si="14"/>
        <v>1602.4223138418213</v>
      </c>
      <c r="AN77" s="102">
        <f t="shared" si="14"/>
        <v>1617.0599787935805</v>
      </c>
      <c r="AO77" s="102">
        <f t="shared" si="14"/>
        <v>1631.9854906986111</v>
      </c>
      <c r="AP77" s="102">
        <f t="shared" si="14"/>
        <v>1647.2661787977465</v>
      </c>
      <c r="AQ77" s="102">
        <f t="shared" si="14"/>
        <v>1662.9574693672241</v>
      </c>
      <c r="AR77" s="102">
        <f t="shared" si="14"/>
        <v>1679.1050448841545</v>
      </c>
      <c r="AS77" s="102">
        <f t="shared" si="14"/>
        <v>1695.7466424591655</v>
      </c>
      <c r="AT77" s="102">
        <f t="shared" si="14"/>
        <v>1712.9135469193961</v>
      </c>
      <c r="AU77" s="102">
        <f t="shared" si="14"/>
        <v>1730.6318270600593</v>
      </c>
      <c r="AV77" s="102">
        <f t="shared" si="14"/>
        <v>1748.9233569503922</v>
      </c>
      <c r="AW77" s="102">
        <f t="shared" si="14"/>
        <v>1767.8066580604363</v>
      </c>
      <c r="AX77" s="102">
        <f t="shared" si="14"/>
        <v>1787.2975924971688</v>
      </c>
      <c r="AY77" s="102">
        <f t="shared" si="14"/>
        <v>1807.4099328359257</v>
      </c>
      <c r="AZ77" s="102">
        <f t="shared" si="14"/>
        <v>1828.1558298857574</v>
      </c>
      <c r="BA77" s="102">
        <f t="shared" si="14"/>
        <v>1849.5461961857459</v>
      </c>
      <c r="BB77" s="102">
        <f t="shared" si="14"/>
        <v>1871.591020030083</v>
      </c>
      <c r="BC77" s="102">
        <f t="shared" si="14"/>
        <v>1894.2996222965467</v>
      </c>
      <c r="BD77" s="102">
        <f t="shared" si="14"/>
        <v>1917.6808662405249</v>
      </c>
      <c r="BE77" s="102">
        <f t="shared" si="14"/>
        <v>1941.7433286551902</v>
      </c>
      <c r="BF77" s="102">
        <f t="shared" si="14"/>
        <v>1966.4954393335888</v>
      </c>
      <c r="BG77" s="102">
        <f t="shared" si="14"/>
        <v>1991.9455945536379</v>
      </c>
      <c r="BH77" s="102">
        <f t="shared" si="14"/>
        <v>2018.1022493011144</v>
      </c>
      <c r="BI77" s="102">
        <f t="shared" si="14"/>
        <v>2044.9739921139296</v>
      </c>
      <c r="BK77" s="107"/>
    </row>
    <row r="78" spans="1:63" s="104" customFormat="1" x14ac:dyDescent="0.2">
      <c r="A78" s="103" t="s">
        <v>41</v>
      </c>
      <c r="B78" s="104" t="s">
        <v>705</v>
      </c>
      <c r="M78" s="101">
        <f>M29</f>
        <v>919</v>
      </c>
      <c r="N78" s="101">
        <f>N29</f>
        <v>972</v>
      </c>
      <c r="O78" s="101">
        <f t="shared" ref="O78:BI78" si="15">O29</f>
        <v>942</v>
      </c>
      <c r="P78" s="101">
        <f t="shared" si="15"/>
        <v>965</v>
      </c>
      <c r="Q78" s="101">
        <f t="shared" si="15"/>
        <v>958</v>
      </c>
      <c r="R78" s="101">
        <f t="shared" si="15"/>
        <v>889</v>
      </c>
      <c r="S78" s="101">
        <f t="shared" si="15"/>
        <v>678</v>
      </c>
      <c r="T78" s="101">
        <f t="shared" si="15"/>
        <v>632</v>
      </c>
      <c r="U78" s="101">
        <f t="shared" si="15"/>
        <v>1118</v>
      </c>
      <c r="V78" s="101">
        <f t="shared" si="15"/>
        <v>1251.453235953577</v>
      </c>
      <c r="W78" s="101">
        <f t="shared" si="15"/>
        <v>1088.5844810473777</v>
      </c>
      <c r="X78" s="101">
        <f t="shared" si="15"/>
        <v>1121.4779654362048</v>
      </c>
      <c r="Y78" s="101">
        <f t="shared" si="15"/>
        <v>1148.8896866567363</v>
      </c>
      <c r="Z78" s="101">
        <f t="shared" si="15"/>
        <v>1171.6235598880178</v>
      </c>
      <c r="AA78" s="101">
        <f t="shared" si="15"/>
        <v>1190.432502053209</v>
      </c>
      <c r="AB78" s="101">
        <f t="shared" si="15"/>
        <v>1205.9991887912188</v>
      </c>
      <c r="AC78" s="101">
        <f t="shared" si="15"/>
        <v>1218.9279063442207</v>
      </c>
      <c r="AD78" s="101">
        <f t="shared" si="15"/>
        <v>1229.7437953184631</v>
      </c>
      <c r="AE78" s="101">
        <f t="shared" si="15"/>
        <v>1238.896671402694</v>
      </c>
      <c r="AF78" s="101">
        <f t="shared" si="15"/>
        <v>1246.7673983613897</v>
      </c>
      <c r="AG78" s="101">
        <f t="shared" si="15"/>
        <v>1253.6754281012772</v>
      </c>
      <c r="AH78" s="101">
        <f t="shared" si="15"/>
        <v>1259.886608049243</v>
      </c>
      <c r="AI78" s="101">
        <f t="shared" si="15"/>
        <v>1265.6207069579177</v>
      </c>
      <c r="AJ78" s="101">
        <f t="shared" si="15"/>
        <v>1271.0583534223538</v>
      </c>
      <c r="AK78" s="101">
        <f t="shared" si="15"/>
        <v>1276.3472432127755</v>
      </c>
      <c r="AL78" s="101">
        <f t="shared" si="15"/>
        <v>1281.6075745386156</v>
      </c>
      <c r="AM78" s="101">
        <f t="shared" si="15"/>
        <v>1286.9367323640774</v>
      </c>
      <c r="AN78" s="101">
        <f t="shared" si="15"/>
        <v>1292.4132772462578</v>
      </c>
      <c r="AO78" s="101">
        <f t="shared" si="15"/>
        <v>1298.1003104945144</v>
      </c>
      <c r="AP78" s="101">
        <f t="shared" si="15"/>
        <v>1304.048292484297</v>
      </c>
      <c r="AQ78" s="101">
        <f t="shared" si="15"/>
        <v>1310.2973892738198</v>
      </c>
      <c r="AR78" s="101">
        <f t="shared" si="15"/>
        <v>1316.8794172901714</v>
      </c>
      <c r="AS78" s="101">
        <f t="shared" si="15"/>
        <v>1323.8194487130806</v>
      </c>
      <c r="AT78" s="101">
        <f t="shared" si="15"/>
        <v>1331.137132488632</v>
      </c>
      <c r="AU78" s="101">
        <f t="shared" si="15"/>
        <v>1338.8477783594617</v>
      </c>
      <c r="AV78" s="101">
        <f t="shared" si="15"/>
        <v>1346.9632442877985</v>
      </c>
      <c r="AW78" s="101">
        <f t="shared" si="15"/>
        <v>1355.4926613555315</v>
      </c>
      <c r="AX78" s="101">
        <f t="shared" si="15"/>
        <v>1364.4430247087555</v>
      </c>
      <c r="AY78" s="101">
        <f t="shared" si="15"/>
        <v>1373.8196743582864</v>
      </c>
      <c r="AZ78" s="101">
        <f t="shared" si="15"/>
        <v>1383.6266855971896</v>
      </c>
      <c r="BA78" s="101">
        <f t="shared" si="15"/>
        <v>1393.867185379198</v>
      </c>
      <c r="BB78" s="101">
        <f t="shared" si="15"/>
        <v>1404.5436081390576</v>
      </c>
      <c r="BC78" s="101">
        <f t="shared" si="15"/>
        <v>1415.6579021503776</v>
      </c>
      <c r="BD78" s="101">
        <f t="shared" si="15"/>
        <v>1427.2116955375386</v>
      </c>
      <c r="BE78" s="101">
        <f t="shared" si="15"/>
        <v>1439.2064294215545</v>
      </c>
      <c r="BF78" s="101">
        <f t="shared" si="15"/>
        <v>1451.6434643297534</v>
      </c>
      <c r="BG78" s="101">
        <f t="shared" si="15"/>
        <v>1464.5241648879785</v>
      </c>
      <c r="BH78" s="101">
        <f t="shared" si="15"/>
        <v>1477.8499669007469</v>
      </c>
      <c r="BI78" s="101">
        <f t="shared" si="15"/>
        <v>1491.6224301750451</v>
      </c>
      <c r="BK78" s="107"/>
    </row>
    <row r="79" spans="1:63" s="73" customFormat="1" x14ac:dyDescent="0.2">
      <c r="A79" s="106" t="s">
        <v>42</v>
      </c>
      <c r="B79" s="107" t="s">
        <v>753</v>
      </c>
      <c r="C79" s="107"/>
      <c r="D79" s="107"/>
      <c r="E79" s="107"/>
      <c r="F79" s="107"/>
      <c r="G79" s="107"/>
      <c r="H79" s="107"/>
      <c r="I79" s="107"/>
      <c r="J79" s="107"/>
      <c r="K79" s="107"/>
      <c r="L79" s="107"/>
      <c r="M79" s="99">
        <f>M26</f>
        <v>1198</v>
      </c>
      <c r="N79" s="99">
        <f>N26</f>
        <v>1662</v>
      </c>
      <c r="O79" s="99">
        <f t="shared" ref="O79:BI79" si="16">O26</f>
        <v>1705</v>
      </c>
      <c r="P79" s="99">
        <f t="shared" si="16"/>
        <v>1704</v>
      </c>
      <c r="Q79" s="99">
        <f t="shared" si="16"/>
        <v>1570</v>
      </c>
      <c r="R79" s="99">
        <f t="shared" si="16"/>
        <v>2092</v>
      </c>
      <c r="S79" s="99">
        <f t="shared" si="16"/>
        <v>2552</v>
      </c>
      <c r="T79" s="99">
        <f t="shared" si="16"/>
        <v>2676</v>
      </c>
      <c r="U79" s="99">
        <f t="shared" si="16"/>
        <v>2727</v>
      </c>
      <c r="V79" s="99">
        <f t="shared" si="16"/>
        <v>3257.7122351110124</v>
      </c>
      <c r="W79" s="99">
        <f t="shared" si="16"/>
        <v>3609.4308895253289</v>
      </c>
      <c r="X79" s="99">
        <f t="shared" si="16"/>
        <v>3927.2161039288208</v>
      </c>
      <c r="Y79" s="99">
        <f t="shared" si="16"/>
        <v>4235.8027194346514</v>
      </c>
      <c r="Z79" s="99">
        <f t="shared" si="16"/>
        <v>4535.1824280222199</v>
      </c>
      <c r="AA79" s="99">
        <f t="shared" si="16"/>
        <v>4825.7640252634674</v>
      </c>
      <c r="AB79" s="99">
        <f t="shared" si="16"/>
        <v>5108.2366548897198</v>
      </c>
      <c r="AC79" s="99">
        <f t="shared" si="16"/>
        <v>5383.4621116381886</v>
      </c>
      <c r="AD79" s="99">
        <f t="shared" si="16"/>
        <v>5652.3935437631108</v>
      </c>
      <c r="AE79" s="99">
        <f t="shared" si="16"/>
        <v>5916.0165160597044</v>
      </c>
      <c r="AF79" s="99">
        <f t="shared" si="16"/>
        <v>6175.3080924087662</v>
      </c>
      <c r="AG79" s="99">
        <f t="shared" si="16"/>
        <v>6431.2098856283756</v>
      </c>
      <c r="AH79" s="99">
        <f t="shared" si="16"/>
        <v>6684.6115811617919</v>
      </c>
      <c r="AI79" s="99">
        <f t="shared" si="16"/>
        <v>6936.3420769358099</v>
      </c>
      <c r="AJ79" s="99">
        <f t="shared" si="16"/>
        <v>7187.1659898096286</v>
      </c>
      <c r="AK79" s="99">
        <f t="shared" si="16"/>
        <v>7437.7838106470017</v>
      </c>
      <c r="AL79" s="99">
        <f t="shared" si="16"/>
        <v>7688.8344295276611</v>
      </c>
      <c r="AM79" s="99">
        <f t="shared" si="16"/>
        <v>7940.8991020478516</v>
      </c>
      <c r="AN79" s="99">
        <f t="shared" si="16"/>
        <v>8194.5061974935397</v>
      </c>
      <c r="AO79" s="99">
        <f t="shared" si="16"/>
        <v>8450.1362731868248</v>
      </c>
      <c r="AP79" s="99">
        <f t="shared" si="16"/>
        <v>8708.2271697360666</v>
      </c>
      <c r="AQ79" s="99">
        <f t="shared" si="16"/>
        <v>8969.1789310731201</v>
      </c>
      <c r="AR79" s="99">
        <f t="shared" si="16"/>
        <v>9233.3584309160997</v>
      </c>
      <c r="AS79" s="99">
        <f t="shared" si="16"/>
        <v>9501.1036416061143</v>
      </c>
      <c r="AT79" s="99">
        <f t="shared" si="16"/>
        <v>9772.7275183459496</v>
      </c>
      <c r="AU79" s="99">
        <f t="shared" si="16"/>
        <v>10048.5214964608</v>
      </c>
      <c r="AV79" s="99">
        <f t="shared" si="16"/>
        <v>10328.758614975828</v>
      </c>
      <c r="AW79" s="99">
        <f t="shared" si="16"/>
        <v>10613.696289210622</v>
      </c>
      <c r="AX79" s="99">
        <f t="shared" si="16"/>
        <v>10903.578760156384</v>
      </c>
      <c r="AY79" s="99">
        <f t="shared" si="16"/>
        <v>11198.639250530217</v>
      </c>
      <c r="AZ79" s="99">
        <f t="shared" si="16"/>
        <v>11499.101857596379</v>
      </c>
      <c r="BA79" s="99">
        <f t="shared" si="16"/>
        <v>11805.183211813079</v>
      </c>
      <c r="BB79" s="99">
        <f t="shared" si="16"/>
        <v>12117.09392859734</v>
      </c>
      <c r="BC79" s="99">
        <f t="shared" si="16"/>
        <v>12435.039878346353</v>
      </c>
      <c r="BD79" s="99">
        <f t="shared" si="16"/>
        <v>12759.223297534319</v>
      </c>
      <c r="BE79" s="99">
        <f t="shared" si="16"/>
        <v>13089.843761369593</v>
      </c>
      <c r="BF79" s="99">
        <f t="shared" si="16"/>
        <v>13427.099036247042</v>
      </c>
      <c r="BG79" s="99">
        <f t="shared" si="16"/>
        <v>13771.185828118238</v>
      </c>
      <c r="BH79" s="99">
        <f t="shared" si="16"/>
        <v>14122.300440954787</v>
      </c>
      <c r="BI79" s="99">
        <f t="shared" si="16"/>
        <v>14480.639357717104</v>
      </c>
      <c r="BK79" s="107"/>
    </row>
    <row r="80" spans="1:63" s="73" customFormat="1" x14ac:dyDescent="0.2">
      <c r="A80" s="106" t="s">
        <v>43</v>
      </c>
      <c r="B80" s="107" t="s">
        <v>754</v>
      </c>
      <c r="C80" s="107"/>
      <c r="D80" s="107"/>
      <c r="E80" s="107"/>
      <c r="F80" s="107"/>
      <c r="G80" s="107"/>
      <c r="H80" s="107"/>
      <c r="I80" s="107"/>
      <c r="J80" s="107"/>
      <c r="K80" s="107"/>
      <c r="L80" s="107"/>
      <c r="M80" s="99"/>
      <c r="N80" s="99"/>
      <c r="O80" s="99"/>
      <c r="P80" s="99"/>
      <c r="Q80" s="99"/>
      <c r="R80" s="99"/>
      <c r="S80" s="99"/>
      <c r="T80" s="99"/>
      <c r="U80" s="99"/>
      <c r="V80" s="99"/>
      <c r="W80" s="99"/>
      <c r="X80" s="99"/>
      <c r="Y80" s="99"/>
      <c r="Z80" s="99"/>
      <c r="AA80" s="99"/>
      <c r="AB80" s="99"/>
      <c r="AC80" s="99"/>
      <c r="AD80" s="99"/>
      <c r="AE80" s="99"/>
      <c r="AF80" s="99"/>
      <c r="AG80" s="99"/>
      <c r="AH80" s="99"/>
      <c r="AI80" s="99"/>
      <c r="AJ80" s="99"/>
      <c r="AK80" s="99"/>
      <c r="AL80" s="99"/>
      <c r="AM80" s="99"/>
      <c r="AN80" s="99"/>
      <c r="AO80" s="99"/>
      <c r="AP80" s="99"/>
      <c r="AQ80" s="99"/>
      <c r="AR80" s="99"/>
      <c r="AS80" s="99"/>
      <c r="AT80" s="99"/>
      <c r="AU80" s="99"/>
      <c r="AV80" s="99"/>
      <c r="AW80" s="99"/>
      <c r="AX80" s="99"/>
      <c r="AY80" s="99"/>
      <c r="AZ80" s="99"/>
      <c r="BA80" s="99"/>
      <c r="BB80" s="99"/>
      <c r="BC80" s="99"/>
      <c r="BD80" s="99"/>
      <c r="BE80" s="99"/>
      <c r="BF80" s="99"/>
      <c r="BG80" s="99"/>
      <c r="BH80" s="99"/>
      <c r="BI80" s="99"/>
      <c r="BK80" s="107"/>
    </row>
    <row r="81" spans="1:63" x14ac:dyDescent="0.2">
      <c r="A81" s="103" t="s">
        <v>12</v>
      </c>
      <c r="B81" s="104" t="s">
        <v>703</v>
      </c>
      <c r="C81" s="104"/>
      <c r="D81" s="104"/>
      <c r="E81" s="104"/>
      <c r="F81" s="104"/>
      <c r="G81" s="104"/>
      <c r="H81" s="104"/>
      <c r="I81" s="104"/>
      <c r="J81" s="104"/>
      <c r="K81" s="104"/>
      <c r="L81" s="104"/>
      <c r="M81">
        <f>M27</f>
        <v>782</v>
      </c>
      <c r="N81">
        <f>N27</f>
        <v>754</v>
      </c>
      <c r="O81">
        <f t="shared" ref="O81:BI81" si="17">O27</f>
        <v>765</v>
      </c>
      <c r="P81">
        <f t="shared" si="17"/>
        <v>840</v>
      </c>
      <c r="Q81">
        <f t="shared" si="17"/>
        <v>858</v>
      </c>
      <c r="R81">
        <f t="shared" si="17"/>
        <v>800</v>
      </c>
      <c r="S81">
        <f t="shared" si="17"/>
        <v>615</v>
      </c>
      <c r="T81">
        <f t="shared" si="17"/>
        <v>675</v>
      </c>
      <c r="U81">
        <f t="shared" si="17"/>
        <v>664</v>
      </c>
      <c r="V81">
        <f t="shared" si="17"/>
        <v>743.15928013561381</v>
      </c>
      <c r="W81">
        <f t="shared" si="17"/>
        <v>774.66981139848849</v>
      </c>
      <c r="X81">
        <f t="shared" si="17"/>
        <v>795.78337248820776</v>
      </c>
      <c r="Y81">
        <f t="shared" si="17"/>
        <v>812.89725703759086</v>
      </c>
      <c r="Z81">
        <f t="shared" si="17"/>
        <v>826.61294904436272</v>
      </c>
      <c r="AA81">
        <f t="shared" si="17"/>
        <v>837.48919655568841</v>
      </c>
      <c r="AB81">
        <f t="shared" si="17"/>
        <v>846.02911969029469</v>
      </c>
      <c r="AC81">
        <f t="shared" si="17"/>
        <v>852.67529910706855</v>
      </c>
      <c r="AD81">
        <f t="shared" si="17"/>
        <v>857.81010397492423</v>
      </c>
      <c r="AE81">
        <f t="shared" si="17"/>
        <v>861.75919806456727</v>
      </c>
      <c r="AF81">
        <f t="shared" si="17"/>
        <v>864.79675705814964</v>
      </c>
      <c r="AG81">
        <f t="shared" si="17"/>
        <v>867.15140538128878</v>
      </c>
      <c r="AH81">
        <f t="shared" si="17"/>
        <v>869.01223786725279</v>
      </c>
      <c r="AI81">
        <f t="shared" si="17"/>
        <v>870.53454705858371</v>
      </c>
      <c r="AJ81">
        <f t="shared" si="17"/>
        <v>871.84505217529454</v>
      </c>
      <c r="AK81">
        <f t="shared" si="17"/>
        <v>873.04654099010963</v>
      </c>
      <c r="AL81">
        <f t="shared" si="17"/>
        <v>874.2219080799897</v>
      </c>
      <c r="AM81">
        <f t="shared" si="17"/>
        <v>875.43761546652149</v>
      </c>
      <c r="AN81">
        <f t="shared" si="17"/>
        <v>876.74662438864561</v>
      </c>
      <c r="AO81">
        <f t="shared" si="17"/>
        <v>878.19085692833914</v>
      </c>
      <c r="AP81">
        <f t="shared" si="17"/>
        <v>879.80324832244457</v>
      </c>
      <c r="AQ81">
        <f t="shared" si="17"/>
        <v>881.6094483334814</v>
      </c>
      <c r="AR81">
        <f t="shared" si="17"/>
        <v>883.6292251716161</v>
      </c>
      <c r="AS81">
        <f t="shared" si="17"/>
        <v>885.87761952273786</v>
      </c>
      <c r="AT81">
        <f t="shared" si="17"/>
        <v>888.36589007294674</v>
      </c>
      <c r="AU81">
        <f t="shared" si="17"/>
        <v>891.10228600447067</v>
      </c>
      <c r="AV81">
        <f t="shared" si="17"/>
        <v>894.09267652162578</v>
      </c>
      <c r="AW81">
        <f t="shared" si="17"/>
        <v>897.34106265495279</v>
      </c>
      <c r="AX81">
        <f t="shared" si="17"/>
        <v>900.84999240906382</v>
      </c>
      <c r="AY81">
        <f t="shared" si="17"/>
        <v>904.62089673842468</v>
      </c>
      <c r="AZ81">
        <f t="shared" si="17"/>
        <v>908.65436080316192</v>
      </c>
      <c r="BA81">
        <f t="shared" si="17"/>
        <v>912.95034241198243</v>
      </c>
      <c r="BB81">
        <f t="shared" si="17"/>
        <v>917.50834743704252</v>
      </c>
      <c r="BC81">
        <f t="shared" si="17"/>
        <v>922.32757022483861</v>
      </c>
      <c r="BD81">
        <f t="shared" si="17"/>
        <v>927.40700557215121</v>
      </c>
      <c r="BE81">
        <f t="shared" si="17"/>
        <v>932.74553763741892</v>
      </c>
      <c r="BF81">
        <f t="shared" si="17"/>
        <v>938.34201017272096</v>
      </c>
      <c r="BG81">
        <f t="shared" si="17"/>
        <v>944.19528165353017</v>
      </c>
      <c r="BH81">
        <f t="shared" si="17"/>
        <v>950.30426822157813</v>
      </c>
      <c r="BI81">
        <f t="shared" si="17"/>
        <v>956.6679768147194</v>
      </c>
      <c r="BK81" s="107"/>
    </row>
    <row r="82" spans="1:63" s="73" customFormat="1" x14ac:dyDescent="0.2">
      <c r="A82" s="106" t="s">
        <v>13</v>
      </c>
      <c r="B82" s="107" t="s">
        <v>755</v>
      </c>
      <c r="C82" s="107"/>
      <c r="D82" s="107"/>
      <c r="E82" s="107"/>
      <c r="F82" s="107"/>
      <c r="G82" s="107"/>
      <c r="H82" s="107"/>
      <c r="I82" s="107"/>
      <c r="J82" s="107"/>
      <c r="K82" s="107"/>
      <c r="L82" s="107"/>
      <c r="M82" s="98">
        <f>M32+M33</f>
        <v>700</v>
      </c>
      <c r="N82" s="98">
        <f>N32+N33</f>
        <v>778</v>
      </c>
      <c r="O82" s="98">
        <f t="shared" ref="O82:BI82" si="18">O32+O33</f>
        <v>828</v>
      </c>
      <c r="P82" s="98">
        <f t="shared" si="18"/>
        <v>906</v>
      </c>
      <c r="Q82" s="98">
        <f t="shared" si="18"/>
        <v>908</v>
      </c>
      <c r="R82" s="98">
        <f t="shared" si="18"/>
        <v>127</v>
      </c>
      <c r="S82" s="98">
        <f t="shared" si="18"/>
        <v>868</v>
      </c>
      <c r="T82" s="98">
        <f t="shared" si="18"/>
        <v>799</v>
      </c>
      <c r="U82" s="98">
        <f t="shared" si="18"/>
        <v>858</v>
      </c>
      <c r="V82" s="98">
        <f t="shared" si="18"/>
        <v>841.45050793968016</v>
      </c>
      <c r="W82" s="98">
        <f t="shared" si="18"/>
        <v>882.14216928244923</v>
      </c>
      <c r="X82" s="98">
        <f t="shared" si="18"/>
        <v>911.33502880073115</v>
      </c>
      <c r="Y82" s="98">
        <f t="shared" si="18"/>
        <v>936.19483935002245</v>
      </c>
      <c r="Z82" s="98">
        <f t="shared" si="18"/>
        <v>957.34055344330409</v>
      </c>
      <c r="AA82" s="98">
        <f t="shared" si="18"/>
        <v>975.35692316662164</v>
      </c>
      <c r="AB82" s="98">
        <f t="shared" si="18"/>
        <v>990.77801959370254</v>
      </c>
      <c r="AC82" s="98">
        <f t="shared" si="18"/>
        <v>1004.0796490806375</v>
      </c>
      <c r="AD82" s="98">
        <f t="shared" si="18"/>
        <v>1015.6777825985029</v>
      </c>
      <c r="AE82" s="98">
        <f t="shared" si="18"/>
        <v>1025.9307813792279</v>
      </c>
      <c r="AF82" s="98">
        <f t="shared" si="18"/>
        <v>1035.1438069981314</v>
      </c>
      <c r="AG82" s="98">
        <f t="shared" si="18"/>
        <v>1043.5742999586173</v>
      </c>
      <c r="AH82" s="98">
        <f t="shared" si="18"/>
        <v>1051.4377914490865</v>
      </c>
      <c r="AI82" s="98">
        <f t="shared" si="18"/>
        <v>1058.9135908647092</v>
      </c>
      <c r="AJ82" s="98">
        <f t="shared" si="18"/>
        <v>1066.1500863295469</v>
      </c>
      <c r="AK82" s="98">
        <f t="shared" si="18"/>
        <v>1073.2695265277623</v>
      </c>
      <c r="AL82" s="98">
        <f t="shared" si="18"/>
        <v>1080.3722368181964</v>
      </c>
      <c r="AM82" s="98">
        <f t="shared" si="18"/>
        <v>1087.5402746015641</v>
      </c>
      <c r="AN82" s="98">
        <f t="shared" si="18"/>
        <v>1094.8405586415918</v>
      </c>
      <c r="AO82" s="98">
        <f t="shared" si="18"/>
        <v>1102.3275220886378</v>
      </c>
      <c r="AP82" s="98">
        <f t="shared" si="18"/>
        <v>1110.0453446599925</v>
      </c>
      <c r="AQ82" s="98">
        <f t="shared" si="18"/>
        <v>1118.029819460512</v>
      </c>
      <c r="AR82" s="98">
        <f t="shared" si="18"/>
        <v>1126.3099067283649</v>
      </c>
      <c r="AS82" s="98">
        <f t="shared" si="18"/>
        <v>1134.9090219539371</v>
      </c>
      <c r="AT82" s="98">
        <f t="shared" si="18"/>
        <v>1143.8461003445698</v>
      </c>
      <c r="AU82" s="98">
        <f t="shared" si="18"/>
        <v>1153.1364740960532</v>
      </c>
      <c r="AV82" s="98">
        <f t="shared" si="18"/>
        <v>1162.7925937243012</v>
      </c>
      <c r="AW82" s="98">
        <f t="shared" si="18"/>
        <v>1172.8246199795985</v>
      </c>
      <c r="AX82" s="98">
        <f t="shared" si="18"/>
        <v>1183.2409086793257</v>
      </c>
      <c r="AY82" s="98">
        <f t="shared" si="18"/>
        <v>1194.0484071585349</v>
      </c>
      <c r="AZ82" s="98">
        <f t="shared" si="18"/>
        <v>1205.2529779211754</v>
      </c>
      <c r="BA82" s="98">
        <f t="shared" si="18"/>
        <v>1216.8596624307818</v>
      </c>
      <c r="BB82" s="98">
        <f t="shared" si="18"/>
        <v>1228.8728957534731</v>
      </c>
      <c r="BC82" s="98">
        <f t="shared" si="18"/>
        <v>1241.2966809030117</v>
      </c>
      <c r="BD82" s="98">
        <f t="shared" si="18"/>
        <v>1254.1347301854985</v>
      </c>
      <c r="BE82" s="98">
        <f t="shared" si="18"/>
        <v>1267.3905795526264</v>
      </c>
      <c r="BF82" s="98">
        <f t="shared" si="18"/>
        <v>1281.0676809054664</v>
      </c>
      <c r="BG82" s="98">
        <f t="shared" si="18"/>
        <v>1295.1694764094252</v>
      </c>
      <c r="BH82" s="98">
        <f t="shared" si="18"/>
        <v>1309.699458154088</v>
      </c>
      <c r="BI82" s="98">
        <f t="shared" si="18"/>
        <v>1324.6612158928813</v>
      </c>
      <c r="BK82" s="107"/>
    </row>
    <row r="83" spans="1:63" s="104" customFormat="1" x14ac:dyDescent="0.2">
      <c r="A83" s="103" t="s">
        <v>14</v>
      </c>
      <c r="B83" s="104" t="s">
        <v>707</v>
      </c>
      <c r="M83" s="102">
        <f>M31</f>
        <v>815</v>
      </c>
      <c r="N83" s="102">
        <f>N31</f>
        <v>945</v>
      </c>
      <c r="O83" s="102">
        <f t="shared" ref="O83:BI83" si="19">O31</f>
        <v>1027</v>
      </c>
      <c r="P83" s="102">
        <f t="shared" si="19"/>
        <v>1085</v>
      </c>
      <c r="Q83" s="102">
        <f t="shared" si="19"/>
        <v>958</v>
      </c>
      <c r="R83" s="102">
        <f t="shared" si="19"/>
        <v>1002</v>
      </c>
      <c r="S83" s="102">
        <f t="shared" si="19"/>
        <v>934</v>
      </c>
      <c r="T83" s="102">
        <f t="shared" si="19"/>
        <v>611</v>
      </c>
      <c r="U83" s="102">
        <f t="shared" si="19"/>
        <v>715</v>
      </c>
      <c r="V83" s="102">
        <f t="shared" si="19"/>
        <v>801.1171519231774</v>
      </c>
      <c r="W83" s="102">
        <f t="shared" si="19"/>
        <v>835.08514201043545</v>
      </c>
      <c r="X83" s="102">
        <f t="shared" si="19"/>
        <v>857.84531789637117</v>
      </c>
      <c r="Y83" s="102">
        <f t="shared" si="19"/>
        <v>876.29388849895042</v>
      </c>
      <c r="Z83" s="102">
        <f t="shared" si="19"/>
        <v>891.07924664601592</v>
      </c>
      <c r="AA83" s="102">
        <f t="shared" si="19"/>
        <v>902.80371630250022</v>
      </c>
      <c r="AB83" s="102">
        <f t="shared" si="19"/>
        <v>912.0096551666295</v>
      </c>
      <c r="AC83" s="102">
        <f t="shared" si="19"/>
        <v>919.17416009559258</v>
      </c>
      <c r="AD83" s="102">
        <f t="shared" si="19"/>
        <v>924.70942065328518</v>
      </c>
      <c r="AE83" s="102">
        <f t="shared" si="19"/>
        <v>928.96649863688265</v>
      </c>
      <c r="AF83" s="102">
        <f t="shared" si="19"/>
        <v>932.24095227661019</v>
      </c>
      <c r="AG83" s="102">
        <f t="shared" si="19"/>
        <v>934.77923607233924</v>
      </c>
      <c r="AH83" s="102">
        <f t="shared" si="19"/>
        <v>936.78519207828401</v>
      </c>
      <c r="AI83" s="102">
        <f t="shared" si="19"/>
        <v>938.42622386824291</v>
      </c>
      <c r="AJ83" s="102">
        <f t="shared" si="19"/>
        <v>939.83893330314152</v>
      </c>
      <c r="AK83" s="102">
        <f t="shared" si="19"/>
        <v>941.13412441912499</v>
      </c>
      <c r="AL83" s="102">
        <f t="shared" si="19"/>
        <v>942.40115661622963</v>
      </c>
      <c r="AM83" s="102">
        <f t="shared" si="19"/>
        <v>943.71167518890024</v>
      </c>
      <c r="AN83" s="102">
        <f t="shared" si="19"/>
        <v>945.1227717432522</v>
      </c>
      <c r="AO83" s="102">
        <f t="shared" si="19"/>
        <v>946.67963780122977</v>
      </c>
      <c r="AP83" s="102">
        <f t="shared" si="19"/>
        <v>948.41777716913941</v>
      </c>
      <c r="AQ83" s="102">
        <f t="shared" si="19"/>
        <v>950.36483999580764</v>
      </c>
      <c r="AR83" s="102">
        <f t="shared" si="19"/>
        <v>952.54213618430663</v>
      </c>
      <c r="AS83" s="102">
        <f t="shared" si="19"/>
        <v>954.96587942094095</v>
      </c>
      <c r="AT83" s="102">
        <f t="shared" si="19"/>
        <v>957.64820643976509</v>
      </c>
      <c r="AU83" s="102">
        <f t="shared" si="19"/>
        <v>960.59800976429142</v>
      </c>
      <c r="AV83" s="102">
        <f t="shared" si="19"/>
        <v>963.82161632923157</v>
      </c>
      <c r="AW83" s="102">
        <f t="shared" si="19"/>
        <v>967.32333919946575</v>
      </c>
      <c r="AX83" s="102">
        <f t="shared" si="19"/>
        <v>971.10592509464414</v>
      </c>
      <c r="AY83" s="102">
        <f t="shared" si="19"/>
        <v>975.17091656721402</v>
      </c>
      <c r="AZ83" s="102">
        <f t="shared" si="19"/>
        <v>979.51894441305762</v>
      </c>
      <c r="BA83" s="102">
        <f t="shared" si="19"/>
        <v>984.14996315044675</v>
      </c>
      <c r="BB83" s="102">
        <f t="shared" si="19"/>
        <v>989.06344011525198</v>
      </c>
      <c r="BC83" s="102">
        <f t="shared" si="19"/>
        <v>994.25850682226803</v>
      </c>
      <c r="BD83" s="102">
        <f t="shared" si="19"/>
        <v>999.73407967399157</v>
      </c>
      <c r="BE83" s="102">
        <f t="shared" si="19"/>
        <v>1005.4889558060603</v>
      </c>
      <c r="BF83" s="102">
        <f t="shared" si="19"/>
        <v>1011.5218887965214</v>
      </c>
      <c r="BG83" s="102">
        <f t="shared" si="19"/>
        <v>1017.8316480950709</v>
      </c>
      <c r="BH83" s="102">
        <f t="shared" si="19"/>
        <v>1024.4170653149681</v>
      </c>
      <c r="BI83" s="102">
        <f t="shared" si="19"/>
        <v>1031.2770699466482</v>
      </c>
      <c r="BK83" s="107"/>
    </row>
    <row r="84" spans="1:63" s="104" customFormat="1" x14ac:dyDescent="0.2">
      <c r="A84" s="103" t="s">
        <v>15</v>
      </c>
      <c r="B84" s="104" t="s">
        <v>704</v>
      </c>
      <c r="M84" s="101">
        <f>M28</f>
        <v>1147</v>
      </c>
      <c r="N84" s="101">
        <f>N28</f>
        <v>992</v>
      </c>
      <c r="O84" s="101">
        <f t="shared" ref="O84:BI84" si="20">O28</f>
        <v>981</v>
      </c>
      <c r="P84" s="101">
        <f t="shared" si="20"/>
        <v>1036</v>
      </c>
      <c r="Q84" s="101">
        <f t="shared" si="20"/>
        <v>1059</v>
      </c>
      <c r="R84" s="101">
        <f t="shared" si="20"/>
        <v>1078</v>
      </c>
      <c r="S84" s="101">
        <f t="shared" si="20"/>
        <v>967</v>
      </c>
      <c r="T84" s="101">
        <f t="shared" si="20"/>
        <v>1200</v>
      </c>
      <c r="U84" s="101">
        <f t="shared" si="20"/>
        <v>1150</v>
      </c>
      <c r="V84" s="101">
        <f t="shared" si="20"/>
        <v>1304.9986603435771</v>
      </c>
      <c r="W84" s="101">
        <f t="shared" si="20"/>
        <v>1388.2517783801977</v>
      </c>
      <c r="X84" s="101">
        <f t="shared" si="20"/>
        <v>1454.7695866745478</v>
      </c>
      <c r="Y84" s="101">
        <f t="shared" si="20"/>
        <v>1515.3533657804974</v>
      </c>
      <c r="Z84" s="101">
        <f t="shared" si="20"/>
        <v>1570.7135822483967</v>
      </c>
      <c r="AA84" s="101">
        <f t="shared" si="20"/>
        <v>1621.5646695841228</v>
      </c>
      <c r="AB84" s="101">
        <f t="shared" si="20"/>
        <v>1668.5919005677974</v>
      </c>
      <c r="AC84" s="101">
        <f t="shared" si="20"/>
        <v>1712.4314988705912</v>
      </c>
      <c r="AD84" s="101">
        <f t="shared" si="20"/>
        <v>1753.6603999135912</v>
      </c>
      <c r="AE84" s="101">
        <f t="shared" si="20"/>
        <v>1792.7926943732621</v>
      </c>
      <c r="AF84" s="101">
        <f t="shared" si="20"/>
        <v>1830.2804515431676</v>
      </c>
      <c r="AG84" s="101">
        <f t="shared" si="20"/>
        <v>1866.5172196797289</v>
      </c>
      <c r="AH84" s="101">
        <f t="shared" si="20"/>
        <v>1901.8429958334814</v>
      </c>
      <c r="AI84" s="101">
        <f t="shared" si="20"/>
        <v>1936.5498430294606</v>
      </c>
      <c r="AJ84" s="101">
        <f t="shared" si="20"/>
        <v>1970.8876194367185</v>
      </c>
      <c r="AK84" s="101">
        <f t="shared" si="20"/>
        <v>2005.0694899546081</v>
      </c>
      <c r="AL84" s="101">
        <f t="shared" si="20"/>
        <v>2039.2770335371933</v>
      </c>
      <c r="AM84" s="101">
        <f t="shared" si="20"/>
        <v>2073.6648555845227</v>
      </c>
      <c r="AN84" s="101">
        <f t="shared" si="20"/>
        <v>2108.3646768917265</v>
      </c>
      <c r="AO84" s="101">
        <f t="shared" si="20"/>
        <v>2143.4889090533552</v>
      </c>
      <c r="AP84" s="101">
        <f t="shared" si="20"/>
        <v>2179.1337483842271</v>
      </c>
      <c r="AQ84" s="101">
        <f t="shared" si="20"/>
        <v>2215.3818317749997</v>
      </c>
      <c r="AR84" s="101">
        <f t="shared" si="20"/>
        <v>2252.3045022914862</v>
      </c>
      <c r="AS84" s="101">
        <f t="shared" si="20"/>
        <v>2289.9637324023083</v>
      </c>
      <c r="AT84" s="101">
        <f t="shared" si="20"/>
        <v>2328.4137502734725</v>
      </c>
      <c r="AU84" s="101">
        <f t="shared" si="20"/>
        <v>2367.7024107856882</v>
      </c>
      <c r="AV84" s="101">
        <f t="shared" si="20"/>
        <v>2407.8723485713749</v>
      </c>
      <c r="AW84" s="101">
        <f t="shared" si="20"/>
        <v>2448.9619459073328</v>
      </c>
      <c r="AX84" s="101">
        <f t="shared" si="20"/>
        <v>2491.0061440126233</v>
      </c>
      <c r="AY84" s="101">
        <f t="shared" si="20"/>
        <v>2534.0371223435977</v>
      </c>
      <c r="AZ84" s="101">
        <f t="shared" si="20"/>
        <v>2578.0848669159595</v>
      </c>
      <c r="BA84" s="101">
        <f t="shared" si="20"/>
        <v>2623.1776455381969</v>
      </c>
      <c r="BB84" s="101">
        <f t="shared" si="20"/>
        <v>2669.3424050998779</v>
      </c>
      <c r="BC84" s="101">
        <f t="shared" si="20"/>
        <v>2716.6051036929362</v>
      </c>
      <c r="BD84" s="101">
        <f t="shared" si="20"/>
        <v>2764.9909883201526</v>
      </c>
      <c r="BE84" s="101">
        <f t="shared" si="20"/>
        <v>2814.5248272216149</v>
      </c>
      <c r="BF84" s="101">
        <f t="shared" si="20"/>
        <v>2865.2311043906006</v>
      </c>
      <c r="BG84" s="101">
        <f t="shared" si="20"/>
        <v>2917.1341826179814</v>
      </c>
      <c r="BH84" s="101">
        <f t="shared" si="20"/>
        <v>2970.258440367058</v>
      </c>
      <c r="BI84" s="101">
        <f t="shared" si="20"/>
        <v>3024.6283869098056</v>
      </c>
      <c r="BK84" s="107"/>
    </row>
    <row r="85" spans="1:63" s="73" customFormat="1" x14ac:dyDescent="0.2">
      <c r="A85" s="106" t="s">
        <v>16</v>
      </c>
      <c r="B85" s="107" t="s">
        <v>756</v>
      </c>
      <c r="C85" s="107"/>
      <c r="D85" s="107"/>
      <c r="E85" s="107"/>
      <c r="F85" s="107"/>
      <c r="G85" s="107"/>
      <c r="H85" s="107"/>
      <c r="I85" s="107"/>
      <c r="J85" s="107"/>
      <c r="K85" s="107"/>
      <c r="L85" s="107"/>
      <c r="M85" s="99">
        <f>M30</f>
        <v>1213</v>
      </c>
      <c r="N85" s="99">
        <f>N30</f>
        <v>1035</v>
      </c>
      <c r="O85" s="99">
        <f t="shared" ref="O85:BI85" si="21">O30</f>
        <v>1153</v>
      </c>
      <c r="P85" s="99">
        <f t="shared" si="21"/>
        <v>1031</v>
      </c>
      <c r="Q85" s="99">
        <f t="shared" si="21"/>
        <v>1455</v>
      </c>
      <c r="R85" s="99">
        <f t="shared" si="21"/>
        <v>1686</v>
      </c>
      <c r="S85" s="99">
        <f t="shared" si="21"/>
        <v>1792</v>
      </c>
      <c r="T85" s="99">
        <f t="shared" si="21"/>
        <v>1771</v>
      </c>
      <c r="U85" s="99">
        <f t="shared" si="21"/>
        <v>1922</v>
      </c>
      <c r="V85" s="99">
        <f t="shared" si="21"/>
        <v>2366.3127344207851</v>
      </c>
      <c r="W85" s="99">
        <f t="shared" si="21"/>
        <v>2630.7485785285253</v>
      </c>
      <c r="X85" s="99">
        <f t="shared" si="21"/>
        <v>2871.0243517257218</v>
      </c>
      <c r="Y85" s="99">
        <f t="shared" si="21"/>
        <v>3104.9680255598842</v>
      </c>
      <c r="Z85" s="99">
        <f t="shared" si="21"/>
        <v>3332.4626457930954</v>
      </c>
      <c r="AA85" s="99">
        <f t="shared" si="21"/>
        <v>3553.7195786067441</v>
      </c>
      <c r="AB85" s="99">
        <f t="shared" si="21"/>
        <v>3769.1758101740502</v>
      </c>
      <c r="AC85" s="99">
        <f t="shared" si="21"/>
        <v>3979.4121049087958</v>
      </c>
      <c r="AD85" s="99">
        <f t="shared" si="21"/>
        <v>4185.090483620178</v>
      </c>
      <c r="AE85" s="99">
        <f t="shared" si="21"/>
        <v>4386.9082972050728</v>
      </c>
      <c r="AF85" s="99">
        <f t="shared" si="21"/>
        <v>4585.5658303170621</v>
      </c>
      <c r="AG85" s="99">
        <f t="shared" si="21"/>
        <v>4781.7445039673148</v>
      </c>
      <c r="AH85" s="99">
        <f t="shared" si="21"/>
        <v>4976.0931096670702</v>
      </c>
      <c r="AI85" s="99">
        <f t="shared" si="21"/>
        <v>5169.2199492535556</v>
      </c>
      <c r="AJ85" s="99">
        <f t="shared" si="21"/>
        <v>5361.6891895197714</v>
      </c>
      <c r="AK85" s="99">
        <f t="shared" si="21"/>
        <v>5554.020128040178</v>
      </c>
      <c r="AL85" s="99">
        <f t="shared" si="21"/>
        <v>5746.6883909581129</v>
      </c>
      <c r="AM85" s="99">
        <f t="shared" si="21"/>
        <v>5940.1283441567184</v>
      </c>
      <c r="AN85" s="99">
        <f t="shared" si="21"/>
        <v>6134.7362023720907</v>
      </c>
      <c r="AO85" s="99">
        <f t="shared" si="21"/>
        <v>6330.8734753344679</v>
      </c>
      <c r="AP85" s="99">
        <f t="shared" si="21"/>
        <v>6528.8705052152854</v>
      </c>
      <c r="AQ85" s="99">
        <f t="shared" si="21"/>
        <v>6729.0299339695848</v>
      </c>
      <c r="AR85" s="99">
        <f t="shared" si="21"/>
        <v>6931.629999802979</v>
      </c>
      <c r="AS85" s="99">
        <f t="shared" si="21"/>
        <v>7136.9276048101356</v>
      </c>
      <c r="AT85" s="99">
        <f t="shared" si="21"/>
        <v>7345.1611254519521</v>
      </c>
      <c r="AU85" s="99">
        <f t="shared" si="21"/>
        <v>7556.5529575223436</v>
      </c>
      <c r="AV85" s="99">
        <f t="shared" si="21"/>
        <v>7771.3118002938427</v>
      </c>
      <c r="AW85" s="99">
        <f t="shared" si="21"/>
        <v>7989.6346926400629</v>
      </c>
      <c r="AX85" s="99">
        <f t="shared" si="21"/>
        <v>8211.708818596182</v>
      </c>
      <c r="AY85" s="99">
        <f t="shared" si="21"/>
        <v>8437.7131021112582</v>
      </c>
      <c r="AZ85" s="99">
        <f t="shared" si="21"/>
        <v>8667.8196114543462</v>
      </c>
      <c r="BA85" s="99">
        <f t="shared" si="21"/>
        <v>8902.1947934096643</v>
      </c>
      <c r="BB85" s="99">
        <f t="shared" si="21"/>
        <v>9141.0005564337898</v>
      </c>
      <c r="BC85" s="99">
        <f t="shared" si="21"/>
        <v>9384.395220612143</v>
      </c>
      <c r="BD85" s="99">
        <f t="shared" si="21"/>
        <v>9632.5343507394991</v>
      </c>
      <c r="BE85" s="99">
        <f t="shared" si="21"/>
        <v>9885.5714872758545</v>
      </c>
      <c r="BF85" s="99">
        <f t="shared" si="21"/>
        <v>10143.658788382487</v>
      </c>
      <c r="BG85" s="99">
        <f t="shared" si="21"/>
        <v>10406.9475947665</v>
      </c>
      <c r="BH85" s="99">
        <f t="shared" si="21"/>
        <v>10675.588927689285</v>
      </c>
      <c r="BI85" s="99">
        <f t="shared" si="21"/>
        <v>10949.733929240056</v>
      </c>
      <c r="BK85" s="107"/>
    </row>
    <row r="86" spans="1:63" s="73" customFormat="1" x14ac:dyDescent="0.2">
      <c r="A86" s="106" t="s">
        <v>17</v>
      </c>
      <c r="B86" s="107" t="s">
        <v>757</v>
      </c>
      <c r="C86" s="107"/>
      <c r="D86" s="107"/>
      <c r="E86" s="107"/>
      <c r="F86" s="107"/>
      <c r="G86" s="107"/>
      <c r="H86" s="107"/>
      <c r="I86" s="107"/>
      <c r="J86" s="107"/>
      <c r="K86" s="107"/>
      <c r="L86" s="107"/>
      <c r="M86" s="99"/>
      <c r="N86" s="99"/>
      <c r="O86" s="99"/>
      <c r="P86" s="99"/>
      <c r="Q86" s="99"/>
      <c r="R86" s="99"/>
      <c r="S86" s="99"/>
      <c r="T86" s="99"/>
      <c r="U86" s="99"/>
      <c r="V86" s="99"/>
      <c r="W86" s="99"/>
      <c r="X86" s="99"/>
      <c r="Y86" s="99"/>
      <c r="Z86" s="99"/>
      <c r="AA86" s="99"/>
      <c r="AB86" s="99"/>
      <c r="AC86" s="99"/>
      <c r="AD86" s="99"/>
      <c r="AE86" s="99"/>
      <c r="AF86" s="99"/>
      <c r="AG86" s="99"/>
      <c r="AH86" s="99"/>
      <c r="AI86" s="99"/>
      <c r="AJ86" s="99"/>
      <c r="AK86" s="99"/>
      <c r="AL86" s="99"/>
      <c r="AM86" s="99"/>
      <c r="AN86" s="99"/>
      <c r="AO86" s="99"/>
      <c r="AP86" s="99"/>
      <c r="AQ86" s="99"/>
      <c r="AR86" s="99"/>
      <c r="AS86" s="99"/>
      <c r="AT86" s="99"/>
      <c r="AU86" s="99"/>
      <c r="AV86" s="99"/>
      <c r="AW86" s="99"/>
      <c r="AX86" s="99"/>
      <c r="AY86" s="99"/>
      <c r="AZ86" s="99"/>
      <c r="BA86" s="99"/>
      <c r="BB86" s="99"/>
      <c r="BC86" s="99"/>
      <c r="BD86" s="99"/>
      <c r="BE86" s="99"/>
      <c r="BF86" s="99"/>
      <c r="BG86" s="99"/>
      <c r="BH86" s="99"/>
      <c r="BI86" s="99"/>
      <c r="BK86" s="107"/>
    </row>
    <row r="87" spans="1:63" s="73" customFormat="1" x14ac:dyDescent="0.2">
      <c r="A87" s="106" t="s">
        <v>18</v>
      </c>
      <c r="B87" s="107" t="s">
        <v>743</v>
      </c>
      <c r="C87" s="107"/>
      <c r="D87" s="107"/>
      <c r="E87" s="107"/>
      <c r="F87" s="107"/>
      <c r="G87" s="107"/>
      <c r="H87" s="107"/>
      <c r="I87" s="107"/>
      <c r="J87" s="107"/>
      <c r="K87" s="107"/>
      <c r="L87" s="107"/>
      <c r="M87" s="98">
        <f>M34+M35</f>
        <v>110</v>
      </c>
      <c r="N87" s="98">
        <f>N34+N35</f>
        <v>83</v>
      </c>
      <c r="O87" s="98">
        <f t="shared" ref="O87:BI87" si="22">O34+O35</f>
        <v>75</v>
      </c>
      <c r="P87" s="98">
        <f t="shared" si="22"/>
        <v>81</v>
      </c>
      <c r="Q87" s="98">
        <f t="shared" si="22"/>
        <v>81</v>
      </c>
      <c r="R87" s="98">
        <f t="shared" si="22"/>
        <v>92</v>
      </c>
      <c r="S87" s="98">
        <f t="shared" si="22"/>
        <v>95</v>
      </c>
      <c r="T87" s="98">
        <f t="shared" si="22"/>
        <v>94</v>
      </c>
      <c r="U87" s="98">
        <f t="shared" si="22"/>
        <v>93</v>
      </c>
      <c r="V87" s="98">
        <f t="shared" si="22"/>
        <v>111.043457263314</v>
      </c>
      <c r="W87" s="98">
        <f t="shared" si="22"/>
        <v>118.93523030688006</v>
      </c>
      <c r="X87" s="98">
        <f t="shared" si="22"/>
        <v>125.44700871426943</v>
      </c>
      <c r="Y87" s="98">
        <f t="shared" si="22"/>
        <v>131.48537218445668</v>
      </c>
      <c r="Z87" s="98">
        <f t="shared" si="22"/>
        <v>137.10077288298555</v>
      </c>
      <c r="AA87" s="98">
        <f t="shared" si="22"/>
        <v>142.34628623836062</v>
      </c>
      <c r="AB87" s="98">
        <f t="shared" si="22"/>
        <v>147.27448864099438</v>
      </c>
      <c r="AC87" s="98">
        <f t="shared" si="22"/>
        <v>151.93543928061021</v>
      </c>
      <c r="AD87" s="98">
        <f t="shared" si="22"/>
        <v>156.37549602336102</v>
      </c>
      <c r="AE87" s="98">
        <f t="shared" si="22"/>
        <v>160.63673179522036</v>
      </c>
      <c r="AF87" s="98">
        <f t="shared" si="22"/>
        <v>164.75676342612627</v>
      </c>
      <c r="AG87" s="98">
        <f t="shared" si="22"/>
        <v>168.76884917145853</v>
      </c>
      <c r="AH87" s="98">
        <f t="shared" si="22"/>
        <v>172.70214947418694</v>
      </c>
      <c r="AI87" s="98">
        <f t="shared" si="22"/>
        <v>176.58207649086003</v>
      </c>
      <c r="AJ87" s="98">
        <f t="shared" si="22"/>
        <v>180.43068170149738</v>
      </c>
      <c r="AK87" s="98">
        <f t="shared" si="22"/>
        <v>184.26704853458656</v>
      </c>
      <c r="AL87" s="98">
        <f t="shared" si="22"/>
        <v>188.10766956193643</v>
      </c>
      <c r="AM87" s="98">
        <f t="shared" si="22"/>
        <v>191.96679660365982</v>
      </c>
      <c r="AN87" s="98">
        <f t="shared" si="22"/>
        <v>195.85675801657916</v>
      </c>
      <c r="AO87" s="98">
        <f t="shared" si="22"/>
        <v>199.78824131158871</v>
      </c>
      <c r="AP87" s="98">
        <f t="shared" si="22"/>
        <v>203.7705416652947</v>
      </c>
      <c r="AQ87" s="98">
        <f t="shared" si="22"/>
        <v>207.81177831118612</v>
      </c>
      <c r="AR87" s="98">
        <f t="shared" si="22"/>
        <v>211.91908154412889</v>
      </c>
      <c r="AS87" s="98">
        <f t="shared" si="22"/>
        <v>216.0987533821972</v>
      </c>
      <c r="AT87" s="98">
        <f t="shared" si="22"/>
        <v>220.35640496416337</v>
      </c>
      <c r="AU87" s="98">
        <f t="shared" si="22"/>
        <v>224.69707363008544</v>
      </c>
      <c r="AV87" s="98">
        <f t="shared" si="22"/>
        <v>229.1253224106573</v>
      </c>
      <c r="AW87" s="98">
        <f t="shared" si="22"/>
        <v>233.64532438664142</v>
      </c>
      <c r="AX87" s="98">
        <f t="shared" si="22"/>
        <v>238.2609341035145</v>
      </c>
      <c r="AY87" s="98">
        <f t="shared" si="22"/>
        <v>242.97574795707382</v>
      </c>
      <c r="AZ87" s="98">
        <f t="shared" si="22"/>
        <v>247.79315521367982</v>
      </c>
      <c r="BA87" s="98">
        <f t="shared" si="22"/>
        <v>252.71638109943865</v>
      </c>
      <c r="BB87" s="98">
        <f t="shared" si="22"/>
        <v>257.7485231878897</v>
      </c>
      <c r="BC87" s="98">
        <f t="shared" si="22"/>
        <v>262.89258213557179</v>
      </c>
      <c r="BD87" s="98">
        <f t="shared" si="22"/>
        <v>268.15148765792162</v>
      </c>
      <c r="BE87" s="98">
        <f t="shared" si="22"/>
        <v>273.52812050241209</v>
      </c>
      <c r="BF87" s="98">
        <f t="shared" si="22"/>
        <v>279.02533105943525</v>
      </c>
      <c r="BG87" s="98">
        <f t="shared" si="22"/>
        <v>284.64595515199511</v>
      </c>
      <c r="BH87" s="98">
        <f t="shared" si="22"/>
        <v>290.39282746066704</v>
      </c>
      <c r="BI87" s="98">
        <f t="shared" si="22"/>
        <v>296.2687929683957</v>
      </c>
      <c r="BK87" s="107"/>
    </row>
    <row r="88" spans="1:63" x14ac:dyDescent="0.2">
      <c r="A88" s="103" t="s">
        <v>44</v>
      </c>
      <c r="B88" s="104" t="s">
        <v>712</v>
      </c>
      <c r="C88" s="104"/>
      <c r="D88" s="104"/>
      <c r="E88" s="104"/>
      <c r="F88" s="104"/>
      <c r="G88" s="104"/>
      <c r="H88" s="104"/>
      <c r="I88" s="104"/>
      <c r="J88" s="104"/>
      <c r="K88" s="104"/>
      <c r="L88" s="104"/>
      <c r="M88">
        <f>M36</f>
        <v>689</v>
      </c>
      <c r="N88">
        <f>N36</f>
        <v>665</v>
      </c>
      <c r="O88">
        <f t="shared" ref="O88:BI88" si="23">O36</f>
        <v>689</v>
      </c>
      <c r="P88">
        <f t="shared" si="23"/>
        <v>935</v>
      </c>
      <c r="Q88">
        <f t="shared" si="23"/>
        <v>621</v>
      </c>
      <c r="R88">
        <f t="shared" si="23"/>
        <v>742</v>
      </c>
      <c r="S88">
        <f t="shared" si="23"/>
        <v>814</v>
      </c>
      <c r="T88">
        <f t="shared" si="23"/>
        <v>1495</v>
      </c>
      <c r="U88">
        <f t="shared" si="23"/>
        <v>1653</v>
      </c>
      <c r="V88">
        <f t="shared" si="23"/>
        <v>1708.2401903829489</v>
      </c>
      <c r="W88">
        <f t="shared" si="23"/>
        <v>1929.5024347491897</v>
      </c>
      <c r="X88">
        <f t="shared" si="23"/>
        <v>2134.9787858374507</v>
      </c>
      <c r="Y88">
        <f t="shared" si="23"/>
        <v>2337.0689015698063</v>
      </c>
      <c r="Z88">
        <f t="shared" si="23"/>
        <v>2535.3123150931656</v>
      </c>
      <c r="AA88">
        <f t="shared" si="23"/>
        <v>2729.5715077156306</v>
      </c>
      <c r="AB88">
        <f t="shared" si="23"/>
        <v>2919.9463614246606</v>
      </c>
      <c r="AC88">
        <f t="shared" si="23"/>
        <v>3106.7028269405005</v>
      </c>
      <c r="AD88">
        <f t="shared" si="23"/>
        <v>3290.2160267033951</v>
      </c>
      <c r="AE88">
        <f t="shared" si="23"/>
        <v>3470.9265365145411</v>
      </c>
      <c r="AF88">
        <f t="shared" si="23"/>
        <v>3649.3079298461698</v>
      </c>
      <c r="AG88">
        <f t="shared" si="23"/>
        <v>3825.8435108377412</v>
      </c>
      <c r="AH88">
        <f t="shared" si="23"/>
        <v>4001.0102814619795</v>
      </c>
      <c r="AI88">
        <f t="shared" si="23"/>
        <v>4175.2684382506814</v>
      </c>
      <c r="AJ88">
        <f t="shared" si="23"/>
        <v>4349.0549852286122</v>
      </c>
      <c r="AK88">
        <f t="shared" si="23"/>
        <v>4522.7803330533397</v>
      </c>
      <c r="AL88">
        <f t="shared" si="23"/>
        <v>4696.827005992006</v>
      </c>
      <c r="AM88">
        <f t="shared" si="23"/>
        <v>4871.5497896983297</v>
      </c>
      <c r="AN88">
        <f t="shared" si="23"/>
        <v>5047.2768235937756</v>
      </c>
      <c r="AO88">
        <f t="shared" si="23"/>
        <v>5224.3112759260102</v>
      </c>
      <c r="AP88">
        <f t="shared" si="23"/>
        <v>5402.9333428050095</v>
      </c>
      <c r="AQ88">
        <f t="shared" si="23"/>
        <v>5583.4023904346896</v>
      </c>
      <c r="AR88">
        <f t="shared" si="23"/>
        <v>5765.9591176266331</v>
      </c>
      <c r="AS88">
        <f t="shared" si="23"/>
        <v>5950.82765801809</v>
      </c>
      <c r="AT88">
        <f t="shared" si="23"/>
        <v>6138.217571910327</v>
      </c>
      <c r="AU88">
        <f t="shared" si="23"/>
        <v>6328.3256992523811</v>
      </c>
      <c r="AV88">
        <f t="shared" si="23"/>
        <v>6521.337860313437</v>
      </c>
      <c r="AW88">
        <f t="shared" si="23"/>
        <v>6717.4304007743031</v>
      </c>
      <c r="AX88">
        <f t="shared" si="23"/>
        <v>6916.7715846623069</v>
      </c>
      <c r="AY88">
        <f t="shared" si="23"/>
        <v>7119.5228427434868</v>
      </c>
      <c r="AZ88">
        <f t="shared" si="23"/>
        <v>7325.8398864143664</v>
      </c>
      <c r="BA88">
        <f t="shared" si="23"/>
        <v>7535.8736983406152</v>
      </c>
      <c r="BB88">
        <f t="shared" si="23"/>
        <v>7749.7714114637629</v>
      </c>
      <c r="BC88">
        <f t="shared" si="23"/>
        <v>7967.6770878278785</v>
      </c>
      <c r="BD88">
        <f t="shared" si="23"/>
        <v>8189.7324081594816</v>
      </c>
      <c r="BE88">
        <f t="shared" si="23"/>
        <v>8416.0772824166361</v>
      </c>
      <c r="BF88">
        <f t="shared" si="23"/>
        <v>8646.8503906982987</v>
      </c>
      <c r="BG88">
        <f t="shared" si="23"/>
        <v>8882.1896630435822</v>
      </c>
      <c r="BH88">
        <f t="shared" si="23"/>
        <v>9122.2327057955408</v>
      </c>
      <c r="BI88">
        <f t="shared" si="23"/>
        <v>9367.1171813836991</v>
      </c>
      <c r="BK88" s="107"/>
    </row>
    <row r="89" spans="1:63" x14ac:dyDescent="0.2">
      <c r="A89" s="103" t="s">
        <v>45</v>
      </c>
      <c r="B89" s="104" t="s">
        <v>713</v>
      </c>
      <c r="C89" s="104"/>
      <c r="D89" s="104"/>
      <c r="E89" s="104"/>
      <c r="F89" s="104"/>
      <c r="G89" s="104"/>
      <c r="H89" s="104"/>
      <c r="I89" s="104"/>
      <c r="J89" s="104"/>
      <c r="K89" s="104"/>
      <c r="L89" s="104"/>
      <c r="M89">
        <f t="shared" ref="M89:N90" si="24">M37</f>
        <v>54</v>
      </c>
      <c r="N89">
        <f t="shared" si="24"/>
        <v>52</v>
      </c>
      <c r="O89">
        <f t="shared" ref="O89:BI89" si="25">O37</f>
        <v>53</v>
      </c>
      <c r="P89">
        <f t="shared" si="25"/>
        <v>46</v>
      </c>
      <c r="Q89">
        <f t="shared" si="25"/>
        <v>49</v>
      </c>
      <c r="R89">
        <f t="shared" si="25"/>
        <v>102</v>
      </c>
      <c r="S89">
        <f t="shared" si="25"/>
        <v>163</v>
      </c>
      <c r="T89">
        <f t="shared" si="25"/>
        <v>225</v>
      </c>
      <c r="U89">
        <f t="shared" si="25"/>
        <v>211</v>
      </c>
      <c r="V89">
        <f t="shared" si="25"/>
        <v>268.69661549272496</v>
      </c>
      <c r="W89">
        <f t="shared" si="25"/>
        <v>313.1308872088851</v>
      </c>
      <c r="X89">
        <f t="shared" si="25"/>
        <v>355.60710832746679</v>
      </c>
      <c r="Y89">
        <f t="shared" si="25"/>
        <v>397.92649956317626</v>
      </c>
      <c r="Z89">
        <f t="shared" si="25"/>
        <v>439.89736744090885</v>
      </c>
      <c r="AA89">
        <f t="shared" si="25"/>
        <v>481.40607130139796</v>
      </c>
      <c r="AB89">
        <f t="shared" si="25"/>
        <v>522.39994895676864</v>
      </c>
      <c r="AC89">
        <f t="shared" si="25"/>
        <v>562.87221121496327</v>
      </c>
      <c r="AD89">
        <f t="shared" si="25"/>
        <v>602.84926168147956</v>
      </c>
      <c r="AE89">
        <f t="shared" si="25"/>
        <v>642.38046955753077</v>
      </c>
      <c r="AF89">
        <f t="shared" si="25"/>
        <v>681.53018827126357</v>
      </c>
      <c r="AG89">
        <f t="shared" si="25"/>
        <v>720.37170701663217</v>
      </c>
      <c r="AH89">
        <f t="shared" si="25"/>
        <v>758.98279569521105</v>
      </c>
      <c r="AI89">
        <f t="shared" si="25"/>
        <v>797.44252123195815</v>
      </c>
      <c r="AJ89">
        <f t="shared" si="25"/>
        <v>835.82905183383593</v>
      </c>
      <c r="AK89">
        <f t="shared" si="25"/>
        <v>874.21821152769996</v>
      </c>
      <c r="AL89">
        <f t="shared" si="25"/>
        <v>912.68259243410182</v>
      </c>
      <c r="AM89">
        <f t="shared" si="25"/>
        <v>951.29107282242137</v>
      </c>
      <c r="AN89">
        <f t="shared" si="25"/>
        <v>990.10862353899483</v>
      </c>
      <c r="AO89">
        <f t="shared" si="25"/>
        <v>1029.1963137243738</v>
      </c>
      <c r="AP89">
        <f t="shared" si="25"/>
        <v>1068.6114493385464</v>
      </c>
      <c r="AQ89">
        <f t="shared" si="25"/>
        <v>1108.4077956767201</v>
      </c>
      <c r="AR89">
        <f t="shared" si="25"/>
        <v>1148.6358486320025</v>
      </c>
      <c r="AS89">
        <f t="shared" si="25"/>
        <v>1189.3431297423681</v>
      </c>
      <c r="AT89">
        <f t="shared" si="25"/>
        <v>1230.5744877467121</v>
      </c>
      <c r="AU89">
        <f t="shared" si="25"/>
        <v>1272.3723950515973</v>
      </c>
      <c r="AV89">
        <f t="shared" si="25"/>
        <v>1314.7772316500684</v>
      </c>
      <c r="AW89">
        <f t="shared" si="25"/>
        <v>1357.8275520114296</v>
      </c>
      <c r="AX89">
        <f t="shared" si="25"/>
        <v>1401.5603325684024</v>
      </c>
      <c r="AY89">
        <f t="shared" si="25"/>
        <v>1446.0111988917174</v>
      </c>
      <c r="AZ89">
        <f t="shared" si="25"/>
        <v>1491.2146326316529</v>
      </c>
      <c r="BA89">
        <f t="shared" si="25"/>
        <v>1537.2041589523872</v>
      </c>
      <c r="BB89">
        <f t="shared" si="25"/>
        <v>1584.0125155837536</v>
      </c>
      <c r="BC89">
        <f t="shared" si="25"/>
        <v>1631.6718048391544</v>
      </c>
      <c r="BD89">
        <f t="shared" si="25"/>
        <v>1680.2136300498501</v>
      </c>
      <c r="BE89">
        <f t="shared" si="25"/>
        <v>1729.6692178847545</v>
      </c>
      <c r="BF89">
        <f t="shared" si="25"/>
        <v>1780.0695279882934</v>
      </c>
      <c r="BG89">
        <f t="shared" si="25"/>
        <v>1831.4453512978905</v>
      </c>
      <c r="BH89">
        <f t="shared" si="25"/>
        <v>1883.827398311345</v>
      </c>
      <c r="BI89">
        <f t="shared" si="25"/>
        <v>1937.2463784724723</v>
      </c>
      <c r="BK89" s="107"/>
    </row>
    <row r="90" spans="1:63" x14ac:dyDescent="0.2">
      <c r="A90" s="103" t="s">
        <v>46</v>
      </c>
      <c r="B90" s="104" t="s">
        <v>714</v>
      </c>
      <c r="C90" s="104"/>
      <c r="D90" s="104"/>
      <c r="E90" s="104"/>
      <c r="F90" s="104"/>
      <c r="G90" s="104"/>
      <c r="H90" s="104"/>
      <c r="I90" s="104"/>
      <c r="J90" s="104"/>
      <c r="K90" s="104"/>
      <c r="L90" s="104"/>
      <c r="M90">
        <f t="shared" si="24"/>
        <v>25</v>
      </c>
      <c r="N90">
        <f t="shared" si="24"/>
        <v>32</v>
      </c>
      <c r="O90">
        <f t="shared" ref="O90:BI90" si="26">O38</f>
        <v>61</v>
      </c>
      <c r="P90">
        <f t="shared" si="26"/>
        <v>39</v>
      </c>
      <c r="Q90">
        <f t="shared" si="26"/>
        <v>48</v>
      </c>
      <c r="R90">
        <f t="shared" si="26"/>
        <v>55</v>
      </c>
      <c r="S90">
        <f t="shared" si="26"/>
        <v>58</v>
      </c>
      <c r="T90">
        <f t="shared" si="26"/>
        <v>89</v>
      </c>
      <c r="U90">
        <f t="shared" si="26"/>
        <v>123</v>
      </c>
      <c r="V90">
        <f t="shared" si="26"/>
        <v>121.18997529747898</v>
      </c>
      <c r="W90">
        <f t="shared" si="26"/>
        <v>138.01771563054402</v>
      </c>
      <c r="X90">
        <f t="shared" si="26"/>
        <v>153.78715604581356</v>
      </c>
      <c r="Y90">
        <f t="shared" si="26"/>
        <v>169.36047253681485</v>
      </c>
      <c r="Z90">
        <f t="shared" si="26"/>
        <v>184.69099887389621</v>
      </c>
      <c r="AA90">
        <f t="shared" si="26"/>
        <v>199.75817921968616</v>
      </c>
      <c r="AB90">
        <f t="shared" si="26"/>
        <v>214.56107433171991</v>
      </c>
      <c r="AC90">
        <f t="shared" si="26"/>
        <v>229.11284491947194</v>
      </c>
      <c r="AD90">
        <f t="shared" si="26"/>
        <v>243.43627724123164</v>
      </c>
      <c r="AE90">
        <f t="shared" si="26"/>
        <v>257.56028826248928</v>
      </c>
      <c r="AF90">
        <f t="shared" si="26"/>
        <v>271.51728550548376</v>
      </c>
      <c r="AG90">
        <f t="shared" si="26"/>
        <v>285.34123601366883</v>
      </c>
      <c r="AH90">
        <f t="shared" si="26"/>
        <v>299.06630200507288</v>
      </c>
      <c r="AI90">
        <f t="shared" si="26"/>
        <v>312.72591595508226</v>
      </c>
      <c r="AJ90">
        <f t="shared" si="26"/>
        <v>326.35218766561121</v>
      </c>
      <c r="AK90">
        <f t="shared" si="26"/>
        <v>339.97555612011354</v>
      </c>
      <c r="AL90">
        <f t="shared" si="26"/>
        <v>353.6246174262331</v>
      </c>
      <c r="AM90">
        <f t="shared" si="26"/>
        <v>367.32607600304556</v>
      </c>
      <c r="AN90">
        <f t="shared" si="26"/>
        <v>381.10477919070456</v>
      </c>
      <c r="AO90">
        <f t="shared" si="26"/>
        <v>394.98380583174162</v>
      </c>
      <c r="AP90">
        <f t="shared" si="26"/>
        <v>408.98458744363217</v>
      </c>
      <c r="AQ90">
        <f t="shared" si="26"/>
        <v>423.12704676498083</v>
      </c>
      <c r="AR90">
        <f t="shared" si="26"/>
        <v>437.42974308782391</v>
      </c>
      <c r="AS90">
        <f t="shared" si="26"/>
        <v>451.91001721716339</v>
      </c>
      <c r="AT90">
        <f t="shared" si="26"/>
        <v>466.5841314015961</v>
      </c>
      <c r="AU90">
        <f t="shared" si="26"/>
        <v>481.46740137922944</v>
      </c>
      <c r="AV90">
        <f t="shared" si="26"/>
        <v>496.57431895719884</v>
      </c>
      <c r="AW90">
        <f t="shared" si="26"/>
        <v>511.91866442719771</v>
      </c>
      <c r="AX90">
        <f t="shared" si="26"/>
        <v>527.51360871818554</v>
      </c>
      <c r="AY90">
        <f t="shared" si="26"/>
        <v>543.37180557901934</v>
      </c>
      <c r="AZ90">
        <f t="shared" si="26"/>
        <v>559.50547432739529</v>
      </c>
      <c r="BA90">
        <f t="shared" si="26"/>
        <v>575.92647384057443</v>
      </c>
      <c r="BB90">
        <f t="shared" si="26"/>
        <v>592.64636852978674</v>
      </c>
      <c r="BC90">
        <f t="shared" si="26"/>
        <v>609.67648705765248</v>
      </c>
      <c r="BD90">
        <f t="shared" si="26"/>
        <v>627.02797454263805</v>
      </c>
      <c r="BE90">
        <f t="shared" si="26"/>
        <v>644.71183895913578</v>
      </c>
      <c r="BF90">
        <f t="shared" si="26"/>
        <v>662.73899239416016</v>
      </c>
      <c r="BG90">
        <f t="shared" si="26"/>
        <v>681.1202877681676</v>
      </c>
      <c r="BH90">
        <f t="shared" si="26"/>
        <v>699.86655157180007</v>
      </c>
      <c r="BI90">
        <f t="shared" si="26"/>
        <v>718.98861311552639</v>
      </c>
      <c r="BK90" s="107"/>
    </row>
    <row r="91" spans="1:63" s="104" customFormat="1" x14ac:dyDescent="0.2">
      <c r="A91" s="103" t="s">
        <v>19</v>
      </c>
      <c r="B91" s="104" t="s">
        <v>744</v>
      </c>
      <c r="M91" s="102">
        <f>M5</f>
        <v>2854</v>
      </c>
      <c r="N91" s="102">
        <f>N5</f>
        <v>3189</v>
      </c>
      <c r="O91" s="102">
        <f t="shared" ref="O91:BI91" si="27">O5</f>
        <v>3476</v>
      </c>
      <c r="P91" s="102">
        <f t="shared" si="27"/>
        <v>3732</v>
      </c>
      <c r="Q91" s="102">
        <f t="shared" si="27"/>
        <v>3909</v>
      </c>
      <c r="R91" s="102">
        <f t="shared" si="27"/>
        <v>4441</v>
      </c>
      <c r="S91" s="102">
        <f t="shared" si="27"/>
        <v>5025</v>
      </c>
      <c r="T91" s="102">
        <f t="shared" si="27"/>
        <v>5533</v>
      </c>
      <c r="U91" s="102">
        <f t="shared" si="27"/>
        <v>5617</v>
      </c>
      <c r="V91" s="102">
        <f t="shared" si="27"/>
        <v>6094.5</v>
      </c>
      <c r="W91" s="102">
        <f t="shared" si="27"/>
        <v>6541.3277917258647</v>
      </c>
      <c r="X91" s="102">
        <f t="shared" si="27"/>
        <v>7001.0597375883453</v>
      </c>
      <c r="Y91" s="102">
        <f t="shared" si="27"/>
        <v>7479.3471085876781</v>
      </c>
      <c r="Z91" s="102">
        <f t="shared" si="27"/>
        <v>7977.8286443745774</v>
      </c>
      <c r="AA91" s="102">
        <f t="shared" si="27"/>
        <v>8484.9152167503071</v>
      </c>
      <c r="AB91" s="102">
        <f t="shared" si="27"/>
        <v>9006.624421124161</v>
      </c>
      <c r="AC91" s="102">
        <f t="shared" si="27"/>
        <v>9550.4846766872688</v>
      </c>
      <c r="AD91" s="102">
        <f t="shared" si="27"/>
        <v>10109.211094826382</v>
      </c>
      <c r="AE91" s="102">
        <f t="shared" si="27"/>
        <v>10683.535407168272</v>
      </c>
      <c r="AF91" s="102">
        <f t="shared" si="27"/>
        <v>11272.800096665413</v>
      </c>
      <c r="AG91" s="102">
        <f t="shared" si="27"/>
        <v>11880.888341819504</v>
      </c>
      <c r="AH91" s="102">
        <f t="shared" si="27"/>
        <v>12507.278027041077</v>
      </c>
      <c r="AI91" s="102">
        <f t="shared" si="27"/>
        <v>13144.992341601719</v>
      </c>
      <c r="AJ91" s="102">
        <f t="shared" si="27"/>
        <v>13798.624171977448</v>
      </c>
      <c r="AK91" s="102">
        <f t="shared" si="27"/>
        <v>14474.118108397863</v>
      </c>
      <c r="AL91" s="102">
        <f t="shared" si="27"/>
        <v>15161.893427763029</v>
      </c>
      <c r="AM91" s="102">
        <f t="shared" si="27"/>
        <v>15872.145523179253</v>
      </c>
      <c r="AN91" s="102">
        <f t="shared" si="27"/>
        <v>16596.521402865343</v>
      </c>
      <c r="AO91" s="102">
        <f t="shared" si="27"/>
        <v>17336.951009812085</v>
      </c>
      <c r="AP91" s="102">
        <f t="shared" si="27"/>
        <v>18098.673049911566</v>
      </c>
      <c r="AQ91" s="102">
        <f t="shared" si="27"/>
        <v>18875.995392598201</v>
      </c>
      <c r="AR91" s="102">
        <f t="shared" si="27"/>
        <v>19672.777674630324</v>
      </c>
      <c r="AS91" s="102">
        <f t="shared" si="27"/>
        <v>20486.638380484575</v>
      </c>
      <c r="AT91" s="102">
        <f t="shared" si="27"/>
        <v>21323.748292033688</v>
      </c>
      <c r="AU91" s="102">
        <f t="shared" si="27"/>
        <v>22181.619080874912</v>
      </c>
      <c r="AV91" s="102">
        <f t="shared" si="27"/>
        <v>23054.892543098122</v>
      </c>
      <c r="AW91" s="102">
        <f t="shared" si="27"/>
        <v>23950.112106033055</v>
      </c>
      <c r="AX91" s="102">
        <f t="shared" si="27"/>
        <v>24868.714966705669</v>
      </c>
      <c r="AY91" s="102">
        <f t="shared" si="27"/>
        <v>25808.029810895045</v>
      </c>
      <c r="AZ91" s="102">
        <f t="shared" si="27"/>
        <v>26773.371371012374</v>
      </c>
      <c r="BA91" s="102">
        <f t="shared" si="27"/>
        <v>27758.502819357218</v>
      </c>
      <c r="BB91" s="102">
        <f t="shared" si="27"/>
        <v>28766.905915320862</v>
      </c>
      <c r="BC91" s="102">
        <f t="shared" si="27"/>
        <v>29804.411999456221</v>
      </c>
      <c r="BD91" s="102">
        <f t="shared" si="27"/>
        <v>30863.318941897323</v>
      </c>
      <c r="BE91" s="102">
        <f t="shared" si="27"/>
        <v>31955.653272930114</v>
      </c>
      <c r="BF91" s="102">
        <f t="shared" si="27"/>
        <v>33075.411327423259</v>
      </c>
      <c r="BG91" s="102">
        <f t="shared" si="27"/>
        <v>34223.912566510975</v>
      </c>
      <c r="BH91" s="102">
        <f t="shared" si="27"/>
        <v>35407.479902126463</v>
      </c>
      <c r="BI91" s="102">
        <f t="shared" si="27"/>
        <v>36622.65898349035</v>
      </c>
      <c r="BK91" s="107"/>
    </row>
    <row r="92" spans="1:63" s="104" customFormat="1" x14ac:dyDescent="0.2">
      <c r="A92" s="103" t="s">
        <v>20</v>
      </c>
      <c r="B92" s="104" t="s">
        <v>745</v>
      </c>
      <c r="M92" s="102">
        <f>M42</f>
        <v>5530</v>
      </c>
      <c r="N92" s="102">
        <f>N42</f>
        <v>5844</v>
      </c>
      <c r="O92" s="102">
        <f t="shared" ref="O92:BI92" si="28">O42</f>
        <v>6605</v>
      </c>
      <c r="P92" s="102">
        <f t="shared" si="28"/>
        <v>7307</v>
      </c>
      <c r="Q92" s="102">
        <f t="shared" si="28"/>
        <v>7842</v>
      </c>
      <c r="R92" s="102">
        <f t="shared" si="28"/>
        <v>8057</v>
      </c>
      <c r="S92" s="102">
        <f t="shared" si="28"/>
        <v>8747</v>
      </c>
      <c r="T92" s="102">
        <f t="shared" si="28"/>
        <v>9565</v>
      </c>
      <c r="U92" s="102">
        <f t="shared" si="28"/>
        <v>9751</v>
      </c>
      <c r="V92" s="102">
        <f t="shared" si="28"/>
        <v>11550</v>
      </c>
      <c r="W92" s="102">
        <f t="shared" si="28"/>
        <v>12413.590067660354</v>
      </c>
      <c r="X92" s="102">
        <f t="shared" si="28"/>
        <v>13303.323128817157</v>
      </c>
      <c r="Y92" s="102">
        <f t="shared" si="28"/>
        <v>14230.171793723155</v>
      </c>
      <c r="Z92" s="102">
        <f t="shared" si="28"/>
        <v>15197.378032156532</v>
      </c>
      <c r="AA92" s="102">
        <f t="shared" si="28"/>
        <v>16182.499156235035</v>
      </c>
      <c r="AB92" s="102">
        <f t="shared" si="28"/>
        <v>17197.228322256429</v>
      </c>
      <c r="AC92" s="102">
        <f t="shared" si="28"/>
        <v>18256.255938326089</v>
      </c>
      <c r="AD92" s="102">
        <f t="shared" si="28"/>
        <v>19345.459539186173</v>
      </c>
      <c r="AE92" s="102">
        <f t="shared" si="28"/>
        <v>20466.296760966179</v>
      </c>
      <c r="AF92" s="102">
        <f t="shared" si="28"/>
        <v>21617.516558436113</v>
      </c>
      <c r="AG92" s="102">
        <f t="shared" si="28"/>
        <v>22806.741917060033</v>
      </c>
      <c r="AH92" s="102">
        <f t="shared" si="28"/>
        <v>24033.001713046167</v>
      </c>
      <c r="AI92" s="102">
        <f t="shared" si="28"/>
        <v>25282.67054285694</v>
      </c>
      <c r="AJ92" s="102">
        <f t="shared" si="28"/>
        <v>26564.763042893272</v>
      </c>
      <c r="AK92" s="102">
        <f t="shared" si="28"/>
        <v>27890.981823484395</v>
      </c>
      <c r="AL92" s="102">
        <f t="shared" si="28"/>
        <v>29242.562070966691</v>
      </c>
      <c r="AM92" s="102">
        <f t="shared" si="28"/>
        <v>30639.567400316188</v>
      </c>
      <c r="AN92" s="102">
        <f t="shared" si="28"/>
        <v>32065.616673916982</v>
      </c>
      <c r="AO92" s="102">
        <f t="shared" si="28"/>
        <v>33524.531241550103</v>
      </c>
      <c r="AP92" s="102">
        <f t="shared" si="28"/>
        <v>35026.670070578824</v>
      </c>
      <c r="AQ92" s="102">
        <f t="shared" si="28"/>
        <v>36560.851870209932</v>
      </c>
      <c r="AR92" s="102">
        <f t="shared" si="28"/>
        <v>38134.72481646057</v>
      </c>
      <c r="AS92" s="102">
        <f t="shared" si="28"/>
        <v>39743.623039745362</v>
      </c>
      <c r="AT92" s="102">
        <f t="shared" si="28"/>
        <v>41399.784964527047</v>
      </c>
      <c r="AU92" s="102">
        <f t="shared" si="28"/>
        <v>43098.341381577564</v>
      </c>
      <c r="AV92" s="102">
        <f t="shared" si="28"/>
        <v>44828.719979777452</v>
      </c>
      <c r="AW92" s="102">
        <f t="shared" si="28"/>
        <v>46603.916175862403</v>
      </c>
      <c r="AX92" s="102">
        <f t="shared" si="28"/>
        <v>48426.830316513813</v>
      </c>
      <c r="AY92" s="102">
        <f t="shared" si="28"/>
        <v>50292.210863753651</v>
      </c>
      <c r="AZ92" s="102">
        <f t="shared" si="28"/>
        <v>52210.660659220761</v>
      </c>
      <c r="BA92" s="102">
        <f t="shared" si="28"/>
        <v>54169.838537245167</v>
      </c>
      <c r="BB92" s="102">
        <f t="shared" si="28"/>
        <v>56176.708494237915</v>
      </c>
      <c r="BC92" s="102">
        <f t="shared" si="28"/>
        <v>58242.932234373322</v>
      </c>
      <c r="BD92" s="102">
        <f t="shared" si="28"/>
        <v>60353.231400208089</v>
      </c>
      <c r="BE92" s="102">
        <f t="shared" si="28"/>
        <v>62531.628462933906</v>
      </c>
      <c r="BF92" s="102">
        <f t="shared" si="28"/>
        <v>64766.228450529037</v>
      </c>
      <c r="BG92" s="102">
        <f t="shared" si="28"/>
        <v>67059.726526544982</v>
      </c>
      <c r="BH92" s="102">
        <f t="shared" si="28"/>
        <v>69424.821851646149</v>
      </c>
      <c r="BI92" s="102">
        <f t="shared" si="28"/>
        <v>71854.694989397409</v>
      </c>
      <c r="BK92" s="107"/>
    </row>
    <row r="93" spans="1:63" s="104" customFormat="1" x14ac:dyDescent="0.2">
      <c r="A93" s="103" t="s">
        <v>21</v>
      </c>
      <c r="B93" s="104" t="s">
        <v>746</v>
      </c>
      <c r="M93" s="101">
        <f>M41</f>
        <v>2146</v>
      </c>
      <c r="N93" s="101">
        <f>N41</f>
        <v>2034</v>
      </c>
      <c r="O93" s="101">
        <f t="shared" ref="O93:BI93" si="29">O41</f>
        <v>2285</v>
      </c>
      <c r="P93" s="101">
        <f t="shared" si="29"/>
        <v>2436</v>
      </c>
      <c r="Q93" s="101">
        <f t="shared" si="29"/>
        <v>2665</v>
      </c>
      <c r="R93" s="101">
        <f t="shared" si="29"/>
        <v>3221</v>
      </c>
      <c r="S93" s="101">
        <f t="shared" si="29"/>
        <v>3385</v>
      </c>
      <c r="T93" s="101">
        <f t="shared" si="29"/>
        <v>3636</v>
      </c>
      <c r="U93" s="101">
        <f t="shared" si="29"/>
        <v>3553</v>
      </c>
      <c r="V93" s="101">
        <f t="shared" si="29"/>
        <v>4166.8</v>
      </c>
      <c r="W93" s="101">
        <f t="shared" si="29"/>
        <v>4424.5075142302621</v>
      </c>
      <c r="X93" s="101">
        <f t="shared" si="29"/>
        <v>4686.8242732106246</v>
      </c>
      <c r="Y93" s="101">
        <f t="shared" si="29"/>
        <v>4956.9252352697031</v>
      </c>
      <c r="Z93" s="101">
        <f t="shared" si="29"/>
        <v>5235.6144015181817</v>
      </c>
      <c r="AA93" s="101">
        <f t="shared" si="29"/>
        <v>5516.3434739441618</v>
      </c>
      <c r="AB93" s="101">
        <f t="shared" si="29"/>
        <v>5802.4676939298806</v>
      </c>
      <c r="AC93" s="101">
        <f t="shared" si="29"/>
        <v>6098.0376798925809</v>
      </c>
      <c r="AD93" s="101">
        <f t="shared" si="29"/>
        <v>6398.9820534916844</v>
      </c>
      <c r="AE93" s="101">
        <f t="shared" si="29"/>
        <v>6705.6533705765332</v>
      </c>
      <c r="AF93" s="101">
        <f t="shared" si="29"/>
        <v>7017.6564312449891</v>
      </c>
      <c r="AG93" s="101">
        <f t="shared" si="29"/>
        <v>7336.9934269963505</v>
      </c>
      <c r="AH93" s="101">
        <f t="shared" si="29"/>
        <v>7663.3077550556181</v>
      </c>
      <c r="AI93" s="101">
        <f t="shared" si="29"/>
        <v>7992.9189539320705</v>
      </c>
      <c r="AJ93" s="101">
        <f t="shared" si="29"/>
        <v>8328.1935094619203</v>
      </c>
      <c r="AK93" s="101">
        <f t="shared" si="29"/>
        <v>8672.1145980916608</v>
      </c>
      <c r="AL93" s="101">
        <f t="shared" si="29"/>
        <v>9019.7322435757305</v>
      </c>
      <c r="AM93" s="101">
        <f t="shared" si="29"/>
        <v>9376.1629076399931</v>
      </c>
      <c r="AN93" s="101">
        <f t="shared" si="29"/>
        <v>9737.1368219421656</v>
      </c>
      <c r="AO93" s="101">
        <f t="shared" si="29"/>
        <v>10103.591532565613</v>
      </c>
      <c r="AP93" s="101">
        <f t="shared" si="29"/>
        <v>10478.065740202139</v>
      </c>
      <c r="AQ93" s="101">
        <f t="shared" si="29"/>
        <v>10857.69341548884</v>
      </c>
      <c r="AR93" s="101">
        <f t="shared" si="29"/>
        <v>11244.318217218335</v>
      </c>
      <c r="AS93" s="101">
        <f t="shared" si="29"/>
        <v>11636.728026255969</v>
      </c>
      <c r="AT93" s="101">
        <f t="shared" si="29"/>
        <v>12037.839418580099</v>
      </c>
      <c r="AU93" s="101">
        <f t="shared" si="29"/>
        <v>12446.374361425156</v>
      </c>
      <c r="AV93" s="101">
        <f t="shared" si="29"/>
        <v>12859.72842317197</v>
      </c>
      <c r="AW93" s="101">
        <f t="shared" si="29"/>
        <v>13280.959679309055</v>
      </c>
      <c r="AX93" s="101">
        <f t="shared" si="29"/>
        <v>13710.666286473412</v>
      </c>
      <c r="AY93" s="101">
        <f t="shared" si="29"/>
        <v>14147.522715715839</v>
      </c>
      <c r="AZ93" s="101">
        <f t="shared" si="29"/>
        <v>14593.927543205773</v>
      </c>
      <c r="BA93" s="101">
        <f t="shared" si="29"/>
        <v>15046.914437401929</v>
      </c>
      <c r="BB93" s="101">
        <f t="shared" si="29"/>
        <v>15508.028018649753</v>
      </c>
      <c r="BC93" s="101">
        <f t="shared" si="29"/>
        <v>15979.848084110426</v>
      </c>
      <c r="BD93" s="101">
        <f t="shared" si="29"/>
        <v>16458.778273891694</v>
      </c>
      <c r="BE93" s="101">
        <f t="shared" si="29"/>
        <v>16950.175704582281</v>
      </c>
      <c r="BF93" s="101">
        <f t="shared" si="29"/>
        <v>17451.216432312674</v>
      </c>
      <c r="BG93" s="101">
        <f t="shared" si="29"/>
        <v>17962.396898043498</v>
      </c>
      <c r="BH93" s="101">
        <f t="shared" si="29"/>
        <v>18486.419394559402</v>
      </c>
      <c r="BI93" s="101">
        <f t="shared" si="29"/>
        <v>19021.624686901047</v>
      </c>
      <c r="BK93" s="107"/>
    </row>
    <row r="94" spans="1:63" x14ac:dyDescent="0.2">
      <c r="A94" s="103" t="s">
        <v>22</v>
      </c>
      <c r="B94" s="104" t="s">
        <v>747</v>
      </c>
      <c r="C94" s="104"/>
      <c r="D94" s="104"/>
      <c r="E94" s="104"/>
      <c r="F94" s="104"/>
      <c r="G94" s="104"/>
      <c r="H94" s="104"/>
      <c r="I94" s="104"/>
      <c r="J94" s="104"/>
      <c r="K94" s="104"/>
      <c r="L94" s="104"/>
      <c r="M94" s="101">
        <f>M43</f>
        <v>682</v>
      </c>
      <c r="N94" s="101">
        <f>N43</f>
        <v>619</v>
      </c>
      <c r="O94" s="101">
        <f t="shared" ref="O94:BI94" si="30">O43</f>
        <v>681</v>
      </c>
      <c r="P94" s="101">
        <f t="shared" si="30"/>
        <v>803</v>
      </c>
      <c r="Q94" s="101">
        <f t="shared" si="30"/>
        <v>868</v>
      </c>
      <c r="R94" s="101">
        <f t="shared" si="30"/>
        <v>984</v>
      </c>
      <c r="S94" s="101">
        <f t="shared" si="30"/>
        <v>1041</v>
      </c>
      <c r="T94" s="101">
        <f t="shared" si="30"/>
        <v>1174</v>
      </c>
      <c r="U94" s="101">
        <f t="shared" si="30"/>
        <v>1103</v>
      </c>
      <c r="V94" s="101">
        <f t="shared" si="30"/>
        <v>1258.9000000000001</v>
      </c>
      <c r="W94" s="101">
        <f t="shared" si="30"/>
        <v>1353.903165766096</v>
      </c>
      <c r="X94" s="101">
        <f t="shared" si="30"/>
        <v>1451.8456515024291</v>
      </c>
      <c r="Y94" s="101">
        <f t="shared" si="30"/>
        <v>1553.9373257845953</v>
      </c>
      <c r="Z94" s="101">
        <f t="shared" si="30"/>
        <v>1660.5389038699275</v>
      </c>
      <c r="AA94" s="101">
        <f t="shared" si="30"/>
        <v>1769.1792672149184</v>
      </c>
      <c r="AB94" s="101">
        <f t="shared" si="30"/>
        <v>1881.148210849467</v>
      </c>
      <c r="AC94" s="101">
        <f t="shared" si="30"/>
        <v>1998.069348157818</v>
      </c>
      <c r="AD94" s="101">
        <f t="shared" si="30"/>
        <v>2118.3869313301479</v>
      </c>
      <c r="AE94" s="101">
        <f t="shared" si="30"/>
        <v>2242.2637296659468</v>
      </c>
      <c r="AF94" s="101">
        <f t="shared" si="30"/>
        <v>2369.5632782745806</v>
      </c>
      <c r="AG94" s="101">
        <f t="shared" si="30"/>
        <v>2501.1305476706689</v>
      </c>
      <c r="AH94" s="101">
        <f t="shared" si="30"/>
        <v>2636.8608422125521</v>
      </c>
      <c r="AI94" s="101">
        <f t="shared" si="30"/>
        <v>2775.247850383706</v>
      </c>
      <c r="AJ94" s="101">
        <f t="shared" si="30"/>
        <v>2917.2907006877117</v>
      </c>
      <c r="AK94" s="101">
        <f t="shared" si="30"/>
        <v>3064.2882601000733</v>
      </c>
      <c r="AL94" s="101">
        <f t="shared" si="30"/>
        <v>3214.1631372743645</v>
      </c>
      <c r="AM94" s="101">
        <f t="shared" si="30"/>
        <v>3369.1417423902244</v>
      </c>
      <c r="AN94" s="101">
        <f t="shared" si="30"/>
        <v>3527.4094727253937</v>
      </c>
      <c r="AO94" s="101">
        <f t="shared" si="30"/>
        <v>3689.3916866606132</v>
      </c>
      <c r="AP94" s="101">
        <f t="shared" si="30"/>
        <v>3856.2405731201115</v>
      </c>
      <c r="AQ94" s="101">
        <f t="shared" si="30"/>
        <v>4026.7165876718082</v>
      </c>
      <c r="AR94" s="101">
        <f t="shared" si="30"/>
        <v>4201.6712889280334</v>
      </c>
      <c r="AS94" s="101">
        <f t="shared" si="30"/>
        <v>4380.588128315665</v>
      </c>
      <c r="AT94" s="101">
        <f t="shared" si="30"/>
        <v>4564.8302610157834</v>
      </c>
      <c r="AU94" s="101">
        <f t="shared" si="30"/>
        <v>4753.8589462724685</v>
      </c>
      <c r="AV94" s="101">
        <f t="shared" si="30"/>
        <v>4946.499651245208</v>
      </c>
      <c r="AW94" s="101">
        <f t="shared" si="30"/>
        <v>5144.2007997859682</v>
      </c>
      <c r="AX94" s="101">
        <f t="shared" si="30"/>
        <v>5347.2881640959122</v>
      </c>
      <c r="AY94" s="101">
        <f t="shared" si="30"/>
        <v>5555.1793982680383</v>
      </c>
      <c r="AZ94" s="101">
        <f t="shared" si="30"/>
        <v>5769.0588137759405</v>
      </c>
      <c r="BA94" s="101">
        <f t="shared" si="30"/>
        <v>5987.5534778724887</v>
      </c>
      <c r="BB94" s="101">
        <f t="shared" si="30"/>
        <v>6211.4422348474409</v>
      </c>
      <c r="BC94" s="101">
        <f t="shared" si="30"/>
        <v>6442.029170433304</v>
      </c>
      <c r="BD94" s="101">
        <f t="shared" si="30"/>
        <v>6677.6125633388447</v>
      </c>
      <c r="BE94" s="101">
        <f t="shared" si="30"/>
        <v>6920.8771673029469</v>
      </c>
      <c r="BF94" s="101">
        <f t="shared" si="30"/>
        <v>7170.4988945277128</v>
      </c>
      <c r="BG94" s="101">
        <f t="shared" si="30"/>
        <v>7426.7822109074896</v>
      </c>
      <c r="BH94" s="101">
        <f t="shared" si="30"/>
        <v>7691.1501280797502</v>
      </c>
      <c r="BI94" s="101">
        <f t="shared" si="30"/>
        <v>7962.8449139789245</v>
      </c>
      <c r="BK94" s="107"/>
    </row>
    <row r="95" spans="1:63" x14ac:dyDescent="0.2">
      <c r="A95" s="103" t="s">
        <v>23</v>
      </c>
      <c r="B95" s="104" t="s">
        <v>715</v>
      </c>
      <c r="C95" s="104"/>
      <c r="D95" s="104"/>
      <c r="E95" s="104"/>
      <c r="F95" s="104"/>
      <c r="G95" s="104"/>
      <c r="H95" s="104"/>
      <c r="I95" s="104"/>
      <c r="J95" s="104"/>
      <c r="K95" s="104"/>
      <c r="L95" s="104"/>
      <c r="M95">
        <f t="shared" ref="M95:N97" si="31">M46</f>
        <v>492</v>
      </c>
      <c r="N95">
        <f t="shared" si="31"/>
        <v>587</v>
      </c>
      <c r="O95">
        <f t="shared" ref="O95:BI95" si="32">O46</f>
        <v>586</v>
      </c>
      <c r="P95">
        <f t="shared" si="32"/>
        <v>641</v>
      </c>
      <c r="Q95">
        <f t="shared" si="32"/>
        <v>671</v>
      </c>
      <c r="R95">
        <f t="shared" si="32"/>
        <v>683</v>
      </c>
      <c r="S95">
        <f t="shared" si="32"/>
        <v>675</v>
      </c>
      <c r="T95">
        <f t="shared" si="32"/>
        <v>677</v>
      </c>
      <c r="U95">
        <f t="shared" si="32"/>
        <v>820</v>
      </c>
      <c r="V95">
        <f t="shared" si="32"/>
        <v>634.4339072758122</v>
      </c>
      <c r="W95">
        <f t="shared" si="32"/>
        <v>684.19159821664869</v>
      </c>
      <c r="X95">
        <f t="shared" si="32"/>
        <v>741.61249015947624</v>
      </c>
      <c r="Y95">
        <f t="shared" si="32"/>
        <v>807.97435706277633</v>
      </c>
      <c r="Z95">
        <f t="shared" si="32"/>
        <v>883.32824737057103</v>
      </c>
      <c r="AA95">
        <f t="shared" si="32"/>
        <v>964.00107977919265</v>
      </c>
      <c r="AB95">
        <f t="shared" si="32"/>
        <v>1051.2030500682611</v>
      </c>
      <c r="AC95">
        <f t="shared" si="32"/>
        <v>1146.5468505790504</v>
      </c>
      <c r="AD95">
        <f t="shared" si="32"/>
        <v>1247.5684484444187</v>
      </c>
      <c r="AE95">
        <f t="shared" si="32"/>
        <v>1354.0513303031391</v>
      </c>
      <c r="AF95">
        <f t="shared" si="32"/>
        <v>1465.4292485973001</v>
      </c>
      <c r="AG95">
        <f t="shared" si="32"/>
        <v>1582.4071524684557</v>
      </c>
      <c r="AH95">
        <f t="shared" si="32"/>
        <v>1704.5139472130938</v>
      </c>
      <c r="AI95">
        <f t="shared" si="32"/>
        <v>1829.5678716415912</v>
      </c>
      <c r="AJ95">
        <f t="shared" si="32"/>
        <v>1958.5567745061962</v>
      </c>
      <c r="AK95">
        <f t="shared" si="32"/>
        <v>2092.838546163739</v>
      </c>
      <c r="AL95">
        <f t="shared" si="32"/>
        <v>2229.6237958324978</v>
      </c>
      <c r="AM95">
        <f t="shared" si="32"/>
        <v>2371.4428045897016</v>
      </c>
      <c r="AN95">
        <f t="shared" si="32"/>
        <v>2515.8871152720071</v>
      </c>
      <c r="AO95">
        <f t="shared" si="32"/>
        <v>2663.3117427654174</v>
      </c>
      <c r="AP95">
        <f t="shared" si="32"/>
        <v>2814.9453376305441</v>
      </c>
      <c r="AQ95">
        <f t="shared" si="32"/>
        <v>2969.1457442933461</v>
      </c>
      <c r="AR95">
        <f t="shared" si="32"/>
        <v>3126.7926285724307</v>
      </c>
      <c r="AS95">
        <f t="shared" si="32"/>
        <v>3287.1383493615072</v>
      </c>
      <c r="AT95">
        <f t="shared" si="32"/>
        <v>3451.6592183240455</v>
      </c>
      <c r="AU95">
        <f t="shared" si="32"/>
        <v>3619.5842692230958</v>
      </c>
      <c r="AV95">
        <f t="shared" si="32"/>
        <v>3789.4254676369737</v>
      </c>
      <c r="AW95">
        <f t="shared" si="32"/>
        <v>3962.7512901580762</v>
      </c>
      <c r="AX95">
        <f t="shared" si="32"/>
        <v>4139.8088849681308</v>
      </c>
      <c r="AY95">
        <f t="shared" si="32"/>
        <v>4319.8059534628492</v>
      </c>
      <c r="AZ95">
        <f t="shared" si="32"/>
        <v>4503.9658999234898</v>
      </c>
      <c r="BA95">
        <f t="shared" si="32"/>
        <v>4690.6075572930977</v>
      </c>
      <c r="BB95">
        <f t="shared" si="32"/>
        <v>4880.4920633271358</v>
      </c>
      <c r="BC95">
        <f t="shared" si="32"/>
        <v>5074.9422136766634</v>
      </c>
      <c r="BD95">
        <f t="shared" si="32"/>
        <v>5271.9316373307229</v>
      </c>
      <c r="BE95">
        <f t="shared" si="32"/>
        <v>5474.2856239354705</v>
      </c>
      <c r="BF95">
        <f t="shared" si="32"/>
        <v>5680.3922273988255</v>
      </c>
      <c r="BG95">
        <f t="shared" si="32"/>
        <v>5890.4370043634535</v>
      </c>
      <c r="BH95">
        <f t="shared" si="32"/>
        <v>6105.7960741261431</v>
      </c>
      <c r="BI95">
        <f t="shared" si="32"/>
        <v>6325.4799178277972</v>
      </c>
      <c r="BK95" s="107"/>
    </row>
    <row r="96" spans="1:63" x14ac:dyDescent="0.2">
      <c r="A96" s="103" t="s">
        <v>24</v>
      </c>
      <c r="B96" s="104" t="s">
        <v>716</v>
      </c>
      <c r="C96" s="104"/>
      <c r="D96" s="104"/>
      <c r="E96" s="104"/>
      <c r="F96" s="104"/>
      <c r="G96" s="104"/>
      <c r="H96" s="104"/>
      <c r="I96" s="104"/>
      <c r="J96" s="104"/>
      <c r="K96" s="104"/>
      <c r="L96" s="104"/>
      <c r="M96">
        <f t="shared" si="31"/>
        <v>586</v>
      </c>
      <c r="N96">
        <f t="shared" si="31"/>
        <v>842</v>
      </c>
      <c r="O96">
        <f t="shared" ref="O96:BI96" si="33">O47</f>
        <v>1014</v>
      </c>
      <c r="P96">
        <f t="shared" si="33"/>
        <v>1337</v>
      </c>
      <c r="Q96">
        <f t="shared" si="33"/>
        <v>1685</v>
      </c>
      <c r="R96">
        <f t="shared" si="33"/>
        <v>2066</v>
      </c>
      <c r="S96">
        <f t="shared" si="33"/>
        <v>2464</v>
      </c>
      <c r="T96">
        <f t="shared" si="33"/>
        <v>2976</v>
      </c>
      <c r="U96">
        <f t="shared" si="33"/>
        <v>4344</v>
      </c>
      <c r="V96">
        <f t="shared" si="33"/>
        <v>4053.2454173617107</v>
      </c>
      <c r="W96">
        <f t="shared" si="33"/>
        <v>4371.1353196376431</v>
      </c>
      <c r="X96">
        <f t="shared" si="33"/>
        <v>4737.9835672785221</v>
      </c>
      <c r="Y96">
        <f t="shared" si="33"/>
        <v>5161.9535503274146</v>
      </c>
      <c r="Z96">
        <f t="shared" si="33"/>
        <v>5643.3714049971295</v>
      </c>
      <c r="AA96">
        <f t="shared" si="33"/>
        <v>6158.7706995743683</v>
      </c>
      <c r="AB96">
        <f t="shared" si="33"/>
        <v>6715.8830833950196</v>
      </c>
      <c r="AC96">
        <f t="shared" si="33"/>
        <v>7325.0116593779576</v>
      </c>
      <c r="AD96">
        <f t="shared" si="33"/>
        <v>7970.4143150471018</v>
      </c>
      <c r="AE96">
        <f t="shared" si="33"/>
        <v>8650.7077986891964</v>
      </c>
      <c r="AF96">
        <f t="shared" si="33"/>
        <v>9362.2744910489037</v>
      </c>
      <c r="AG96">
        <f t="shared" si="33"/>
        <v>10109.618142390371</v>
      </c>
      <c r="AH96">
        <f t="shared" si="33"/>
        <v>10889.729042125538</v>
      </c>
      <c r="AI96">
        <f t="shared" si="33"/>
        <v>11688.668443535162</v>
      </c>
      <c r="AJ96">
        <f t="shared" si="33"/>
        <v>12512.747474354022</v>
      </c>
      <c r="AK96">
        <f t="shared" si="33"/>
        <v>13370.64136899659</v>
      </c>
      <c r="AL96">
        <f t="shared" si="33"/>
        <v>14244.529381639559</v>
      </c>
      <c r="AM96">
        <f t="shared" si="33"/>
        <v>15150.576868616037</v>
      </c>
      <c r="AN96">
        <f t="shared" si="33"/>
        <v>16073.396777234981</v>
      </c>
      <c r="AO96">
        <f t="shared" si="33"/>
        <v>17015.257212090564</v>
      </c>
      <c r="AP96">
        <f t="shared" si="33"/>
        <v>17984.007725669224</v>
      </c>
      <c r="AQ96">
        <f t="shared" si="33"/>
        <v>18969.156981554748</v>
      </c>
      <c r="AR96">
        <f t="shared" si="33"/>
        <v>19976.324952776948</v>
      </c>
      <c r="AS96">
        <f t="shared" si="33"/>
        <v>21000.735140392186</v>
      </c>
      <c r="AT96">
        <f t="shared" si="33"/>
        <v>22051.819344018888</v>
      </c>
      <c r="AU96">
        <f t="shared" si="33"/>
        <v>23124.65204607198</v>
      </c>
      <c r="AV96">
        <f t="shared" si="33"/>
        <v>24209.726553054461</v>
      </c>
      <c r="AW96">
        <f t="shared" si="33"/>
        <v>25317.063484115886</v>
      </c>
      <c r="AX96">
        <f t="shared" si="33"/>
        <v>26448.241809458683</v>
      </c>
      <c r="AY96">
        <f t="shared" si="33"/>
        <v>27598.199724141174</v>
      </c>
      <c r="AZ96">
        <f t="shared" si="33"/>
        <v>28774.753263434694</v>
      </c>
      <c r="BA96">
        <f t="shared" si="33"/>
        <v>29967.161855955386</v>
      </c>
      <c r="BB96">
        <f t="shared" si="33"/>
        <v>31180.288227487516</v>
      </c>
      <c r="BC96">
        <f t="shared" si="33"/>
        <v>32422.583400823638</v>
      </c>
      <c r="BD96">
        <f t="shared" si="33"/>
        <v>33681.10137966714</v>
      </c>
      <c r="BE96">
        <f t="shared" si="33"/>
        <v>34973.892259039225</v>
      </c>
      <c r="BF96">
        <f t="shared" si="33"/>
        <v>36290.657703627374</v>
      </c>
      <c r="BG96">
        <f t="shared" si="33"/>
        <v>37632.583190126512</v>
      </c>
      <c r="BH96">
        <f t="shared" si="33"/>
        <v>39008.460413257686</v>
      </c>
      <c r="BI96">
        <f t="shared" si="33"/>
        <v>40411.967575375718</v>
      </c>
      <c r="BK96" s="107"/>
    </row>
    <row r="97" spans="1:63" x14ac:dyDescent="0.2">
      <c r="A97" s="103" t="s">
        <v>25</v>
      </c>
      <c r="B97" s="104" t="s">
        <v>748</v>
      </c>
      <c r="C97" s="104"/>
      <c r="D97" s="104"/>
      <c r="E97" s="104"/>
      <c r="F97" s="104"/>
      <c r="G97" s="104"/>
      <c r="H97" s="104"/>
      <c r="I97" s="104"/>
      <c r="J97" s="104"/>
      <c r="K97" s="104"/>
      <c r="L97" s="104"/>
      <c r="M97">
        <f t="shared" si="31"/>
        <v>325</v>
      </c>
      <c r="N97">
        <f t="shared" si="31"/>
        <v>456</v>
      </c>
      <c r="O97">
        <f t="shared" ref="O97:BI97" si="34">O48</f>
        <v>536</v>
      </c>
      <c r="P97">
        <f t="shared" si="34"/>
        <v>689</v>
      </c>
      <c r="Q97">
        <f t="shared" si="34"/>
        <v>847</v>
      </c>
      <c r="R97">
        <f t="shared" si="34"/>
        <v>1013</v>
      </c>
      <c r="S97">
        <f t="shared" si="34"/>
        <v>1178</v>
      </c>
      <c r="T97">
        <f t="shared" si="34"/>
        <v>1388</v>
      </c>
      <c r="U97">
        <f t="shared" si="34"/>
        <v>1976</v>
      </c>
      <c r="V97">
        <f t="shared" si="34"/>
        <v>1798.529917570504</v>
      </c>
      <c r="W97">
        <f t="shared" si="34"/>
        <v>1939.5858963888247</v>
      </c>
      <c r="X97">
        <f t="shared" si="34"/>
        <v>2102.3659604244972</v>
      </c>
      <c r="Y97">
        <f t="shared" si="34"/>
        <v>2290.492417164347</v>
      </c>
      <c r="Z97">
        <f t="shared" si="34"/>
        <v>2504.1099816886472</v>
      </c>
      <c r="AA97">
        <f t="shared" si="34"/>
        <v>2732.8059907734523</v>
      </c>
      <c r="AB97">
        <f t="shared" si="34"/>
        <v>2980.0111773773915</v>
      </c>
      <c r="AC97">
        <f t="shared" si="34"/>
        <v>3250.2972949807822</v>
      </c>
      <c r="AD97">
        <f t="shared" si="34"/>
        <v>3536.6791607637747</v>
      </c>
      <c r="AE97">
        <f t="shared" si="34"/>
        <v>3838.5429901331222</v>
      </c>
      <c r="AF97">
        <f t="shared" si="34"/>
        <v>4154.2835517763488</v>
      </c>
      <c r="AG97">
        <f t="shared" si="34"/>
        <v>4485.8992762737098</v>
      </c>
      <c r="AH97">
        <f t="shared" si="34"/>
        <v>4832.0546771252575</v>
      </c>
      <c r="AI97">
        <f t="shared" si="34"/>
        <v>5186.5647715809682</v>
      </c>
      <c r="AJ97">
        <f t="shared" si="34"/>
        <v>5552.2299703921863</v>
      </c>
      <c r="AK97">
        <f t="shared" si="34"/>
        <v>5932.8996996433825</v>
      </c>
      <c r="AL97">
        <f t="shared" si="34"/>
        <v>6320.6664330892072</v>
      </c>
      <c r="AM97">
        <f t="shared" si="34"/>
        <v>6722.7031578053375</v>
      </c>
      <c r="AN97">
        <f t="shared" si="34"/>
        <v>7132.1822401899362</v>
      </c>
      <c r="AO97">
        <f t="shared" si="34"/>
        <v>7550.1100969655927</v>
      </c>
      <c r="AP97">
        <f t="shared" si="34"/>
        <v>7979.9697777709807</v>
      </c>
      <c r="AQ97">
        <f t="shared" si="34"/>
        <v>8417.1060050502383</v>
      </c>
      <c r="AR97">
        <f t="shared" si="34"/>
        <v>8864.0125063202704</v>
      </c>
      <c r="AS97">
        <f t="shared" si="34"/>
        <v>9318.56982535112</v>
      </c>
      <c r="AT97">
        <f t="shared" si="34"/>
        <v>9784.9630957933714</v>
      </c>
      <c r="AU97">
        <f t="shared" si="34"/>
        <v>10261.006737988229</v>
      </c>
      <c r="AV97">
        <f t="shared" si="34"/>
        <v>10742.482385932422</v>
      </c>
      <c r="AW97">
        <f t="shared" si="34"/>
        <v>11233.836447745194</v>
      </c>
      <c r="AX97">
        <f t="shared" si="34"/>
        <v>11735.769553379978</v>
      </c>
      <c r="AY97">
        <f t="shared" si="34"/>
        <v>12246.035648949804</v>
      </c>
      <c r="AZ97">
        <f t="shared" si="34"/>
        <v>12768.102911637348</v>
      </c>
      <c r="BA97">
        <f t="shared" si="34"/>
        <v>13297.205471879686</v>
      </c>
      <c r="BB97">
        <f t="shared" si="34"/>
        <v>13835.501046988104</v>
      </c>
      <c r="BC97">
        <f t="shared" si="34"/>
        <v>14386.739574546295</v>
      </c>
      <c r="BD97">
        <f t="shared" si="34"/>
        <v>14945.176580865966</v>
      </c>
      <c r="BE97">
        <f t="shared" si="34"/>
        <v>15518.821360368713</v>
      </c>
      <c r="BF97">
        <f t="shared" si="34"/>
        <v>16103.104275084574</v>
      </c>
      <c r="BG97">
        <f t="shared" si="34"/>
        <v>16698.551351711387</v>
      </c>
      <c r="BH97">
        <f t="shared" si="34"/>
        <v>17309.063692786443</v>
      </c>
      <c r="BI97">
        <f t="shared" si="34"/>
        <v>17931.83615304295</v>
      </c>
      <c r="BK97" s="107"/>
    </row>
    <row r="98" spans="1:63" s="104" customFormat="1" x14ac:dyDescent="0.2">
      <c r="A98" s="103" t="s">
        <v>26</v>
      </c>
      <c r="B98" s="104" t="s">
        <v>749</v>
      </c>
      <c r="M98" s="102">
        <f>M44</f>
        <v>1794</v>
      </c>
      <c r="N98" s="102">
        <f>N44</f>
        <v>2216</v>
      </c>
      <c r="O98" s="102">
        <f t="shared" ref="O98:BI98" si="35">O44</f>
        <v>2526</v>
      </c>
      <c r="P98" s="102">
        <f t="shared" si="35"/>
        <v>2891</v>
      </c>
      <c r="Q98" s="102">
        <f t="shared" si="35"/>
        <v>3265</v>
      </c>
      <c r="R98" s="102">
        <f t="shared" si="35"/>
        <v>3571</v>
      </c>
      <c r="S98" s="102">
        <f t="shared" si="35"/>
        <v>3871</v>
      </c>
      <c r="T98" s="102">
        <f t="shared" si="35"/>
        <v>4177</v>
      </c>
      <c r="U98" s="102">
        <f t="shared" si="35"/>
        <v>4567</v>
      </c>
      <c r="V98" s="102">
        <f t="shared" si="35"/>
        <v>4938.6000000000004</v>
      </c>
      <c r="W98" s="102">
        <f t="shared" si="35"/>
        <v>5475.603839069433</v>
      </c>
      <c r="X98" s="102">
        <f t="shared" si="35"/>
        <v>6046.3489923274929</v>
      </c>
      <c r="Y98" s="102">
        <f t="shared" si="35"/>
        <v>6658.9670351129125</v>
      </c>
      <c r="Z98" s="102">
        <f t="shared" si="35"/>
        <v>7317.1758508567673</v>
      </c>
      <c r="AA98" s="102">
        <f t="shared" si="35"/>
        <v>8006.9586200595422</v>
      </c>
      <c r="AB98" s="102">
        <f t="shared" si="35"/>
        <v>8737.1219501883334</v>
      </c>
      <c r="AC98" s="102">
        <f t="shared" si="35"/>
        <v>9519.58729053362</v>
      </c>
      <c r="AD98" s="102">
        <f t="shared" si="35"/>
        <v>10345.555547703218</v>
      </c>
      <c r="AE98" s="102">
        <f t="shared" si="35"/>
        <v>11217.251832797065</v>
      </c>
      <c r="AF98" s="102">
        <f t="shared" si="35"/>
        <v>12134.851688140419</v>
      </c>
      <c r="AG98" s="102">
        <f t="shared" si="35"/>
        <v>13105.67616566126</v>
      </c>
      <c r="AH98" s="102">
        <f t="shared" si="35"/>
        <v>14130.446531708007</v>
      </c>
      <c r="AI98" s="102">
        <f t="shared" si="35"/>
        <v>15198.986299693162</v>
      </c>
      <c r="AJ98" s="102">
        <f t="shared" si="35"/>
        <v>16319.86578759839</v>
      </c>
      <c r="AK98" s="102">
        <f t="shared" si="35"/>
        <v>17504.743946302606</v>
      </c>
      <c r="AL98" s="102">
        <f t="shared" si="35"/>
        <v>18738.364736327618</v>
      </c>
      <c r="AM98" s="102">
        <f t="shared" si="35"/>
        <v>20040.218534378611</v>
      </c>
      <c r="AN98" s="102">
        <f t="shared" si="35"/>
        <v>21396.663692087808</v>
      </c>
      <c r="AO98" s="102">
        <f t="shared" si="35"/>
        <v>22812.405993907967</v>
      </c>
      <c r="AP98" s="102">
        <f t="shared" si="35"/>
        <v>24298.910857313676</v>
      </c>
      <c r="AQ98" s="102">
        <f t="shared" si="35"/>
        <v>25846.703102373209</v>
      </c>
      <c r="AR98" s="102">
        <f t="shared" si="35"/>
        <v>27464.80699261247</v>
      </c>
      <c r="AS98" s="102">
        <f t="shared" si="35"/>
        <v>29149.933035717891</v>
      </c>
      <c r="AT98" s="102">
        <f t="shared" si="35"/>
        <v>30916.462096439391</v>
      </c>
      <c r="AU98" s="102">
        <f t="shared" si="35"/>
        <v>32761.135834225737</v>
      </c>
      <c r="AV98" s="102">
        <f t="shared" si="35"/>
        <v>34674.01445107106</v>
      </c>
      <c r="AW98" s="102">
        <f t="shared" si="35"/>
        <v>36670.848760004599</v>
      </c>
      <c r="AX98" s="102">
        <f t="shared" si="35"/>
        <v>38756.840801979131</v>
      </c>
      <c r="AY98" s="102">
        <f t="shared" si="35"/>
        <v>40927.929928870522</v>
      </c>
      <c r="AZ98" s="102">
        <f t="shared" si="35"/>
        <v>43198.408324799166</v>
      </c>
      <c r="BA98" s="102">
        <f t="shared" si="35"/>
        <v>45555.792200966185</v>
      </c>
      <c r="BB98" s="102">
        <f t="shared" si="35"/>
        <v>48010.23648279957</v>
      </c>
      <c r="BC98" s="102">
        <f t="shared" si="35"/>
        <v>50578.282411837587</v>
      </c>
      <c r="BD98" s="102">
        <f t="shared" si="35"/>
        <v>53243.377794379143</v>
      </c>
      <c r="BE98" s="102">
        <f t="shared" si="35"/>
        <v>56038.17305694933</v>
      </c>
      <c r="BF98" s="102">
        <f t="shared" si="35"/>
        <v>58950.444858779265</v>
      </c>
      <c r="BG98" s="102">
        <f t="shared" si="35"/>
        <v>61986.325853534479</v>
      </c>
      <c r="BH98" s="102">
        <f t="shared" si="35"/>
        <v>65165.619561010397</v>
      </c>
      <c r="BI98" s="102">
        <f t="shared" si="35"/>
        <v>68482.541405314973</v>
      </c>
      <c r="BK98" s="107"/>
    </row>
    <row r="99" spans="1:63" s="104" customFormat="1" x14ac:dyDescent="0.2">
      <c r="A99" s="103" t="s">
        <v>27</v>
      </c>
      <c r="B99" s="104" t="s">
        <v>732</v>
      </c>
      <c r="M99" s="100">
        <f>M45</f>
        <v>2031</v>
      </c>
      <c r="N99" s="100">
        <f>N45</f>
        <v>2445</v>
      </c>
      <c r="O99" s="100">
        <f t="shared" ref="O99:BI99" si="36">O45</f>
        <v>2641</v>
      </c>
      <c r="P99" s="100">
        <f t="shared" si="36"/>
        <v>2829</v>
      </c>
      <c r="Q99" s="100">
        <f t="shared" si="36"/>
        <v>3065</v>
      </c>
      <c r="R99" s="100">
        <f t="shared" si="36"/>
        <v>3469</v>
      </c>
      <c r="S99" s="100">
        <f t="shared" si="36"/>
        <v>3963</v>
      </c>
      <c r="T99" s="100">
        <f t="shared" si="36"/>
        <v>4074</v>
      </c>
      <c r="U99" s="100">
        <f t="shared" si="36"/>
        <v>4298</v>
      </c>
      <c r="V99" s="100">
        <f t="shared" si="36"/>
        <v>4524.5</v>
      </c>
      <c r="W99" s="100">
        <f t="shared" si="36"/>
        <v>4927.2743428762824</v>
      </c>
      <c r="X99" s="100">
        <f t="shared" si="36"/>
        <v>5347.7439638854248</v>
      </c>
      <c r="Y99" s="100">
        <f t="shared" si="36"/>
        <v>5791.3371287018417</v>
      </c>
      <c r="Z99" s="100">
        <f t="shared" si="36"/>
        <v>6259.9922245893949</v>
      </c>
      <c r="AA99" s="100">
        <f t="shared" si="36"/>
        <v>6743.1181127574182</v>
      </c>
      <c r="AB99" s="100">
        <f t="shared" si="36"/>
        <v>7246.5385793401583</v>
      </c>
      <c r="AC99" s="100">
        <f t="shared" si="36"/>
        <v>7777.8449058879623</v>
      </c>
      <c r="AD99" s="100">
        <f t="shared" si="36"/>
        <v>8330.3320570586384</v>
      </c>
      <c r="AE99" s="100">
        <f t="shared" si="36"/>
        <v>8904.9661093616523</v>
      </c>
      <c r="AF99" s="100">
        <f t="shared" si="36"/>
        <v>9501.3375040321243</v>
      </c>
      <c r="AG99" s="100">
        <f t="shared" si="36"/>
        <v>10123.650193948117</v>
      </c>
      <c r="AH99" s="100">
        <f t="shared" si="36"/>
        <v>10771.720201289296</v>
      </c>
      <c r="AI99" s="100">
        <f t="shared" si="36"/>
        <v>11438.584602960338</v>
      </c>
      <c r="AJ99" s="100">
        <f t="shared" si="36"/>
        <v>12129.196814887062</v>
      </c>
      <c r="AK99" s="100">
        <f t="shared" si="36"/>
        <v>12850.149595508521</v>
      </c>
      <c r="AL99" s="100">
        <f t="shared" si="36"/>
        <v>13591.548206054831</v>
      </c>
      <c r="AM99" s="100">
        <f t="shared" si="36"/>
        <v>14364.61518478751</v>
      </c>
      <c r="AN99" s="100">
        <f t="shared" si="36"/>
        <v>15160.612218504106</v>
      </c>
      <c r="AO99" s="100">
        <f t="shared" si="36"/>
        <v>15981.856870487998</v>
      </c>
      <c r="AP99" s="100">
        <f t="shared" si="36"/>
        <v>16834.446696688505</v>
      </c>
      <c r="AQ99" s="100">
        <f t="shared" si="36"/>
        <v>17712.341285744675</v>
      </c>
      <c r="AR99" s="100">
        <f t="shared" si="36"/>
        <v>18620.15112674181</v>
      </c>
      <c r="AS99" s="100">
        <f t="shared" si="36"/>
        <v>19555.463559858174</v>
      </c>
      <c r="AT99" s="100">
        <f t="shared" si="36"/>
        <v>20525.680843527694</v>
      </c>
      <c r="AU99" s="100">
        <f t="shared" si="36"/>
        <v>21528.320813049282</v>
      </c>
      <c r="AV99" s="100">
        <f t="shared" si="36"/>
        <v>22557.417749685166</v>
      </c>
      <c r="AW99" s="100">
        <f t="shared" si="36"/>
        <v>23620.936015829226</v>
      </c>
      <c r="AX99" s="100">
        <f t="shared" si="36"/>
        <v>24720.970893958001</v>
      </c>
      <c r="AY99" s="100">
        <f t="shared" si="36"/>
        <v>25854.708293666285</v>
      </c>
      <c r="AZ99" s="100">
        <f t="shared" si="36"/>
        <v>27028.942975949722</v>
      </c>
      <c r="BA99" s="100">
        <f t="shared" si="36"/>
        <v>28236.504570868819</v>
      </c>
      <c r="BB99" s="100">
        <f t="shared" si="36"/>
        <v>29481.988634769725</v>
      </c>
      <c r="BC99" s="100">
        <f t="shared" si="36"/>
        <v>30773.039588385982</v>
      </c>
      <c r="BD99" s="100">
        <f t="shared" si="36"/>
        <v>32100.546350917422</v>
      </c>
      <c r="BE99" s="100">
        <f t="shared" si="36"/>
        <v>33480.023433096307</v>
      </c>
      <c r="BF99" s="100">
        <f t="shared" si="36"/>
        <v>34904.487036972387</v>
      </c>
      <c r="BG99" s="100">
        <f t="shared" si="36"/>
        <v>36376.11009300375</v>
      </c>
      <c r="BH99" s="100">
        <f t="shared" si="36"/>
        <v>37903.56598445111</v>
      </c>
      <c r="BI99" s="100">
        <f t="shared" si="36"/>
        <v>39483.047133905682</v>
      </c>
      <c r="BK99" s="107"/>
    </row>
    <row r="100" spans="1:63" s="73" customFormat="1" x14ac:dyDescent="0.2">
      <c r="A100" s="106" t="s">
        <v>28</v>
      </c>
      <c r="B100" s="107" t="s">
        <v>750</v>
      </c>
      <c r="C100" s="111" t="s">
        <v>689</v>
      </c>
      <c r="D100" s="107"/>
      <c r="E100" s="107"/>
      <c r="F100" s="107"/>
      <c r="G100" s="107"/>
      <c r="H100" s="107"/>
      <c r="I100" s="107"/>
      <c r="J100" s="107"/>
      <c r="K100" s="107"/>
      <c r="L100" s="107"/>
      <c r="M100" s="112">
        <f>M11</f>
        <v>5301</v>
      </c>
      <c r="N100" s="112">
        <f>N11</f>
        <v>6892</v>
      </c>
      <c r="O100" s="112">
        <f t="shared" ref="O100:BI100" si="37">O11</f>
        <v>7525</v>
      </c>
      <c r="P100" s="112">
        <f t="shared" si="37"/>
        <v>9025</v>
      </c>
      <c r="Q100" s="112">
        <f t="shared" si="37"/>
        <v>10379</v>
      </c>
      <c r="R100" s="112">
        <f t="shared" si="37"/>
        <v>11639</v>
      </c>
      <c r="S100" s="112">
        <f t="shared" si="37"/>
        <v>12730</v>
      </c>
      <c r="T100" s="112">
        <f t="shared" si="37"/>
        <v>14150</v>
      </c>
      <c r="U100" s="112">
        <f t="shared" si="37"/>
        <v>19070</v>
      </c>
      <c r="V100" s="112">
        <f t="shared" si="37"/>
        <v>16475.020156298837</v>
      </c>
      <c r="W100" s="112">
        <f t="shared" si="37"/>
        <v>17767.131047252202</v>
      </c>
      <c r="X100" s="112">
        <f t="shared" si="37"/>
        <v>19258.240430438862</v>
      </c>
      <c r="Y100" s="112">
        <f t="shared" si="37"/>
        <v>20981.529621484849</v>
      </c>
      <c r="Z100" s="112">
        <f t="shared" si="37"/>
        <v>22938.324249639467</v>
      </c>
      <c r="AA100" s="112">
        <f t="shared" si="37"/>
        <v>25033.241505409576</v>
      </c>
      <c r="AB100" s="112">
        <f t="shared" si="37"/>
        <v>27297.707829963692</v>
      </c>
      <c r="AC100" s="112">
        <f t="shared" si="37"/>
        <v>29773.601720846986</v>
      </c>
      <c r="AD100" s="112">
        <f t="shared" si="37"/>
        <v>32396.937015456177</v>
      </c>
      <c r="AE100" s="112">
        <f t="shared" si="37"/>
        <v>35162.091281021829</v>
      </c>
      <c r="AF100" s="112">
        <f t="shared" si="37"/>
        <v>38054.360164855636</v>
      </c>
      <c r="AG100" s="112">
        <f t="shared" si="37"/>
        <v>41092.049831213633</v>
      </c>
      <c r="AH100" s="112">
        <f t="shared" si="37"/>
        <v>44262.926862797642</v>
      </c>
      <c r="AI100" s="112">
        <f t="shared" si="37"/>
        <v>47510.335145924124</v>
      </c>
      <c r="AJ100" s="112">
        <f t="shared" si="37"/>
        <v>50859.927199977712</v>
      </c>
      <c r="AK100" s="112">
        <f t="shared" si="37"/>
        <v>54346.964808325109</v>
      </c>
      <c r="AL100" s="112">
        <f t="shared" si="37"/>
        <v>57899.012893292063</v>
      </c>
      <c r="AM100" s="112">
        <f t="shared" si="37"/>
        <v>61581.777955225465</v>
      </c>
      <c r="AN100" s="112">
        <f t="shared" si="37"/>
        <v>65332.71702494187</v>
      </c>
      <c r="AO100" s="112">
        <f t="shared" si="37"/>
        <v>69161.049151637155</v>
      </c>
      <c r="AP100" s="112">
        <f t="shared" si="37"/>
        <v>73098.680011409189</v>
      </c>
      <c r="AQ100" s="112">
        <f t="shared" si="37"/>
        <v>77102.966003605892</v>
      </c>
      <c r="AR100" s="112">
        <f t="shared" si="37"/>
        <v>81196.75034629312</v>
      </c>
      <c r="AS100" s="112">
        <f t="shared" si="37"/>
        <v>85360.618247552513</v>
      </c>
      <c r="AT100" s="112">
        <f t="shared" si="37"/>
        <v>89632.906662792026</v>
      </c>
      <c r="AU100" s="112">
        <f t="shared" si="37"/>
        <v>93993.595091613097</v>
      </c>
      <c r="AV100" s="112">
        <f t="shared" si="37"/>
        <v>98404.04216127473</v>
      </c>
      <c r="AW100" s="112">
        <f t="shared" si="37"/>
        <v>102904.978171936</v>
      </c>
      <c r="AX100" s="112">
        <f t="shared" si="37"/>
        <v>107502.82108333841</v>
      </c>
      <c r="AY100" s="112">
        <f t="shared" si="37"/>
        <v>112176.99643480804</v>
      </c>
      <c r="AZ100" s="112">
        <f t="shared" si="37"/>
        <v>116959.27366672619</v>
      </c>
      <c r="BA100" s="112">
        <f t="shared" si="37"/>
        <v>121805.9961257648</v>
      </c>
      <c r="BB100" s="112">
        <f t="shared" si="37"/>
        <v>126736.92908568878</v>
      </c>
      <c r="BC100" s="112">
        <f t="shared" si="37"/>
        <v>131786.42298830755</v>
      </c>
      <c r="BD100" s="112">
        <f t="shared" si="37"/>
        <v>136901.85690200498</v>
      </c>
      <c r="BE100" s="112">
        <f t="shared" si="37"/>
        <v>142156.5981284561</v>
      </c>
      <c r="BF100" s="112">
        <f t="shared" si="37"/>
        <v>147508.78754876211</v>
      </c>
      <c r="BG100" s="112">
        <f t="shared" si="37"/>
        <v>152963.2437096514</v>
      </c>
      <c r="BH100" s="112">
        <f t="shared" si="37"/>
        <v>158555.70176476543</v>
      </c>
      <c r="BI100" s="112">
        <f t="shared" si="37"/>
        <v>164260.46582527854</v>
      </c>
      <c r="BK100" s="107"/>
    </row>
    <row r="101" spans="1:63" s="73" customFormat="1" x14ac:dyDescent="0.2">
      <c r="A101" s="106" t="s">
        <v>29</v>
      </c>
      <c r="B101" s="107" t="s">
        <v>758</v>
      </c>
      <c r="C101" s="107"/>
      <c r="D101" s="107"/>
      <c r="E101" s="107"/>
      <c r="F101" s="107"/>
      <c r="G101" s="107"/>
      <c r="H101" s="107"/>
      <c r="I101" s="107"/>
      <c r="J101" s="107"/>
      <c r="K101" s="107"/>
      <c r="L101" s="107"/>
      <c r="M101" s="98">
        <f>M49+M54</f>
        <v>1649</v>
      </c>
      <c r="N101" s="98">
        <f>N49+N54</f>
        <v>2094</v>
      </c>
      <c r="O101" s="98">
        <f t="shared" ref="O101:BI101" si="38">O49+O54</f>
        <v>2229</v>
      </c>
      <c r="P101" s="98">
        <f t="shared" si="38"/>
        <v>2598</v>
      </c>
      <c r="Q101" s="98">
        <f t="shared" si="38"/>
        <v>2897</v>
      </c>
      <c r="R101" s="98">
        <f t="shared" si="38"/>
        <v>3140</v>
      </c>
      <c r="S101" s="98">
        <f t="shared" si="38"/>
        <v>3311</v>
      </c>
      <c r="T101" s="98">
        <f t="shared" si="38"/>
        <v>3537</v>
      </c>
      <c r="U101" s="98">
        <f t="shared" si="38"/>
        <v>4568</v>
      </c>
      <c r="V101" s="98">
        <f t="shared" si="38"/>
        <v>3770.2300870746521</v>
      </c>
      <c r="W101" s="98">
        <f t="shared" si="38"/>
        <v>4065.9235254251148</v>
      </c>
      <c r="X101" s="98">
        <f t="shared" si="38"/>
        <v>4407.1568232466243</v>
      </c>
      <c r="Y101" s="98">
        <f t="shared" si="38"/>
        <v>4801.5233669699792</v>
      </c>
      <c r="Z101" s="98">
        <f t="shared" si="38"/>
        <v>5249.3265205505795</v>
      </c>
      <c r="AA101" s="98">
        <f t="shared" si="38"/>
        <v>5728.7383812162934</v>
      </c>
      <c r="AB101" s="98">
        <f t="shared" si="38"/>
        <v>6246.950740716029</v>
      </c>
      <c r="AC101" s="98">
        <f t="shared" si="38"/>
        <v>6813.547294240946</v>
      </c>
      <c r="AD101" s="98">
        <f t="shared" si="38"/>
        <v>7413.8851124887133</v>
      </c>
      <c r="AE101" s="98">
        <f t="shared" si="38"/>
        <v>8046.6775284332034</v>
      </c>
      <c r="AF101" s="98">
        <f t="shared" si="38"/>
        <v>8708.5595208246232</v>
      </c>
      <c r="AG101" s="98">
        <f t="shared" si="38"/>
        <v>9403.7203683772168</v>
      </c>
      <c r="AH101" s="98">
        <f t="shared" si="38"/>
        <v>10129.360511665371</v>
      </c>
      <c r="AI101" s="98">
        <f t="shared" si="38"/>
        <v>10872.5144682557</v>
      </c>
      <c r="AJ101" s="98">
        <f t="shared" si="38"/>
        <v>11639.052695329781</v>
      </c>
      <c r="AK101" s="98">
        <f t="shared" si="38"/>
        <v>12437.044684476194</v>
      </c>
      <c r="AL101" s="98">
        <f t="shared" si="38"/>
        <v>13249.914012320887</v>
      </c>
      <c r="AM101" s="98">
        <f t="shared" si="38"/>
        <v>14092.697299285188</v>
      </c>
      <c r="AN101" s="98">
        <f t="shared" si="38"/>
        <v>14951.081884024026</v>
      </c>
      <c r="AO101" s="98">
        <f t="shared" si="38"/>
        <v>15827.177502144561</v>
      </c>
      <c r="AP101" s="98">
        <f t="shared" si="38"/>
        <v>16728.285616032386</v>
      </c>
      <c r="AQ101" s="98">
        <f t="shared" si="38"/>
        <v>17644.647440285415</v>
      </c>
      <c r="AR101" s="98">
        <f t="shared" si="38"/>
        <v>18581.49053682595</v>
      </c>
      <c r="AS101" s="98">
        <f t="shared" si="38"/>
        <v>19534.371922766488</v>
      </c>
      <c r="AT101" s="98">
        <f t="shared" si="38"/>
        <v>20512.064828206625</v>
      </c>
      <c r="AU101" s="98">
        <f t="shared" si="38"/>
        <v>21509.987656751007</v>
      </c>
      <c r="AV101" s="98">
        <f t="shared" si="38"/>
        <v>22519.297513839774</v>
      </c>
      <c r="AW101" s="98">
        <f t="shared" si="38"/>
        <v>23549.315335147567</v>
      </c>
      <c r="AX101" s="98">
        <f t="shared" si="38"/>
        <v>24601.509840268383</v>
      </c>
      <c r="AY101" s="98">
        <f t="shared" si="38"/>
        <v>25671.172661629847</v>
      </c>
      <c r="AZ101" s="98">
        <f t="shared" si="38"/>
        <v>26765.574084721062</v>
      </c>
      <c r="BA101" s="98">
        <f t="shared" si="38"/>
        <v>27874.723491848283</v>
      </c>
      <c r="BB101" s="98">
        <f t="shared" si="38"/>
        <v>29003.144072004328</v>
      </c>
      <c r="BC101" s="98">
        <f t="shared" si="38"/>
        <v>30158.696760592364</v>
      </c>
      <c r="BD101" s="98">
        <f t="shared" si="38"/>
        <v>31329.339507423283</v>
      </c>
      <c r="BE101" s="98">
        <f t="shared" si="38"/>
        <v>32531.862070904514</v>
      </c>
      <c r="BF101" s="98">
        <f t="shared" si="38"/>
        <v>33756.685190556098</v>
      </c>
      <c r="BG101" s="98">
        <f t="shared" si="38"/>
        <v>35004.911567903</v>
      </c>
      <c r="BH101" s="98">
        <f t="shared" si="38"/>
        <v>36284.71902307219</v>
      </c>
      <c r="BI101" s="98">
        <f t="shared" si="38"/>
        <v>37590.22717399153</v>
      </c>
      <c r="BK101" s="107"/>
    </row>
    <row r="102" spans="1:63" x14ac:dyDescent="0.2">
      <c r="A102" s="103" t="s">
        <v>30</v>
      </c>
      <c r="B102" s="104" t="s">
        <v>720</v>
      </c>
      <c r="C102" s="104"/>
      <c r="D102" s="104"/>
      <c r="E102" s="104"/>
      <c r="F102" s="104"/>
      <c r="G102" s="104"/>
      <c r="H102" s="104"/>
      <c r="I102" s="104"/>
      <c r="J102" s="104"/>
      <c r="K102" s="104"/>
      <c r="L102" s="104"/>
      <c r="M102">
        <f t="shared" ref="M102:N104" si="39">M51</f>
        <v>952</v>
      </c>
      <c r="N102">
        <f t="shared" si="39"/>
        <v>1255</v>
      </c>
      <c r="O102">
        <f t="shared" ref="O102:BI102" si="40">O51</f>
        <v>1385</v>
      </c>
      <c r="P102">
        <f t="shared" si="40"/>
        <v>1675</v>
      </c>
      <c r="Q102">
        <f t="shared" si="40"/>
        <v>1936</v>
      </c>
      <c r="R102">
        <f t="shared" si="40"/>
        <v>2176</v>
      </c>
      <c r="S102">
        <f t="shared" si="40"/>
        <v>2379</v>
      </c>
      <c r="T102">
        <f t="shared" si="40"/>
        <v>2634</v>
      </c>
      <c r="U102">
        <f t="shared" si="40"/>
        <v>3526</v>
      </c>
      <c r="V102">
        <f t="shared" si="40"/>
        <v>3016.0849864144675</v>
      </c>
      <c r="W102">
        <f t="shared" si="40"/>
        <v>3252.6319661459047</v>
      </c>
      <c r="X102">
        <f t="shared" si="40"/>
        <v>3525.6096366473635</v>
      </c>
      <c r="Y102">
        <f t="shared" si="40"/>
        <v>3841.0925075060682</v>
      </c>
      <c r="Z102">
        <f t="shared" si="40"/>
        <v>4199.3232619138053</v>
      </c>
      <c r="AA102">
        <f t="shared" si="40"/>
        <v>4582.8401512994087</v>
      </c>
      <c r="AB102">
        <f t="shared" si="40"/>
        <v>4997.3964200586697</v>
      </c>
      <c r="AC102">
        <f t="shared" si="40"/>
        <v>5450.6587724809415</v>
      </c>
      <c r="AD102">
        <f t="shared" si="40"/>
        <v>5930.9132499467505</v>
      </c>
      <c r="AE102">
        <f t="shared" si="40"/>
        <v>6437.1305526493488</v>
      </c>
      <c r="AF102">
        <f t="shared" si="40"/>
        <v>6966.6187520230887</v>
      </c>
      <c r="AG102">
        <f t="shared" si="40"/>
        <v>7522.7291609433441</v>
      </c>
      <c r="AH102">
        <f t="shared" si="40"/>
        <v>8103.2222054432332</v>
      </c>
      <c r="AI102">
        <f t="shared" si="40"/>
        <v>8697.7258403144206</v>
      </c>
      <c r="AJ102">
        <f t="shared" si="40"/>
        <v>9310.9362770240696</v>
      </c>
      <c r="AK102">
        <f t="shared" si="40"/>
        <v>9949.3088967733784</v>
      </c>
      <c r="AL102">
        <f t="shared" si="40"/>
        <v>10599.582996498544</v>
      </c>
      <c r="AM102">
        <f t="shared" si="40"/>
        <v>11273.787477367867</v>
      </c>
      <c r="AN102">
        <f t="shared" si="40"/>
        <v>11960.472586448097</v>
      </c>
      <c r="AO102">
        <f t="shared" si="40"/>
        <v>12661.326056780219</v>
      </c>
      <c r="AP102">
        <f t="shared" si="40"/>
        <v>13382.188866387178</v>
      </c>
      <c r="AQ102">
        <f t="shared" si="40"/>
        <v>14115.254243412328</v>
      </c>
      <c r="AR102">
        <f t="shared" si="40"/>
        <v>14864.704100010957</v>
      </c>
      <c r="AS102">
        <f t="shared" si="40"/>
        <v>15626.984166636546</v>
      </c>
      <c r="AT102">
        <f t="shared" si="40"/>
        <v>16409.112796804566</v>
      </c>
      <c r="AU102">
        <f t="shared" si="40"/>
        <v>17207.42483380502</v>
      </c>
      <c r="AV102">
        <f t="shared" si="40"/>
        <v>18014.846194385045</v>
      </c>
      <c r="AW102">
        <f t="shared" si="40"/>
        <v>18838.833382126209</v>
      </c>
      <c r="AX102">
        <f t="shared" si="40"/>
        <v>19680.561334105143</v>
      </c>
      <c r="AY102">
        <f t="shared" si="40"/>
        <v>20536.263480001835</v>
      </c>
      <c r="AZ102">
        <f t="shared" si="40"/>
        <v>21411.755857141383</v>
      </c>
      <c r="BA102">
        <f t="shared" si="40"/>
        <v>22299.046233926463</v>
      </c>
      <c r="BB102">
        <f t="shared" si="40"/>
        <v>23201.753042680008</v>
      </c>
      <c r="BC102">
        <f t="shared" si="40"/>
        <v>24126.164825135831</v>
      </c>
      <c r="BD102">
        <f t="shared" si="40"/>
        <v>25062.648257612829</v>
      </c>
      <c r="BE102">
        <f t="shared" si="40"/>
        <v>26024.634705594977</v>
      </c>
      <c r="BF102">
        <f t="shared" si="40"/>
        <v>27004.461012445339</v>
      </c>
      <c r="BG102">
        <f t="shared" si="40"/>
        <v>28003.009310404421</v>
      </c>
      <c r="BH102">
        <f t="shared" si="40"/>
        <v>29026.821640657217</v>
      </c>
      <c r="BI102">
        <f t="shared" si="40"/>
        <v>30071.193852084954</v>
      </c>
      <c r="BK102" s="107"/>
    </row>
    <row r="103" spans="1:63" x14ac:dyDescent="0.2">
      <c r="A103" s="103" t="s">
        <v>31</v>
      </c>
      <c r="B103" s="104" t="s">
        <v>721</v>
      </c>
      <c r="C103" s="104"/>
      <c r="D103" s="104"/>
      <c r="E103" s="104"/>
      <c r="F103" s="104"/>
      <c r="G103" s="104"/>
      <c r="H103" s="104"/>
      <c r="I103" s="104"/>
      <c r="J103" s="104"/>
      <c r="K103" s="104"/>
      <c r="L103" s="104"/>
      <c r="M103">
        <f t="shared" si="39"/>
        <v>620</v>
      </c>
      <c r="N103">
        <f t="shared" si="39"/>
        <v>776</v>
      </c>
      <c r="O103">
        <f t="shared" ref="O103:BI103" si="41">O52</f>
        <v>813</v>
      </c>
      <c r="P103">
        <f t="shared" si="41"/>
        <v>934</v>
      </c>
      <c r="Q103">
        <f t="shared" si="41"/>
        <v>1025</v>
      </c>
      <c r="R103">
        <f t="shared" si="41"/>
        <v>1093</v>
      </c>
      <c r="S103">
        <f t="shared" si="41"/>
        <v>1134</v>
      </c>
      <c r="T103">
        <f t="shared" si="41"/>
        <v>1193</v>
      </c>
      <c r="U103">
        <f t="shared" si="41"/>
        <v>1515</v>
      </c>
      <c r="V103">
        <f t="shared" si="41"/>
        <v>1230.5973612231253</v>
      </c>
      <c r="W103">
        <f t="shared" si="41"/>
        <v>1327.1112493841019</v>
      </c>
      <c r="X103">
        <f t="shared" si="41"/>
        <v>1438.4892783537964</v>
      </c>
      <c r="Y103">
        <f t="shared" si="41"/>
        <v>1567.2099179042589</v>
      </c>
      <c r="Z103">
        <f t="shared" si="41"/>
        <v>1713.3721855687386</v>
      </c>
      <c r="AA103">
        <f t="shared" si="41"/>
        <v>1869.8514871097364</v>
      </c>
      <c r="AB103">
        <f t="shared" si="41"/>
        <v>2038.9952124064566</v>
      </c>
      <c r="AC103">
        <f t="shared" si="41"/>
        <v>2223.931464980602</v>
      </c>
      <c r="AD103">
        <f t="shared" si="41"/>
        <v>2419.8808149979563</v>
      </c>
      <c r="AE103">
        <f t="shared" si="41"/>
        <v>2626.423296299808</v>
      </c>
      <c r="AF103">
        <f t="shared" si="41"/>
        <v>2842.4605710725978</v>
      </c>
      <c r="AG103">
        <f t="shared" si="41"/>
        <v>3069.3600135115639</v>
      </c>
      <c r="AH103">
        <f t="shared" si="41"/>
        <v>3306.2078516817896</v>
      </c>
      <c r="AI103">
        <f t="shared" si="41"/>
        <v>3548.7721718536036</v>
      </c>
      <c r="AJ103">
        <f t="shared" si="41"/>
        <v>3798.9690823148248</v>
      </c>
      <c r="AK103">
        <f t="shared" si="41"/>
        <v>4059.4324528362549</v>
      </c>
      <c r="AL103">
        <f t="shared" si="41"/>
        <v>4324.7517640619117</v>
      </c>
      <c r="AM103">
        <f t="shared" si="41"/>
        <v>4599.8349460079598</v>
      </c>
      <c r="AN103">
        <f t="shared" si="41"/>
        <v>4880.0103677986845</v>
      </c>
      <c r="AO103">
        <f t="shared" si="41"/>
        <v>5165.9666439247376</v>
      </c>
      <c r="AP103">
        <f t="shared" si="41"/>
        <v>5460.0869605941925</v>
      </c>
      <c r="AQ103">
        <f t="shared" si="41"/>
        <v>5759.1860651070319</v>
      </c>
      <c r="AR103">
        <f t="shared" si="41"/>
        <v>6064.970225717082</v>
      </c>
      <c r="AS103">
        <f t="shared" si="41"/>
        <v>6375.9892595731562</v>
      </c>
      <c r="AT103">
        <f t="shared" si="41"/>
        <v>6695.1067356247931</v>
      </c>
      <c r="AU103">
        <f t="shared" si="41"/>
        <v>7020.827227782841</v>
      </c>
      <c r="AV103">
        <f t="shared" si="41"/>
        <v>7350.2644287239755</v>
      </c>
      <c r="AW103">
        <f t="shared" si="41"/>
        <v>7686.4606776636929</v>
      </c>
      <c r="AX103">
        <f t="shared" si="41"/>
        <v>8029.89536244173</v>
      </c>
      <c r="AY103">
        <f t="shared" si="41"/>
        <v>8379.0316790497291</v>
      </c>
      <c r="AZ103">
        <f t="shared" si="41"/>
        <v>8736.2426376042094</v>
      </c>
      <c r="BA103">
        <f t="shared" si="41"/>
        <v>9098.26731569806</v>
      </c>
      <c r="BB103">
        <f t="shared" si="41"/>
        <v>9466.5820753331536</v>
      </c>
      <c r="BC103">
        <f t="shared" si="41"/>
        <v>9843.7527138588466</v>
      </c>
      <c r="BD103">
        <f t="shared" si="41"/>
        <v>10225.848724424315</v>
      </c>
      <c r="BE103">
        <f t="shared" si="41"/>
        <v>10618.350258615685</v>
      </c>
      <c r="BF103">
        <f t="shared" si="41"/>
        <v>11018.130660394245</v>
      </c>
      <c r="BG103">
        <f t="shared" si="41"/>
        <v>11425.549849859162</v>
      </c>
      <c r="BH103">
        <f t="shared" si="41"/>
        <v>11843.277055051269</v>
      </c>
      <c r="BI103">
        <f t="shared" si="41"/>
        <v>12269.392928213578</v>
      </c>
      <c r="BK103" s="107"/>
    </row>
    <row r="104" spans="1:63" x14ac:dyDescent="0.2">
      <c r="A104" s="103" t="s">
        <v>32</v>
      </c>
      <c r="B104" s="104" t="s">
        <v>722</v>
      </c>
      <c r="C104" s="104"/>
      <c r="D104" s="104"/>
      <c r="E104" s="104"/>
      <c r="F104" s="104"/>
      <c r="G104" s="104"/>
      <c r="H104" s="104"/>
      <c r="I104" s="104"/>
      <c r="J104" s="104"/>
      <c r="K104" s="104"/>
      <c r="L104" s="104"/>
      <c r="M104">
        <f t="shared" si="39"/>
        <v>146</v>
      </c>
      <c r="N104">
        <f t="shared" si="39"/>
        <v>200</v>
      </c>
      <c r="O104">
        <f t="shared" ref="O104:BI104" si="42">O53</f>
        <v>228</v>
      </c>
      <c r="P104">
        <f t="shared" si="42"/>
        <v>286</v>
      </c>
      <c r="Q104">
        <f t="shared" si="42"/>
        <v>342</v>
      </c>
      <c r="R104">
        <f t="shared" si="42"/>
        <v>398</v>
      </c>
      <c r="S104">
        <f t="shared" si="42"/>
        <v>450</v>
      </c>
      <c r="T104">
        <f t="shared" si="42"/>
        <v>515</v>
      </c>
      <c r="U104">
        <f t="shared" si="42"/>
        <v>714</v>
      </c>
      <c r="V104">
        <f t="shared" si="42"/>
        <v>632.06494969131313</v>
      </c>
      <c r="W104">
        <f t="shared" si="42"/>
        <v>681.63684687492832</v>
      </c>
      <c r="X104">
        <f t="shared" si="42"/>
        <v>738.84333089296388</v>
      </c>
      <c r="Y104">
        <f t="shared" si="42"/>
        <v>804.95740453345252</v>
      </c>
      <c r="Z104">
        <f t="shared" si="42"/>
        <v>880.02992562702491</v>
      </c>
      <c r="AA104">
        <f t="shared" si="42"/>
        <v>960.4015280477696</v>
      </c>
      <c r="AB104">
        <f t="shared" si="42"/>
        <v>1047.2778887397933</v>
      </c>
      <c r="AC104">
        <f t="shared" si="42"/>
        <v>1142.2656782985123</v>
      </c>
      <c r="AD104">
        <f t="shared" si="42"/>
        <v>1242.9100644831731</v>
      </c>
      <c r="AE104">
        <f t="shared" si="42"/>
        <v>1348.9953423870834</v>
      </c>
      <c r="AF104">
        <f t="shared" si="42"/>
        <v>1459.9573788040893</v>
      </c>
      <c r="AG104">
        <f t="shared" si="42"/>
        <v>1576.4984906163459</v>
      </c>
      <c r="AH104">
        <f t="shared" si="42"/>
        <v>1698.1493421741336</v>
      </c>
      <c r="AI104">
        <f t="shared" si="42"/>
        <v>1822.7363189200612</v>
      </c>
      <c r="AJ104">
        <f t="shared" si="42"/>
        <v>1951.2435810081363</v>
      </c>
      <c r="AK104">
        <f t="shared" si="42"/>
        <v>2085.0239484724607</v>
      </c>
      <c r="AL104">
        <f t="shared" si="42"/>
        <v>2221.298446034602</v>
      </c>
      <c r="AM104">
        <f t="shared" si="42"/>
        <v>2362.5879067765304</v>
      </c>
      <c r="AN104">
        <f t="shared" si="42"/>
        <v>2506.4928666432434</v>
      </c>
      <c r="AO104">
        <f t="shared" si="42"/>
        <v>2653.3670149055833</v>
      </c>
      <c r="AP104">
        <f t="shared" si="42"/>
        <v>2804.4344143790372</v>
      </c>
      <c r="AQ104">
        <f t="shared" si="42"/>
        <v>2958.0590412502684</v>
      </c>
      <c r="AR104">
        <f t="shared" si="42"/>
        <v>3115.117276691542</v>
      </c>
      <c r="AS104">
        <f t="shared" si="42"/>
        <v>3274.8642712665101</v>
      </c>
      <c r="AT104">
        <f t="shared" si="42"/>
        <v>3438.7708241342316</v>
      </c>
      <c r="AU104">
        <f t="shared" si="42"/>
        <v>3606.0688478230518</v>
      </c>
      <c r="AV104">
        <f t="shared" si="42"/>
        <v>3775.2758641881314</v>
      </c>
      <c r="AW104">
        <f t="shared" si="42"/>
        <v>3947.9544931763194</v>
      </c>
      <c r="AX104">
        <f t="shared" si="42"/>
        <v>4124.3509601252863</v>
      </c>
      <c r="AY104">
        <f t="shared" si="42"/>
        <v>4303.6759248504741</v>
      </c>
      <c r="AZ104">
        <f t="shared" si="42"/>
        <v>4487.1482234774703</v>
      </c>
      <c r="BA104">
        <f t="shared" si="42"/>
        <v>4673.0929663777561</v>
      </c>
      <c r="BB104">
        <f t="shared" si="42"/>
        <v>4862.2684492407598</v>
      </c>
      <c r="BC104">
        <f t="shared" si="42"/>
        <v>5055.9925284374149</v>
      </c>
      <c r="BD104">
        <f t="shared" si="42"/>
        <v>5252.2463993666279</v>
      </c>
      <c r="BE104">
        <f t="shared" si="42"/>
        <v>5453.844802125961</v>
      </c>
      <c r="BF104">
        <f t="shared" si="42"/>
        <v>5659.1818095827175</v>
      </c>
      <c r="BG104">
        <f t="shared" si="42"/>
        <v>5868.4422855165085</v>
      </c>
      <c r="BH104">
        <f t="shared" si="42"/>
        <v>6082.9972108350667</v>
      </c>
      <c r="BI104">
        <f t="shared" si="42"/>
        <v>6301.8607615136634</v>
      </c>
      <c r="BK104" s="107"/>
    </row>
    <row r="105" spans="1:63" x14ac:dyDescent="0.2">
      <c r="A105" s="103" t="s">
        <v>33</v>
      </c>
      <c r="B105" s="104" t="s">
        <v>719</v>
      </c>
      <c r="C105" s="104"/>
      <c r="D105" s="104"/>
      <c r="E105" s="104"/>
      <c r="F105" s="104"/>
      <c r="G105" s="104"/>
      <c r="H105" s="104"/>
      <c r="I105" s="104"/>
      <c r="J105" s="104"/>
      <c r="K105" s="104"/>
      <c r="L105" s="104"/>
      <c r="M105" s="101">
        <f>M50</f>
        <v>531</v>
      </c>
      <c r="N105" s="101">
        <f>N50</f>
        <v>682</v>
      </c>
      <c r="O105" s="101">
        <f t="shared" ref="O105:BI105" si="43">O50</f>
        <v>734</v>
      </c>
      <c r="P105" s="101">
        <f t="shared" si="43"/>
        <v>866</v>
      </c>
      <c r="Q105" s="101">
        <f t="shared" si="43"/>
        <v>976</v>
      </c>
      <c r="R105" s="101">
        <f t="shared" si="43"/>
        <v>1069</v>
      </c>
      <c r="S105" s="101">
        <f t="shared" si="43"/>
        <v>1140</v>
      </c>
      <c r="T105" s="101">
        <f t="shared" si="43"/>
        <v>1231</v>
      </c>
      <c r="U105" s="101">
        <f t="shared" si="43"/>
        <v>1606</v>
      </c>
      <c r="V105" s="101">
        <f t="shared" si="43"/>
        <v>1339.8335296872485</v>
      </c>
      <c r="W105" s="101">
        <f t="shared" si="43"/>
        <v>1444.9146451790243</v>
      </c>
      <c r="X105" s="101">
        <f t="shared" si="43"/>
        <v>1566.1793434356111</v>
      </c>
      <c r="Y105" s="101">
        <f t="shared" si="43"/>
        <v>1706.3261000165605</v>
      </c>
      <c r="Z105" s="101">
        <f t="shared" si="43"/>
        <v>1865.4627219229722</v>
      </c>
      <c r="AA105" s="101">
        <f t="shared" si="43"/>
        <v>2035.8321876093662</v>
      </c>
      <c r="AB105" s="101">
        <f t="shared" si="43"/>
        <v>2219.9902572020937</v>
      </c>
      <c r="AC105" s="101">
        <f t="shared" si="43"/>
        <v>2421.3427059082005</v>
      </c>
      <c r="AD105" s="101">
        <f t="shared" si="43"/>
        <v>2634.6858492842989</v>
      </c>
      <c r="AE105" s="101">
        <f t="shared" si="43"/>
        <v>2859.5624421269576</v>
      </c>
      <c r="AF105" s="101">
        <f t="shared" si="43"/>
        <v>3094.7766507086699</v>
      </c>
      <c r="AG105" s="101">
        <f t="shared" si="43"/>
        <v>3341.8172266326319</v>
      </c>
      <c r="AH105" s="101">
        <f t="shared" si="43"/>
        <v>3599.6892853692098</v>
      </c>
      <c r="AI105" s="101">
        <f t="shared" si="43"/>
        <v>3863.7852598225977</v>
      </c>
      <c r="AJ105" s="101">
        <f t="shared" si="43"/>
        <v>4136.1913450484881</v>
      </c>
      <c r="AK105" s="101">
        <f t="shared" si="43"/>
        <v>4419.7752109630928</v>
      </c>
      <c r="AL105" s="101">
        <f t="shared" si="43"/>
        <v>4708.6460638148628</v>
      </c>
      <c r="AM105" s="101">
        <f t="shared" si="43"/>
        <v>5008.1474947768511</v>
      </c>
      <c r="AN105" s="101">
        <f t="shared" si="43"/>
        <v>5313.1931873308895</v>
      </c>
      <c r="AO105" s="101">
        <f t="shared" si="43"/>
        <v>5624.5328820604345</v>
      </c>
      <c r="AP105" s="101">
        <f t="shared" si="43"/>
        <v>5944.7613129456495</v>
      </c>
      <c r="AQ105" s="101">
        <f t="shared" si="43"/>
        <v>6270.4104826524836</v>
      </c>
      <c r="AR105" s="101">
        <f t="shared" si="43"/>
        <v>6603.3381193779551</v>
      </c>
      <c r="AS105" s="101">
        <f t="shared" si="43"/>
        <v>6941.9653122049558</v>
      </c>
      <c r="AT105" s="101">
        <f t="shared" si="43"/>
        <v>7289.4098198855045</v>
      </c>
      <c r="AU105" s="101">
        <f t="shared" si="43"/>
        <v>7644.0434721678585</v>
      </c>
      <c r="AV105" s="101">
        <f t="shared" si="43"/>
        <v>8002.7237535139338</v>
      </c>
      <c r="AW105" s="101">
        <f t="shared" si="43"/>
        <v>8368.7630618030416</v>
      </c>
      <c r="AX105" s="101">
        <f t="shared" si="43"/>
        <v>8742.6833385910832</v>
      </c>
      <c r="AY105" s="101">
        <f t="shared" si="43"/>
        <v>9122.811362722352</v>
      </c>
      <c r="AZ105" s="101">
        <f t="shared" si="43"/>
        <v>9511.73078878655</v>
      </c>
      <c r="BA105" s="101">
        <f t="shared" si="43"/>
        <v>9905.8912327860944</v>
      </c>
      <c r="BB105" s="101">
        <f t="shared" si="43"/>
        <v>10306.900108627753</v>
      </c>
      <c r="BC105" s="101">
        <f t="shared" si="43"/>
        <v>10717.55097123646</v>
      </c>
      <c r="BD105" s="101">
        <f t="shared" si="43"/>
        <v>11133.564415314147</v>
      </c>
      <c r="BE105" s="101">
        <f t="shared" si="43"/>
        <v>11560.907047871551</v>
      </c>
      <c r="BF105" s="101">
        <f t="shared" si="43"/>
        <v>11996.174669673019</v>
      </c>
      <c r="BG105" s="101">
        <f t="shared" si="43"/>
        <v>12439.759149766929</v>
      </c>
      <c r="BH105" s="101">
        <f t="shared" si="43"/>
        <v>12894.566654979393</v>
      </c>
      <c r="BI105" s="101">
        <f t="shared" si="43"/>
        <v>13358.507463228294</v>
      </c>
      <c r="BK105" s="107"/>
    </row>
    <row r="108" spans="1:63" x14ac:dyDescent="0.2">
      <c r="A108" s="114" t="s">
        <v>760</v>
      </c>
      <c r="M108" s="117" cm="1">
        <f t="array" ref="M108:BI108">TRANSPOSE(平减指数!B16:B64)</f>
        <v>1.0233121757577326</v>
      </c>
      <c r="N108" s="117">
        <v>1.0216337002683566</v>
      </c>
      <c r="O108" s="117">
        <v>1.0103106368767851</v>
      </c>
      <c r="P108" s="117">
        <v>0.99997055906426857</v>
      </c>
      <c r="Q108" s="117">
        <v>1.0140734602724948</v>
      </c>
      <c r="R108" s="117">
        <v>1.0423268197526645</v>
      </c>
      <c r="S108" s="117">
        <v>1.034997476356901</v>
      </c>
      <c r="T108" s="117">
        <v>1.01287452077255</v>
      </c>
      <c r="U108" s="117">
        <v>1.006251941883592</v>
      </c>
      <c r="V108" s="118">
        <v>1.022</v>
      </c>
      <c r="W108" s="118">
        <v>1.022</v>
      </c>
      <c r="X108" s="118">
        <v>1.022</v>
      </c>
      <c r="Y108" s="118">
        <v>1.022</v>
      </c>
      <c r="Z108" s="118">
        <v>1.022</v>
      </c>
      <c r="AA108" s="118">
        <v>1.022</v>
      </c>
      <c r="AB108" s="118">
        <v>1.022</v>
      </c>
      <c r="AC108" s="118">
        <v>1.022</v>
      </c>
      <c r="AD108" s="118">
        <v>1.022</v>
      </c>
      <c r="AE108" s="118">
        <v>1.022</v>
      </c>
      <c r="AF108" s="118">
        <v>1.022</v>
      </c>
      <c r="AG108" s="118">
        <v>1.022</v>
      </c>
      <c r="AH108" s="118">
        <v>1.022</v>
      </c>
      <c r="AI108" s="118">
        <v>1.022</v>
      </c>
      <c r="AJ108" s="118">
        <v>1.022</v>
      </c>
      <c r="AK108" s="118">
        <v>1.022</v>
      </c>
      <c r="AL108" s="118">
        <v>1.022</v>
      </c>
      <c r="AM108" s="118">
        <v>1.022</v>
      </c>
      <c r="AN108" s="118">
        <v>1.022</v>
      </c>
      <c r="AO108" s="118">
        <v>1.022</v>
      </c>
      <c r="AP108" s="118">
        <v>1.022</v>
      </c>
      <c r="AQ108" s="118">
        <v>1.022</v>
      </c>
      <c r="AR108" s="118">
        <v>1.022</v>
      </c>
      <c r="AS108" s="118">
        <v>1.022</v>
      </c>
      <c r="AT108" s="118">
        <v>1.022</v>
      </c>
      <c r="AU108" s="118">
        <v>1.022</v>
      </c>
      <c r="AV108" s="118">
        <v>1.022</v>
      </c>
      <c r="AW108" s="118">
        <v>1.022</v>
      </c>
      <c r="AX108" s="118">
        <v>1.022</v>
      </c>
      <c r="AY108" s="118">
        <v>1.022</v>
      </c>
      <c r="AZ108" s="118">
        <v>1.022</v>
      </c>
      <c r="BA108" s="118">
        <v>1.022</v>
      </c>
      <c r="BB108" s="118">
        <v>1.022</v>
      </c>
      <c r="BC108" s="118">
        <v>1.022</v>
      </c>
      <c r="BD108" s="118">
        <v>1.022</v>
      </c>
      <c r="BE108" s="118">
        <v>1.022</v>
      </c>
      <c r="BF108" s="118">
        <v>1.022</v>
      </c>
      <c r="BG108" s="118">
        <v>1.022</v>
      </c>
      <c r="BH108" s="118">
        <v>1.022</v>
      </c>
      <c r="BI108" s="118">
        <v>1.022</v>
      </c>
    </row>
    <row r="109" spans="1:63" x14ac:dyDescent="0.2">
      <c r="A109" s="114" t="s">
        <v>766</v>
      </c>
      <c r="M109" s="117">
        <f t="shared" ref="M109:R109" si="44">N109/N108</f>
        <v>0.86893572363060256</v>
      </c>
      <c r="N109" s="117">
        <f t="shared" si="44"/>
        <v>0.88773401862809465</v>
      </c>
      <c r="O109" s="117">
        <f t="shared" si="44"/>
        <v>0.89688712173733809</v>
      </c>
      <c r="P109" s="117">
        <f t="shared" si="44"/>
        <v>0.89686071654122868</v>
      </c>
      <c r="Q109" s="117">
        <f t="shared" si="44"/>
        <v>0.90948265020543284</v>
      </c>
      <c r="R109" s="117">
        <f t="shared" si="44"/>
        <v>0.9479781584088538</v>
      </c>
      <c r="S109" s="117">
        <f>T109/T108</f>
        <v>0.98115500159462621</v>
      </c>
      <c r="T109" s="117">
        <f>U109/U108</f>
        <v>0.99378690204374753</v>
      </c>
      <c r="U109" s="117">
        <v>1</v>
      </c>
      <c r="V109" s="118">
        <f>U109*V108</f>
        <v>1.022</v>
      </c>
      <c r="W109" s="118">
        <f t="shared" ref="W109:BI109" si="45">V109*W108</f>
        <v>1.044484</v>
      </c>
      <c r="X109" s="118">
        <f t="shared" si="45"/>
        <v>1.067462648</v>
      </c>
      <c r="Y109" s="118">
        <f t="shared" si="45"/>
        <v>1.090946826256</v>
      </c>
      <c r="Z109" s="118">
        <f t="shared" si="45"/>
        <v>1.114947656433632</v>
      </c>
      <c r="AA109" s="118">
        <f t="shared" si="45"/>
        <v>1.139476504875172</v>
      </c>
      <c r="AB109" s="118">
        <f t="shared" si="45"/>
        <v>1.1645449879824259</v>
      </c>
      <c r="AC109" s="118">
        <f t="shared" si="45"/>
        <v>1.1901649777180392</v>
      </c>
      <c r="AD109" s="118">
        <f t="shared" si="45"/>
        <v>1.216348607227836</v>
      </c>
      <c r="AE109" s="118">
        <f t="shared" si="45"/>
        <v>1.2431082765868484</v>
      </c>
      <c r="AF109" s="118">
        <f t="shared" si="45"/>
        <v>1.2704566586717592</v>
      </c>
      <c r="AG109" s="118">
        <f t="shared" si="45"/>
        <v>1.2984067051625379</v>
      </c>
      <c r="AH109" s="118">
        <f t="shared" si="45"/>
        <v>1.3269716526761137</v>
      </c>
      <c r="AI109" s="118">
        <f t="shared" si="45"/>
        <v>1.3561650290349883</v>
      </c>
      <c r="AJ109" s="118">
        <f t="shared" si="45"/>
        <v>1.386000659673758</v>
      </c>
      <c r="AK109" s="118">
        <f t="shared" si="45"/>
        <v>1.4164926741865806</v>
      </c>
      <c r="AL109" s="118">
        <f t="shared" si="45"/>
        <v>1.4476555130186854</v>
      </c>
      <c r="AM109" s="118">
        <f t="shared" si="45"/>
        <v>1.4795039343050966</v>
      </c>
      <c r="AN109" s="118">
        <f t="shared" si="45"/>
        <v>1.5120530208598089</v>
      </c>
      <c r="AO109" s="118">
        <f t="shared" si="45"/>
        <v>1.5453181873187247</v>
      </c>
      <c r="AP109" s="118">
        <f t="shared" si="45"/>
        <v>1.5793151874397366</v>
      </c>
      <c r="AQ109" s="118">
        <f t="shared" si="45"/>
        <v>1.6140601215634109</v>
      </c>
      <c r="AR109" s="118">
        <f t="shared" si="45"/>
        <v>1.6495694442378059</v>
      </c>
      <c r="AS109" s="118">
        <f t="shared" si="45"/>
        <v>1.6858599720110377</v>
      </c>
      <c r="AT109" s="118">
        <f t="shared" si="45"/>
        <v>1.7229488913952806</v>
      </c>
      <c r="AU109" s="118">
        <f t="shared" si="45"/>
        <v>1.7608537670059767</v>
      </c>
      <c r="AV109" s="118">
        <f t="shared" si="45"/>
        <v>1.7995925498801082</v>
      </c>
      <c r="AW109" s="118">
        <f t="shared" si="45"/>
        <v>1.8391835859774706</v>
      </c>
      <c r="AX109" s="118">
        <f t="shared" si="45"/>
        <v>1.879645624868975</v>
      </c>
      <c r="AY109" s="118">
        <f t="shared" si="45"/>
        <v>1.9209978286160925</v>
      </c>
      <c r="AZ109" s="118">
        <f t="shared" si="45"/>
        <v>1.9632597808456465</v>
      </c>
      <c r="BA109" s="118">
        <f t="shared" si="45"/>
        <v>2.0064514960242508</v>
      </c>
      <c r="BB109" s="118">
        <f t="shared" si="45"/>
        <v>2.0505934289367844</v>
      </c>
      <c r="BC109" s="118">
        <f t="shared" si="45"/>
        <v>2.0957064843733937</v>
      </c>
      <c r="BD109" s="118">
        <f t="shared" si="45"/>
        <v>2.1418120270296086</v>
      </c>
      <c r="BE109" s="118">
        <f t="shared" si="45"/>
        <v>2.1889318916242599</v>
      </c>
      <c r="BF109" s="118">
        <f t="shared" si="45"/>
        <v>2.2370883932399939</v>
      </c>
      <c r="BG109" s="118">
        <f t="shared" si="45"/>
        <v>2.286304337891274</v>
      </c>
      <c r="BH109" s="118">
        <f t="shared" si="45"/>
        <v>2.3366030333248822</v>
      </c>
      <c r="BI109" s="118">
        <f t="shared" si="45"/>
        <v>2.3880083000580297</v>
      </c>
    </row>
    <row r="110" spans="1:63" x14ac:dyDescent="0.2">
      <c r="U110" s="117"/>
    </row>
    <row r="113" spans="1:63" x14ac:dyDescent="0.2">
      <c r="A113" s="119" t="s">
        <v>767</v>
      </c>
    </row>
    <row r="114" spans="1:63" s="69" customFormat="1" x14ac:dyDescent="0.2">
      <c r="M114" s="96">
        <v>2012</v>
      </c>
      <c r="N114" s="96">
        <v>2013</v>
      </c>
      <c r="O114" s="96">
        <v>2014</v>
      </c>
      <c r="P114" s="96">
        <v>2015</v>
      </c>
      <c r="Q114" s="96">
        <v>2016</v>
      </c>
      <c r="R114" s="96">
        <v>2017</v>
      </c>
      <c r="S114" s="96">
        <v>2018</v>
      </c>
      <c r="T114" s="96">
        <v>2019</v>
      </c>
      <c r="U114" s="96">
        <v>2020</v>
      </c>
      <c r="V114" s="108">
        <v>2021</v>
      </c>
      <c r="W114" s="108">
        <v>2022</v>
      </c>
      <c r="X114" s="108">
        <v>2023</v>
      </c>
      <c r="Y114" s="108">
        <v>2024</v>
      </c>
      <c r="Z114" s="109">
        <v>2025</v>
      </c>
      <c r="AA114" s="109">
        <v>2026</v>
      </c>
      <c r="AB114" s="109">
        <v>2027</v>
      </c>
      <c r="AC114" s="109">
        <v>2028</v>
      </c>
      <c r="AD114" s="109">
        <v>2029</v>
      </c>
      <c r="AE114" s="109">
        <v>2030</v>
      </c>
      <c r="AF114" s="109">
        <v>2031</v>
      </c>
      <c r="AG114" s="109">
        <v>2032</v>
      </c>
      <c r="AH114" s="109">
        <v>2033</v>
      </c>
      <c r="AI114" s="109">
        <v>2034</v>
      </c>
      <c r="AJ114" s="109">
        <v>2035</v>
      </c>
      <c r="AK114" s="109">
        <v>2036</v>
      </c>
      <c r="AL114" s="109">
        <v>2037</v>
      </c>
      <c r="AM114" s="109">
        <v>2038</v>
      </c>
      <c r="AN114" s="109">
        <v>2039</v>
      </c>
      <c r="AO114" s="109">
        <v>2040</v>
      </c>
      <c r="AP114" s="109">
        <v>2041</v>
      </c>
      <c r="AQ114" s="109">
        <v>2042</v>
      </c>
      <c r="AR114" s="109">
        <v>2043</v>
      </c>
      <c r="AS114" s="109">
        <v>2044</v>
      </c>
      <c r="AT114" s="109">
        <v>2045</v>
      </c>
      <c r="AU114" s="109">
        <v>2046</v>
      </c>
      <c r="AV114" s="109">
        <v>2047</v>
      </c>
      <c r="AW114" s="109">
        <v>2048</v>
      </c>
      <c r="AX114" s="109">
        <v>2049</v>
      </c>
      <c r="AY114" s="109">
        <v>2050</v>
      </c>
      <c r="AZ114" s="109">
        <v>2051</v>
      </c>
      <c r="BA114" s="109">
        <v>2052</v>
      </c>
      <c r="BB114" s="109">
        <v>2053</v>
      </c>
      <c r="BC114" s="109">
        <v>2054</v>
      </c>
      <c r="BD114" s="109">
        <v>2055</v>
      </c>
      <c r="BE114" s="109">
        <v>2056</v>
      </c>
      <c r="BF114" s="109">
        <v>2057</v>
      </c>
      <c r="BG114" s="109">
        <v>2058</v>
      </c>
      <c r="BH114" s="109">
        <v>2059</v>
      </c>
      <c r="BI114" s="110">
        <v>2060</v>
      </c>
      <c r="BK114" s="113"/>
    </row>
    <row r="115" spans="1:63" x14ac:dyDescent="0.2">
      <c r="A115" s="103" t="s">
        <v>3</v>
      </c>
      <c r="M115">
        <f>M64/M$109</f>
        <v>4831.1973899057139</v>
      </c>
      <c r="N115">
        <f t="shared" ref="N115:BI115" si="46">N64/N$109</f>
        <v>5216.6526266017763</v>
      </c>
      <c r="O115">
        <f t="shared" si="46"/>
        <v>5415.3971913339819</v>
      </c>
      <c r="P115">
        <f t="shared" si="46"/>
        <v>5698.7667156509333</v>
      </c>
      <c r="Q115">
        <f t="shared" si="46"/>
        <v>5576.7968733151129</v>
      </c>
      <c r="R115">
        <f t="shared" si="46"/>
        <v>5395.6939351697065</v>
      </c>
      <c r="S115">
        <f t="shared" si="46"/>
        <v>5375.2974722937861</v>
      </c>
      <c r="T115">
        <f t="shared" si="46"/>
        <v>5511.2418856964332</v>
      </c>
      <c r="U115">
        <f t="shared" si="46"/>
        <v>5750</v>
      </c>
      <c r="V115">
        <f t="shared" si="46"/>
        <v>6310.6653620352254</v>
      </c>
      <c r="W115">
        <f t="shared" si="46"/>
        <v>6494.5667981086763</v>
      </c>
      <c r="X115">
        <f t="shared" si="46"/>
        <v>6670.2035240053683</v>
      </c>
      <c r="Y115">
        <f t="shared" si="46"/>
        <v>6841.5334561672234</v>
      </c>
      <c r="Z115">
        <f t="shared" si="46"/>
        <v>7009.3744687139133</v>
      </c>
      <c r="AA115">
        <f t="shared" si="46"/>
        <v>7166.3854967539464</v>
      </c>
      <c r="AB115">
        <f t="shared" si="46"/>
        <v>7316.635512021493</v>
      </c>
      <c r="AC115">
        <f t="shared" si="46"/>
        <v>7464.4624921482955</v>
      </c>
      <c r="AD115">
        <f t="shared" si="46"/>
        <v>7605.5675031754899</v>
      </c>
      <c r="AE115">
        <f t="shared" si="46"/>
        <v>7740.4548584734357</v>
      </c>
      <c r="AF115">
        <f t="shared" si="46"/>
        <v>7868.8779666563487</v>
      </c>
      <c r="AG115">
        <f t="shared" si="46"/>
        <v>7992.8333804357262</v>
      </c>
      <c r="AH115">
        <f t="shared" si="46"/>
        <v>8111.9997238547112</v>
      </c>
      <c r="AI115">
        <f t="shared" si="46"/>
        <v>8223.2161986789397</v>
      </c>
      <c r="AJ115">
        <f t="shared" si="46"/>
        <v>8328.78175592144</v>
      </c>
      <c r="AK115">
        <f t="shared" si="46"/>
        <v>8431.264376122157</v>
      </c>
      <c r="AL115">
        <f t="shared" si="46"/>
        <v>8526.6401748873504</v>
      </c>
      <c r="AM115">
        <f t="shared" si="46"/>
        <v>8619.1288801493574</v>
      </c>
      <c r="AN115">
        <f t="shared" si="46"/>
        <v>8705.4350444609081</v>
      </c>
      <c r="AO115">
        <f t="shared" si="46"/>
        <v>8786.4410045867462</v>
      </c>
      <c r="AP115">
        <f t="shared" si="46"/>
        <v>8864.0886193815313</v>
      </c>
      <c r="AQ115">
        <f t="shared" si="46"/>
        <v>8936.3750303535562</v>
      </c>
      <c r="AR115">
        <f t="shared" si="46"/>
        <v>9004.6948847749172</v>
      </c>
      <c r="AS115">
        <f t="shared" si="46"/>
        <v>9068.3003372595922</v>
      </c>
      <c r="AT115">
        <f t="shared" si="46"/>
        <v>9129.1675154215209</v>
      </c>
      <c r="AU115">
        <f t="shared" si="46"/>
        <v>9186.4654491934107</v>
      </c>
      <c r="AV115">
        <f t="shared" si="46"/>
        <v>9238.6534923896252</v>
      </c>
      <c r="AW115">
        <f t="shared" si="46"/>
        <v>9287.6946206621378</v>
      </c>
      <c r="AX115">
        <f t="shared" si="46"/>
        <v>9333.9467988084416</v>
      </c>
      <c r="AY115">
        <f t="shared" si="46"/>
        <v>9376.6628358691305</v>
      </c>
      <c r="AZ115">
        <f t="shared" si="46"/>
        <v>9417.201066810183</v>
      </c>
      <c r="BA115">
        <f t="shared" si="46"/>
        <v>9453.9478806743537</v>
      </c>
      <c r="BB115">
        <f t="shared" si="46"/>
        <v>9487.7838441020904</v>
      </c>
      <c r="BC115">
        <f t="shared" si="46"/>
        <v>9520.0245954076472</v>
      </c>
      <c r="BD115">
        <f t="shared" si="46"/>
        <v>9548.8390854897061</v>
      </c>
      <c r="BE115">
        <f t="shared" si="46"/>
        <v>9576.8440458056102</v>
      </c>
      <c r="BF115">
        <f t="shared" si="46"/>
        <v>9602.6038520810507</v>
      </c>
      <c r="BG115">
        <f t="shared" si="46"/>
        <v>9626.3273981721777</v>
      </c>
      <c r="BH115">
        <f t="shared" si="46"/>
        <v>9649.1737623609515</v>
      </c>
      <c r="BI115">
        <f t="shared" si="46"/>
        <v>9670.3191613424642</v>
      </c>
    </row>
    <row r="116" spans="1:63" x14ac:dyDescent="0.2">
      <c r="A116" s="103" t="s">
        <v>38</v>
      </c>
      <c r="M116">
        <f t="shared" ref="M116:BI116" si="47">M65/M$109</f>
        <v>708.91319489802765</v>
      </c>
      <c r="N116">
        <f t="shared" si="47"/>
        <v>708.54556297398346</v>
      </c>
      <c r="O116">
        <f t="shared" si="47"/>
        <v>613.23212996369989</v>
      </c>
      <c r="P116">
        <f t="shared" si="47"/>
        <v>495.0601490410906</v>
      </c>
      <c r="Q116">
        <f t="shared" si="47"/>
        <v>505.78205081327911</v>
      </c>
      <c r="R116">
        <f t="shared" si="47"/>
        <v>751.07215676262581</v>
      </c>
      <c r="S116">
        <f t="shared" si="47"/>
        <v>991.68836566967275</v>
      </c>
      <c r="T116">
        <f t="shared" si="47"/>
        <v>664.12628164317073</v>
      </c>
      <c r="U116">
        <f t="shared" si="47"/>
        <v>412</v>
      </c>
      <c r="V116">
        <f t="shared" si="47"/>
        <v>713.99741416285826</v>
      </c>
      <c r="W116">
        <f t="shared" si="47"/>
        <v>739.83096286429759</v>
      </c>
      <c r="X116">
        <f t="shared" si="47"/>
        <v>755.27557304896459</v>
      </c>
      <c r="Y116">
        <f t="shared" si="47"/>
        <v>766.54520203975017</v>
      </c>
      <c r="Z116">
        <f t="shared" si="47"/>
        <v>774.27597375751748</v>
      </c>
      <c r="AA116">
        <f t="shared" si="47"/>
        <v>779.05328619949319</v>
      </c>
      <c r="AB116">
        <f t="shared" si="47"/>
        <v>781.39994768280951</v>
      </c>
      <c r="AC116">
        <f t="shared" si="47"/>
        <v>781.77238602752527</v>
      </c>
      <c r="AD116">
        <f t="shared" si="47"/>
        <v>780.56206599356858</v>
      </c>
      <c r="AE116">
        <f t="shared" si="47"/>
        <v>778.09998427128357</v>
      </c>
      <c r="AF116">
        <f t="shared" si="47"/>
        <v>774.66274342848078</v>
      </c>
      <c r="AG116">
        <f t="shared" si="47"/>
        <v>770.47920554334314</v>
      </c>
      <c r="AH116">
        <f t="shared" si="47"/>
        <v>765.73709742890242</v>
      </c>
      <c r="AI116">
        <f t="shared" si="47"/>
        <v>760.58920218408025</v>
      </c>
      <c r="AJ116">
        <f t="shared" si="47"/>
        <v>755.15894995309884</v>
      </c>
      <c r="AK116">
        <f t="shared" si="47"/>
        <v>749.54533625186593</v>
      </c>
      <c r="AL116">
        <f t="shared" si="47"/>
        <v>743.82716725225725</v>
      </c>
      <c r="AM116">
        <f t="shared" si="47"/>
        <v>738.06667207231408</v>
      </c>
      <c r="AN116">
        <f t="shared" si="47"/>
        <v>732.31254274747539</v>
      </c>
      <c r="AO116">
        <f t="shared" si="47"/>
        <v>726.60247048211988</v>
      </c>
      <c r="AP116">
        <f t="shared" si="47"/>
        <v>720.96524702948614</v>
      </c>
      <c r="AQ116">
        <f t="shared" si="47"/>
        <v>715.42249596999511</v>
      </c>
      <c r="AR116">
        <f t="shared" si="47"/>
        <v>709.990092415964</v>
      </c>
      <c r="AS116">
        <f t="shared" si="47"/>
        <v>704.67932261350506</v>
      </c>
      <c r="AT116">
        <f t="shared" si="47"/>
        <v>699.49782784180763</v>
      </c>
      <c r="AU116">
        <f t="shared" si="47"/>
        <v>694.4503703722097</v>
      </c>
      <c r="AV116">
        <f t="shared" si="47"/>
        <v>689.53945326319956</v>
      </c>
      <c r="AW116">
        <f t="shared" si="47"/>
        <v>684.76582051204616</v>
      </c>
      <c r="AX116">
        <f t="shared" si="47"/>
        <v>680.12885955701245</v>
      </c>
      <c r="AY116">
        <f t="shared" si="47"/>
        <v>675.62692427864818</v>
      </c>
      <c r="AZ116">
        <f t="shared" si="47"/>
        <v>671.25759341587241</v>
      </c>
      <c r="BA116">
        <f t="shared" si="47"/>
        <v>667.017876616379</v>
      </c>
      <c r="BB116">
        <f t="shared" si="47"/>
        <v>662.90437810594301</v>
      </c>
      <c r="BC116">
        <f t="shared" si="47"/>
        <v>658.9134261176182</v>
      </c>
      <c r="BD116">
        <f t="shared" si="47"/>
        <v>655.04117470657047</v>
      </c>
      <c r="BE116">
        <f t="shared" si="47"/>
        <v>651.28368333492062</v>
      </c>
      <c r="BF116">
        <f t="shared" si="47"/>
        <v>647.63697859615149</v>
      </c>
      <c r="BG116">
        <f t="shared" si="47"/>
        <v>644.09710162077067</v>
      </c>
      <c r="BH116">
        <f t="shared" si="47"/>
        <v>640.66014403066674</v>
      </c>
      <c r="BI116">
        <f t="shared" si="47"/>
        <v>637.3222747609384</v>
      </c>
    </row>
    <row r="117" spans="1:63" x14ac:dyDescent="0.2">
      <c r="A117" s="103" t="s">
        <v>39</v>
      </c>
      <c r="M117">
        <f t="shared" ref="M117:BI117" si="48">M66/M$109</f>
        <v>624.90237797017687</v>
      </c>
      <c r="N117">
        <f t="shared" si="48"/>
        <v>453.96480425837092</v>
      </c>
      <c r="O117">
        <f t="shared" si="48"/>
        <v>442.64210108288881</v>
      </c>
      <c r="P117">
        <f t="shared" si="48"/>
        <v>162.79004900900728</v>
      </c>
      <c r="Q117">
        <f t="shared" si="48"/>
        <v>139.63982707236184</v>
      </c>
      <c r="R117">
        <f t="shared" si="48"/>
        <v>175.10951969465714</v>
      </c>
      <c r="S117">
        <f t="shared" si="48"/>
        <v>203.84139068235822</v>
      </c>
      <c r="T117">
        <f t="shared" si="48"/>
        <v>220.36917527250665</v>
      </c>
      <c r="U117">
        <f t="shared" si="48"/>
        <v>181</v>
      </c>
      <c r="V117">
        <f t="shared" si="48"/>
        <v>198.61538322635619</v>
      </c>
      <c r="W117">
        <f t="shared" si="48"/>
        <v>202.5800683883993</v>
      </c>
      <c r="X117">
        <f t="shared" si="48"/>
        <v>203.62169398618664</v>
      </c>
      <c r="Y117">
        <f t="shared" si="48"/>
        <v>203.52321194242714</v>
      </c>
      <c r="Z117">
        <f t="shared" si="48"/>
        <v>202.50213123856099</v>
      </c>
      <c r="AA117">
        <f t="shared" si="48"/>
        <v>200.75007289512416</v>
      </c>
      <c r="AB117">
        <f t="shared" si="48"/>
        <v>198.43163636621256</v>
      </c>
      <c r="AC117">
        <f t="shared" si="48"/>
        <v>195.68538399945524</v>
      </c>
      <c r="AD117">
        <f t="shared" si="48"/>
        <v>192.6260274507257</v>
      </c>
      <c r="AE117">
        <f t="shared" si="48"/>
        <v>189.34718051050723</v>
      </c>
      <c r="AF117">
        <f t="shared" si="48"/>
        <v>185.92426426797161</v>
      </c>
      <c r="AG117">
        <f t="shared" si="48"/>
        <v>182.41731359411457</v>
      </c>
      <c r="AH117">
        <f t="shared" si="48"/>
        <v>178.8735474478562</v>
      </c>
      <c r="AI117">
        <f t="shared" si="48"/>
        <v>175.3296405915379</v>
      </c>
      <c r="AJ117">
        <f t="shared" si="48"/>
        <v>171.8136813285544</v>
      </c>
      <c r="AK117">
        <f t="shared" si="48"/>
        <v>168.3468273923402</v>
      </c>
      <c r="AL117">
        <f t="shared" si="48"/>
        <v>164.94468663734187</v>
      </c>
      <c r="AM117">
        <f t="shared" si="48"/>
        <v>161.61845541656763</v>
      </c>
      <c r="AN117">
        <f t="shared" si="48"/>
        <v>158.37584873870895</v>
      </c>
      <c r="AO117">
        <f t="shared" si="48"/>
        <v>155.22185465977773</v>
      </c>
      <c r="AP117">
        <f t="shared" si="48"/>
        <v>152.15934228409759</v>
      </c>
      <c r="AQ117">
        <f t="shared" si="48"/>
        <v>149.18954909757673</v>
      </c>
      <c r="AR117">
        <f t="shared" si="48"/>
        <v>146.31246964555493</v>
      </c>
      <c r="AS117">
        <f t="shared" si="48"/>
        <v>143.52716407965812</v>
      </c>
      <c r="AT117">
        <f t="shared" si="48"/>
        <v>140.83200196888936</v>
      </c>
      <c r="AU117">
        <f t="shared" si="48"/>
        <v>138.22485404754244</v>
      </c>
      <c r="AV117">
        <f t="shared" si="48"/>
        <v>135.70324225380645</v>
      </c>
      <c r="AW117">
        <f t="shared" si="48"/>
        <v>133.26445646862223</v>
      </c>
      <c r="AX117">
        <f t="shared" si="48"/>
        <v>130.90564475280743</v>
      </c>
      <c r="AY117">
        <f t="shared" si="48"/>
        <v>128.6238825565182</v>
      </c>
      <c r="AZ117">
        <f t="shared" si="48"/>
        <v>126.41622529479891</v>
      </c>
      <c r="BA117">
        <f t="shared" si="48"/>
        <v>124.27974780621777</v>
      </c>
      <c r="BB117">
        <f t="shared" si="48"/>
        <v>122.21157350302815</v>
      </c>
      <c r="BC117">
        <f t="shared" si="48"/>
        <v>120.20889545062512</v>
      </c>
      <c r="BD117">
        <f t="shared" si="48"/>
        <v>118.26899115571862</v>
      </c>
      <c r="BE117">
        <f t="shared" si="48"/>
        <v>116.38923247536357</v>
      </c>
      <c r="BF117">
        <f t="shared" si="48"/>
        <v>114.56709176521669</v>
      </c>
      <c r="BG117">
        <f t="shared" si="48"/>
        <v>112.80014515084122</v>
      </c>
      <c r="BH117">
        <f t="shared" si="48"/>
        <v>111.08607361887046</v>
      </c>
      <c r="BI117">
        <f t="shared" si="48"/>
        <v>109.42266247593759</v>
      </c>
    </row>
    <row r="118" spans="1:63" x14ac:dyDescent="0.2">
      <c r="A118" s="106" t="s">
        <v>4</v>
      </c>
      <c r="M118">
        <f t="shared" ref="M118:BI118" si="49">M67/M$109</f>
        <v>510.73973359698806</v>
      </c>
      <c r="N118">
        <f t="shared" si="49"/>
        <v>498.79805291713808</v>
      </c>
      <c r="O118">
        <f t="shared" si="49"/>
        <v>485.9028404330553</v>
      </c>
      <c r="P118">
        <f t="shared" si="49"/>
        <v>433.06613037738646</v>
      </c>
      <c r="Q118">
        <f t="shared" si="49"/>
        <v>396.04933631074596</v>
      </c>
      <c r="R118">
        <f t="shared" si="49"/>
        <v>406.12750049664459</v>
      </c>
      <c r="S118">
        <f t="shared" si="49"/>
        <v>378.32962110645684</v>
      </c>
      <c r="T118">
        <f t="shared" si="49"/>
        <v>248.34297925687054</v>
      </c>
      <c r="U118">
        <f t="shared" si="49"/>
        <v>250.2</v>
      </c>
      <c r="V118">
        <f t="shared" si="49"/>
        <v>274.33328912887418</v>
      </c>
      <c r="W118">
        <f t="shared" si="49"/>
        <v>279.8094264914277</v>
      </c>
      <c r="X118">
        <f t="shared" si="49"/>
        <v>281.2481497747907</v>
      </c>
      <c r="Y118">
        <f t="shared" si="49"/>
        <v>281.11212353882746</v>
      </c>
      <c r="Z118">
        <f t="shared" si="49"/>
        <v>279.70177745481658</v>
      </c>
      <c r="AA118">
        <f t="shared" si="49"/>
        <v>277.28178399664154</v>
      </c>
      <c r="AB118">
        <f t="shared" si="49"/>
        <v>274.07949267216742</v>
      </c>
      <c r="AC118">
        <f t="shared" si="49"/>
        <v>270.28628978771678</v>
      </c>
      <c r="AD118">
        <f t="shared" si="49"/>
        <v>266.06061838705574</v>
      </c>
      <c r="AE118">
        <f t="shared" si="49"/>
        <v>261.53178053447544</v>
      </c>
      <c r="AF118">
        <f t="shared" si="49"/>
        <v>256.80395001111015</v>
      </c>
      <c r="AG118">
        <f t="shared" si="49"/>
        <v>251.96004871029567</v>
      </c>
      <c r="AH118">
        <f t="shared" si="49"/>
        <v>247.06529681840092</v>
      </c>
      <c r="AI118">
        <f t="shared" si="49"/>
        <v>242.17035057371771</v>
      </c>
      <c r="AJ118">
        <f t="shared" si="49"/>
        <v>237.31400635007748</v>
      </c>
      <c r="AK118">
        <f t="shared" si="49"/>
        <v>232.52548781842324</v>
      </c>
      <c r="AL118">
        <f t="shared" si="49"/>
        <v>227.82635299695576</v>
      </c>
      <c r="AM118">
        <f t="shared" si="49"/>
        <v>223.23206661100039</v>
      </c>
      <c r="AN118">
        <f t="shared" si="49"/>
        <v>218.75328485281989</v>
      </c>
      <c r="AO118">
        <f t="shared" si="49"/>
        <v>214.39689736907661</v>
      </c>
      <c r="AP118">
        <f t="shared" si="49"/>
        <v>210.16686704931664</v>
      </c>
      <c r="AQ118">
        <f t="shared" si="49"/>
        <v>206.06490314472683</v>
      </c>
      <c r="AR118">
        <f t="shared" si="49"/>
        <v>202.09099812117327</v>
      </c>
      <c r="AS118">
        <f t="shared" si="49"/>
        <v>198.24385383300594</v>
      </c>
      <c r="AT118">
        <f t="shared" si="49"/>
        <v>194.52121828196172</v>
      </c>
      <c r="AU118">
        <f t="shared" si="49"/>
        <v>190.92015046490602</v>
      </c>
      <c r="AV118">
        <f t="shared" si="49"/>
        <v>187.43722761147646</v>
      </c>
      <c r="AW118">
        <f t="shared" si="49"/>
        <v>184.06870642715387</v>
      </c>
      <c r="AX118">
        <f t="shared" si="49"/>
        <v>180.81064773137945</v>
      </c>
      <c r="AY118">
        <f t="shared" si="49"/>
        <v>177.65901205165687</v>
      </c>
      <c r="AZ118">
        <f t="shared" si="49"/>
        <v>174.60973224241638</v>
      </c>
      <c r="BA118">
        <f t="shared" si="49"/>
        <v>171.65876798641867</v>
      </c>
      <c r="BB118">
        <f t="shared" si="49"/>
        <v>168.80214605779793</v>
      </c>
      <c r="BC118">
        <f t="shared" si="49"/>
        <v>166.03598943761406</v>
      </c>
      <c r="BD118">
        <f t="shared" si="49"/>
        <v>163.35653773970398</v>
      </c>
      <c r="BE118">
        <f t="shared" si="49"/>
        <v>160.76016089731888</v>
      </c>
      <c r="BF118">
        <f t="shared" si="49"/>
        <v>158.24336765527414</v>
      </c>
      <c r="BG118">
        <f t="shared" si="49"/>
        <v>155.80281008836948</v>
      </c>
      <c r="BH118">
        <f t="shared" si="49"/>
        <v>153.43528510853545</v>
      </c>
      <c r="BI118">
        <f t="shared" si="49"/>
        <v>151.13773371749173</v>
      </c>
    </row>
    <row r="119" spans="1:63" x14ac:dyDescent="0.2">
      <c r="A119" s="106" t="s">
        <v>5</v>
      </c>
      <c r="M119">
        <f t="shared" ref="M119:BI119" si="50">M68/M$109</f>
        <v>47.414324074348599</v>
      </c>
      <c r="N119">
        <f t="shared" si="50"/>
        <v>73.445422425920071</v>
      </c>
      <c r="O119">
        <f t="shared" si="50"/>
        <v>77.155751624523688</v>
      </c>
      <c r="P119">
        <f t="shared" si="50"/>
        <v>70.9140213491292</v>
      </c>
      <c r="Q119">
        <f t="shared" si="50"/>
        <v>49.258773644423712</v>
      </c>
      <c r="R119">
        <f t="shared" si="50"/>
        <v>44.304818235997594</v>
      </c>
      <c r="S119">
        <f t="shared" si="50"/>
        <v>33.429988071906749</v>
      </c>
      <c r="T119">
        <f t="shared" si="50"/>
        <v>41.457580005603994</v>
      </c>
      <c r="U119">
        <f t="shared" si="50"/>
        <v>38.800000000000004</v>
      </c>
      <c r="V119">
        <f t="shared" si="50"/>
        <v>42.560776249538819</v>
      </c>
      <c r="W119">
        <f t="shared" si="50"/>
        <v>43.410358368207213</v>
      </c>
      <c r="X119">
        <f t="shared" si="50"/>
        <v>43.633565620752677</v>
      </c>
      <c r="Y119">
        <f t="shared" si="50"/>
        <v>43.612462158568832</v>
      </c>
      <c r="Z119">
        <f t="shared" si="50"/>
        <v>43.393657418150319</v>
      </c>
      <c r="AA119">
        <f t="shared" si="50"/>
        <v>43.01821337187436</v>
      </c>
      <c r="AB119">
        <f t="shared" si="50"/>
        <v>42.521401610605558</v>
      </c>
      <c r="AC119">
        <f t="shared" si="50"/>
        <v>41.932914301074675</v>
      </c>
      <c r="AD119">
        <f t="shared" si="50"/>
        <v>41.27733270702641</v>
      </c>
      <c r="AE119">
        <f t="shared" si="50"/>
        <v>40.57471708525415</v>
      </c>
      <c r="AF119">
        <f t="shared" si="50"/>
        <v>39.841229225688707</v>
      </c>
      <c r="AG119">
        <f t="shared" si="50"/>
        <v>39.089733845403416</v>
      </c>
      <c r="AH119">
        <f t="shared" si="50"/>
        <v>38.330349372853775</v>
      </c>
      <c r="AI119">
        <f t="shared" si="50"/>
        <v>37.570934747909675</v>
      </c>
      <c r="AJ119">
        <f t="shared" si="50"/>
        <v>36.81750894038403</v>
      </c>
      <c r="AK119">
        <f t="shared" si="50"/>
        <v>36.074605786196393</v>
      </c>
      <c r="AL119">
        <f t="shared" si="50"/>
        <v>35.345569852066873</v>
      </c>
      <c r="AM119">
        <f t="shared" si="50"/>
        <v>34.632800375493829</v>
      </c>
      <c r="AN119">
        <f t="shared" si="50"/>
        <v>33.937950585715356</v>
      </c>
      <c r="AO119">
        <f t="shared" si="50"/>
        <v>33.262089360340006</v>
      </c>
      <c r="AP119">
        <f t="shared" si="50"/>
        <v>32.605831512305045</v>
      </c>
      <c r="AQ119">
        <f t="shared" si="50"/>
        <v>31.969442219261879</v>
      </c>
      <c r="AR119">
        <f t="shared" si="50"/>
        <v>31.352920312345468</v>
      </c>
      <c r="AS119">
        <f t="shared" si="50"/>
        <v>30.756064393881058</v>
      </c>
      <c r="AT119">
        <f t="shared" si="50"/>
        <v>30.178525083031534</v>
      </c>
      <c r="AU119">
        <f t="shared" si="50"/>
        <v>29.619846104961454</v>
      </c>
      <c r="AV119">
        <f t="shared" si="50"/>
        <v>29.079496442221167</v>
      </c>
      <c r="AW119">
        <f t="shared" si="50"/>
        <v>28.556895350414052</v>
      </c>
      <c r="AX119">
        <f t="shared" si="50"/>
        <v>28.051431694876516</v>
      </c>
      <c r="AY119">
        <f t="shared" si="50"/>
        <v>27.562478781394244</v>
      </c>
      <c r="AZ119">
        <f t="shared" si="50"/>
        <v>27.089405622480772</v>
      </c>
      <c r="BA119">
        <f t="shared" si="50"/>
        <v>26.631585392866182</v>
      </c>
      <c r="BB119">
        <f t="shared" si="50"/>
        <v>26.188401676009867</v>
      </c>
      <c r="BC119">
        <f t="shared" si="50"/>
        <v>25.759252981162557</v>
      </c>
      <c r="BD119">
        <f t="shared" si="50"/>
        <v>25.34355591228578</v>
      </c>
      <c r="BE119">
        <f t="shared" si="50"/>
        <v>24.940747291432174</v>
      </c>
      <c r="BF119">
        <f t="shared" si="50"/>
        <v>24.550285476239566</v>
      </c>
      <c r="BG119">
        <f t="shared" si="50"/>
        <v>24.171651060930415</v>
      </c>
      <c r="BH119">
        <f t="shared" si="50"/>
        <v>23.804347110134366</v>
      </c>
      <c r="BI119">
        <f t="shared" si="50"/>
        <v>23.447899042943764</v>
      </c>
    </row>
    <row r="120" spans="1:63" x14ac:dyDescent="0.2">
      <c r="A120" s="103" t="s">
        <v>6</v>
      </c>
      <c r="M120">
        <f t="shared" ref="M120:BI120" si="51">M69/M$109</f>
        <v>2213.0520678391349</v>
      </c>
      <c r="N120">
        <f t="shared" si="51"/>
        <v>2243.9153600066375</v>
      </c>
      <c r="O120">
        <f t="shared" si="51"/>
        <v>2226.590115522743</v>
      </c>
      <c r="P120">
        <f t="shared" si="51"/>
        <v>2594.6057811230135</v>
      </c>
      <c r="Q120">
        <f t="shared" si="51"/>
        <v>2462.9386822211854</v>
      </c>
      <c r="R120">
        <f t="shared" si="51"/>
        <v>2463.1369185965327</v>
      </c>
      <c r="S120">
        <f t="shared" si="51"/>
        <v>2208.6214680433513</v>
      </c>
      <c r="T120">
        <f t="shared" si="51"/>
        <v>2060.8039769775964</v>
      </c>
      <c r="U120">
        <f t="shared" si="51"/>
        <v>1992</v>
      </c>
      <c r="V120">
        <f t="shared" si="51"/>
        <v>2182.9615030251675</v>
      </c>
      <c r="W120">
        <f t="shared" si="51"/>
        <v>2226.5369549351117</v>
      </c>
      <c r="X120">
        <f t="shared" si="51"/>
        <v>2237.9853560790648</v>
      </c>
      <c r="Y120">
        <f t="shared" si="51"/>
        <v>2236.9029499392477</v>
      </c>
      <c r="Z120">
        <f t="shared" si="51"/>
        <v>2225.6803556375703</v>
      </c>
      <c r="AA120">
        <f t="shared" si="51"/>
        <v>2206.4236603471677</v>
      </c>
      <c r="AB120">
        <f t="shared" si="51"/>
        <v>2180.9419599491002</v>
      </c>
      <c r="AC120">
        <f t="shared" si="51"/>
        <v>2150.758179131928</v>
      </c>
      <c r="AD120">
        <f t="shared" si="51"/>
        <v>2117.1331020537173</v>
      </c>
      <c r="AE120">
        <f t="shared" si="51"/>
        <v>2081.0956283770115</v>
      </c>
      <c r="AF120">
        <f t="shared" si="51"/>
        <v>2043.474703632128</v>
      </c>
      <c r="AG120">
        <f t="shared" si="51"/>
        <v>2004.9301649882441</v>
      </c>
      <c r="AH120">
        <f t="shared" si="51"/>
        <v>1965.980991226666</v>
      </c>
      <c r="AI120">
        <f t="shared" si="51"/>
        <v>1927.0302709351106</v>
      </c>
      <c r="AJ120">
        <f t="shared" si="51"/>
        <v>1888.3867198031699</v>
      </c>
      <c r="AK120">
        <f t="shared" si="51"/>
        <v>1850.2828803299612</v>
      </c>
      <c r="AL120">
        <f t="shared" si="51"/>
        <v>1812.8902968583668</v>
      </c>
      <c r="AM120">
        <f t="shared" si="51"/>
        <v>1776.3320273670483</v>
      </c>
      <c r="AN120">
        <f t="shared" si="51"/>
        <v>1740.6928667328955</v>
      </c>
      <c r="AO120">
        <f t="shared" si="51"/>
        <v>1706.0276381728834</v>
      </c>
      <c r="AP120">
        <f t="shared" si="51"/>
        <v>1672.367875721206</v>
      </c>
      <c r="AQ120">
        <f t="shared" si="51"/>
        <v>1639.7271804597872</v>
      </c>
      <c r="AR120">
        <f t="shared" si="51"/>
        <v>1608.1054924370089</v>
      </c>
      <c r="AS120">
        <f t="shared" si="51"/>
        <v>1577.4924818748561</v>
      </c>
      <c r="AT120">
        <f t="shared" si="51"/>
        <v>1547.87022887185</v>
      </c>
      <c r="AU120">
        <f t="shared" si="51"/>
        <v>1519.2153308848883</v>
      </c>
      <c r="AV120">
        <f t="shared" si="51"/>
        <v>1491.5005517883144</v>
      </c>
      <c r="AW120">
        <f t="shared" si="51"/>
        <v>1464.6961049388233</v>
      </c>
      <c r="AX120">
        <f t="shared" si="51"/>
        <v>1438.770644962543</v>
      </c>
      <c r="AY120">
        <f t="shared" si="51"/>
        <v>1413.6920284291962</v>
      </c>
      <c r="AZ120">
        <f t="shared" si="51"/>
        <v>1389.4278917046261</v>
      </c>
      <c r="BA120">
        <f t="shared" si="51"/>
        <v>1365.9460846366544</v>
      </c>
      <c r="BB120">
        <f t="shared" si="51"/>
        <v>1343.214990941543</v>
      </c>
      <c r="BC120">
        <f t="shared" si="51"/>
        <v>1321.2037598861573</v>
      </c>
      <c r="BD120">
        <f t="shared" si="51"/>
        <v>1299.8824688232803</v>
      </c>
      <c r="BE120">
        <f t="shared" si="51"/>
        <v>1279.2222321007505</v>
      </c>
      <c r="BF120">
        <f t="shared" si="51"/>
        <v>1259.1952686363325</v>
      </c>
      <c r="BG120">
        <f t="shared" si="51"/>
        <v>1239.7749378722931</v>
      </c>
      <c r="BH120">
        <f t="shared" si="51"/>
        <v>1220.9357517682679</v>
      </c>
      <c r="BI120">
        <f t="shared" si="51"/>
        <v>1202.6533688544166</v>
      </c>
    </row>
    <row r="121" spans="1:63" x14ac:dyDescent="0.2">
      <c r="A121" s="106" t="s">
        <v>7</v>
      </c>
      <c r="M121">
        <f t="shared" ref="M121:BI121" si="52">M70/M$109</f>
        <v>1768.8304879192669</v>
      </c>
      <c r="N121">
        <f t="shared" si="52"/>
        <v>1725.7421343022934</v>
      </c>
      <c r="O121">
        <f t="shared" si="52"/>
        <v>1732.6595090247083</v>
      </c>
      <c r="P121">
        <f t="shared" si="52"/>
        <v>1798.495541448827</v>
      </c>
      <c r="Q121">
        <f t="shared" si="52"/>
        <v>1827.4125401123258</v>
      </c>
      <c r="R121">
        <f t="shared" si="52"/>
        <v>1530.6259823912501</v>
      </c>
      <c r="S121">
        <f t="shared" si="52"/>
        <v>986.59233090261375</v>
      </c>
      <c r="T121">
        <f t="shared" si="52"/>
        <v>859.33915836858762</v>
      </c>
      <c r="U121">
        <f t="shared" si="52"/>
        <v>664</v>
      </c>
      <c r="V121">
        <f t="shared" si="52"/>
        <v>727.60022138979116</v>
      </c>
      <c r="W121">
        <f t="shared" si="52"/>
        <v>742.12430182496951</v>
      </c>
      <c r="X121">
        <f t="shared" si="52"/>
        <v>745.9401543699438</v>
      </c>
      <c r="Y121">
        <f t="shared" si="52"/>
        <v>745.57937890694416</v>
      </c>
      <c r="Z121">
        <f t="shared" si="52"/>
        <v>741.8387897636394</v>
      </c>
      <c r="AA121">
        <f t="shared" si="52"/>
        <v>735.4203642728022</v>
      </c>
      <c r="AB121">
        <f t="shared" si="52"/>
        <v>726.92708996387421</v>
      </c>
      <c r="AC121">
        <f t="shared" si="52"/>
        <v>716.86657099708498</v>
      </c>
      <c r="AD121">
        <f t="shared" si="52"/>
        <v>705.65903779393409</v>
      </c>
      <c r="AE121">
        <f t="shared" si="52"/>
        <v>693.64743163910123</v>
      </c>
      <c r="AF121">
        <f t="shared" si="52"/>
        <v>681.10804735067859</v>
      </c>
      <c r="AG121">
        <f t="shared" si="52"/>
        <v>668.26081444629961</v>
      </c>
      <c r="AH121">
        <f t="shared" si="52"/>
        <v>655.27871310708645</v>
      </c>
      <c r="AI121">
        <f t="shared" si="52"/>
        <v>642.29609629586344</v>
      </c>
      <c r="AJ121">
        <f t="shared" si="52"/>
        <v>629.41586166051911</v>
      </c>
      <c r="AK121">
        <f t="shared" si="52"/>
        <v>616.71551765624474</v>
      </c>
      <c r="AL121">
        <f t="shared" si="52"/>
        <v>604.25224151758414</v>
      </c>
      <c r="AM121">
        <f t="shared" si="52"/>
        <v>592.06704954848658</v>
      </c>
      <c r="AN121">
        <f t="shared" si="52"/>
        <v>580.18820462537633</v>
      </c>
      <c r="AO121">
        <f t="shared" si="52"/>
        <v>568.63397980746765</v>
      </c>
      <c r="AP121">
        <f t="shared" si="52"/>
        <v>557.41488566502471</v>
      </c>
      <c r="AQ121">
        <f t="shared" si="52"/>
        <v>546.53545555798291</v>
      </c>
      <c r="AR121">
        <f t="shared" si="52"/>
        <v>535.99566950394228</v>
      </c>
      <c r="AS121">
        <f t="shared" si="52"/>
        <v>525.79208449726082</v>
      </c>
      <c r="AT121">
        <f t="shared" si="52"/>
        <v>515.91872767755365</v>
      </c>
      <c r="AU121">
        <f t="shared" si="52"/>
        <v>506.36779877188036</v>
      </c>
      <c r="AV121">
        <f t="shared" si="52"/>
        <v>497.13021974060058</v>
      </c>
      <c r="AW121">
        <f t="shared" si="52"/>
        <v>488.19606243416462</v>
      </c>
      <c r="AX121">
        <f t="shared" si="52"/>
        <v>479.5548791644494</v>
      </c>
      <c r="AY121">
        <f t="shared" si="52"/>
        <v>471.19595624412943</v>
      </c>
      <c r="AZ121">
        <f t="shared" si="52"/>
        <v>463.10850658999522</v>
      </c>
      <c r="BA121">
        <f t="shared" si="52"/>
        <v>455.28181427425278</v>
      </c>
      <c r="BB121">
        <f t="shared" si="52"/>
        <v>447.70534131214373</v>
      </c>
      <c r="BC121">
        <f t="shared" si="52"/>
        <v>440.36880488364227</v>
      </c>
      <c r="BD121">
        <f t="shared" si="52"/>
        <v>433.2622315079015</v>
      </c>
      <c r="BE121">
        <f t="shared" si="52"/>
        <v>426.37599334362517</v>
      </c>
      <c r="BF121">
        <f t="shared" si="52"/>
        <v>419.70083071236371</v>
      </c>
      <c r="BG121">
        <f t="shared" si="52"/>
        <v>413.22786408249135</v>
      </c>
      <c r="BH121">
        <f t="shared" si="52"/>
        <v>406.94859806653261</v>
      </c>
      <c r="BI121">
        <f t="shared" si="52"/>
        <v>400.85491943902741</v>
      </c>
    </row>
    <row r="122" spans="1:63" x14ac:dyDescent="0.2">
      <c r="A122" s="103" t="s">
        <v>8</v>
      </c>
      <c r="M122">
        <f t="shared" ref="M122:BI122" si="53">M71/M$109</f>
        <v>481.04823939509015</v>
      </c>
      <c r="N122">
        <f t="shared" si="53"/>
        <v>499.02334562396607</v>
      </c>
      <c r="O122">
        <f t="shared" si="53"/>
        <v>550.79394945830495</v>
      </c>
      <c r="P122">
        <f t="shared" si="53"/>
        <v>600.98518093051314</v>
      </c>
      <c r="Q122">
        <f t="shared" si="53"/>
        <v>609.13751337077531</v>
      </c>
      <c r="R122">
        <f t="shared" si="53"/>
        <v>527.43831233330468</v>
      </c>
      <c r="S122">
        <f t="shared" si="53"/>
        <v>366.91450322824477</v>
      </c>
      <c r="T122">
        <f t="shared" si="53"/>
        <v>282.75679566928937</v>
      </c>
      <c r="U122">
        <f t="shared" si="53"/>
        <v>324</v>
      </c>
      <c r="V122">
        <f t="shared" si="53"/>
        <v>354.58168729416184</v>
      </c>
      <c r="W122">
        <f t="shared" si="53"/>
        <v>361.65971283030689</v>
      </c>
      <c r="X122">
        <f t="shared" si="53"/>
        <v>363.51929367441141</v>
      </c>
      <c r="Y122">
        <f t="shared" si="53"/>
        <v>363.34347683345391</v>
      </c>
      <c r="Z122">
        <f t="shared" si="53"/>
        <v>361.52057413095912</v>
      </c>
      <c r="AA122">
        <f t="shared" si="53"/>
        <v>358.39268044235382</v>
      </c>
      <c r="AB122">
        <f t="shared" si="53"/>
        <v>354.25364990528305</v>
      </c>
      <c r="AC122">
        <f t="shared" si="53"/>
        <v>349.35085344449425</v>
      </c>
      <c r="AD122">
        <f t="shared" si="53"/>
        <v>343.88908210804811</v>
      </c>
      <c r="AE122">
        <f t="shared" si="53"/>
        <v>338.03546160012934</v>
      </c>
      <c r="AF122">
        <f t="shared" si="53"/>
        <v>331.92463877750004</v>
      </c>
      <c r="AG122">
        <f t="shared" si="53"/>
        <v>325.6637919740254</v>
      </c>
      <c r="AH122">
        <f t="shared" si="53"/>
        <v>319.33721968589521</v>
      </c>
      <c r="AI122">
        <f t="shared" si="53"/>
        <v>313.01039619259819</v>
      </c>
      <c r="AJ122">
        <f t="shared" si="53"/>
        <v>306.73346664326209</v>
      </c>
      <c r="AK122">
        <f t="shared" si="53"/>
        <v>300.54420326226682</v>
      </c>
      <c r="AL122">
        <f t="shared" si="53"/>
        <v>294.47047025265044</v>
      </c>
      <c r="AM122">
        <f t="shared" si="53"/>
        <v>288.53225610511629</v>
      </c>
      <c r="AN122">
        <f t="shared" si="53"/>
        <v>282.74333417777444</v>
      </c>
      <c r="AO122">
        <f t="shared" si="53"/>
        <v>277.11260948738794</v>
      </c>
      <c r="AP122">
        <f t="shared" si="53"/>
        <v>271.64520415408435</v>
      </c>
      <c r="AQ122">
        <f t="shared" si="53"/>
        <v>266.34332742185182</v>
      </c>
      <c r="AR122">
        <f t="shared" si="53"/>
        <v>261.20696955265993</v>
      </c>
      <c r="AS122">
        <f t="shared" si="53"/>
        <v>256.23445266528495</v>
      </c>
      <c r="AT122">
        <f t="shared" si="53"/>
        <v>251.4228660034475</v>
      </c>
      <c r="AU122">
        <f t="shared" si="53"/>
        <v>246.76840825722599</v>
      </c>
      <c r="AV122">
        <f t="shared" si="53"/>
        <v>242.26665542217614</v>
      </c>
      <c r="AW122">
        <f t="shared" si="53"/>
        <v>237.91276920947467</v>
      </c>
      <c r="AX122">
        <f t="shared" si="53"/>
        <v>233.70165814337145</v>
      </c>
      <c r="AY122">
        <f t="shared" si="53"/>
        <v>229.62810111862581</v>
      </c>
      <c r="AZ122">
        <f t="shared" si="53"/>
        <v>225.68684126195348</v>
      </c>
      <c r="BA122">
        <f t="shared" si="53"/>
        <v>221.87265637626544</v>
      </c>
      <c r="BB122">
        <f t="shared" si="53"/>
        <v>218.18041098151861</v>
      </c>
      <c r="BC122">
        <f t="shared" si="53"/>
        <v>214.60509394719418</v>
      </c>
      <c r="BD122">
        <f t="shared" si="53"/>
        <v>211.14184489315085</v>
      </c>
      <c r="BE122">
        <f t="shared" si="53"/>
        <v>207.78597187989834</v>
      </c>
      <c r="BF122">
        <f t="shared" si="53"/>
        <v>204.53296238488386</v>
      </c>
      <c r="BG122">
        <f t="shared" si="53"/>
        <v>201.37848914264802</v>
      </c>
      <c r="BH122">
        <f t="shared" si="53"/>
        <v>198.3184120928436</v>
      </c>
      <c r="BI122">
        <f t="shared" si="53"/>
        <v>195.3487774142807</v>
      </c>
    </row>
    <row r="123" spans="1:63" x14ac:dyDescent="0.2">
      <c r="A123" s="103" t="s">
        <v>9</v>
      </c>
      <c r="M123">
        <f t="shared" ref="M123:BI123" si="54">M72/M$109</f>
        <v>827.44900508389912</v>
      </c>
      <c r="N123">
        <f t="shared" si="54"/>
        <v>883.14741076566452</v>
      </c>
      <c r="O123">
        <f t="shared" si="54"/>
        <v>928.7679350177491</v>
      </c>
      <c r="P123">
        <f t="shared" si="54"/>
        <v>948.8652856620904</v>
      </c>
      <c r="Q123">
        <f t="shared" si="54"/>
        <v>1065.4408853001466</v>
      </c>
      <c r="R123">
        <f t="shared" si="54"/>
        <v>975.76087781661363</v>
      </c>
      <c r="S123">
        <f t="shared" si="54"/>
        <v>758.28997333837253</v>
      </c>
      <c r="T123">
        <f t="shared" si="54"/>
        <v>669.15754135258874</v>
      </c>
      <c r="U123">
        <f t="shared" si="54"/>
        <v>657</v>
      </c>
      <c r="V123">
        <f t="shared" si="54"/>
        <v>719.68328750641035</v>
      </c>
      <c r="W123">
        <f t="shared" si="54"/>
        <v>734.04933310165632</v>
      </c>
      <c r="X123">
        <f t="shared" si="54"/>
        <v>737.82366579627978</v>
      </c>
      <c r="Y123">
        <f t="shared" si="54"/>
        <v>737.46681588937997</v>
      </c>
      <c r="Z123">
        <f t="shared" si="54"/>
        <v>733.76692766405438</v>
      </c>
      <c r="AA123">
        <f t="shared" si="54"/>
        <v>727.41834031888084</v>
      </c>
      <c r="AB123">
        <f t="shared" si="54"/>
        <v>719.01748034571108</v>
      </c>
      <c r="AC123">
        <f t="shared" si="54"/>
        <v>709.06642872259636</v>
      </c>
      <c r="AD123">
        <f t="shared" si="54"/>
        <v>697.98084339240756</v>
      </c>
      <c r="AE123">
        <f t="shared" si="54"/>
        <v>686.09993413535653</v>
      </c>
      <c r="AF123">
        <f t="shared" si="54"/>
        <v>673.69698943756521</v>
      </c>
      <c r="AG123">
        <f t="shared" si="54"/>
        <v>660.9895457890143</v>
      </c>
      <c r="AH123">
        <f t="shared" si="54"/>
        <v>648.14870119347495</v>
      </c>
      <c r="AI123">
        <f t="shared" si="54"/>
        <v>635.30734673471704</v>
      </c>
      <c r="AJ123">
        <f t="shared" si="54"/>
        <v>622.56726044321965</v>
      </c>
      <c r="AK123">
        <f t="shared" si="54"/>
        <v>610.00510741363473</v>
      </c>
      <c r="AL123">
        <f t="shared" si="54"/>
        <v>597.6774427416276</v>
      </c>
      <c r="AM123">
        <f t="shared" si="54"/>
        <v>585.62483643748681</v>
      </c>
      <c r="AN123">
        <f t="shared" si="54"/>
        <v>573.87524385254596</v>
      </c>
      <c r="AO123">
        <f t="shared" si="54"/>
        <v>562.4467392189747</v>
      </c>
      <c r="AP123">
        <f t="shared" si="54"/>
        <v>551.34971874273742</v>
      </c>
      <c r="AQ123">
        <f t="shared" si="54"/>
        <v>540.58866645680439</v>
      </c>
      <c r="AR123">
        <f t="shared" si="54"/>
        <v>530.16356259620159</v>
      </c>
      <c r="AS123">
        <f t="shared" si="54"/>
        <v>520.07100161823337</v>
      </c>
      <c r="AT123">
        <f t="shared" si="54"/>
        <v>510.30507565251816</v>
      </c>
      <c r="AU123">
        <f t="shared" si="54"/>
        <v>500.85806929998347</v>
      </c>
      <c r="AV123">
        <f t="shared" si="54"/>
        <v>491.72100329808882</v>
      </c>
      <c r="AW123">
        <f t="shared" si="54"/>
        <v>482.88405752433169</v>
      </c>
      <c r="AX123">
        <f t="shared" si="54"/>
        <v>474.33689797067552</v>
      </c>
      <c r="AY123">
        <f t="shared" si="54"/>
        <v>466.06892752418815</v>
      </c>
      <c r="AZ123">
        <f t="shared" si="54"/>
        <v>458.06947647466484</v>
      </c>
      <c r="BA123">
        <f t="shared" si="54"/>
        <v>450.3279454930834</v>
      </c>
      <c r="BB123">
        <f t="shared" si="54"/>
        <v>442.83391125727871</v>
      </c>
      <c r="BC123">
        <f t="shared" si="54"/>
        <v>435.5772028334012</v>
      </c>
      <c r="BD123">
        <f t="shared" si="54"/>
        <v>428.54795526089572</v>
      </c>
      <c r="BE123">
        <f t="shared" si="54"/>
        <v>421.73664545789399</v>
      </c>
      <c r="BF123">
        <f t="shared" si="54"/>
        <v>415.13411449943715</v>
      </c>
      <c r="BG123">
        <f t="shared" si="54"/>
        <v>408.73157947105619</v>
      </c>
      <c r="BH123">
        <f t="shared" si="54"/>
        <v>402.52063742260469</v>
      </c>
      <c r="BI123">
        <f t="shared" si="54"/>
        <v>396.49326340769079</v>
      </c>
    </row>
    <row r="124" spans="1:63" x14ac:dyDescent="0.2">
      <c r="A124" s="103" t="s">
        <v>10</v>
      </c>
      <c r="M124">
        <f t="shared" ref="M124:BI124" si="55">M73/M$109</f>
        <v>603.03654890676376</v>
      </c>
      <c r="N124">
        <f t="shared" si="55"/>
        <v>831.33008819523013</v>
      </c>
      <c r="O124">
        <f t="shared" si="55"/>
        <v>790.51196389866038</v>
      </c>
      <c r="P124">
        <f t="shared" si="55"/>
        <v>945.520284655056</v>
      </c>
      <c r="Q124">
        <f t="shared" si="55"/>
        <v>1179.7916098318447</v>
      </c>
      <c r="R124">
        <f t="shared" si="55"/>
        <v>1584.4246902492473</v>
      </c>
      <c r="S124">
        <f t="shared" si="55"/>
        <v>1945.6660740631091</v>
      </c>
      <c r="T124">
        <f t="shared" si="55"/>
        <v>1924.9599648233116</v>
      </c>
      <c r="U124">
        <f t="shared" si="55"/>
        <v>1929</v>
      </c>
      <c r="V124">
        <f t="shared" si="55"/>
        <v>2509.6491901695631</v>
      </c>
      <c r="W124">
        <f t="shared" si="55"/>
        <v>2798.8564612838095</v>
      </c>
      <c r="X124">
        <f t="shared" si="55"/>
        <v>3053.5876745196406</v>
      </c>
      <c r="Y124">
        <f t="shared" si="55"/>
        <v>3292.3346210571663</v>
      </c>
      <c r="Z124">
        <f t="shared" si="55"/>
        <v>3514.8355133051077</v>
      </c>
      <c r="AA124">
        <f t="shared" si="55"/>
        <v>3721.3755956946729</v>
      </c>
      <c r="AB124">
        <f t="shared" si="55"/>
        <v>3912.6120113868569</v>
      </c>
      <c r="AC124">
        <f t="shared" si="55"/>
        <v>4089.4349041843561</v>
      </c>
      <c r="AD124">
        <f t="shared" si="55"/>
        <v>4252.8620295078454</v>
      </c>
      <c r="AE124">
        <f t="shared" si="55"/>
        <v>4403.9620234473732</v>
      </c>
      <c r="AF124">
        <f t="shared" si="55"/>
        <v>4543.8008901951489</v>
      </c>
      <c r="AG124">
        <f t="shared" si="55"/>
        <v>4673.4065355913981</v>
      </c>
      <c r="AH124">
        <f t="shared" si="55"/>
        <v>4793.7468466073078</v>
      </c>
      <c r="AI124">
        <f t="shared" si="55"/>
        <v>4905.717619073539</v>
      </c>
      <c r="AJ124">
        <f t="shared" si="55"/>
        <v>5010.1374179166423</v>
      </c>
      <c r="AK124">
        <f t="shared" si="55"/>
        <v>5107.7471437368577</v>
      </c>
      <c r="AL124">
        <f t="shared" si="55"/>
        <v>5199.2126518209407</v>
      </c>
      <c r="AM124">
        <f t="shared" si="55"/>
        <v>5285.1292251936738</v>
      </c>
      <c r="AN124">
        <f t="shared" si="55"/>
        <v>5366.0270547706996</v>
      </c>
      <c r="AO124">
        <f t="shared" si="55"/>
        <v>5442.3771441690569</v>
      </c>
      <c r="AP124">
        <f t="shared" si="55"/>
        <v>5514.5972515611857</v>
      </c>
      <c r="AQ124">
        <f t="shared" si="55"/>
        <v>5583.0576216695308</v>
      </c>
      <c r="AR124">
        <f t="shared" si="55"/>
        <v>5648.0863606490484</v>
      </c>
      <c r="AS124">
        <f t="shared" si="55"/>
        <v>5709.9743757002761</v>
      </c>
      <c r="AT124">
        <f t="shared" si="55"/>
        <v>5768.9798479911906</v>
      </c>
      <c r="AU124">
        <f t="shared" si="55"/>
        <v>5825.3322380945519</v>
      </c>
      <c r="AV124">
        <f t="shared" si="55"/>
        <v>5879.235842353125</v>
      </c>
      <c r="AW124">
        <f t="shared" si="55"/>
        <v>5930.8729298221606</v>
      </c>
      <c r="AX124">
        <f t="shared" si="55"/>
        <v>5980.4064952236613</v>
      </c>
      <c r="AY124">
        <f t="shared" si="55"/>
        <v>6027.9826654907383</v>
      </c>
      <c r="AZ124">
        <f t="shared" si="55"/>
        <v>6073.7327972656494</v>
      </c>
      <c r="BA124">
        <f t="shared" si="55"/>
        <v>6117.7753010445149</v>
      </c>
      <c r="BB124">
        <f t="shared" si="55"/>
        <v>6160.2172251557795</v>
      </c>
      <c r="BC124">
        <f t="shared" si="55"/>
        <v>6201.1556298394889</v>
      </c>
      <c r="BD124">
        <f t="shared" si="55"/>
        <v>6240.6787786394343</v>
      </c>
      <c r="BE124">
        <f t="shared" si="55"/>
        <v>6278.8671713085987</v>
      </c>
      <c r="BF124">
        <f t="shared" si="55"/>
        <v>6315.7944395680688</v>
      </c>
      <c r="BG124">
        <f t="shared" si="55"/>
        <v>6351.5281244127727</v>
      </c>
      <c r="BH124">
        <f t="shared" si="55"/>
        <v>6386.1303512522127</v>
      </c>
      <c r="BI124">
        <f t="shared" si="55"/>
        <v>6419.6584170181832</v>
      </c>
    </row>
    <row r="125" spans="1:63" x14ac:dyDescent="0.2">
      <c r="A125" s="106" t="s">
        <v>35</v>
      </c>
      <c r="M125">
        <f t="shared" ref="M125:BI125" si="56">M74/M$109</f>
        <v>3416.8234994354611</v>
      </c>
      <c r="N125">
        <f t="shared" si="56"/>
        <v>3934.7371247505948</v>
      </c>
      <c r="O125">
        <f t="shared" si="56"/>
        <v>4351.7181877242192</v>
      </c>
      <c r="P125">
        <f t="shared" si="56"/>
        <v>4713.1064189114641</v>
      </c>
      <c r="Q125">
        <f t="shared" si="56"/>
        <v>5036.9295103818076</v>
      </c>
      <c r="R125">
        <f t="shared" si="56"/>
        <v>5060.2431685257252</v>
      </c>
      <c r="S125">
        <f t="shared" si="56"/>
        <v>4568.0855651916472</v>
      </c>
      <c r="T125">
        <f t="shared" si="56"/>
        <v>4469.7711258469153</v>
      </c>
      <c r="U125">
        <f t="shared" si="56"/>
        <v>4372</v>
      </c>
      <c r="V125">
        <f t="shared" si="56"/>
        <v>5274.3812088113218</v>
      </c>
      <c r="W125">
        <f t="shared" si="56"/>
        <v>5510.4965123836619</v>
      </c>
      <c r="X125">
        <f t="shared" si="56"/>
        <v>5670.3331696092373</v>
      </c>
      <c r="Y125">
        <f t="shared" si="56"/>
        <v>5799.0299024381347</v>
      </c>
      <c r="Z125">
        <f t="shared" si="56"/>
        <v>5900.7158014738361</v>
      </c>
      <c r="AA125">
        <f t="shared" si="56"/>
        <v>5979.3107742102366</v>
      </c>
      <c r="AB125">
        <f t="shared" si="56"/>
        <v>6038.4074539439944</v>
      </c>
      <c r="AC125">
        <f t="shared" si="56"/>
        <v>6081.2145380992642</v>
      </c>
      <c r="AD125">
        <f t="shared" si="56"/>
        <v>6110.5420700288732</v>
      </c>
      <c r="AE125">
        <f t="shared" si="56"/>
        <v>6128.8135266720792</v>
      </c>
      <c r="AF125">
        <f t="shared" si="56"/>
        <v>6138.0936024498378</v>
      </c>
      <c r="AG125">
        <f t="shared" si="56"/>
        <v>6140.123928847609</v>
      </c>
      <c r="AH125">
        <f t="shared" si="56"/>
        <v>6136.3615666913347</v>
      </c>
      <c r="AI125">
        <f t="shared" si="56"/>
        <v>6128.0170219811462</v>
      </c>
      <c r="AJ125">
        <f t="shared" si="56"/>
        <v>6116.0898876901929</v>
      </c>
      <c r="AK125">
        <f t="shared" si="56"/>
        <v>6101.4011317178092</v>
      </c>
      <c r="AL125">
        <f t="shared" si="56"/>
        <v>6084.6216495308827</v>
      </c>
      <c r="AM125">
        <f t="shared" si="56"/>
        <v>6066.2970717089202</v>
      </c>
      <c r="AN125">
        <f t="shared" si="56"/>
        <v>6046.8690326456981</v>
      </c>
      <c r="AO125">
        <f t="shared" si="56"/>
        <v>6026.6932192042041</v>
      </c>
      <c r="AP125">
        <f t="shared" si="56"/>
        <v>6006.0545642236229</v>
      </c>
      <c r="AQ125">
        <f t="shared" si="56"/>
        <v>5985.1799550359465</v>
      </c>
      <c r="AR125">
        <f t="shared" si="56"/>
        <v>5964.2488087904549</v>
      </c>
      <c r="AS125">
        <f t="shared" si="56"/>
        <v>5943.4018356796068</v>
      </c>
      <c r="AT125">
        <f t="shared" si="56"/>
        <v>5922.7482752685664</v>
      </c>
      <c r="AU125">
        <f t="shared" si="56"/>
        <v>5902.3718544101412</v>
      </c>
      <c r="AV125">
        <f t="shared" si="56"/>
        <v>5882.3356801909031</v>
      </c>
      <c r="AW125">
        <f t="shared" si="56"/>
        <v>5862.6862493128019</v>
      </c>
      <c r="AX125">
        <f t="shared" si="56"/>
        <v>5843.456726825154</v>
      </c>
      <c r="AY125">
        <f t="shared" si="56"/>
        <v>5824.6696222904802</v>
      </c>
      <c r="AZ125">
        <f t="shared" si="56"/>
        <v>5806.3389701300712</v>
      </c>
      <c r="BA125">
        <f t="shared" si="56"/>
        <v>5788.4721027599862</v>
      </c>
      <c r="BB125">
        <f t="shared" si="56"/>
        <v>5771.0710898394927</v>
      </c>
      <c r="BC125">
        <f t="shared" si="56"/>
        <v>5754.1339041470956</v>
      </c>
      <c r="BD125">
        <f t="shared" si="56"/>
        <v>5737.6553639248741</v>
      </c>
      <c r="BE125">
        <f t="shared" si="56"/>
        <v>5721.6278926698105</v>
      </c>
      <c r="BF125">
        <f t="shared" si="56"/>
        <v>5706.0421300155867</v>
      </c>
      <c r="BG125">
        <f t="shared" si="56"/>
        <v>5690.8874212929613</v>
      </c>
      <c r="BH125">
        <f t="shared" si="56"/>
        <v>5676.1522083679292</v>
      </c>
      <c r="BI125">
        <f t="shared" si="56"/>
        <v>5661.8243402516837</v>
      </c>
    </row>
    <row r="126" spans="1:63" x14ac:dyDescent="0.2">
      <c r="A126" s="106" t="s">
        <v>36</v>
      </c>
      <c r="M126">
        <f t="shared" ref="M126:BI126" si="57">M75/M$109</f>
        <v>0</v>
      </c>
      <c r="N126">
        <f t="shared" si="57"/>
        <v>0</v>
      </c>
      <c r="O126">
        <f t="shared" si="57"/>
        <v>0</v>
      </c>
      <c r="P126">
        <f t="shared" si="57"/>
        <v>0</v>
      </c>
      <c r="Q126">
        <f t="shared" si="57"/>
        <v>0</v>
      </c>
      <c r="R126">
        <f t="shared" si="57"/>
        <v>0</v>
      </c>
      <c r="S126">
        <f t="shared" si="57"/>
        <v>0</v>
      </c>
      <c r="T126">
        <f t="shared" si="57"/>
        <v>0</v>
      </c>
      <c r="U126">
        <f t="shared" si="57"/>
        <v>0</v>
      </c>
      <c r="V126">
        <f t="shared" si="57"/>
        <v>0</v>
      </c>
      <c r="W126">
        <f t="shared" si="57"/>
        <v>0</v>
      </c>
      <c r="X126">
        <f t="shared" si="57"/>
        <v>0</v>
      </c>
      <c r="Y126">
        <f t="shared" si="57"/>
        <v>0</v>
      </c>
      <c r="Z126">
        <f t="shared" si="57"/>
        <v>0</v>
      </c>
      <c r="AA126">
        <f t="shared" si="57"/>
        <v>0</v>
      </c>
      <c r="AB126">
        <f t="shared" si="57"/>
        <v>0</v>
      </c>
      <c r="AC126">
        <f t="shared" si="57"/>
        <v>0</v>
      </c>
      <c r="AD126">
        <f t="shared" si="57"/>
        <v>0</v>
      </c>
      <c r="AE126">
        <f t="shared" si="57"/>
        <v>0</v>
      </c>
      <c r="AF126">
        <f t="shared" si="57"/>
        <v>0</v>
      </c>
      <c r="AG126">
        <f t="shared" si="57"/>
        <v>0</v>
      </c>
      <c r="AH126">
        <f t="shared" si="57"/>
        <v>0</v>
      </c>
      <c r="AI126">
        <f t="shared" si="57"/>
        <v>0</v>
      </c>
      <c r="AJ126">
        <f t="shared" si="57"/>
        <v>0</v>
      </c>
      <c r="AK126">
        <f t="shared" si="57"/>
        <v>0</v>
      </c>
      <c r="AL126">
        <f t="shared" si="57"/>
        <v>0</v>
      </c>
      <c r="AM126">
        <f t="shared" si="57"/>
        <v>0</v>
      </c>
      <c r="AN126">
        <f t="shared" si="57"/>
        <v>0</v>
      </c>
      <c r="AO126">
        <f t="shared" si="57"/>
        <v>0</v>
      </c>
      <c r="AP126">
        <f t="shared" si="57"/>
        <v>0</v>
      </c>
      <c r="AQ126">
        <f t="shared" si="57"/>
        <v>0</v>
      </c>
      <c r="AR126">
        <f t="shared" si="57"/>
        <v>0</v>
      </c>
      <c r="AS126">
        <f t="shared" si="57"/>
        <v>0</v>
      </c>
      <c r="AT126">
        <f t="shared" si="57"/>
        <v>0</v>
      </c>
      <c r="AU126">
        <f t="shared" si="57"/>
        <v>0</v>
      </c>
      <c r="AV126">
        <f t="shared" si="57"/>
        <v>0</v>
      </c>
      <c r="AW126">
        <f t="shared" si="57"/>
        <v>0</v>
      </c>
      <c r="AX126">
        <f t="shared" si="57"/>
        <v>0</v>
      </c>
      <c r="AY126">
        <f t="shared" si="57"/>
        <v>0</v>
      </c>
      <c r="AZ126">
        <f t="shared" si="57"/>
        <v>0</v>
      </c>
      <c r="BA126">
        <f t="shared" si="57"/>
        <v>0</v>
      </c>
      <c r="BB126">
        <f t="shared" si="57"/>
        <v>0</v>
      </c>
      <c r="BC126">
        <f t="shared" si="57"/>
        <v>0</v>
      </c>
      <c r="BD126">
        <f t="shared" si="57"/>
        <v>0</v>
      </c>
      <c r="BE126">
        <f t="shared" si="57"/>
        <v>0</v>
      </c>
      <c r="BF126">
        <f t="shared" si="57"/>
        <v>0</v>
      </c>
      <c r="BG126">
        <f t="shared" si="57"/>
        <v>0</v>
      </c>
      <c r="BH126">
        <f t="shared" si="57"/>
        <v>0</v>
      </c>
      <c r="BI126">
        <f t="shared" si="57"/>
        <v>0</v>
      </c>
    </row>
    <row r="127" spans="1:63" x14ac:dyDescent="0.2">
      <c r="A127" s="106" t="s">
        <v>11</v>
      </c>
      <c r="M127">
        <f t="shared" ref="M127:BI127" si="58">M76/M$109</f>
        <v>0</v>
      </c>
      <c r="N127">
        <f t="shared" si="58"/>
        <v>0</v>
      </c>
      <c r="O127">
        <f t="shared" si="58"/>
        <v>0</v>
      </c>
      <c r="P127">
        <f t="shared" si="58"/>
        <v>0</v>
      </c>
      <c r="Q127">
        <f t="shared" si="58"/>
        <v>0</v>
      </c>
      <c r="R127">
        <f t="shared" si="58"/>
        <v>0</v>
      </c>
      <c r="S127">
        <f t="shared" si="58"/>
        <v>0</v>
      </c>
      <c r="T127">
        <f t="shared" si="58"/>
        <v>0</v>
      </c>
      <c r="U127">
        <f t="shared" si="58"/>
        <v>0</v>
      </c>
      <c r="V127">
        <f t="shared" si="58"/>
        <v>0</v>
      </c>
      <c r="W127">
        <f t="shared" si="58"/>
        <v>0</v>
      </c>
      <c r="X127">
        <f t="shared" si="58"/>
        <v>0</v>
      </c>
      <c r="Y127">
        <f t="shared" si="58"/>
        <v>0</v>
      </c>
      <c r="Z127">
        <f t="shared" si="58"/>
        <v>0</v>
      </c>
      <c r="AA127">
        <f t="shared" si="58"/>
        <v>0</v>
      </c>
      <c r="AB127">
        <f t="shared" si="58"/>
        <v>0</v>
      </c>
      <c r="AC127">
        <f t="shared" si="58"/>
        <v>0</v>
      </c>
      <c r="AD127">
        <f t="shared" si="58"/>
        <v>0</v>
      </c>
      <c r="AE127">
        <f t="shared" si="58"/>
        <v>0</v>
      </c>
      <c r="AF127">
        <f t="shared" si="58"/>
        <v>0</v>
      </c>
      <c r="AG127">
        <f t="shared" si="58"/>
        <v>0</v>
      </c>
      <c r="AH127">
        <f t="shared" si="58"/>
        <v>0</v>
      </c>
      <c r="AI127">
        <f t="shared" si="58"/>
        <v>0</v>
      </c>
      <c r="AJ127">
        <f t="shared" si="58"/>
        <v>0</v>
      </c>
      <c r="AK127">
        <f t="shared" si="58"/>
        <v>0</v>
      </c>
      <c r="AL127">
        <f t="shared" si="58"/>
        <v>0</v>
      </c>
      <c r="AM127">
        <f t="shared" si="58"/>
        <v>0</v>
      </c>
      <c r="AN127">
        <f t="shared" si="58"/>
        <v>0</v>
      </c>
      <c r="AO127">
        <f t="shared" si="58"/>
        <v>0</v>
      </c>
      <c r="AP127">
        <f t="shared" si="58"/>
        <v>0</v>
      </c>
      <c r="AQ127">
        <f t="shared" si="58"/>
        <v>0</v>
      </c>
      <c r="AR127">
        <f t="shared" si="58"/>
        <v>0</v>
      </c>
      <c r="AS127">
        <f t="shared" si="58"/>
        <v>0</v>
      </c>
      <c r="AT127">
        <f t="shared" si="58"/>
        <v>0</v>
      </c>
      <c r="AU127">
        <f t="shared" si="58"/>
        <v>0</v>
      </c>
      <c r="AV127">
        <f t="shared" si="58"/>
        <v>0</v>
      </c>
      <c r="AW127">
        <f t="shared" si="58"/>
        <v>0</v>
      </c>
      <c r="AX127">
        <f t="shared" si="58"/>
        <v>0</v>
      </c>
      <c r="AY127">
        <f t="shared" si="58"/>
        <v>0</v>
      </c>
      <c r="AZ127">
        <f t="shared" si="58"/>
        <v>0</v>
      </c>
      <c r="BA127">
        <f t="shared" si="58"/>
        <v>0</v>
      </c>
      <c r="BB127">
        <f t="shared" si="58"/>
        <v>0</v>
      </c>
      <c r="BC127">
        <f t="shared" si="58"/>
        <v>0</v>
      </c>
      <c r="BD127">
        <f t="shared" si="58"/>
        <v>0</v>
      </c>
      <c r="BE127">
        <f t="shared" si="58"/>
        <v>0</v>
      </c>
      <c r="BF127">
        <f t="shared" si="58"/>
        <v>0</v>
      </c>
      <c r="BG127">
        <f t="shared" si="58"/>
        <v>0</v>
      </c>
      <c r="BH127">
        <f t="shared" si="58"/>
        <v>0</v>
      </c>
      <c r="BI127">
        <f t="shared" si="58"/>
        <v>0</v>
      </c>
    </row>
    <row r="128" spans="1:63" x14ac:dyDescent="0.2">
      <c r="A128" s="103" t="s">
        <v>40</v>
      </c>
      <c r="M128">
        <f t="shared" ref="M128:BI128" si="59">M77/M$109</f>
        <v>1194.5647667275205</v>
      </c>
      <c r="N128">
        <f t="shared" si="59"/>
        <v>1105.0607269912205</v>
      </c>
      <c r="O128">
        <f t="shared" si="59"/>
        <v>1068.1388736458628</v>
      </c>
      <c r="P128">
        <f t="shared" si="59"/>
        <v>1164.0603504479698</v>
      </c>
      <c r="Q128">
        <f t="shared" si="59"/>
        <v>1165.4977692653824</v>
      </c>
      <c r="R128">
        <f t="shared" si="59"/>
        <v>1093.9070597792738</v>
      </c>
      <c r="S128">
        <f t="shared" si="59"/>
        <v>887.72925642167002</v>
      </c>
      <c r="T128">
        <f t="shared" si="59"/>
        <v>1124.9896710258558</v>
      </c>
      <c r="U128">
        <f t="shared" si="59"/>
        <v>1055</v>
      </c>
      <c r="V128">
        <f t="shared" si="59"/>
        <v>1158.412903748392</v>
      </c>
      <c r="W128">
        <f t="shared" si="59"/>
        <v>1191.8924107806859</v>
      </c>
      <c r="X128">
        <f t="shared" si="59"/>
        <v>1208.4298333721035</v>
      </c>
      <c r="Y128">
        <f t="shared" si="59"/>
        <v>1218.2492932409566</v>
      </c>
      <c r="Z128">
        <f t="shared" si="59"/>
        <v>1222.4890308001484</v>
      </c>
      <c r="AA128">
        <f t="shared" si="59"/>
        <v>1222.1741549984827</v>
      </c>
      <c r="AB128">
        <f t="shared" si="59"/>
        <v>1218.2030670939628</v>
      </c>
      <c r="AC128">
        <f t="shared" si="59"/>
        <v>1211.3466481452531</v>
      </c>
      <c r="AD128">
        <f t="shared" si="59"/>
        <v>1202.2552503262098</v>
      </c>
      <c r="AE128">
        <f t="shared" si="59"/>
        <v>1191.4699229992636</v>
      </c>
      <c r="AF128">
        <f t="shared" si="59"/>
        <v>1179.4354494951165</v>
      </c>
      <c r="AG128">
        <f t="shared" si="59"/>
        <v>1166.5136439080975</v>
      </c>
      <c r="AH128">
        <f t="shared" si="59"/>
        <v>1152.9959863136189</v>
      </c>
      <c r="AI128">
        <f t="shared" si="59"/>
        <v>1139.1151063952557</v>
      </c>
      <c r="AJ128">
        <f t="shared" si="59"/>
        <v>1125.0549078782126</v>
      </c>
      <c r="AK128">
        <f t="shared" si="59"/>
        <v>1110.9593014608695</v>
      </c>
      <c r="AL128">
        <f t="shared" si="59"/>
        <v>1096.9396154688495</v>
      </c>
      <c r="AM128">
        <f t="shared" si="59"/>
        <v>1083.0808061314535</v>
      </c>
      <c r="AN128">
        <f t="shared" si="59"/>
        <v>1069.4466109885889</v>
      </c>
      <c r="AO128">
        <f t="shared" si="59"/>
        <v>1056.0837917337028</v>
      </c>
      <c r="AP128">
        <f t="shared" si="59"/>
        <v>1043.0256049574036</v>
      </c>
      <c r="AQ128">
        <f t="shared" si="59"/>
        <v>1030.2946260492765</v>
      </c>
      <c r="AR128">
        <f t="shared" si="59"/>
        <v>1017.9050362199184</v>
      </c>
      <c r="AS128">
        <f t="shared" si="59"/>
        <v>1005.864467163506</v>
      </c>
      <c r="AT128">
        <f t="shared" si="59"/>
        <v>994.17548336691652</v>
      </c>
      <c r="AU128">
        <f t="shared" si="59"/>
        <v>982.83676900819285</v>
      </c>
      <c r="AV128">
        <f t="shared" si="59"/>
        <v>971.84407496402912</v>
      </c>
      <c r="AW128">
        <f t="shared" si="59"/>
        <v>961.19097165653557</v>
      </c>
      <c r="AX128">
        <f t="shared" si="59"/>
        <v>950.8694452028725</v>
      </c>
      <c r="AY128">
        <f t="shared" si="59"/>
        <v>940.87036742670512</v>
      </c>
      <c r="AZ128">
        <f t="shared" si="59"/>
        <v>931.18386457155714</v>
      </c>
      <c r="BA128">
        <f t="shared" si="59"/>
        <v>921.79960484995024</v>
      </c>
      <c r="BB128">
        <f t="shared" si="59"/>
        <v>912.70702110875641</v>
      </c>
      <c r="BC128">
        <f t="shared" si="59"/>
        <v>903.89548174869219</v>
      </c>
      <c r="BD128">
        <f t="shared" si="59"/>
        <v>895.35442048109053</v>
      </c>
      <c r="BE128">
        <f t="shared" si="59"/>
        <v>887.07343343348725</v>
      </c>
      <c r="BF128">
        <f t="shared" si="59"/>
        <v>879.04235043904407</v>
      </c>
      <c r="BG128">
        <f t="shared" si="59"/>
        <v>871.25128599059042</v>
      </c>
      <c r="BH128">
        <f t="shared" si="59"/>
        <v>863.6906742474971</v>
      </c>
      <c r="BI128">
        <f t="shared" si="59"/>
        <v>856.35129160323095</v>
      </c>
    </row>
    <row r="129" spans="1:61" x14ac:dyDescent="0.2">
      <c r="A129" s="103" t="s">
        <v>41</v>
      </c>
      <c r="M129">
        <f t="shared" ref="M129:BI129" si="60">M78/M$109</f>
        <v>1057.6156268040379</v>
      </c>
      <c r="N129">
        <f t="shared" si="60"/>
        <v>1094.9225551839615</v>
      </c>
      <c r="O129">
        <f t="shared" si="60"/>
        <v>1050.299393501464</v>
      </c>
      <c r="P129">
        <f t="shared" si="60"/>
        <v>1075.9753239293975</v>
      </c>
      <c r="Q129">
        <f t="shared" si="60"/>
        <v>1053.3460971285249</v>
      </c>
      <c r="R129">
        <f t="shared" si="60"/>
        <v>937.78531932861574</v>
      </c>
      <c r="S129">
        <f t="shared" si="60"/>
        <v>691.02231441319441</v>
      </c>
      <c r="T129">
        <f t="shared" si="60"/>
        <v>635.95122727043019</v>
      </c>
      <c r="U129">
        <f t="shared" si="60"/>
        <v>1118</v>
      </c>
      <c r="V129">
        <f t="shared" si="60"/>
        <v>1224.5139295044785</v>
      </c>
      <c r="W129">
        <f t="shared" si="60"/>
        <v>1042.2222657765726</v>
      </c>
      <c r="X129">
        <f t="shared" si="60"/>
        <v>1050.6015995383145</v>
      </c>
      <c r="Y129">
        <f t="shared" si="60"/>
        <v>1053.1124515019576</v>
      </c>
      <c r="Z129">
        <f t="shared" si="60"/>
        <v>1050.8327930260639</v>
      </c>
      <c r="AA129">
        <f t="shared" si="60"/>
        <v>1044.7187782811011</v>
      </c>
      <c r="AB129">
        <f t="shared" si="60"/>
        <v>1035.5969080083478</v>
      </c>
      <c r="AC129">
        <f t="shared" si="60"/>
        <v>1024.1671777986023</v>
      </c>
      <c r="AD129">
        <f t="shared" si="60"/>
        <v>1011.0126225417858</v>
      </c>
      <c r="AE129">
        <f t="shared" si="60"/>
        <v>996.61203672803299</v>
      </c>
      <c r="AF129">
        <f t="shared" si="60"/>
        <v>981.35374383008377</v>
      </c>
      <c r="AG129">
        <f t="shared" si="60"/>
        <v>965.54910192360637</v>
      </c>
      <c r="AH129">
        <f t="shared" si="60"/>
        <v>949.44500548178269</v>
      </c>
      <c r="AI129">
        <f t="shared" si="60"/>
        <v>933.23502660918814</v>
      </c>
      <c r="AJ129">
        <f t="shared" si="60"/>
        <v>917.06908258004739</v>
      </c>
      <c r="AK129">
        <f t="shared" si="60"/>
        <v>901.06166199956988</v>
      </c>
      <c r="AL129">
        <f t="shared" si="60"/>
        <v>885.29872128637646</v>
      </c>
      <c r="AM129">
        <f t="shared" si="60"/>
        <v>869.84339988831096</v>
      </c>
      <c r="AN129">
        <f t="shared" si="60"/>
        <v>854.74071306794804</v>
      </c>
      <c r="AO129">
        <f t="shared" si="60"/>
        <v>840.02137627516242</v>
      </c>
      <c r="AP129">
        <f t="shared" si="60"/>
        <v>825.70490226103573</v>
      </c>
      <c r="AQ129">
        <f t="shared" si="60"/>
        <v>811.80209570176328</v>
      </c>
      <c r="AR129">
        <f t="shared" si="60"/>
        <v>798.31705290749005</v>
      </c>
      <c r="AS129">
        <f t="shared" si="60"/>
        <v>785.24875772091309</v>
      </c>
      <c r="AT129">
        <f t="shared" si="60"/>
        <v>772.59234974210347</v>
      </c>
      <c r="AU129">
        <f t="shared" si="60"/>
        <v>760.34012786645974</v>
      </c>
      <c r="AV129">
        <f t="shared" si="60"/>
        <v>748.48234083739419</v>
      </c>
      <c r="AW129">
        <f t="shared" si="60"/>
        <v>737.00780699123527</v>
      </c>
      <c r="AX129">
        <f t="shared" si="60"/>
        <v>725.90439743335503</v>
      </c>
      <c r="AY129">
        <f t="shared" si="60"/>
        <v>715.15941032999547</v>
      </c>
      <c r="AZ129">
        <f t="shared" si="60"/>
        <v>704.75985862717152</v>
      </c>
      <c r="BA129">
        <f t="shared" si="60"/>
        <v>694.69268912860434</v>
      </c>
      <c r="BB129">
        <f t="shared" si="60"/>
        <v>684.94494731083853</v>
      </c>
      <c r="BC129">
        <f t="shared" si="60"/>
        <v>675.50389938009505</v>
      </c>
      <c r="BD129">
        <f t="shared" si="60"/>
        <v>666.35712075857566</v>
      </c>
      <c r="BE129">
        <f t="shared" si="60"/>
        <v>657.4925583242408</v>
      </c>
      <c r="BF129">
        <f t="shared" si="60"/>
        <v>648.89857223179547</v>
      </c>
      <c r="BG129">
        <f t="shared" si="60"/>
        <v>640.56396194338345</v>
      </c>
      <c r="BH129">
        <f t="shared" si="60"/>
        <v>632.47798013761553</v>
      </c>
      <c r="BI129">
        <f t="shared" si="60"/>
        <v>624.63033739824016</v>
      </c>
    </row>
    <row r="130" spans="1:61" x14ac:dyDescent="0.2">
      <c r="A130" s="106" t="s">
        <v>42</v>
      </c>
      <c r="M130">
        <f t="shared" ref="M130:BI130" si="61">M79/M$109</f>
        <v>1378.6980641036316</v>
      </c>
      <c r="N130">
        <f t="shared" si="61"/>
        <v>1872.1823937404777</v>
      </c>
      <c r="O130">
        <f t="shared" si="61"/>
        <v>1901.0196028874695</v>
      </c>
      <c r="P130">
        <f t="shared" si="61"/>
        <v>1899.9605719955371</v>
      </c>
      <c r="Q130">
        <f t="shared" si="61"/>
        <v>1726.2561299496701</v>
      </c>
      <c r="R130">
        <f t="shared" si="61"/>
        <v>2206.8018988025469</v>
      </c>
      <c r="S130">
        <f t="shared" si="61"/>
        <v>2601.0161451068907</v>
      </c>
      <c r="T130">
        <f t="shared" si="61"/>
        <v>2692.7301964804924</v>
      </c>
      <c r="U130">
        <f t="shared" si="61"/>
        <v>2727</v>
      </c>
      <c r="V130">
        <f t="shared" si="61"/>
        <v>3187.5853572514798</v>
      </c>
      <c r="W130">
        <f t="shared" si="61"/>
        <v>3455.7072099958727</v>
      </c>
      <c r="X130">
        <f t="shared" si="61"/>
        <v>3679.0196933699367</v>
      </c>
      <c r="Y130">
        <f t="shared" si="61"/>
        <v>3882.6848545601651</v>
      </c>
      <c r="Z130">
        <f t="shared" si="61"/>
        <v>4067.6191405512673</v>
      </c>
      <c r="AA130">
        <f t="shared" si="61"/>
        <v>4235.0711090722516</v>
      </c>
      <c r="AB130">
        <f t="shared" si="61"/>
        <v>4386.4657077265338</v>
      </c>
      <c r="AC130">
        <f t="shared" si="61"/>
        <v>4523.2906466128425</v>
      </c>
      <c r="AD130">
        <f t="shared" si="61"/>
        <v>4647.0177300941759</v>
      </c>
      <c r="AE130">
        <f t="shared" si="61"/>
        <v>4759.05166708653</v>
      </c>
      <c r="AF130">
        <f t="shared" si="61"/>
        <v>4860.6995368617654</v>
      </c>
      <c r="AG130">
        <f t="shared" si="61"/>
        <v>4953.1551709164196</v>
      </c>
      <c r="AH130">
        <f t="shared" si="61"/>
        <v>5037.4938814110201</v>
      </c>
      <c r="AI130">
        <f t="shared" si="61"/>
        <v>5114.6740466177116</v>
      </c>
      <c r="AJ130">
        <f t="shared" si="61"/>
        <v>5185.5429791075067</v>
      </c>
      <c r="AK130">
        <f t="shared" si="61"/>
        <v>5250.8452363992219</v>
      </c>
      <c r="AL130">
        <f t="shared" si="61"/>
        <v>5311.2320993374469</v>
      </c>
      <c r="AM130">
        <f t="shared" si="61"/>
        <v>5367.2713657078493</v>
      </c>
      <c r="AN130">
        <f t="shared" si="61"/>
        <v>5419.4569135107731</v>
      </c>
      <c r="AO130">
        <f t="shared" si="61"/>
        <v>5468.2177059267142</v>
      </c>
      <c r="AP130">
        <f t="shared" si="61"/>
        <v>5513.9260604801566</v>
      </c>
      <c r="AQ130">
        <f t="shared" si="61"/>
        <v>5556.9051061031068</v>
      </c>
      <c r="AR130">
        <f t="shared" si="61"/>
        <v>5597.435417568875</v>
      </c>
      <c r="AS130">
        <f t="shared" si="61"/>
        <v>5635.7608575713357</v>
      </c>
      <c r="AT130">
        <f t="shared" si="61"/>
        <v>5672.0936802900678</v>
      </c>
      <c r="AU130">
        <f t="shared" si="61"/>
        <v>5706.6189622018128</v>
      </c>
      <c r="AV130">
        <f t="shared" si="61"/>
        <v>5739.498430166288</v>
      </c>
      <c r="AW130">
        <f t="shared" si="61"/>
        <v>5770.873756232314</v>
      </c>
      <c r="AX130">
        <f t="shared" si="61"/>
        <v>5800.8693851089311</v>
      </c>
      <c r="AY130">
        <f t="shared" si="61"/>
        <v>5829.5949551373715</v>
      </c>
      <c r="AZ130">
        <f t="shared" si="61"/>
        <v>5857.1473677534941</v>
      </c>
      <c r="BA130">
        <f t="shared" si="61"/>
        <v>5883.612554405051</v>
      </c>
      <c r="BB130">
        <f t="shared" si="61"/>
        <v>5909.066984029083</v>
      </c>
      <c r="BC130">
        <f t="shared" si="61"/>
        <v>5933.5789487068232</v>
      </c>
      <c r="BD130">
        <f t="shared" si="61"/>
        <v>5957.2096600977466</v>
      </c>
      <c r="BE130">
        <f t="shared" si="61"/>
        <v>5980.0141847522245</v>
      </c>
      <c r="BF130">
        <f t="shared" si="61"/>
        <v>6002.0422424169219</v>
      </c>
      <c r="BG130">
        <f t="shared" si="61"/>
        <v>6023.3388879539152</v>
      </c>
      <c r="BH130">
        <f t="shared" si="61"/>
        <v>6043.9450944559385</v>
      </c>
      <c r="BI130">
        <f t="shared" si="61"/>
        <v>6063.8982525166339</v>
      </c>
    </row>
    <row r="131" spans="1:61" x14ac:dyDescent="0.2">
      <c r="A131" s="106" t="s">
        <v>43</v>
      </c>
      <c r="M131">
        <f t="shared" ref="M131:BI131" si="62">M80/M$109</f>
        <v>0</v>
      </c>
      <c r="N131">
        <f t="shared" si="62"/>
        <v>0</v>
      </c>
      <c r="O131">
        <f t="shared" si="62"/>
        <v>0</v>
      </c>
      <c r="P131">
        <f t="shared" si="62"/>
        <v>0</v>
      </c>
      <c r="Q131">
        <f t="shared" si="62"/>
        <v>0</v>
      </c>
      <c r="R131">
        <f t="shared" si="62"/>
        <v>0</v>
      </c>
      <c r="S131">
        <f t="shared" si="62"/>
        <v>0</v>
      </c>
      <c r="T131">
        <f t="shared" si="62"/>
        <v>0</v>
      </c>
      <c r="U131">
        <f t="shared" si="62"/>
        <v>0</v>
      </c>
      <c r="V131">
        <f t="shared" si="62"/>
        <v>0</v>
      </c>
      <c r="W131">
        <f t="shared" si="62"/>
        <v>0</v>
      </c>
      <c r="X131">
        <f t="shared" si="62"/>
        <v>0</v>
      </c>
      <c r="Y131">
        <f t="shared" si="62"/>
        <v>0</v>
      </c>
      <c r="Z131">
        <f t="shared" si="62"/>
        <v>0</v>
      </c>
      <c r="AA131">
        <f t="shared" si="62"/>
        <v>0</v>
      </c>
      <c r="AB131">
        <f t="shared" si="62"/>
        <v>0</v>
      </c>
      <c r="AC131">
        <f t="shared" si="62"/>
        <v>0</v>
      </c>
      <c r="AD131">
        <f t="shared" si="62"/>
        <v>0</v>
      </c>
      <c r="AE131">
        <f t="shared" si="62"/>
        <v>0</v>
      </c>
      <c r="AF131">
        <f t="shared" si="62"/>
        <v>0</v>
      </c>
      <c r="AG131">
        <f t="shared" si="62"/>
        <v>0</v>
      </c>
      <c r="AH131">
        <f t="shared" si="62"/>
        <v>0</v>
      </c>
      <c r="AI131">
        <f t="shared" si="62"/>
        <v>0</v>
      </c>
      <c r="AJ131">
        <f t="shared" si="62"/>
        <v>0</v>
      </c>
      <c r="AK131">
        <f t="shared" si="62"/>
        <v>0</v>
      </c>
      <c r="AL131">
        <f t="shared" si="62"/>
        <v>0</v>
      </c>
      <c r="AM131">
        <f t="shared" si="62"/>
        <v>0</v>
      </c>
      <c r="AN131">
        <f t="shared" si="62"/>
        <v>0</v>
      </c>
      <c r="AO131">
        <f t="shared" si="62"/>
        <v>0</v>
      </c>
      <c r="AP131">
        <f t="shared" si="62"/>
        <v>0</v>
      </c>
      <c r="AQ131">
        <f t="shared" si="62"/>
        <v>0</v>
      </c>
      <c r="AR131">
        <f t="shared" si="62"/>
        <v>0</v>
      </c>
      <c r="AS131">
        <f t="shared" si="62"/>
        <v>0</v>
      </c>
      <c r="AT131">
        <f t="shared" si="62"/>
        <v>0</v>
      </c>
      <c r="AU131">
        <f t="shared" si="62"/>
        <v>0</v>
      </c>
      <c r="AV131">
        <f t="shared" si="62"/>
        <v>0</v>
      </c>
      <c r="AW131">
        <f t="shared" si="62"/>
        <v>0</v>
      </c>
      <c r="AX131">
        <f t="shared" si="62"/>
        <v>0</v>
      </c>
      <c r="AY131">
        <f t="shared" si="62"/>
        <v>0</v>
      </c>
      <c r="AZ131">
        <f t="shared" si="62"/>
        <v>0</v>
      </c>
      <c r="BA131">
        <f t="shared" si="62"/>
        <v>0</v>
      </c>
      <c r="BB131">
        <f t="shared" si="62"/>
        <v>0</v>
      </c>
      <c r="BC131">
        <f t="shared" si="62"/>
        <v>0</v>
      </c>
      <c r="BD131">
        <f t="shared" si="62"/>
        <v>0</v>
      </c>
      <c r="BE131">
        <f t="shared" si="62"/>
        <v>0</v>
      </c>
      <c r="BF131">
        <f t="shared" si="62"/>
        <v>0</v>
      </c>
      <c r="BG131">
        <f t="shared" si="62"/>
        <v>0</v>
      </c>
      <c r="BH131">
        <f t="shared" si="62"/>
        <v>0</v>
      </c>
      <c r="BI131">
        <f t="shared" si="62"/>
        <v>0</v>
      </c>
    </row>
    <row r="132" spans="1:61" x14ac:dyDescent="0.2">
      <c r="A132" s="103" t="s">
        <v>12</v>
      </c>
      <c r="M132">
        <f t="shared" ref="M132:BI132" si="63">M81/M$109</f>
        <v>899.95149092574286</v>
      </c>
      <c r="N132">
        <f t="shared" si="63"/>
        <v>849.35350474146821</v>
      </c>
      <c r="O132">
        <f t="shared" si="63"/>
        <v>852.95014440405521</v>
      </c>
      <c r="P132">
        <f t="shared" si="63"/>
        <v>936.60028196963094</v>
      </c>
      <c r="Q132">
        <f t="shared" si="63"/>
        <v>943.39347738650758</v>
      </c>
      <c r="R132">
        <f t="shared" si="63"/>
        <v>843.90129973328749</v>
      </c>
      <c r="S132">
        <f t="shared" si="63"/>
        <v>626.81227634825154</v>
      </c>
      <c r="T132">
        <f t="shared" si="63"/>
        <v>679.22006077142464</v>
      </c>
      <c r="U132">
        <f t="shared" si="63"/>
        <v>664</v>
      </c>
      <c r="V132">
        <f t="shared" si="63"/>
        <v>727.16172224619743</v>
      </c>
      <c r="W132">
        <f t="shared" si="63"/>
        <v>741.67704952731538</v>
      </c>
      <c r="X132">
        <f t="shared" si="63"/>
        <v>745.49060239174548</v>
      </c>
      <c r="Y132">
        <f t="shared" si="63"/>
        <v>745.1300443554685</v>
      </c>
      <c r="Z132">
        <f t="shared" si="63"/>
        <v>741.3917095340945</v>
      </c>
      <c r="AA132">
        <f t="shared" si="63"/>
        <v>734.97715220326904</v>
      </c>
      <c r="AB132">
        <f t="shared" si="63"/>
        <v>726.48899649299085</v>
      </c>
      <c r="AC132">
        <f t="shared" si="63"/>
        <v>716.4345406482588</v>
      </c>
      <c r="AD132">
        <f t="shared" si="63"/>
        <v>705.23376183243045</v>
      </c>
      <c r="AE132">
        <f t="shared" si="63"/>
        <v>693.2293946514975</v>
      </c>
      <c r="AF132">
        <f t="shared" si="63"/>
        <v>680.69756741035144</v>
      </c>
      <c r="AG132">
        <f t="shared" si="63"/>
        <v>667.85807708281709</v>
      </c>
      <c r="AH132">
        <f t="shared" si="63"/>
        <v>654.88379960092539</v>
      </c>
      <c r="AI132">
        <f t="shared" si="63"/>
        <v>641.90900695768084</v>
      </c>
      <c r="AJ132">
        <f t="shared" si="63"/>
        <v>629.03653478816716</v>
      </c>
      <c r="AK132">
        <f t="shared" si="63"/>
        <v>616.34384483594715</v>
      </c>
      <c r="AL132">
        <f t="shared" si="63"/>
        <v>603.8880798768497</v>
      </c>
      <c r="AM132">
        <f t="shared" si="63"/>
        <v>591.71023149573637</v>
      </c>
      <c r="AN132">
        <f t="shared" si="63"/>
        <v>579.8385455359861</v>
      </c>
      <c r="AO132">
        <f t="shared" si="63"/>
        <v>568.29128404428116</v>
      </c>
      <c r="AP132">
        <f t="shared" si="63"/>
        <v>557.07895125653374</v>
      </c>
      <c r="AQ132">
        <f t="shared" si="63"/>
        <v>546.20607780058208</v>
      </c>
      <c r="AR132">
        <f t="shared" si="63"/>
        <v>535.67264370606881</v>
      </c>
      <c r="AS132">
        <f t="shared" si="63"/>
        <v>525.47520804233068</v>
      </c>
      <c r="AT132">
        <f t="shared" si="63"/>
        <v>515.60780154861652</v>
      </c>
      <c r="AU132">
        <f t="shared" si="63"/>
        <v>506.06262865293689</v>
      </c>
      <c r="AV132">
        <f t="shared" si="63"/>
        <v>496.83061678666746</v>
      </c>
      <c r="AW132">
        <f t="shared" si="63"/>
        <v>487.90184378360635</v>
      </c>
      <c r="AX132">
        <f t="shared" si="63"/>
        <v>479.26586825208585</v>
      </c>
      <c r="AY132">
        <f t="shared" si="63"/>
        <v>470.91198296154414</v>
      </c>
      <c r="AZ132">
        <f t="shared" si="63"/>
        <v>462.82940732976857</v>
      </c>
      <c r="BA132">
        <f t="shared" si="63"/>
        <v>455.00743188707918</v>
      </c>
      <c r="BB132">
        <f t="shared" si="63"/>
        <v>447.43552499959145</v>
      </c>
      <c r="BC132">
        <f t="shared" si="63"/>
        <v>440.1034100443747</v>
      </c>
      <c r="BD132">
        <f t="shared" si="63"/>
        <v>433.0011195512493</v>
      </c>
      <c r="BE132">
        <f t="shared" si="63"/>
        <v>426.11903148128141</v>
      </c>
      <c r="BF132">
        <f t="shared" si="63"/>
        <v>419.44789173650503</v>
      </c>
      <c r="BG132">
        <f t="shared" si="63"/>
        <v>412.97882613667673</v>
      </c>
      <c r="BH132">
        <f t="shared" si="63"/>
        <v>406.70334441419323</v>
      </c>
      <c r="BI132">
        <f t="shared" si="63"/>
        <v>400.61333823315101</v>
      </c>
    </row>
    <row r="133" spans="1:61" x14ac:dyDescent="0.2">
      <c r="A133" s="106" t="s">
        <v>13</v>
      </c>
      <c r="M133">
        <f t="shared" ref="M133:BI133" si="64">M82/M$109</f>
        <v>805.58317602048589</v>
      </c>
      <c r="N133">
        <f t="shared" si="64"/>
        <v>876.38862956082528</v>
      </c>
      <c r="O133">
        <f t="shared" si="64"/>
        <v>923.19309747262446</v>
      </c>
      <c r="P133">
        <f t="shared" si="64"/>
        <v>1010.1903041243876</v>
      </c>
      <c r="Q133">
        <f t="shared" si="64"/>
        <v>998.36978725751624</v>
      </c>
      <c r="R133">
        <f t="shared" si="64"/>
        <v>133.96933133265938</v>
      </c>
      <c r="S133">
        <f t="shared" si="64"/>
        <v>884.67163556143464</v>
      </c>
      <c r="T133">
        <f t="shared" si="64"/>
        <v>803.99530156498997</v>
      </c>
      <c r="U133">
        <f t="shared" si="64"/>
        <v>858</v>
      </c>
      <c r="V133">
        <f t="shared" si="64"/>
        <v>823.33709191749529</v>
      </c>
      <c r="W133">
        <f t="shared" si="64"/>
        <v>844.57221870555145</v>
      </c>
      <c r="X133">
        <f t="shared" si="64"/>
        <v>853.73950133825304</v>
      </c>
      <c r="Y133">
        <f t="shared" si="64"/>
        <v>858.1489187359681</v>
      </c>
      <c r="Z133">
        <f t="shared" si="64"/>
        <v>858.64170207374252</v>
      </c>
      <c r="AA133">
        <f t="shared" si="64"/>
        <v>855.96931485083189</v>
      </c>
      <c r="AB133">
        <f t="shared" si="64"/>
        <v>850.7855255211955</v>
      </c>
      <c r="AC133">
        <f t="shared" si="64"/>
        <v>843.64745046170651</v>
      </c>
      <c r="AD133">
        <f t="shared" si="64"/>
        <v>835.02194729627774</v>
      </c>
      <c r="AE133">
        <f t="shared" si="64"/>
        <v>825.29478783303102</v>
      </c>
      <c r="AF133">
        <f t="shared" si="64"/>
        <v>814.78088995208748</v>
      </c>
      <c r="AG133">
        <f t="shared" si="64"/>
        <v>803.73452771716859</v>
      </c>
      <c r="AH133">
        <f t="shared" si="64"/>
        <v>792.35889427528014</v>
      </c>
      <c r="AI133">
        <f t="shared" si="64"/>
        <v>780.81470041902242</v>
      </c>
      <c r="AJ133">
        <f t="shared" si="64"/>
        <v>769.22769039698812</v>
      </c>
      <c r="AK133">
        <f t="shared" si="64"/>
        <v>757.69507748713647</v>
      </c>
      <c r="AL133">
        <f t="shared" si="64"/>
        <v>746.29096984915884</v>
      </c>
      <c r="AM133">
        <f t="shared" si="64"/>
        <v>735.07089057682526</v>
      </c>
      <c r="AN133">
        <f t="shared" si="64"/>
        <v>724.07550762937217</v>
      </c>
      <c r="AO133">
        <f t="shared" si="64"/>
        <v>713.33368825567356</v>
      </c>
      <c r="AP133">
        <f t="shared" si="64"/>
        <v>702.86498444905851</v>
      </c>
      <c r="AQ133">
        <f t="shared" si="64"/>
        <v>692.68164458308161</v>
      </c>
      <c r="AR133">
        <f t="shared" si="64"/>
        <v>682.79023393815567</v>
      </c>
      <c r="AS133">
        <f t="shared" si="64"/>
        <v>673.19293464220561</v>
      </c>
      <c r="AT133">
        <f t="shared" si="64"/>
        <v>663.88858430864934</v>
      </c>
      <c r="AU133">
        <f t="shared" si="64"/>
        <v>654.87350267408056</v>
      </c>
      <c r="AV133">
        <f t="shared" si="64"/>
        <v>646.14214689973483</v>
      </c>
      <c r="AW133">
        <f t="shared" si="64"/>
        <v>637.68762885967021</v>
      </c>
      <c r="AX133">
        <f t="shared" si="64"/>
        <v>629.5021215830543</v>
      </c>
      <c r="AY133">
        <f t="shared" si="64"/>
        <v>621.57717690849256</v>
      </c>
      <c r="AZ133">
        <f t="shared" si="64"/>
        <v>613.90397219976137</v>
      </c>
      <c r="BA133">
        <f t="shared" si="64"/>
        <v>606.47350052666025</v>
      </c>
      <c r="BB133">
        <f t="shared" si="64"/>
        <v>599.27671590688431</v>
      </c>
      <c r="BC133">
        <f t="shared" si="64"/>
        <v>592.30464292529666</v>
      </c>
      <c r="BD133">
        <f t="shared" si="64"/>
        <v>585.54845820191167</v>
      </c>
      <c r="BE133">
        <f t="shared" si="64"/>
        <v>578.99954969004568</v>
      </c>
      <c r="BF133">
        <f t="shared" si="64"/>
        <v>572.64955858542783</v>
      </c>
      <c r="BG133">
        <f t="shared" si="64"/>
        <v>566.49040766112455</v>
      </c>
      <c r="BH133">
        <f t="shared" si="64"/>
        <v>560.51431906704488</v>
      </c>
      <c r="BI133">
        <f t="shared" si="64"/>
        <v>554.71382401003018</v>
      </c>
    </row>
    <row r="134" spans="1:61" x14ac:dyDescent="0.2">
      <c r="A134" s="103" t="s">
        <v>14</v>
      </c>
      <c r="M134">
        <f t="shared" ref="M134:BI134" si="65">M83/M$109</f>
        <v>937.92898350956568</v>
      </c>
      <c r="N134">
        <f t="shared" si="65"/>
        <v>1064.508039762185</v>
      </c>
      <c r="O134">
        <f t="shared" si="65"/>
        <v>1145.0716317685813</v>
      </c>
      <c r="P134">
        <f t="shared" si="65"/>
        <v>1209.7753642107732</v>
      </c>
      <c r="Q134">
        <f t="shared" si="65"/>
        <v>1053.3460971285249</v>
      </c>
      <c r="R134">
        <f t="shared" si="65"/>
        <v>1056.9863779159425</v>
      </c>
      <c r="S134">
        <f t="shared" si="65"/>
        <v>951.93929448661288</v>
      </c>
      <c r="T134">
        <f t="shared" si="65"/>
        <v>614.81993649087474</v>
      </c>
      <c r="U134">
        <f t="shared" si="65"/>
        <v>715</v>
      </c>
      <c r="V134">
        <f t="shared" si="65"/>
        <v>783.87196861367647</v>
      </c>
      <c r="W134">
        <f t="shared" si="65"/>
        <v>799.51932438451468</v>
      </c>
      <c r="X134">
        <f t="shared" si="65"/>
        <v>803.630290487102</v>
      </c>
      <c r="Y134">
        <f t="shared" si="65"/>
        <v>803.24161307319343</v>
      </c>
      <c r="Z134">
        <f t="shared" si="65"/>
        <v>799.21173115543297</v>
      </c>
      <c r="AA134">
        <f t="shared" si="65"/>
        <v>792.29691216968183</v>
      </c>
      <c r="AB134">
        <f t="shared" si="65"/>
        <v>783.14677799325398</v>
      </c>
      <c r="AC134">
        <f t="shared" si="65"/>
        <v>772.30819029641555</v>
      </c>
      <c r="AD134">
        <f t="shared" si="65"/>
        <v>760.23387962829031</v>
      </c>
      <c r="AE134">
        <f t="shared" si="65"/>
        <v>747.29330995004557</v>
      </c>
      <c r="AF134">
        <f t="shared" si="65"/>
        <v>733.78414439674964</v>
      </c>
      <c r="AG134">
        <f t="shared" si="65"/>
        <v>719.94332157682538</v>
      </c>
      <c r="AH134">
        <f t="shared" si="65"/>
        <v>705.95719975559552</v>
      </c>
      <c r="AI134">
        <f t="shared" si="65"/>
        <v>691.97052259635586</v>
      </c>
      <c r="AJ134">
        <f t="shared" si="65"/>
        <v>678.09414573032336</v>
      </c>
      <c r="AK134">
        <f t="shared" si="65"/>
        <v>664.41157202565148</v>
      </c>
      <c r="AL134">
        <f t="shared" si="65"/>
        <v>650.98440073710117</v>
      </c>
      <c r="AM134">
        <f t="shared" si="65"/>
        <v>637.8568203214337</v>
      </c>
      <c r="AN134">
        <f t="shared" si="65"/>
        <v>625.05927947276655</v>
      </c>
      <c r="AO134">
        <f t="shared" si="65"/>
        <v>612.61146446726923</v>
      </c>
      <c r="AP134">
        <f t="shared" si="65"/>
        <v>600.52469875037468</v>
      </c>
      <c r="AQ134">
        <f t="shared" si="65"/>
        <v>588.80386628675592</v>
      </c>
      <c r="AR134">
        <f t="shared" si="65"/>
        <v>577.44894554859729</v>
      </c>
      <c r="AS134">
        <f t="shared" si="65"/>
        <v>566.45622725224098</v>
      </c>
      <c r="AT134">
        <f t="shared" si="65"/>
        <v>555.81927660328984</v>
      </c>
      <c r="AU134">
        <f t="shared" si="65"/>
        <v>545.52969006484852</v>
      </c>
      <c r="AV134">
        <f t="shared" si="65"/>
        <v>535.57768751234437</v>
      </c>
      <c r="AW134">
        <f t="shared" si="65"/>
        <v>525.95257296479326</v>
      </c>
      <c r="AX134">
        <f t="shared" si="65"/>
        <v>516.64309072213405</v>
      </c>
      <c r="AY134">
        <f t="shared" si="65"/>
        <v>507.63769851303664</v>
      </c>
      <c r="AZ134">
        <f t="shared" si="65"/>
        <v>498.92477499393567</v>
      </c>
      <c r="BA134">
        <f t="shared" si="65"/>
        <v>490.49277547975771</v>
      </c>
      <c r="BB134">
        <f t="shared" si="65"/>
        <v>482.33034699037006</v>
      </c>
      <c r="BC134">
        <f t="shared" si="65"/>
        <v>474.4264114445142</v>
      </c>
      <c r="BD134">
        <f t="shared" si="65"/>
        <v>466.77022402403907</v>
      </c>
      <c r="BE134">
        <f t="shared" si="65"/>
        <v>459.35141228170153</v>
      </c>
      <c r="BF134">
        <f t="shared" si="65"/>
        <v>452.16000040638795</v>
      </c>
      <c r="BG134">
        <f t="shared" si="65"/>
        <v>445.18642213391729</v>
      </c>
      <c r="BH134">
        <f t="shared" si="65"/>
        <v>438.42152505351675</v>
      </c>
      <c r="BI134">
        <f t="shared" si="65"/>
        <v>431.8565684723909</v>
      </c>
    </row>
    <row r="135" spans="1:61" x14ac:dyDescent="0.2">
      <c r="A135" s="103" t="s">
        <v>15</v>
      </c>
      <c r="M135">
        <f t="shared" ref="M135:BI135" si="66">M84/M$109</f>
        <v>1320.0055755649962</v>
      </c>
      <c r="N135">
        <f t="shared" si="66"/>
        <v>1117.4518258667592</v>
      </c>
      <c r="O135">
        <f t="shared" si="66"/>
        <v>1093.7831263534356</v>
      </c>
      <c r="P135">
        <f t="shared" si="66"/>
        <v>1155.1403477625447</v>
      </c>
      <c r="Q135">
        <f t="shared" si="66"/>
        <v>1164.3982430679621</v>
      </c>
      <c r="R135">
        <f t="shared" si="66"/>
        <v>1137.1570013906048</v>
      </c>
      <c r="S135">
        <f t="shared" si="66"/>
        <v>985.573123949202</v>
      </c>
      <c r="T135">
        <f t="shared" si="66"/>
        <v>1207.5023302603104</v>
      </c>
      <c r="U135">
        <f t="shared" si="66"/>
        <v>1150</v>
      </c>
      <c r="V135">
        <f t="shared" si="66"/>
        <v>1276.9067126649481</v>
      </c>
      <c r="W135">
        <f t="shared" si="66"/>
        <v>1329.1268974730085</v>
      </c>
      <c r="X135">
        <f t="shared" si="66"/>
        <v>1362.8294998426472</v>
      </c>
      <c r="Y135">
        <f t="shared" si="66"/>
        <v>1389.0258712067664</v>
      </c>
      <c r="Z135">
        <f t="shared" si="66"/>
        <v>1408.7778678979575</v>
      </c>
      <c r="AA135">
        <f t="shared" si="66"/>
        <v>1423.0786353613871</v>
      </c>
      <c r="AB135">
        <f t="shared" si="66"/>
        <v>1432.8273426848307</v>
      </c>
      <c r="AC135">
        <f t="shared" si="66"/>
        <v>1438.8185931616968</v>
      </c>
      <c r="AD135">
        <f t="shared" si="66"/>
        <v>1441.741610499588</v>
      </c>
      <c r="AE135">
        <f t="shared" si="66"/>
        <v>1442.1854701954521</v>
      </c>
      <c r="AF135">
        <f t="shared" si="66"/>
        <v>1440.6476907734063</v>
      </c>
      <c r="AG135">
        <f t="shared" si="66"/>
        <v>1437.5443474362476</v>
      </c>
      <c r="AH135">
        <f t="shared" si="66"/>
        <v>1433.2205152973843</v>
      </c>
      <c r="AI135">
        <f t="shared" si="66"/>
        <v>1427.9603157201739</v>
      </c>
      <c r="AJ135">
        <f t="shared" si="66"/>
        <v>1421.9961626141169</v>
      </c>
      <c r="AK135">
        <f t="shared" si="66"/>
        <v>1415.517020662332</v>
      </c>
      <c r="AL135">
        <f t="shared" si="66"/>
        <v>1408.6756242753117</v>
      </c>
      <c r="AM135">
        <f t="shared" si="66"/>
        <v>1401.5946882618434</v>
      </c>
      <c r="AN135">
        <f t="shared" si="66"/>
        <v>1394.3721865605169</v>
      </c>
      <c r="AO135">
        <f t="shared" si="66"/>
        <v>1387.0857967267661</v>
      </c>
      <c r="AP135">
        <f t="shared" si="66"/>
        <v>1379.7966142001521</v>
      </c>
      <c r="AQ135">
        <f t="shared" si="66"/>
        <v>1372.5522377872371</v>
      </c>
      <c r="AR135">
        <f t="shared" si="66"/>
        <v>1365.3893203218115</v>
      </c>
      <c r="AS135">
        <f t="shared" si="66"/>
        <v>1358.3356686917741</v>
      </c>
      <c r="AT135">
        <f t="shared" si="66"/>
        <v>1351.411966949219</v>
      </c>
      <c r="AU135">
        <f t="shared" si="66"/>
        <v>1344.6331859865634</v>
      </c>
      <c r="AV135">
        <f t="shared" si="66"/>
        <v>1338.0097337765658</v>
      </c>
      <c r="AW135">
        <f t="shared" si="66"/>
        <v>1331.5483916771602</v>
      </c>
      <c r="AX135">
        <f t="shared" si="66"/>
        <v>1325.2530748641859</v>
      </c>
      <c r="AY135">
        <f t="shared" si="66"/>
        <v>1319.1254485535496</v>
      </c>
      <c r="AZ135">
        <f t="shared" si="66"/>
        <v>1313.1654262307995</v>
      </c>
      <c r="BA135">
        <f t="shared" si="66"/>
        <v>1307.3715715211549</v>
      </c>
      <c r="BB135">
        <f t="shared" si="66"/>
        <v>1301.7414214986095</v>
      </c>
      <c r="BC135">
        <f t="shared" si="66"/>
        <v>1296.2717460432864</v>
      </c>
      <c r="BD135">
        <f t="shared" si="66"/>
        <v>1290.9587552156972</v>
      </c>
      <c r="BE135">
        <f t="shared" si="66"/>
        <v>1285.7982644371564</v>
      </c>
      <c r="BF135">
        <f t="shared" si="66"/>
        <v>1280.7858254723956</v>
      </c>
      <c r="BG135">
        <f t="shared" si="66"/>
        <v>1275.9168297377857</v>
      </c>
      <c r="BH135">
        <f t="shared" si="66"/>
        <v>1271.1865892515393</v>
      </c>
      <c r="BI135">
        <f t="shared" si="66"/>
        <v>1266.5903995544345</v>
      </c>
    </row>
    <row r="136" spans="1:61" x14ac:dyDescent="0.2">
      <c r="A136" s="106" t="s">
        <v>16</v>
      </c>
      <c r="M136">
        <f t="shared" ref="M136:BI136" si="67">M85/M$109</f>
        <v>1395.9605607326421</v>
      </c>
      <c r="N136">
        <f t="shared" si="67"/>
        <v>1165.8897578347739</v>
      </c>
      <c r="O136">
        <f t="shared" si="67"/>
        <v>1285.5575379057198</v>
      </c>
      <c r="P136">
        <f t="shared" si="67"/>
        <v>1149.565346084154</v>
      </c>
      <c r="Q136">
        <f t="shared" si="67"/>
        <v>1599.8106172463504</v>
      </c>
      <c r="R136">
        <f t="shared" si="67"/>
        <v>1778.5219891879033</v>
      </c>
      <c r="S136">
        <f t="shared" si="67"/>
        <v>1826.4188605139295</v>
      </c>
      <c r="T136">
        <f t="shared" si="67"/>
        <v>1782.0721890758414</v>
      </c>
      <c r="U136">
        <f t="shared" si="67"/>
        <v>1922</v>
      </c>
      <c r="V136">
        <f t="shared" si="67"/>
        <v>2315.3744955193592</v>
      </c>
      <c r="W136">
        <f t="shared" si="67"/>
        <v>2518.7064411982619</v>
      </c>
      <c r="X136">
        <f t="shared" si="67"/>
        <v>2689.5782790197654</v>
      </c>
      <c r="Y136">
        <f t="shared" si="67"/>
        <v>2846.1222406373058</v>
      </c>
      <c r="Z136">
        <f t="shared" si="67"/>
        <v>2988.8960495711508</v>
      </c>
      <c r="AA136">
        <f t="shared" si="67"/>
        <v>3118.7300162858987</v>
      </c>
      <c r="AB136">
        <f t="shared" si="67"/>
        <v>3236.6081594702041</v>
      </c>
      <c r="AC136">
        <f t="shared" si="67"/>
        <v>3343.5802425800789</v>
      </c>
      <c r="AD136">
        <f t="shared" si="67"/>
        <v>3440.6998608387134</v>
      </c>
      <c r="AE136">
        <f t="shared" si="67"/>
        <v>3528.9832590046199</v>
      </c>
      <c r="AF136">
        <f t="shared" si="67"/>
        <v>3609.3839164188357</v>
      </c>
      <c r="AG136">
        <f t="shared" si="67"/>
        <v>3682.7786586089169</v>
      </c>
      <c r="AH136">
        <f t="shared" si="67"/>
        <v>3749.9618772049471</v>
      </c>
      <c r="AI136">
        <f t="shared" si="67"/>
        <v>3811.6452191160229</v>
      </c>
      <c r="AJ136">
        <f t="shared" si="67"/>
        <v>3868.4607774875271</v>
      </c>
      <c r="AK136">
        <f t="shared" si="67"/>
        <v>3920.9663623778133</v>
      </c>
      <c r="AL136">
        <f t="shared" si="67"/>
        <v>3969.6518538274222</v>
      </c>
      <c r="AM136">
        <f t="shared" si="67"/>
        <v>4014.9459602124803</v>
      </c>
      <c r="AN136">
        <f t="shared" si="67"/>
        <v>4057.2229397641454</v>
      </c>
      <c r="AO136">
        <f t="shared" si="67"/>
        <v>4096.8090114302868</v>
      </c>
      <c r="AP136">
        <f t="shared" si="67"/>
        <v>4133.9882989407479</v>
      </c>
      <c r="AQ136">
        <f t="shared" si="67"/>
        <v>4169.0082321417567</v>
      </c>
      <c r="AR136">
        <f t="shared" si="67"/>
        <v>4202.0843826952569</v>
      </c>
      <c r="AS136">
        <f t="shared" si="67"/>
        <v>4233.4047449365553</v>
      </c>
      <c r="AT136">
        <f t="shared" si="67"/>
        <v>4263.1334928940842</v>
      </c>
      <c r="AU136">
        <f t="shared" si="67"/>
        <v>4291.4142554670725</v>
      </c>
      <c r="AV136">
        <f t="shared" si="67"/>
        <v>4318.3729565959693</v>
      </c>
      <c r="AW136">
        <f t="shared" si="67"/>
        <v>4344.1202681209297</v>
      </c>
      <c r="AX136">
        <f t="shared" si="67"/>
        <v>4368.7537214194817</v>
      </c>
      <c r="AY136">
        <f t="shared" si="67"/>
        <v>4392.3595208797697</v>
      </c>
      <c r="AZ136">
        <f t="shared" si="67"/>
        <v>4415.014098501425</v>
      </c>
      <c r="BA136">
        <f t="shared" si="67"/>
        <v>4436.7854448757971</v>
      </c>
      <c r="BB136">
        <f t="shared" si="67"/>
        <v>4457.7342477749589</v>
      </c>
      <c r="BC136">
        <f t="shared" si="67"/>
        <v>4477.9148657442038</v>
      </c>
      <c r="BD136">
        <f t="shared" si="67"/>
        <v>4497.3761605487234</v>
      </c>
      <c r="BE136">
        <f t="shared" si="67"/>
        <v>4516.162209113063</v>
      </c>
      <c r="BF136">
        <f t="shared" si="67"/>
        <v>4534.3129127282009</v>
      </c>
      <c r="BG136">
        <f t="shared" si="67"/>
        <v>4551.8645187740558</v>
      </c>
      <c r="BH136">
        <f t="shared" si="67"/>
        <v>4568.8500679973858</v>
      </c>
      <c r="BI136">
        <f t="shared" si="67"/>
        <v>4585.29977846977</v>
      </c>
    </row>
    <row r="137" spans="1:61" x14ac:dyDescent="0.2">
      <c r="A137" s="106" t="s">
        <v>17</v>
      </c>
      <c r="M137">
        <f t="shared" ref="M137:BI137" si="68">M86/M$109</f>
        <v>0</v>
      </c>
      <c r="N137">
        <f t="shared" si="68"/>
        <v>0</v>
      </c>
      <c r="O137">
        <f t="shared" si="68"/>
        <v>0</v>
      </c>
      <c r="P137">
        <f t="shared" si="68"/>
        <v>0</v>
      </c>
      <c r="Q137">
        <f t="shared" si="68"/>
        <v>0</v>
      </c>
      <c r="R137">
        <f t="shared" si="68"/>
        <v>0</v>
      </c>
      <c r="S137">
        <f t="shared" si="68"/>
        <v>0</v>
      </c>
      <c r="T137">
        <f t="shared" si="68"/>
        <v>0</v>
      </c>
      <c r="U137">
        <f t="shared" si="68"/>
        <v>0</v>
      </c>
      <c r="V137">
        <f t="shared" si="68"/>
        <v>0</v>
      </c>
      <c r="W137">
        <f t="shared" si="68"/>
        <v>0</v>
      </c>
      <c r="X137">
        <f t="shared" si="68"/>
        <v>0</v>
      </c>
      <c r="Y137">
        <f t="shared" si="68"/>
        <v>0</v>
      </c>
      <c r="Z137">
        <f t="shared" si="68"/>
        <v>0</v>
      </c>
      <c r="AA137">
        <f t="shared" si="68"/>
        <v>0</v>
      </c>
      <c r="AB137">
        <f t="shared" si="68"/>
        <v>0</v>
      </c>
      <c r="AC137">
        <f t="shared" si="68"/>
        <v>0</v>
      </c>
      <c r="AD137">
        <f t="shared" si="68"/>
        <v>0</v>
      </c>
      <c r="AE137">
        <f t="shared" si="68"/>
        <v>0</v>
      </c>
      <c r="AF137">
        <f t="shared" si="68"/>
        <v>0</v>
      </c>
      <c r="AG137">
        <f t="shared" si="68"/>
        <v>0</v>
      </c>
      <c r="AH137">
        <f t="shared" si="68"/>
        <v>0</v>
      </c>
      <c r="AI137">
        <f t="shared" si="68"/>
        <v>0</v>
      </c>
      <c r="AJ137">
        <f t="shared" si="68"/>
        <v>0</v>
      </c>
      <c r="AK137">
        <f t="shared" si="68"/>
        <v>0</v>
      </c>
      <c r="AL137">
        <f t="shared" si="68"/>
        <v>0</v>
      </c>
      <c r="AM137">
        <f t="shared" si="68"/>
        <v>0</v>
      </c>
      <c r="AN137">
        <f t="shared" si="68"/>
        <v>0</v>
      </c>
      <c r="AO137">
        <f t="shared" si="68"/>
        <v>0</v>
      </c>
      <c r="AP137">
        <f t="shared" si="68"/>
        <v>0</v>
      </c>
      <c r="AQ137">
        <f t="shared" si="68"/>
        <v>0</v>
      </c>
      <c r="AR137">
        <f t="shared" si="68"/>
        <v>0</v>
      </c>
      <c r="AS137">
        <f t="shared" si="68"/>
        <v>0</v>
      </c>
      <c r="AT137">
        <f t="shared" si="68"/>
        <v>0</v>
      </c>
      <c r="AU137">
        <f t="shared" si="68"/>
        <v>0</v>
      </c>
      <c r="AV137">
        <f t="shared" si="68"/>
        <v>0</v>
      </c>
      <c r="AW137">
        <f t="shared" si="68"/>
        <v>0</v>
      </c>
      <c r="AX137">
        <f t="shared" si="68"/>
        <v>0</v>
      </c>
      <c r="AY137">
        <f t="shared" si="68"/>
        <v>0</v>
      </c>
      <c r="AZ137">
        <f t="shared" si="68"/>
        <v>0</v>
      </c>
      <c r="BA137">
        <f t="shared" si="68"/>
        <v>0</v>
      </c>
      <c r="BB137">
        <f t="shared" si="68"/>
        <v>0</v>
      </c>
      <c r="BC137">
        <f t="shared" si="68"/>
        <v>0</v>
      </c>
      <c r="BD137">
        <f t="shared" si="68"/>
        <v>0</v>
      </c>
      <c r="BE137">
        <f t="shared" si="68"/>
        <v>0</v>
      </c>
      <c r="BF137">
        <f t="shared" si="68"/>
        <v>0</v>
      </c>
      <c r="BG137">
        <f t="shared" si="68"/>
        <v>0</v>
      </c>
      <c r="BH137">
        <f t="shared" si="68"/>
        <v>0</v>
      </c>
      <c r="BI137">
        <f t="shared" si="68"/>
        <v>0</v>
      </c>
    </row>
    <row r="138" spans="1:61" x14ac:dyDescent="0.2">
      <c r="A138" s="106" t="s">
        <v>18</v>
      </c>
      <c r="M138">
        <f t="shared" ref="M138:BI138" si="69">M87/M$109</f>
        <v>126.59164194607635</v>
      </c>
      <c r="N138">
        <f t="shared" si="69"/>
        <v>93.496473333609899</v>
      </c>
      <c r="O138">
        <f t="shared" si="69"/>
        <v>83.622563176868155</v>
      </c>
      <c r="P138">
        <f t="shared" si="69"/>
        <v>90.315027189928699</v>
      </c>
      <c r="Q138">
        <f t="shared" si="69"/>
        <v>89.061621991033931</v>
      </c>
      <c r="R138">
        <f t="shared" si="69"/>
        <v>97.048649469328055</v>
      </c>
      <c r="S138">
        <f t="shared" si="69"/>
        <v>96.824660574120159</v>
      </c>
      <c r="T138">
        <f t="shared" si="69"/>
        <v>94.587682537057646</v>
      </c>
      <c r="U138">
        <f t="shared" si="69"/>
        <v>93</v>
      </c>
      <c r="V138">
        <f t="shared" si="69"/>
        <v>108.65308929874168</v>
      </c>
      <c r="W138">
        <f t="shared" si="69"/>
        <v>113.86984415929786</v>
      </c>
      <c r="X138">
        <f t="shared" si="69"/>
        <v>117.51887426628667</v>
      </c>
      <c r="Y138">
        <f t="shared" si="69"/>
        <v>120.52408881897468</v>
      </c>
      <c r="Z138">
        <f t="shared" si="69"/>
        <v>122.96610705611772</v>
      </c>
      <c r="AA138">
        <f t="shared" si="69"/>
        <v>124.92252857285061</v>
      </c>
      <c r="AB138">
        <f t="shared" si="69"/>
        <v>126.4652633954034</v>
      </c>
      <c r="AC138">
        <f t="shared" si="69"/>
        <v>127.6591414846733</v>
      </c>
      <c r="AD138">
        <f t="shared" si="69"/>
        <v>128.56141331041135</v>
      </c>
      <c r="AE138">
        <f t="shared" si="69"/>
        <v>129.22183434919609</v>
      </c>
      <c r="AF138">
        <f t="shared" si="69"/>
        <v>129.6831043401171</v>
      </c>
      <c r="AG138">
        <f t="shared" si="69"/>
        <v>129.98149847842291</v>
      </c>
      <c r="AH138">
        <f t="shared" si="69"/>
        <v>130.14758011288126</v>
      </c>
      <c r="AI138">
        <f t="shared" si="69"/>
        <v>130.20692372263221</v>
      </c>
      <c r="AJ138">
        <f t="shared" si="69"/>
        <v>130.18080506828028</v>
      </c>
      <c r="AK138">
        <f t="shared" si="69"/>
        <v>130.08683482277922</v>
      </c>
      <c r="AL138">
        <f t="shared" si="69"/>
        <v>129.93952488716729</v>
      </c>
      <c r="AM138">
        <f t="shared" si="69"/>
        <v>129.7507848087096</v>
      </c>
      <c r="AN138">
        <f t="shared" si="69"/>
        <v>129.53035066535421</v>
      </c>
      <c r="AO138">
        <f t="shared" si="69"/>
        <v>129.28615151953946</v>
      </c>
      <c r="AP138">
        <f t="shared" si="69"/>
        <v>129.02461983895165</v>
      </c>
      <c r="AQ138">
        <f t="shared" si="69"/>
        <v>128.75095266581238</v>
      </c>
      <c r="AR138">
        <f t="shared" si="69"/>
        <v>128.46933015423758</v>
      </c>
      <c r="AS138">
        <f t="shared" si="69"/>
        <v>128.1830976296425</v>
      </c>
      <c r="AT138">
        <f t="shared" si="69"/>
        <v>127.89491671207617</v>
      </c>
      <c r="AU138">
        <f t="shared" si="69"/>
        <v>127.60689038485202</v>
      </c>
      <c r="AV138">
        <f t="shared" si="69"/>
        <v>127.3206662396563</v>
      </c>
      <c r="AW138">
        <f t="shared" si="69"/>
        <v>127.03752152206491</v>
      </c>
      <c r="AX138">
        <f t="shared" si="69"/>
        <v>126.75843305310437</v>
      </c>
      <c r="AY138">
        <f t="shared" si="69"/>
        <v>126.4841346187862</v>
      </c>
      <c r="AZ138">
        <f t="shared" si="69"/>
        <v>126.2151639998179</v>
      </c>
      <c r="BA138">
        <f t="shared" si="69"/>
        <v>125.95190145398074</v>
      </c>
      <c r="BB138">
        <f t="shared" si="69"/>
        <v>125.69460115822675</v>
      </c>
      <c r="BC138">
        <f t="shared" si="69"/>
        <v>125.44341686005491</v>
      </c>
      <c r="BD138">
        <f t="shared" si="69"/>
        <v>125.19842277186665</v>
      </c>
      <c r="BE138">
        <f t="shared" si="69"/>
        <v>124.95963056184684</v>
      </c>
      <c r="BF138">
        <f t="shared" si="69"/>
        <v>124.72700314506595</v>
      </c>
      <c r="BG138">
        <f t="shared" si="69"/>
        <v>124.50046585422328</v>
      </c>
      <c r="BH138">
        <f t="shared" si="69"/>
        <v>124.2799154666212</v>
      </c>
      <c r="BI138">
        <f t="shared" si="69"/>
        <v>124.06522747898164</v>
      </c>
    </row>
    <row r="139" spans="1:61" x14ac:dyDescent="0.2">
      <c r="A139" s="103" t="s">
        <v>44</v>
      </c>
      <c r="M139">
        <f t="shared" ref="M139:BI139" si="70">M88/M$109</f>
        <v>792.92401182587832</v>
      </c>
      <c r="N139">
        <f t="shared" si="70"/>
        <v>749.09825020301901</v>
      </c>
      <c r="O139">
        <f t="shared" si="70"/>
        <v>768.21261371816217</v>
      </c>
      <c r="P139">
        <f t="shared" si="70"/>
        <v>1042.5253138590535</v>
      </c>
      <c r="Q139">
        <f t="shared" si="70"/>
        <v>682.80576859792677</v>
      </c>
      <c r="R139">
        <f t="shared" si="70"/>
        <v>782.71845550262412</v>
      </c>
      <c r="S139">
        <f t="shared" si="70"/>
        <v>829.6344600771979</v>
      </c>
      <c r="T139">
        <f t="shared" si="70"/>
        <v>1504.3466531159702</v>
      </c>
      <c r="U139">
        <f t="shared" si="70"/>
        <v>1653</v>
      </c>
      <c r="V139">
        <f t="shared" si="70"/>
        <v>1671.4678966565057</v>
      </c>
      <c r="W139">
        <f t="shared" si="70"/>
        <v>1847.325985605514</v>
      </c>
      <c r="X139">
        <f t="shared" si="70"/>
        <v>2000.0501093293999</v>
      </c>
      <c r="Y139">
        <f t="shared" si="70"/>
        <v>2142.2390581494692</v>
      </c>
      <c r="Z139">
        <f t="shared" si="70"/>
        <v>2273.9294535160825</v>
      </c>
      <c r="AA139">
        <f t="shared" si="70"/>
        <v>2395.4609823347355</v>
      </c>
      <c r="AB139">
        <f t="shared" si="70"/>
        <v>2507.3710260721377</v>
      </c>
      <c r="AC139">
        <f t="shared" si="70"/>
        <v>2610.312759242111</v>
      </c>
      <c r="AD139">
        <f t="shared" si="70"/>
        <v>2704.9942813697817</v>
      </c>
      <c r="AE139">
        <f t="shared" si="70"/>
        <v>2792.1353287458774</v>
      </c>
      <c r="AF139">
        <f t="shared" si="70"/>
        <v>2872.4379575934995</v>
      </c>
      <c r="AG139">
        <f t="shared" si="70"/>
        <v>2946.567894039651</v>
      </c>
      <c r="AH139">
        <f t="shared" si="70"/>
        <v>3015.1437473386204</v>
      </c>
      <c r="AI139">
        <f t="shared" si="70"/>
        <v>3078.7318275134212</v>
      </c>
      <c r="AJ139">
        <f t="shared" si="70"/>
        <v>3137.8448162155341</v>
      </c>
      <c r="AK139">
        <f t="shared" si="70"/>
        <v>3192.9429749084593</v>
      </c>
      <c r="AL139">
        <f t="shared" si="70"/>
        <v>3244.4369283670749</v>
      </c>
      <c r="AM139">
        <f t="shared" si="70"/>
        <v>3292.6913384562454</v>
      </c>
      <c r="AN139">
        <f t="shared" si="70"/>
        <v>3338.0289936682966</v>
      </c>
      <c r="AO139">
        <f t="shared" si="70"/>
        <v>3380.7349960662091</v>
      </c>
      <c r="AP139">
        <f t="shared" si="70"/>
        <v>3421.0608406570359</v>
      </c>
      <c r="AQ139">
        <f t="shared" si="70"/>
        <v>3459.2282628397352</v>
      </c>
      <c r="AR139">
        <f t="shared" si="70"/>
        <v>3495.4327856690093</v>
      </c>
      <c r="AS139">
        <f t="shared" si="70"/>
        <v>3529.8469367651187</v>
      </c>
      <c r="AT139">
        <f t="shared" si="70"/>
        <v>3562.6231297780796</v>
      </c>
      <c r="AU139">
        <f t="shared" si="70"/>
        <v>3593.8962211567346</v>
      </c>
      <c r="AV139">
        <f t="shared" si="70"/>
        <v>3623.7857623648747</v>
      </c>
      <c r="AW139">
        <f t="shared" si="70"/>
        <v>3652.3979726603484</v>
      </c>
      <c r="AX139">
        <f t="shared" si="70"/>
        <v>3679.8274595747039</v>
      </c>
      <c r="AY139">
        <f t="shared" si="70"/>
        <v>3706.1587143346578</v>
      </c>
      <c r="AZ139">
        <f t="shared" si="70"/>
        <v>3731.4674083828399</v>
      </c>
      <c r="BA139">
        <f t="shared" si="70"/>
        <v>3755.8215153831625</v>
      </c>
      <c r="BB139">
        <f t="shared" si="70"/>
        <v>3779.2822809746126</v>
      </c>
      <c r="BC139">
        <f t="shared" si="70"/>
        <v>3801.9050602929142</v>
      </c>
      <c r="BD139">
        <f t="shared" si="70"/>
        <v>3823.7400410518221</v>
      </c>
      <c r="BE139">
        <f t="shared" si="70"/>
        <v>3844.8328678566731</v>
      </c>
      <c r="BF139">
        <f t="shared" si="70"/>
        <v>3865.2251814578472</v>
      </c>
      <c r="BG139">
        <f t="shared" si="70"/>
        <v>3884.9550848667363</v>
      </c>
      <c r="BH139">
        <f t="shared" si="70"/>
        <v>3904.0575466578116</v>
      </c>
      <c r="BI139">
        <f t="shared" si="70"/>
        <v>3922.5647503637547</v>
      </c>
    </row>
    <row r="140" spans="1:61" x14ac:dyDescent="0.2">
      <c r="A140" s="103" t="s">
        <v>45</v>
      </c>
      <c r="M140">
        <f t="shared" ref="M140:BI140" si="71">M89/M$109</f>
        <v>62.144987864437482</v>
      </c>
      <c r="N140">
        <f t="shared" si="71"/>
        <v>58.576103775273666</v>
      </c>
      <c r="O140">
        <f t="shared" si="71"/>
        <v>59.093277978320167</v>
      </c>
      <c r="P140">
        <f t="shared" si="71"/>
        <v>51.290015441194072</v>
      </c>
      <c r="Q140">
        <f t="shared" si="71"/>
        <v>53.876783673588427</v>
      </c>
      <c r="R140">
        <f t="shared" si="71"/>
        <v>107.59741571599415</v>
      </c>
      <c r="S140">
        <f t="shared" si="71"/>
        <v>166.13073340612195</v>
      </c>
      <c r="T140">
        <f t="shared" si="71"/>
        <v>226.40668692380819</v>
      </c>
      <c r="U140">
        <f t="shared" si="71"/>
        <v>211</v>
      </c>
      <c r="V140">
        <f t="shared" si="71"/>
        <v>262.91253962106163</v>
      </c>
      <c r="W140">
        <f t="shared" si="71"/>
        <v>299.79481467297262</v>
      </c>
      <c r="X140">
        <f t="shared" si="71"/>
        <v>333.13306933383842</v>
      </c>
      <c r="Y140">
        <f t="shared" si="71"/>
        <v>364.75334084687955</v>
      </c>
      <c r="Z140">
        <f t="shared" si="71"/>
        <v>394.54530883360263</v>
      </c>
      <c r="AA140">
        <f t="shared" si="71"/>
        <v>422.48003292892406</v>
      </c>
      <c r="AB140">
        <f t="shared" si="71"/>
        <v>448.58717726468132</v>
      </c>
      <c r="AC140">
        <f t="shared" si="71"/>
        <v>472.93629181912689</v>
      </c>
      <c r="AD140">
        <f t="shared" si="71"/>
        <v>495.62210874350023</v>
      </c>
      <c r="AE140">
        <f t="shared" si="71"/>
        <v>516.7534330326306</v>
      </c>
      <c r="AF140">
        <f t="shared" si="71"/>
        <v>536.44505195776753</v>
      </c>
      <c r="AG140">
        <f t="shared" si="71"/>
        <v>554.81206632127964</v>
      </c>
      <c r="AH140">
        <f t="shared" si="71"/>
        <v>571.96609600858073</v>
      </c>
      <c r="AI140">
        <f t="shared" si="71"/>
        <v>588.01289235381444</v>
      </c>
      <c r="AJ140">
        <f t="shared" si="71"/>
        <v>603.05097692419315</v>
      </c>
      <c r="AK140">
        <f t="shared" si="71"/>
        <v>617.17100798259958</v>
      </c>
      <c r="AL140">
        <f t="shared" si="71"/>
        <v>630.4556465446359</v>
      </c>
      <c r="AM140">
        <f t="shared" si="71"/>
        <v>642.97975204049067</v>
      </c>
      <c r="AN140">
        <f t="shared" si="71"/>
        <v>654.81078366946599</v>
      </c>
      <c r="AO140">
        <f t="shared" si="71"/>
        <v>666.00931909701274</v>
      </c>
      <c r="AP140">
        <f t="shared" si="71"/>
        <v>676.6296289918522</v>
      </c>
      <c r="AQ140">
        <f t="shared" si="71"/>
        <v>686.72026578730788</v>
      </c>
      <c r="AR140">
        <f t="shared" si="71"/>
        <v>696.32463952600494</v>
      </c>
      <c r="AS140">
        <f t="shared" si="71"/>
        <v>705.48156400179437</v>
      </c>
      <c r="AT140">
        <f t="shared" si="71"/>
        <v>714.22576368482214</v>
      </c>
      <c r="AU140">
        <f t="shared" si="71"/>
        <v>722.58833691513382</v>
      </c>
      <c r="AV140">
        <f t="shared" si="71"/>
        <v>730.59717419793776</v>
      </c>
      <c r="AW140">
        <f t="shared" si="71"/>
        <v>738.27733259688989</v>
      </c>
      <c r="AX140">
        <f t="shared" si="71"/>
        <v>745.65136854778211</v>
      </c>
      <c r="AY140">
        <f t="shared" si="71"/>
        <v>752.73963215952176</v>
      </c>
      <c r="AZ140">
        <f t="shared" si="71"/>
        <v>759.56052641659744</v>
      </c>
      <c r="BA140">
        <f t="shared" si="71"/>
        <v>766.13073478144418</v>
      </c>
      <c r="BB140">
        <f t="shared" si="71"/>
        <v>772.46542060999911</v>
      </c>
      <c r="BC140">
        <f t="shared" si="71"/>
        <v>778.57840160618514</v>
      </c>
      <c r="BD140">
        <f t="shared" si="71"/>
        <v>784.48230229618684</v>
      </c>
      <c r="BE140">
        <f t="shared" si="71"/>
        <v>790.18868723287812</v>
      </c>
      <c r="BF140">
        <f t="shared" si="71"/>
        <v>795.70817736450897</v>
      </c>
      <c r="BG140">
        <f t="shared" si="71"/>
        <v>801.05055173323365</v>
      </c>
      <c r="BH140">
        <f t="shared" si="71"/>
        <v>806.22483641594113</v>
      </c>
      <c r="BI140">
        <f t="shared" si="71"/>
        <v>811.23938238631592</v>
      </c>
    </row>
    <row r="141" spans="1:61" x14ac:dyDescent="0.2">
      <c r="A141" s="103" t="s">
        <v>46</v>
      </c>
      <c r="M141">
        <f t="shared" ref="M141:BI141" si="72">M90/M$109</f>
        <v>28.770827715017354</v>
      </c>
      <c r="N141">
        <f t="shared" si="72"/>
        <v>36.046833092476106</v>
      </c>
      <c r="O141">
        <f t="shared" si="72"/>
        <v>68.013018050519435</v>
      </c>
      <c r="P141">
        <f t="shared" si="72"/>
        <v>43.485013091447151</v>
      </c>
      <c r="Q141">
        <f t="shared" si="72"/>
        <v>52.777257476168259</v>
      </c>
      <c r="R141">
        <f t="shared" si="72"/>
        <v>58.018214356663513</v>
      </c>
      <c r="S141">
        <f t="shared" si="72"/>
        <v>59.114003297883883</v>
      </c>
      <c r="T141">
        <f t="shared" si="72"/>
        <v>89.556422827639693</v>
      </c>
      <c r="U141">
        <f t="shared" si="72"/>
        <v>123</v>
      </c>
      <c r="V141">
        <f t="shared" si="72"/>
        <v>118.5811891364765</v>
      </c>
      <c r="W141">
        <f t="shared" si="72"/>
        <v>132.13961691183783</v>
      </c>
      <c r="X141">
        <f t="shared" si="72"/>
        <v>144.06795060599961</v>
      </c>
      <c r="Y141">
        <f t="shared" si="72"/>
        <v>155.24172989992545</v>
      </c>
      <c r="Z141">
        <f t="shared" si="72"/>
        <v>165.6499278761344</v>
      </c>
      <c r="AA141">
        <f t="shared" si="72"/>
        <v>175.30697505831361</v>
      </c>
      <c r="AB141">
        <f t="shared" si="72"/>
        <v>184.24455606772818</v>
      </c>
      <c r="AC141">
        <f t="shared" si="72"/>
        <v>192.50511417228984</v>
      </c>
      <c r="AD141">
        <f t="shared" si="72"/>
        <v>200.1369309708374</v>
      </c>
      <c r="AE141">
        <f t="shared" si="72"/>
        <v>207.19055058475038</v>
      </c>
      <c r="AF141">
        <f t="shared" si="72"/>
        <v>213.71629142339296</v>
      </c>
      <c r="AG141">
        <f t="shared" si="72"/>
        <v>219.76260202534081</v>
      </c>
      <c r="AH141">
        <f t="shared" si="72"/>
        <v>225.37504957392542</v>
      </c>
      <c r="AI141">
        <f t="shared" si="72"/>
        <v>230.59576766819438</v>
      </c>
      <c r="AJ141">
        <f t="shared" si="72"/>
        <v>235.4632267941555</v>
      </c>
      <c r="AK141">
        <f t="shared" si="72"/>
        <v>240.01222337090033</v>
      </c>
      <c r="AL141">
        <f t="shared" si="72"/>
        <v>244.27401011228611</v>
      </c>
      <c r="AM141">
        <f t="shared" si="72"/>
        <v>248.27651179959432</v>
      </c>
      <c r="AN141">
        <f t="shared" si="72"/>
        <v>252.04458701718966</v>
      </c>
      <c r="AO141">
        <f t="shared" si="72"/>
        <v>255.60030877335134</v>
      </c>
      <c r="AP141">
        <f t="shared" si="72"/>
        <v>258.96324602984811</v>
      </c>
      <c r="AQ141">
        <f t="shared" si="72"/>
        <v>262.1507347292191</v>
      </c>
      <c r="AR141">
        <f t="shared" si="72"/>
        <v>265.17813155174019</v>
      </c>
      <c r="AS141">
        <f t="shared" si="72"/>
        <v>268.05904684840851</v>
      </c>
      <c r="AT141">
        <f t="shared" si="72"/>
        <v>270.80555536603663</v>
      </c>
      <c r="AU141">
        <f t="shared" si="72"/>
        <v>273.42838479874473</v>
      </c>
      <c r="AV141">
        <f t="shared" si="72"/>
        <v>275.93708308599156</v>
      </c>
      <c r="AW141">
        <f t="shared" si="72"/>
        <v>278.34016589220937</v>
      </c>
      <c r="AX141">
        <f t="shared" si="72"/>
        <v>280.64524596489144</v>
      </c>
      <c r="AY141">
        <f t="shared" si="72"/>
        <v>282.85914616075866</v>
      </c>
      <c r="AZ141">
        <f t="shared" si="72"/>
        <v>284.9879979135498</v>
      </c>
      <c r="BA141">
        <f t="shared" si="72"/>
        <v>287.03732683384715</v>
      </c>
      <c r="BB141">
        <f t="shared" si="72"/>
        <v>289.01212701001822</v>
      </c>
      <c r="BC141">
        <f t="shared" si="72"/>
        <v>290.91692543955787</v>
      </c>
      <c r="BD141">
        <f t="shared" si="72"/>
        <v>292.75583787445504</v>
      </c>
      <c r="BE141">
        <f t="shared" si="72"/>
        <v>294.53261722124131</v>
      </c>
      <c r="BF141">
        <f t="shared" si="72"/>
        <v>296.25069550082003</v>
      </c>
      <c r="BG141">
        <f t="shared" si="72"/>
        <v>297.91322024800292</v>
      </c>
      <c r="BH141">
        <f t="shared" si="72"/>
        <v>299.52308611699488</v>
      </c>
      <c r="BI141">
        <f t="shared" si="72"/>
        <v>301.08296235739829</v>
      </c>
    </row>
    <row r="142" spans="1:61" x14ac:dyDescent="0.2">
      <c r="A142" s="103" t="s">
        <v>19</v>
      </c>
      <c r="M142">
        <f t="shared" ref="M142:BI142" si="73">M91/M$109</f>
        <v>3284.4776919463811</v>
      </c>
      <c r="N142">
        <f t="shared" si="73"/>
        <v>3592.2922103720716</v>
      </c>
      <c r="O142">
        <f t="shared" si="73"/>
        <v>3875.6270613705829</v>
      </c>
      <c r="P142">
        <f t="shared" si="73"/>
        <v>4161.1812527507891</v>
      </c>
      <c r="Q142">
        <f t="shared" si="73"/>
        <v>4298.0479057154525</v>
      </c>
      <c r="R142">
        <f t="shared" si="73"/>
        <v>4684.7070901444122</v>
      </c>
      <c r="S142">
        <f t="shared" si="73"/>
        <v>5121.5149408942498</v>
      </c>
      <c r="T142">
        <f t="shared" si="73"/>
        <v>5567.5919944419147</v>
      </c>
      <c r="U142">
        <f t="shared" si="73"/>
        <v>5617</v>
      </c>
      <c r="V142">
        <f t="shared" si="73"/>
        <v>5963.3072407045011</v>
      </c>
      <c r="W142">
        <f t="shared" si="73"/>
        <v>6262.7362331312543</v>
      </c>
      <c r="X142">
        <f t="shared" si="73"/>
        <v>6558.5992640637533</v>
      </c>
      <c r="Y142">
        <f t="shared" si="73"/>
        <v>6855.8310346397993</v>
      </c>
      <c r="Z142">
        <f t="shared" si="73"/>
        <v>7155.3391751978297</v>
      </c>
      <c r="AA142">
        <f t="shared" si="73"/>
        <v>7446.32748498822</v>
      </c>
      <c r="AB142">
        <f t="shared" si="73"/>
        <v>7734.0287529193156</v>
      </c>
      <c r="AC142">
        <f t="shared" si="73"/>
        <v>8024.5048841874632</v>
      </c>
      <c r="AD142">
        <f t="shared" si="73"/>
        <v>8311.1133064608439</v>
      </c>
      <c r="AE142">
        <f t="shared" si="73"/>
        <v>8594.211468450374</v>
      </c>
      <c r="AF142">
        <f t="shared" si="73"/>
        <v>8873.0300398054769</v>
      </c>
      <c r="AG142">
        <f t="shared" si="73"/>
        <v>9150.3596635633694</v>
      </c>
      <c r="AH142">
        <f t="shared" si="73"/>
        <v>9425.4297006402176</v>
      </c>
      <c r="AI142">
        <f t="shared" si="73"/>
        <v>9692.7675173539556</v>
      </c>
      <c r="AJ142">
        <f t="shared" si="73"/>
        <v>9955.712557326935</v>
      </c>
      <c r="AK142">
        <f t="shared" si="73"/>
        <v>10218.279538021337</v>
      </c>
      <c r="AL142">
        <f t="shared" si="73"/>
        <v>10473.412556656584</v>
      </c>
      <c r="AM142">
        <f t="shared" si="73"/>
        <v>10728.018462914186</v>
      </c>
      <c r="AN142">
        <f t="shared" si="73"/>
        <v>10976.150421913084</v>
      </c>
      <c r="AO142">
        <f t="shared" si="73"/>
        <v>11219.016997330082</v>
      </c>
      <c r="AP142">
        <f t="shared" si="73"/>
        <v>11459.823342325815</v>
      </c>
      <c r="AQ142">
        <f t="shared" si="73"/>
        <v>11694.728802490043</v>
      </c>
      <c r="AR142">
        <f t="shared" si="73"/>
        <v>11926.007567217188</v>
      </c>
      <c r="AS142">
        <f t="shared" si="73"/>
        <v>12152.040335856818</v>
      </c>
      <c r="AT142">
        <f t="shared" si="73"/>
        <v>12376.309244301068</v>
      </c>
      <c r="AU142">
        <f t="shared" si="73"/>
        <v>12597.081879542371</v>
      </c>
      <c r="AV142">
        <f t="shared" si="73"/>
        <v>12811.1735873957</v>
      </c>
      <c r="AW142">
        <f t="shared" si="73"/>
        <v>13022.143242597662</v>
      </c>
      <c r="AX142">
        <f t="shared" si="73"/>
        <v>13230.533797262555</v>
      </c>
      <c r="AY142">
        <f t="shared" si="73"/>
        <v>13434.700147208094</v>
      </c>
      <c r="AZ142">
        <f t="shared" si="73"/>
        <v>13637.202591437044</v>
      </c>
      <c r="BA142">
        <f t="shared" si="73"/>
        <v>13834.624397529777</v>
      </c>
      <c r="BB142">
        <f t="shared" si="73"/>
        <v>14028.57607431048</v>
      </c>
      <c r="BC142">
        <f t="shared" si="73"/>
        <v>14221.653758144284</v>
      </c>
      <c r="BD142">
        <f t="shared" si="73"/>
        <v>14409.910184648836</v>
      </c>
      <c r="BE142">
        <f t="shared" si="73"/>
        <v>14598.742608303797</v>
      </c>
      <c r="BF142">
        <f t="shared" si="73"/>
        <v>14785.026567287252</v>
      </c>
      <c r="BG142">
        <f t="shared" si="73"/>
        <v>14969.097507848277</v>
      </c>
      <c r="BH142">
        <f t="shared" si="73"/>
        <v>15153.399784705061</v>
      </c>
      <c r="BI142">
        <f t="shared" si="73"/>
        <v>15336.068548254378</v>
      </c>
    </row>
    <row r="143" spans="1:61" x14ac:dyDescent="0.2">
      <c r="A143" s="103" t="s">
        <v>20</v>
      </c>
      <c r="M143">
        <f t="shared" ref="M143:BI143" si="74">M92/M$109</f>
        <v>6364.107090561839</v>
      </c>
      <c r="N143">
        <f t="shared" si="74"/>
        <v>6583.052893513448</v>
      </c>
      <c r="O143">
        <f t="shared" si="74"/>
        <v>7364.3603971095226</v>
      </c>
      <c r="P143">
        <f t="shared" si="74"/>
        <v>8147.3074528001107</v>
      </c>
      <c r="Q143">
        <f t="shared" si="74"/>
        <v>8622.4844401689897</v>
      </c>
      <c r="R143">
        <f t="shared" si="74"/>
        <v>8499.1409649388715</v>
      </c>
      <c r="S143">
        <f t="shared" si="74"/>
        <v>8915.0032214929361</v>
      </c>
      <c r="T143">
        <f t="shared" si="74"/>
        <v>9624.7998241165569</v>
      </c>
      <c r="U143">
        <f t="shared" si="74"/>
        <v>9751</v>
      </c>
      <c r="V143">
        <f t="shared" si="74"/>
        <v>11301.369863013699</v>
      </c>
      <c r="W143">
        <f t="shared" si="74"/>
        <v>11884.902083383138</v>
      </c>
      <c r="X143">
        <f t="shared" si="74"/>
        <v>12462.565461885049</v>
      </c>
      <c r="Y143">
        <f t="shared" si="74"/>
        <v>13043.872947098087</v>
      </c>
      <c r="Z143">
        <f t="shared" si="74"/>
        <v>13630.575340880288</v>
      </c>
      <c r="AA143">
        <f t="shared" si="74"/>
        <v>14201.696206108089</v>
      </c>
      <c r="AB143">
        <f t="shared" si="74"/>
        <v>14767.337028387909</v>
      </c>
      <c r="AC143">
        <f t="shared" si="74"/>
        <v>15339.264959156915</v>
      </c>
      <c r="AD143">
        <f t="shared" si="74"/>
        <v>15904.535446689213</v>
      </c>
      <c r="AE143">
        <f t="shared" si="74"/>
        <v>16463.808621047599</v>
      </c>
      <c r="AF143">
        <f t="shared" si="74"/>
        <v>17015.548236833878</v>
      </c>
      <c r="AG143">
        <f t="shared" si="74"/>
        <v>17565.175708334798</v>
      </c>
      <c r="AH143">
        <f t="shared" si="74"/>
        <v>18111.164367813457</v>
      </c>
      <c r="AI143">
        <f t="shared" si="74"/>
        <v>18642.768395854768</v>
      </c>
      <c r="AJ143">
        <f t="shared" si="74"/>
        <v>19166.486579556309</v>
      </c>
      <c r="AK143">
        <f t="shared" si="74"/>
        <v>19690.170187078984</v>
      </c>
      <c r="AL143">
        <f t="shared" si="74"/>
        <v>20199.945227293341</v>
      </c>
      <c r="AM143">
        <f t="shared" si="74"/>
        <v>20709.351756274435</v>
      </c>
      <c r="AN143">
        <f t="shared" si="74"/>
        <v>21206.674786895564</v>
      </c>
      <c r="AO143">
        <f t="shared" si="74"/>
        <v>21694.257866542281</v>
      </c>
      <c r="AP143">
        <f t="shared" si="74"/>
        <v>22178.391209775767</v>
      </c>
      <c r="AQ143">
        <f t="shared" si="74"/>
        <v>22651.480810266446</v>
      </c>
      <c r="AR143">
        <f t="shared" si="74"/>
        <v>23117.986908445047</v>
      </c>
      <c r="AS143">
        <f t="shared" si="74"/>
        <v>23574.688111454343</v>
      </c>
      <c r="AT143">
        <f t="shared" si="74"/>
        <v>24028.446329014798</v>
      </c>
      <c r="AU143">
        <f t="shared" si="74"/>
        <v>24475.820871178155</v>
      </c>
      <c r="AV143">
        <f t="shared" si="74"/>
        <v>24910.483199524257</v>
      </c>
      <c r="AW143">
        <f t="shared" si="74"/>
        <v>25339.458513650137</v>
      </c>
      <c r="AX143">
        <f t="shared" si="74"/>
        <v>25763.808707234119</v>
      </c>
      <c r="AY143">
        <f t="shared" si="74"/>
        <v>26180.253883985231</v>
      </c>
      <c r="AZ143">
        <f t="shared" si="74"/>
        <v>26593.862497774877</v>
      </c>
      <c r="BA143">
        <f t="shared" si="74"/>
        <v>26997.83106872096</v>
      </c>
      <c r="BB143">
        <f t="shared" si="74"/>
        <v>27395.342100245132</v>
      </c>
      <c r="BC143">
        <f t="shared" si="74"/>
        <v>27791.550328569836</v>
      </c>
      <c r="BD143">
        <f t="shared" si="74"/>
        <v>28178.584599652993</v>
      </c>
      <c r="BE143">
        <f t="shared" si="74"/>
        <v>28567.187815301721</v>
      </c>
      <c r="BF143">
        <f t="shared" si="74"/>
        <v>28951.126225605938</v>
      </c>
      <c r="BG143">
        <f t="shared" si="74"/>
        <v>29331.058606307921</v>
      </c>
      <c r="BH143">
        <f t="shared" si="74"/>
        <v>29711.859850176483</v>
      </c>
      <c r="BI143">
        <f t="shared" si="74"/>
        <v>30089.801190243481</v>
      </c>
    </row>
    <row r="144" spans="1:61" x14ac:dyDescent="0.2">
      <c r="A144" s="103" t="s">
        <v>21</v>
      </c>
      <c r="M144">
        <f t="shared" ref="M144:BI144" si="75">M93/M$109</f>
        <v>2469.6878510570896</v>
      </c>
      <c r="N144">
        <f t="shared" si="75"/>
        <v>2291.2268284405122</v>
      </c>
      <c r="O144">
        <f t="shared" si="75"/>
        <v>2547.7007581219168</v>
      </c>
      <c r="P144">
        <f t="shared" si="75"/>
        <v>2716.1408177119297</v>
      </c>
      <c r="Q144">
        <f t="shared" si="75"/>
        <v>2930.2373161247583</v>
      </c>
      <c r="R144">
        <f t="shared" si="75"/>
        <v>3397.7576080511485</v>
      </c>
      <c r="S144">
        <f t="shared" si="75"/>
        <v>3450.0155372989129</v>
      </c>
      <c r="T144">
        <f t="shared" si="75"/>
        <v>3658.7320606887406</v>
      </c>
      <c r="U144">
        <f t="shared" si="75"/>
        <v>3553</v>
      </c>
      <c r="V144">
        <f t="shared" si="75"/>
        <v>4077.1037181996089</v>
      </c>
      <c r="W144">
        <f t="shared" si="75"/>
        <v>4236.0701688396011</v>
      </c>
      <c r="X144">
        <f t="shared" si="75"/>
        <v>4390.6213318019763</v>
      </c>
      <c r="Y144">
        <f t="shared" si="75"/>
        <v>4543.6909627220621</v>
      </c>
      <c r="Z144">
        <f t="shared" si="75"/>
        <v>4695.8387430180092</v>
      </c>
      <c r="AA144">
        <f t="shared" si="75"/>
        <v>4841.1208571154075</v>
      </c>
      <c r="AB144">
        <f t="shared" si="75"/>
        <v>4982.6050120937407</v>
      </c>
      <c r="AC144">
        <f t="shared" si="75"/>
        <v>5123.6910798573854</v>
      </c>
      <c r="AD144">
        <f t="shared" si="75"/>
        <v>5260.8125791137454</v>
      </c>
      <c r="AE144">
        <f t="shared" si="75"/>
        <v>5394.2633130783843</v>
      </c>
      <c r="AF144">
        <f t="shared" si="75"/>
        <v>5523.7275379246939</v>
      </c>
      <c r="AG144">
        <f t="shared" si="75"/>
        <v>5650.7667419030213</v>
      </c>
      <c r="AH144">
        <f t="shared" si="75"/>
        <v>5775.0350126929752</v>
      </c>
      <c r="AI144">
        <f t="shared" si="75"/>
        <v>5893.7657164184684</v>
      </c>
      <c r="AJ144">
        <f t="shared" si="75"/>
        <v>6008.794765957934</v>
      </c>
      <c r="AK144">
        <f t="shared" si="75"/>
        <v>6122.2445806658425</v>
      </c>
      <c r="AL144">
        <f t="shared" si="75"/>
        <v>6230.5791415580434</v>
      </c>
      <c r="AM144">
        <f t="shared" si="75"/>
        <v>6337.369364309161</v>
      </c>
      <c r="AN144">
        <f t="shared" si="75"/>
        <v>6439.6794871685597</v>
      </c>
      <c r="AO144">
        <f t="shared" si="75"/>
        <v>6538.1949267654154</v>
      </c>
      <c r="AP144">
        <f t="shared" si="75"/>
        <v>6634.5627671626253</v>
      </c>
      <c r="AQ144">
        <f t="shared" si="75"/>
        <v>6726.9448457544822</v>
      </c>
      <c r="AR144">
        <f t="shared" si="75"/>
        <v>6816.5170350944782</v>
      </c>
      <c r="AS144">
        <f t="shared" si="75"/>
        <v>6902.5471981369164</v>
      </c>
      <c r="AT144">
        <f t="shared" si="75"/>
        <v>6986.7652364497017</v>
      </c>
      <c r="AU144">
        <f t="shared" si="75"/>
        <v>7068.3747819604778</v>
      </c>
      <c r="AV144">
        <f t="shared" si="75"/>
        <v>7145.911125287058</v>
      </c>
      <c r="AW144">
        <f t="shared" si="75"/>
        <v>7221.1169023948341</v>
      </c>
      <c r="AX144">
        <f t="shared" si="75"/>
        <v>7294.2825525578228</v>
      </c>
      <c r="AY144">
        <f t="shared" si="75"/>
        <v>7364.6739756639217</v>
      </c>
      <c r="AZ144">
        <f t="shared" si="75"/>
        <v>7433.5183176419196</v>
      </c>
      <c r="BA144">
        <f t="shared" si="75"/>
        <v>7499.2664747775525</v>
      </c>
      <c r="BB144">
        <f t="shared" si="75"/>
        <v>7562.7024839782771</v>
      </c>
      <c r="BC144">
        <f t="shared" si="75"/>
        <v>7625.0411034483795</v>
      </c>
      <c r="BD144">
        <f t="shared" si="75"/>
        <v>7684.5110897606173</v>
      </c>
      <c r="BE144">
        <f t="shared" si="75"/>
        <v>7743.5829636547942</v>
      </c>
      <c r="BF144">
        <f t="shared" si="75"/>
        <v>7800.8613718825527</v>
      </c>
      <c r="BG144">
        <f t="shared" si="75"/>
        <v>7856.5204991959854</v>
      </c>
      <c r="BH144">
        <f t="shared" si="75"/>
        <v>7911.664553586601</v>
      </c>
      <c r="BI144">
        <f t="shared" si="75"/>
        <v>7965.4767893557209</v>
      </c>
    </row>
    <row r="145" spans="1:61" x14ac:dyDescent="0.2">
      <c r="A145" s="103" t="s">
        <v>22</v>
      </c>
      <c r="M145">
        <f t="shared" ref="M145:BI145" si="76">M94/M$109</f>
        <v>784.86818006567341</v>
      </c>
      <c r="N145">
        <f t="shared" si="76"/>
        <v>697.28092763258462</v>
      </c>
      <c r="O145">
        <f t="shared" si="76"/>
        <v>759.29287364596291</v>
      </c>
      <c r="P145">
        <f t="shared" si="76"/>
        <v>895.34526954954003</v>
      </c>
      <c r="Q145">
        <f t="shared" si="76"/>
        <v>954.38873936070934</v>
      </c>
      <c r="R145">
        <f t="shared" si="76"/>
        <v>1037.9985986719437</v>
      </c>
      <c r="S145">
        <f t="shared" si="76"/>
        <v>1060.9944385016745</v>
      </c>
      <c r="T145">
        <f t="shared" si="76"/>
        <v>1181.3397797713371</v>
      </c>
      <c r="U145">
        <f t="shared" si="76"/>
        <v>1103</v>
      </c>
      <c r="V145">
        <f t="shared" si="76"/>
        <v>1231.8003913894327</v>
      </c>
      <c r="W145">
        <f t="shared" si="76"/>
        <v>1296.2411734082054</v>
      </c>
      <c r="X145">
        <f t="shared" si="76"/>
        <v>1360.090354657945</v>
      </c>
      <c r="Y145">
        <f t="shared" si="76"/>
        <v>1424.3932778259448</v>
      </c>
      <c r="Z145">
        <f t="shared" si="76"/>
        <v>1489.3424765620575</v>
      </c>
      <c r="AA145">
        <f t="shared" si="76"/>
        <v>1552.6246128337059</v>
      </c>
      <c r="AB145">
        <f t="shared" si="76"/>
        <v>1615.3503988785835</v>
      </c>
      <c r="AC145">
        <f t="shared" si="76"/>
        <v>1678.8171266716424</v>
      </c>
      <c r="AD145">
        <f t="shared" si="76"/>
        <v>1741.5952291490969</v>
      </c>
      <c r="AE145">
        <f t="shared" si="76"/>
        <v>1803.7557724436031</v>
      </c>
      <c r="AF145">
        <f t="shared" si="76"/>
        <v>1865.127206111792</v>
      </c>
      <c r="AG145">
        <f t="shared" si="76"/>
        <v>1926.3074795640177</v>
      </c>
      <c r="AH145">
        <f t="shared" si="76"/>
        <v>1987.1267309250918</v>
      </c>
      <c r="AI145">
        <f t="shared" si="76"/>
        <v>2046.3939055842636</v>
      </c>
      <c r="AJ145">
        <f t="shared" si="76"/>
        <v>2104.8263435707127</v>
      </c>
      <c r="AK145">
        <f t="shared" si="76"/>
        <v>2163.2926988907566</v>
      </c>
      <c r="AL145">
        <f t="shared" si="76"/>
        <v>2220.2541339217614</v>
      </c>
      <c r="AM145">
        <f t="shared" si="76"/>
        <v>2277.2103975327823</v>
      </c>
      <c r="AN145">
        <f t="shared" si="76"/>
        <v>2332.8609672163343</v>
      </c>
      <c r="AO145">
        <f t="shared" si="76"/>
        <v>2387.464094408972</v>
      </c>
      <c r="AP145">
        <f t="shared" si="76"/>
        <v>2441.716893365377</v>
      </c>
      <c r="AQ145">
        <f t="shared" si="76"/>
        <v>2494.7748438090707</v>
      </c>
      <c r="AR145">
        <f t="shared" si="76"/>
        <v>2547.1321038378246</v>
      </c>
      <c r="AS145">
        <f t="shared" si="76"/>
        <v>2598.4294075682487</v>
      </c>
      <c r="AT145">
        <f t="shared" si="76"/>
        <v>2649.4287113293808</v>
      </c>
      <c r="AU145">
        <f t="shared" si="76"/>
        <v>2699.7465862003819</v>
      </c>
      <c r="AV145">
        <f t="shared" si="76"/>
        <v>2748.6775556915659</v>
      </c>
      <c r="AW145">
        <f t="shared" si="76"/>
        <v>2797.0023433261454</v>
      </c>
      <c r="AX145">
        <f t="shared" si="76"/>
        <v>2844.8384596264827</v>
      </c>
      <c r="AY145">
        <f t="shared" si="76"/>
        <v>2891.8197176048084</v>
      </c>
      <c r="AZ145">
        <f t="shared" si="76"/>
        <v>2938.510160530564</v>
      </c>
      <c r="BA145">
        <f t="shared" si="76"/>
        <v>2984.1506210026623</v>
      </c>
      <c r="BB145">
        <f t="shared" si="76"/>
        <v>3029.0949669472129</v>
      </c>
      <c r="BC145">
        <f t="shared" si="76"/>
        <v>3073.917659017713</v>
      </c>
      <c r="BD145">
        <f t="shared" si="76"/>
        <v>3117.7397825147859</v>
      </c>
      <c r="BE145">
        <f t="shared" si="76"/>
        <v>3161.759940446309</v>
      </c>
      <c r="BF145">
        <f t="shared" si="76"/>
        <v>3205.2818816616445</v>
      </c>
      <c r="BG145">
        <f t="shared" si="76"/>
        <v>3248.378655379463</v>
      </c>
      <c r="BH145">
        <f t="shared" si="76"/>
        <v>3291.5946861267171</v>
      </c>
      <c r="BI145">
        <f t="shared" si="76"/>
        <v>3334.5130809576431</v>
      </c>
    </row>
    <row r="146" spans="1:61" x14ac:dyDescent="0.2">
      <c r="A146" s="103" t="s">
        <v>23</v>
      </c>
      <c r="M146">
        <f t="shared" ref="M146:BI146" si="77">M95/M$109</f>
        <v>566.20988943154157</v>
      </c>
      <c r="N146">
        <f t="shared" si="77"/>
        <v>661.23409454010857</v>
      </c>
      <c r="O146">
        <f t="shared" si="77"/>
        <v>653.37096028859662</v>
      </c>
      <c r="P146">
        <f t="shared" si="77"/>
        <v>714.71521516968266</v>
      </c>
      <c r="Q146">
        <f t="shared" si="77"/>
        <v>737.78207846893542</v>
      </c>
      <c r="R146">
        <f t="shared" si="77"/>
        <v>720.48073464729418</v>
      </c>
      <c r="S146">
        <f t="shared" si="77"/>
        <v>687.96469355295903</v>
      </c>
      <c r="T146">
        <f t="shared" si="77"/>
        <v>681.23256465519182</v>
      </c>
      <c r="U146">
        <f t="shared" si="77"/>
        <v>820</v>
      </c>
      <c r="V146">
        <f t="shared" si="77"/>
        <v>620.77681729531525</v>
      </c>
      <c r="W146">
        <f t="shared" si="77"/>
        <v>655.05225376037231</v>
      </c>
      <c r="X146">
        <f t="shared" si="77"/>
        <v>694.74326951763862</v>
      </c>
      <c r="Y146">
        <f t="shared" si="77"/>
        <v>740.61754213598874</v>
      </c>
      <c r="Z146">
        <f t="shared" si="77"/>
        <v>792.25983594248817</v>
      </c>
      <c r="AA146">
        <f t="shared" si="77"/>
        <v>846.00347234434423</v>
      </c>
      <c r="AB146">
        <f t="shared" si="77"/>
        <v>902.67276997986164</v>
      </c>
      <c r="AC146">
        <f t="shared" si="77"/>
        <v>963.35119251902381</v>
      </c>
      <c r="AD146">
        <f t="shared" si="77"/>
        <v>1025.6668532615295</v>
      </c>
      <c r="AE146">
        <f t="shared" si="77"/>
        <v>1089.24649268759</v>
      </c>
      <c r="AF146">
        <f t="shared" si="77"/>
        <v>1153.4665418097627</v>
      </c>
      <c r="AG146">
        <f t="shared" si="77"/>
        <v>1218.7299604790364</v>
      </c>
      <c r="AH146">
        <f t="shared" si="77"/>
        <v>1284.5142123236678</v>
      </c>
      <c r="AI146">
        <f t="shared" si="77"/>
        <v>1349.0746571923212</v>
      </c>
      <c r="AJ146">
        <f t="shared" si="77"/>
        <v>1413.0994533344658</v>
      </c>
      <c r="AK146">
        <f t="shared" si="77"/>
        <v>1477.4792586665153</v>
      </c>
      <c r="AL146">
        <f t="shared" si="77"/>
        <v>1540.1618518919834</v>
      </c>
      <c r="AM146">
        <f t="shared" si="77"/>
        <v>1602.8634663303797</v>
      </c>
      <c r="AN146">
        <f t="shared" si="77"/>
        <v>1663.8881577323136</v>
      </c>
      <c r="AO146">
        <f t="shared" si="77"/>
        <v>1723.4714278400611</v>
      </c>
      <c r="AP146">
        <f t="shared" si="77"/>
        <v>1782.3835039501616</v>
      </c>
      <c r="AQ146">
        <f t="shared" si="77"/>
        <v>1839.550896912918</v>
      </c>
      <c r="AR146">
        <f t="shared" si="77"/>
        <v>1895.5204580775835</v>
      </c>
      <c r="AS146">
        <f t="shared" si="77"/>
        <v>1949.8288137420618</v>
      </c>
      <c r="AT146">
        <f t="shared" si="77"/>
        <v>2003.3439387333297</v>
      </c>
      <c r="AU146">
        <f t="shared" si="77"/>
        <v>2055.5848174590697</v>
      </c>
      <c r="AV146">
        <f t="shared" si="77"/>
        <v>2105.7130225891588</v>
      </c>
      <c r="AW146">
        <f t="shared" si="77"/>
        <v>2154.6251936845083</v>
      </c>
      <c r="AX146">
        <f t="shared" si="77"/>
        <v>2202.4411570966763</v>
      </c>
      <c r="AY146">
        <f t="shared" si="77"/>
        <v>2248.7302635708256</v>
      </c>
      <c r="AZ146">
        <f t="shared" si="77"/>
        <v>2294.1263015042614</v>
      </c>
      <c r="BA146">
        <f t="shared" si="77"/>
        <v>2337.7627451186613</v>
      </c>
      <c r="BB146">
        <f t="shared" si="77"/>
        <v>2380.0388679961929</v>
      </c>
      <c r="BC146">
        <f t="shared" si="77"/>
        <v>2421.5901661410603</v>
      </c>
      <c r="BD146">
        <f t="shared" si="77"/>
        <v>2461.4352570622873</v>
      </c>
      <c r="BE146">
        <f t="shared" si="77"/>
        <v>2500.8935384797969</v>
      </c>
      <c r="BF146">
        <f t="shared" si="77"/>
        <v>2539.1898883225913</v>
      </c>
      <c r="BG146">
        <f t="shared" si="77"/>
        <v>2576.4010970632098</v>
      </c>
      <c r="BH146">
        <f t="shared" si="77"/>
        <v>2613.1079978261719</v>
      </c>
      <c r="BI146">
        <f t="shared" si="77"/>
        <v>2648.8517304039879</v>
      </c>
    </row>
    <row r="147" spans="1:61" x14ac:dyDescent="0.2">
      <c r="A147" s="103" t="s">
        <v>24</v>
      </c>
      <c r="M147">
        <f t="shared" ref="M147:BI147" si="78">M96/M$109</f>
        <v>674.38820164000674</v>
      </c>
      <c r="N147">
        <f t="shared" si="78"/>
        <v>948.48229574577749</v>
      </c>
      <c r="O147">
        <f t="shared" si="78"/>
        <v>1130.5770541512575</v>
      </c>
      <c r="P147">
        <f t="shared" si="78"/>
        <v>1490.7554488016626</v>
      </c>
      <c r="Q147">
        <f t="shared" si="78"/>
        <v>1852.7016426529899</v>
      </c>
      <c r="R147">
        <f t="shared" si="78"/>
        <v>2179.375106561215</v>
      </c>
      <c r="S147">
        <f t="shared" si="78"/>
        <v>2511.3259332066532</v>
      </c>
      <c r="T147">
        <f t="shared" si="78"/>
        <v>2994.6057790455698</v>
      </c>
      <c r="U147">
        <f t="shared" si="78"/>
        <v>4344</v>
      </c>
      <c r="V147">
        <f t="shared" si="78"/>
        <v>3965.993559062339</v>
      </c>
      <c r="W147">
        <f t="shared" si="78"/>
        <v>4184.9710667062809</v>
      </c>
      <c r="X147">
        <f t="shared" si="78"/>
        <v>4438.547405996469</v>
      </c>
      <c r="Y147">
        <f t="shared" si="78"/>
        <v>4731.6270840097923</v>
      </c>
      <c r="Z147">
        <f t="shared" si="78"/>
        <v>5061.5572600497726</v>
      </c>
      <c r="AA147">
        <f t="shared" si="78"/>
        <v>5404.91240778067</v>
      </c>
      <c r="AB147">
        <f t="shared" si="78"/>
        <v>5766.9589004288164</v>
      </c>
      <c r="AC147">
        <f t="shared" si="78"/>
        <v>6154.6187264076252</v>
      </c>
      <c r="AD147">
        <f t="shared" si="78"/>
        <v>6552.7384729056976</v>
      </c>
      <c r="AE147">
        <f t="shared" si="78"/>
        <v>6958.9334747582016</v>
      </c>
      <c r="AF147">
        <f t="shared" si="78"/>
        <v>7369.2198999035536</v>
      </c>
      <c r="AG147">
        <f t="shared" si="78"/>
        <v>7786.172161768699</v>
      </c>
      <c r="AH147">
        <f t="shared" si="78"/>
        <v>8206.4519013380122</v>
      </c>
      <c r="AI147">
        <f t="shared" si="78"/>
        <v>8618.91303291644</v>
      </c>
      <c r="AJ147">
        <f t="shared" si="78"/>
        <v>9027.9520338030143</v>
      </c>
      <c r="AK147">
        <f t="shared" si="78"/>
        <v>9439.25910289276</v>
      </c>
      <c r="AL147">
        <f t="shared" si="78"/>
        <v>9839.7230926413777</v>
      </c>
      <c r="AM147">
        <f t="shared" si="78"/>
        <v>10240.308604337752</v>
      </c>
      <c r="AN147">
        <f t="shared" si="78"/>
        <v>10630.180658674957</v>
      </c>
      <c r="AO147">
        <f t="shared" si="78"/>
        <v>11010.843819559044</v>
      </c>
      <c r="AP147">
        <f t="shared" si="78"/>
        <v>11387.218883662799</v>
      </c>
      <c r="AQ147">
        <f t="shared" si="78"/>
        <v>11752.447587380353</v>
      </c>
      <c r="AR147">
        <f t="shared" si="78"/>
        <v>12110.023632261893</v>
      </c>
      <c r="AS147">
        <f t="shared" si="78"/>
        <v>12456.986635337642</v>
      </c>
      <c r="AT147">
        <f t="shared" si="78"/>
        <v>12798.88187870788</v>
      </c>
      <c r="AU147">
        <f t="shared" si="78"/>
        <v>13132.636269615619</v>
      </c>
      <c r="AV147">
        <f t="shared" si="78"/>
        <v>13452.893297800856</v>
      </c>
      <c r="AW147">
        <f t="shared" si="78"/>
        <v>13765.38137744451</v>
      </c>
      <c r="AX147">
        <f t="shared" si="78"/>
        <v>14070.866050244082</v>
      </c>
      <c r="AY147">
        <f t="shared" si="78"/>
        <v>14366.596001840988</v>
      </c>
      <c r="AZ147">
        <f t="shared" si="78"/>
        <v>14656.620353644883</v>
      </c>
      <c r="BA147">
        <f t="shared" si="78"/>
        <v>14935.40308117829</v>
      </c>
      <c r="BB147">
        <f t="shared" si="78"/>
        <v>15205.495047184577</v>
      </c>
      <c r="BC147">
        <f t="shared" si="78"/>
        <v>15470.956282562554</v>
      </c>
      <c r="BD147">
        <f t="shared" si="78"/>
        <v>15725.51697096317</v>
      </c>
      <c r="BE147">
        <f t="shared" si="78"/>
        <v>15977.606426615421</v>
      </c>
      <c r="BF147">
        <f t="shared" si="78"/>
        <v>16222.27258131151</v>
      </c>
      <c r="BG147">
        <f t="shared" si="78"/>
        <v>16460.006030883953</v>
      </c>
      <c r="BH147">
        <f t="shared" si="78"/>
        <v>16694.517578259914</v>
      </c>
      <c r="BI147">
        <f t="shared" si="78"/>
        <v>16922.875676099487</v>
      </c>
    </row>
    <row r="148" spans="1:61" x14ac:dyDescent="0.2">
      <c r="A148" s="103" t="s">
        <v>25</v>
      </c>
      <c r="M148">
        <f t="shared" ref="M148:BI148" si="79">M97/M$109</f>
        <v>374.02076029522561</v>
      </c>
      <c r="N148">
        <f t="shared" si="79"/>
        <v>513.66737156778447</v>
      </c>
      <c r="O148">
        <f t="shared" si="79"/>
        <v>597.62258483735116</v>
      </c>
      <c r="P148">
        <f t="shared" si="79"/>
        <v>768.23523128223303</v>
      </c>
      <c r="Q148">
        <f t="shared" si="79"/>
        <v>931.29868921488571</v>
      </c>
      <c r="R148">
        <f t="shared" si="79"/>
        <v>1068.5900207872753</v>
      </c>
      <c r="S148">
        <f t="shared" si="79"/>
        <v>1200.6257911190899</v>
      </c>
      <c r="T148">
        <f t="shared" si="79"/>
        <v>1396.6776953344258</v>
      </c>
      <c r="U148">
        <f t="shared" si="79"/>
        <v>1976</v>
      </c>
      <c r="V148">
        <f t="shared" si="79"/>
        <v>1759.8140093644854</v>
      </c>
      <c r="W148">
        <f t="shared" si="79"/>
        <v>1856.9799981510726</v>
      </c>
      <c r="X148">
        <f t="shared" si="79"/>
        <v>1969.4983841949822</v>
      </c>
      <c r="Y148">
        <f t="shared" si="79"/>
        <v>2099.5454242486271</v>
      </c>
      <c r="Z148">
        <f t="shared" si="79"/>
        <v>2245.9439842212055</v>
      </c>
      <c r="AA148">
        <f t="shared" si="79"/>
        <v>2398.2995516637066</v>
      </c>
      <c r="AB148">
        <f t="shared" si="79"/>
        <v>2558.9489527066366</v>
      </c>
      <c r="AC148">
        <f t="shared" si="79"/>
        <v>2730.9636527977273</v>
      </c>
      <c r="AD148">
        <f t="shared" si="79"/>
        <v>2907.6196903979471</v>
      </c>
      <c r="AE148">
        <f t="shared" si="79"/>
        <v>3087.8589278421127</v>
      </c>
      <c r="AF148">
        <f t="shared" si="79"/>
        <v>3269.9136357155085</v>
      </c>
      <c r="AG148">
        <f t="shared" si="79"/>
        <v>3454.926147899208</v>
      </c>
      <c r="AH148">
        <f t="shared" si="79"/>
        <v>3641.4151480782702</v>
      </c>
      <c r="AI148">
        <f t="shared" si="79"/>
        <v>3824.4348294923907</v>
      </c>
      <c r="AJ148">
        <f t="shared" si="79"/>
        <v>4005.9360229302424</v>
      </c>
      <c r="AK148">
        <f t="shared" si="79"/>
        <v>4188.4436169430555</v>
      </c>
      <c r="AL148">
        <f t="shared" si="79"/>
        <v>4366.1398559586905</v>
      </c>
      <c r="AM148">
        <f t="shared" si="79"/>
        <v>4543.8900174083701</v>
      </c>
      <c r="AN148">
        <f t="shared" si="79"/>
        <v>4716.8863404897766</v>
      </c>
      <c r="AO148">
        <f t="shared" si="79"/>
        <v>4885.7964391564938</v>
      </c>
      <c r="AP148">
        <f t="shared" si="79"/>
        <v>5052.8037982763208</v>
      </c>
      <c r="AQ148">
        <f t="shared" si="79"/>
        <v>5214.8652287482701</v>
      </c>
      <c r="AR148">
        <f t="shared" si="79"/>
        <v>5373.5309763912028</v>
      </c>
      <c r="AS148">
        <f t="shared" si="79"/>
        <v>5527.4874426463393</v>
      </c>
      <c r="AT148">
        <f t="shared" si="79"/>
        <v>5679.1952127316445</v>
      </c>
      <c r="AU148">
        <f t="shared" si="79"/>
        <v>5827.2906758380468</v>
      </c>
      <c r="AV148">
        <f t="shared" si="79"/>
        <v>5969.3970096998373</v>
      </c>
      <c r="AW148">
        <f t="shared" si="79"/>
        <v>6108.0560599798682</v>
      </c>
      <c r="AX148">
        <f t="shared" si="79"/>
        <v>6243.6075173468116</v>
      </c>
      <c r="AY148">
        <f t="shared" si="79"/>
        <v>6374.8305523968138</v>
      </c>
      <c r="AZ148">
        <f t="shared" si="79"/>
        <v>6503.521865118465</v>
      </c>
      <c r="BA148">
        <f t="shared" si="79"/>
        <v>6627.2249781406981</v>
      </c>
      <c r="BB148">
        <f t="shared" si="79"/>
        <v>6747.0717752966248</v>
      </c>
      <c r="BC148">
        <f t="shared" si="79"/>
        <v>6864.8637973975929</v>
      </c>
      <c r="BD148">
        <f t="shared" si="79"/>
        <v>6977.8189646235287</v>
      </c>
      <c r="BE148">
        <f t="shared" si="79"/>
        <v>7089.6775819065042</v>
      </c>
      <c r="BF148">
        <f t="shared" si="79"/>
        <v>7198.2422883891113</v>
      </c>
      <c r="BG148">
        <f t="shared" si="79"/>
        <v>7303.7307741422364</v>
      </c>
      <c r="BH148">
        <f t="shared" si="79"/>
        <v>7407.7896184857791</v>
      </c>
      <c r="BI148">
        <f t="shared" si="79"/>
        <v>7509.1180179764024</v>
      </c>
    </row>
    <row r="149" spans="1:61" x14ac:dyDescent="0.2">
      <c r="A149" s="103" t="s">
        <v>26</v>
      </c>
      <c r="M149">
        <f t="shared" ref="M149:BI149" si="80">M98/M$109</f>
        <v>2064.5945968296455</v>
      </c>
      <c r="N149">
        <f t="shared" si="80"/>
        <v>2496.2431916539704</v>
      </c>
      <c r="O149">
        <f t="shared" si="80"/>
        <v>2816.4079277969195</v>
      </c>
      <c r="P149">
        <f t="shared" si="80"/>
        <v>3223.4659704454798</v>
      </c>
      <c r="Q149">
        <f t="shared" si="80"/>
        <v>3589.9530345768617</v>
      </c>
      <c r="R149">
        <f t="shared" si="80"/>
        <v>3766.9644266844621</v>
      </c>
      <c r="S149">
        <f t="shared" si="80"/>
        <v>3945.3501166570431</v>
      </c>
      <c r="T149">
        <f t="shared" si="80"/>
        <v>4203.1143612477636</v>
      </c>
      <c r="U149">
        <f t="shared" si="80"/>
        <v>4567</v>
      </c>
      <c r="V149">
        <f t="shared" si="80"/>
        <v>4832.2896281800395</v>
      </c>
      <c r="W149">
        <f t="shared" si="80"/>
        <v>5242.4008783949139</v>
      </c>
      <c r="X149">
        <f t="shared" si="80"/>
        <v>5664.2253512625884</v>
      </c>
      <c r="Y149">
        <f t="shared" si="80"/>
        <v>6103.8419791418219</v>
      </c>
      <c r="Z149">
        <f t="shared" si="80"/>
        <v>6562.7976422338234</v>
      </c>
      <c r="AA149">
        <f t="shared" si="80"/>
        <v>7026.8746971107512</v>
      </c>
      <c r="AB149">
        <f t="shared" si="80"/>
        <v>7502.6057733719645</v>
      </c>
      <c r="AC149">
        <f t="shared" si="80"/>
        <v>7998.5442932340229</v>
      </c>
      <c r="AD149">
        <f t="shared" si="80"/>
        <v>8505.4198165126654</v>
      </c>
      <c r="AE149">
        <f t="shared" si="80"/>
        <v>9023.5517243886552</v>
      </c>
      <c r="AF149">
        <f t="shared" si="80"/>
        <v>9551.5668364690227</v>
      </c>
      <c r="AG149">
        <f t="shared" si="80"/>
        <v>10093.660263423129</v>
      </c>
      <c r="AH149">
        <f t="shared" si="80"/>
        <v>10648.642345306343</v>
      </c>
      <c r="AI149">
        <f t="shared" si="80"/>
        <v>11207.327997912145</v>
      </c>
      <c r="AJ149">
        <f t="shared" si="80"/>
        <v>11774.789336276233</v>
      </c>
      <c r="AK149">
        <f t="shared" si="80"/>
        <v>12357.807608397752</v>
      </c>
      <c r="AL149">
        <f t="shared" si="80"/>
        <v>12943.939057195961</v>
      </c>
      <c r="AM149">
        <f t="shared" si="80"/>
        <v>13545.228282066879</v>
      </c>
      <c r="AN149">
        <f t="shared" si="80"/>
        <v>14150.736380871671</v>
      </c>
      <c r="AO149">
        <f t="shared" si="80"/>
        <v>14762.271085082924</v>
      </c>
      <c r="AP149">
        <f t="shared" si="80"/>
        <v>15385.726073276854</v>
      </c>
      <c r="AQ149">
        <f t="shared" si="80"/>
        <v>16013.469855966439</v>
      </c>
      <c r="AR149">
        <f t="shared" si="80"/>
        <v>16649.682187404214</v>
      </c>
      <c r="AS149">
        <f t="shared" si="80"/>
        <v>17290.838812042832</v>
      </c>
      <c r="AT149">
        <f t="shared" si="80"/>
        <v>17943.922916600608</v>
      </c>
      <c r="AU149">
        <f t="shared" si="80"/>
        <v>18605.256409185135</v>
      </c>
      <c r="AV149">
        <f t="shared" si="80"/>
        <v>19267.702821608756</v>
      </c>
      <c r="AW149">
        <f t="shared" si="80"/>
        <v>19938.655955607144</v>
      </c>
      <c r="AX149">
        <f t="shared" si="80"/>
        <v>20619.227523103331</v>
      </c>
      <c r="AY149">
        <f t="shared" si="80"/>
        <v>21305.557621767559</v>
      </c>
      <c r="AZ149">
        <f t="shared" si="80"/>
        <v>22003.409200483933</v>
      </c>
      <c r="BA149">
        <f t="shared" si="80"/>
        <v>22704.656599590973</v>
      </c>
      <c r="BB149">
        <f t="shared" si="80"/>
        <v>23412.850058576689</v>
      </c>
      <c r="BC149">
        <f t="shared" si="80"/>
        <v>24134.239593651997</v>
      </c>
      <c r="BD149">
        <f t="shared" si="80"/>
        <v>24859.033903278712</v>
      </c>
      <c r="BE149">
        <f t="shared" si="80"/>
        <v>25600.692863662902</v>
      </c>
      <c r="BF149">
        <f t="shared" si="80"/>
        <v>26351.415096924644</v>
      </c>
      <c r="BG149">
        <f t="shared" si="80"/>
        <v>27112.018652208961</v>
      </c>
      <c r="BH149">
        <f t="shared" si="80"/>
        <v>27889.041754894333</v>
      </c>
      <c r="BI149">
        <f t="shared" si="80"/>
        <v>28677.681481949126</v>
      </c>
    </row>
    <row r="150" spans="1:61" x14ac:dyDescent="0.2">
      <c r="A150" s="103" t="s">
        <v>27</v>
      </c>
      <c r="M150">
        <f t="shared" ref="M150:BI150" si="81">M99/M$109</f>
        <v>2337.34204356801</v>
      </c>
      <c r="N150">
        <f t="shared" si="81"/>
        <v>2754.2033409720025</v>
      </c>
      <c r="O150">
        <f t="shared" si="81"/>
        <v>2944.6291913347841</v>
      </c>
      <c r="P150">
        <f t="shared" si="81"/>
        <v>3154.3359496334356</v>
      </c>
      <c r="Q150">
        <f t="shared" si="81"/>
        <v>3370.0477950928271</v>
      </c>
      <c r="R150">
        <f t="shared" si="81"/>
        <v>3659.3670109684676</v>
      </c>
      <c r="S150">
        <f t="shared" si="81"/>
        <v>4039.1171563709281</v>
      </c>
      <c r="T150">
        <f t="shared" si="81"/>
        <v>4099.470411233754</v>
      </c>
      <c r="U150">
        <f t="shared" si="81"/>
        <v>4298</v>
      </c>
      <c r="V150">
        <f t="shared" si="81"/>
        <v>4427.1037181996089</v>
      </c>
      <c r="W150">
        <f t="shared" si="81"/>
        <v>4717.4244343391401</v>
      </c>
      <c r="X150">
        <f t="shared" si="81"/>
        <v>5009.7715118228889</v>
      </c>
      <c r="Y150">
        <f t="shared" si="81"/>
        <v>5308.5420749396408</v>
      </c>
      <c r="Z150">
        <f t="shared" si="81"/>
        <v>5614.6063794717929</v>
      </c>
      <c r="AA150">
        <f t="shared" si="81"/>
        <v>5917.7333485222816</v>
      </c>
      <c r="AB150">
        <f t="shared" si="81"/>
        <v>6222.6351528890145</v>
      </c>
      <c r="AC150">
        <f t="shared" si="81"/>
        <v>6535.0981179103419</v>
      </c>
      <c r="AD150">
        <f t="shared" si="81"/>
        <v>6848.6386283979782</v>
      </c>
      <c r="AE150">
        <f t="shared" si="81"/>
        <v>7163.4677984862701</v>
      </c>
      <c r="AF150">
        <f t="shared" si="81"/>
        <v>7478.6789767118944</v>
      </c>
      <c r="AG150">
        <f t="shared" si="81"/>
        <v>7796.9792929256419</v>
      </c>
      <c r="AH150">
        <f t="shared" si="81"/>
        <v>8117.5209580143528</v>
      </c>
      <c r="AI150">
        <f t="shared" si="81"/>
        <v>8434.5078645035828</v>
      </c>
      <c r="AJ150">
        <f t="shared" si="81"/>
        <v>8751.2200879775028</v>
      </c>
      <c r="AK150">
        <f t="shared" si="81"/>
        <v>9071.8080154475247</v>
      </c>
      <c r="AL150">
        <f t="shared" si="81"/>
        <v>9388.6619322254464</v>
      </c>
      <c r="AM150">
        <f t="shared" si="81"/>
        <v>9709.075354053979</v>
      </c>
      <c r="AN150">
        <f t="shared" si="81"/>
        <v>10026.508336250818</v>
      </c>
      <c r="AO150">
        <f t="shared" si="81"/>
        <v>10342.114007095233</v>
      </c>
      <c r="AP150">
        <f t="shared" si="81"/>
        <v>10659.333127783824</v>
      </c>
      <c r="AQ150">
        <f t="shared" si="81"/>
        <v>10973.780374790591</v>
      </c>
      <c r="AR150">
        <f t="shared" si="81"/>
        <v>11287.885570252769</v>
      </c>
      <c r="AS150">
        <f t="shared" si="81"/>
        <v>11599.696228940502</v>
      </c>
      <c r="AT150">
        <f t="shared" si="81"/>
        <v>11913.110682526143</v>
      </c>
      <c r="AU150">
        <f t="shared" si="81"/>
        <v>12226.069658046858</v>
      </c>
      <c r="AV150">
        <f t="shared" si="81"/>
        <v>12534.736127457283</v>
      </c>
      <c r="AW150">
        <f t="shared" si="81"/>
        <v>12843.163779800379</v>
      </c>
      <c r="AX150">
        <f t="shared" si="81"/>
        <v>13151.931708234222</v>
      </c>
      <c r="AY150">
        <f t="shared" si="81"/>
        <v>13458.999228693712</v>
      </c>
      <c r="AZ150">
        <f t="shared" si="81"/>
        <v>13767.379762808254</v>
      </c>
      <c r="BA150">
        <f t="shared" si="81"/>
        <v>14072.856795601074</v>
      </c>
      <c r="BB150">
        <f t="shared" si="81"/>
        <v>14377.295966492924</v>
      </c>
      <c r="BC150">
        <f t="shared" si="81"/>
        <v>14683.849965558024</v>
      </c>
      <c r="BD150">
        <f t="shared" si="81"/>
        <v>14987.564709605425</v>
      </c>
      <c r="BE150">
        <f t="shared" si="81"/>
        <v>15295.141690431044</v>
      </c>
      <c r="BF150">
        <f t="shared" si="81"/>
        <v>15602.640978535464</v>
      </c>
      <c r="BG150">
        <f t="shared" si="81"/>
        <v>15910.440919932169</v>
      </c>
      <c r="BH150">
        <f t="shared" si="81"/>
        <v>16221.654018190682</v>
      </c>
      <c r="BI150">
        <f t="shared" si="81"/>
        <v>16533.881868394772</v>
      </c>
    </row>
    <row r="151" spans="1:61" x14ac:dyDescent="0.2">
      <c r="A151" s="106" t="s">
        <v>28</v>
      </c>
      <c r="M151">
        <f t="shared" ref="M151:BI151" si="82">M100/M$109</f>
        <v>6100.5663086922796</v>
      </c>
      <c r="N151">
        <f t="shared" si="82"/>
        <v>7763.5866772920408</v>
      </c>
      <c r="O151">
        <f t="shared" si="82"/>
        <v>8390.1305054124387</v>
      </c>
      <c r="P151">
        <f t="shared" si="82"/>
        <v>10062.878029495141</v>
      </c>
      <c r="Q151">
        <f t="shared" si="82"/>
        <v>11411.982403023965</v>
      </c>
      <c r="R151">
        <f t="shared" si="82"/>
        <v>12277.709034494666</v>
      </c>
      <c r="S151">
        <f t="shared" si="82"/>
        <v>12974.5045169321</v>
      </c>
      <c r="T151">
        <f t="shared" si="82"/>
        <v>14238.464977652828</v>
      </c>
      <c r="U151">
        <f t="shared" si="82"/>
        <v>19070</v>
      </c>
      <c r="V151">
        <f t="shared" si="82"/>
        <v>16120.371972895144</v>
      </c>
      <c r="W151">
        <f t="shared" si="82"/>
        <v>17010.438692456948</v>
      </c>
      <c r="X151">
        <f t="shared" si="82"/>
        <v>18041.137520381755</v>
      </c>
      <c r="Y151">
        <f t="shared" si="82"/>
        <v>19232.403556726011</v>
      </c>
      <c r="Z151">
        <f t="shared" si="82"/>
        <v>20573.453935059133</v>
      </c>
      <c r="AA151">
        <f t="shared" si="82"/>
        <v>21969.072111892234</v>
      </c>
      <c r="AB151">
        <f t="shared" si="82"/>
        <v>23440.664046184225</v>
      </c>
      <c r="AC151">
        <f t="shared" si="82"/>
        <v>25016.365191600034</v>
      </c>
      <c r="AD151">
        <f t="shared" si="82"/>
        <v>26634.582243072244</v>
      </c>
      <c r="AE151">
        <f t="shared" si="82"/>
        <v>28285.622373591581</v>
      </c>
      <c r="AF151">
        <f t="shared" si="82"/>
        <v>29953.292703932791</v>
      </c>
      <c r="AG151">
        <f t="shared" si="82"/>
        <v>31648.057321199391</v>
      </c>
      <c r="AH151">
        <f t="shared" si="82"/>
        <v>33356.346967572565</v>
      </c>
      <c r="AI151">
        <f t="shared" si="82"/>
        <v>35032.856716362345</v>
      </c>
      <c r="AJ151">
        <f t="shared" si="82"/>
        <v>36695.456704868608</v>
      </c>
      <c r="AK151">
        <f t="shared" si="82"/>
        <v>38367.275594654093</v>
      </c>
      <c r="AL151">
        <f t="shared" si="82"/>
        <v>39995.021172239845</v>
      </c>
      <c r="AM151">
        <f t="shared" si="82"/>
        <v>41623.260693895762</v>
      </c>
      <c r="AN151">
        <f t="shared" si="82"/>
        <v>43207.953771218476</v>
      </c>
      <c r="AO151">
        <f t="shared" si="82"/>
        <v>44755.215928467267</v>
      </c>
      <c r="AP151">
        <f t="shared" si="82"/>
        <v>46285.048477189091</v>
      </c>
      <c r="AQ151">
        <f t="shared" si="82"/>
        <v>47769.57498269793</v>
      </c>
      <c r="AR151">
        <f t="shared" si="82"/>
        <v>49222.996115698901</v>
      </c>
      <c r="AS151">
        <f t="shared" si="82"/>
        <v>50633.2789583509</v>
      </c>
      <c r="AT151">
        <f t="shared" si="82"/>
        <v>52022.963136303712</v>
      </c>
      <c r="AU151">
        <f t="shared" si="82"/>
        <v>53379.557605986061</v>
      </c>
      <c r="AV151">
        <f t="shared" si="82"/>
        <v>54681.290033030295</v>
      </c>
      <c r="AW151">
        <f t="shared" si="82"/>
        <v>55951.444410724835</v>
      </c>
      <c r="AX151">
        <f t="shared" si="82"/>
        <v>57193.132397407164</v>
      </c>
      <c r="AY151">
        <f t="shared" si="82"/>
        <v>58395.170865769047</v>
      </c>
      <c r="AZ151">
        <f t="shared" si="82"/>
        <v>59574.018073322746</v>
      </c>
      <c r="BA151">
        <f t="shared" si="82"/>
        <v>60707.172023406143</v>
      </c>
      <c r="BB151">
        <f t="shared" si="82"/>
        <v>61805.001077859117</v>
      </c>
      <c r="BC151">
        <f t="shared" si="82"/>
        <v>62884.007837438679</v>
      </c>
      <c r="BD151">
        <f t="shared" si="82"/>
        <v>63918.707699045168</v>
      </c>
      <c r="BE151">
        <f t="shared" si="82"/>
        <v>64943.362866795818</v>
      </c>
      <c r="BF151">
        <f t="shared" si="82"/>
        <v>65937.844921328244</v>
      </c>
      <c r="BG151">
        <f t="shared" si="82"/>
        <v>66904.147962529751</v>
      </c>
      <c r="BH151">
        <f t="shared" si="82"/>
        <v>67857.355102012225</v>
      </c>
      <c r="BI151">
        <f t="shared" si="82"/>
        <v>68785.55062865022</v>
      </c>
    </row>
    <row r="152" spans="1:61" x14ac:dyDescent="0.2">
      <c r="A152" s="106" t="s">
        <v>29</v>
      </c>
      <c r="M152">
        <f t="shared" ref="M152:BI152" si="83">M101/M$109</f>
        <v>1897.7237960825446</v>
      </c>
      <c r="N152">
        <f t="shared" si="83"/>
        <v>2358.8146404889048</v>
      </c>
      <c r="O152">
        <f t="shared" si="83"/>
        <v>2485.2625776165219</v>
      </c>
      <c r="P152">
        <f t="shared" si="83"/>
        <v>2896.7708720917872</v>
      </c>
      <c r="Q152">
        <f t="shared" si="83"/>
        <v>3185.3273939262385</v>
      </c>
      <c r="R152">
        <f t="shared" si="83"/>
        <v>3312.3126014531535</v>
      </c>
      <c r="S152">
        <f t="shared" si="83"/>
        <v>3374.5942227464402</v>
      </c>
      <c r="T152">
        <f t="shared" si="83"/>
        <v>3559.1131184422652</v>
      </c>
      <c r="U152">
        <f t="shared" si="83"/>
        <v>4568</v>
      </c>
      <c r="V152">
        <f t="shared" si="83"/>
        <v>3689.070535298094</v>
      </c>
      <c r="W152">
        <f t="shared" si="83"/>
        <v>3892.758075207581</v>
      </c>
      <c r="X152">
        <f t="shared" si="83"/>
        <v>4128.6286049482678</v>
      </c>
      <c r="Y152">
        <f t="shared" si="83"/>
        <v>4401.2441774529352</v>
      </c>
      <c r="Z152">
        <f t="shared" si="83"/>
        <v>4708.1371849702155</v>
      </c>
      <c r="AA152">
        <f t="shared" si="83"/>
        <v>5027.5177739130904</v>
      </c>
      <c r="AB152">
        <f t="shared" si="83"/>
        <v>5364.2845962858601</v>
      </c>
      <c r="AC152">
        <f t="shared" si="83"/>
        <v>5724.8763169832882</v>
      </c>
      <c r="AD152">
        <f t="shared" si="83"/>
        <v>6095.1976007812436</v>
      </c>
      <c r="AE152">
        <f t="shared" si="83"/>
        <v>6473.0302902709627</v>
      </c>
      <c r="AF152">
        <f t="shared" si="83"/>
        <v>6854.6687219769265</v>
      </c>
      <c r="AG152">
        <f t="shared" si="83"/>
        <v>7242.5075525160928</v>
      </c>
      <c r="AH152">
        <f t="shared" si="83"/>
        <v>7633.4415217065207</v>
      </c>
      <c r="AI152">
        <f t="shared" si="83"/>
        <v>8017.1028123268288</v>
      </c>
      <c r="AJ152">
        <f t="shared" si="83"/>
        <v>8397.5809203939516</v>
      </c>
      <c r="AK152">
        <f t="shared" si="83"/>
        <v>8780.1687302182145</v>
      </c>
      <c r="AL152">
        <f t="shared" si="83"/>
        <v>9152.6705719455695</v>
      </c>
      <c r="AM152">
        <f t="shared" si="83"/>
        <v>9525.2854504265579</v>
      </c>
      <c r="AN152">
        <f t="shared" si="83"/>
        <v>9887.9349320186484</v>
      </c>
      <c r="AO152">
        <f t="shared" si="83"/>
        <v>10242.018525392645</v>
      </c>
      <c r="AP152">
        <f t="shared" si="83"/>
        <v>10592.11343566637</v>
      </c>
      <c r="AQ152">
        <f t="shared" si="83"/>
        <v>10931.840273207701</v>
      </c>
      <c r="AR152">
        <f t="shared" si="83"/>
        <v>11264.448794037675</v>
      </c>
      <c r="AS152">
        <f t="shared" si="83"/>
        <v>11587.185322078809</v>
      </c>
      <c r="AT152">
        <f t="shared" si="83"/>
        <v>11905.207943571395</v>
      </c>
      <c r="AU152">
        <f t="shared" si="83"/>
        <v>12215.658142541259</v>
      </c>
      <c r="AV152">
        <f t="shared" si="83"/>
        <v>12513.553423712521</v>
      </c>
      <c r="AW152">
        <f t="shared" si="83"/>
        <v>12804.222218322928</v>
      </c>
      <c r="AX152">
        <f t="shared" si="83"/>
        <v>13088.376614598981</v>
      </c>
      <c r="AY152">
        <f t="shared" si="83"/>
        <v>13363.457406989177</v>
      </c>
      <c r="AZ152">
        <f t="shared" si="83"/>
        <v>13633.230989529144</v>
      </c>
      <c r="BA152">
        <f t="shared" si="83"/>
        <v>13892.54788719367</v>
      </c>
      <c r="BB152">
        <f t="shared" si="83"/>
        <v>14143.780850327905</v>
      </c>
      <c r="BC152">
        <f t="shared" si="83"/>
        <v>14390.706420708371</v>
      </c>
      <c r="BD152">
        <f t="shared" si="83"/>
        <v>14627.492567997511</v>
      </c>
      <c r="BE152">
        <f t="shared" si="83"/>
        <v>14861.980034821821</v>
      </c>
      <c r="BF152">
        <f t="shared" si="83"/>
        <v>15089.562528043878</v>
      </c>
      <c r="BG152">
        <f t="shared" si="83"/>
        <v>15310.696387948537</v>
      </c>
      <c r="BH152">
        <f t="shared" si="83"/>
        <v>15528.833312965724</v>
      </c>
      <c r="BI152">
        <f t="shared" si="83"/>
        <v>15741.246449217982</v>
      </c>
    </row>
    <row r="153" spans="1:61" x14ac:dyDescent="0.2">
      <c r="A153" s="103" t="s">
        <v>30</v>
      </c>
      <c r="M153">
        <f t="shared" ref="M153:BI153" si="84">M102/M$109</f>
        <v>1095.5931193878607</v>
      </c>
      <c r="N153">
        <f t="shared" si="84"/>
        <v>1413.7117353455471</v>
      </c>
      <c r="O153">
        <f t="shared" si="84"/>
        <v>1544.2299999994987</v>
      </c>
      <c r="P153">
        <f t="shared" si="84"/>
        <v>1867.6255622608712</v>
      </c>
      <c r="Q153">
        <f t="shared" si="84"/>
        <v>2128.6827182054531</v>
      </c>
      <c r="R153">
        <f t="shared" si="84"/>
        <v>2295.4115352745421</v>
      </c>
      <c r="S153">
        <f t="shared" si="84"/>
        <v>2424.6933421666508</v>
      </c>
      <c r="T153">
        <f t="shared" si="84"/>
        <v>2650.4676149213815</v>
      </c>
      <c r="U153">
        <f t="shared" si="84"/>
        <v>3526</v>
      </c>
      <c r="V153">
        <f t="shared" si="84"/>
        <v>2951.1594779006532</v>
      </c>
      <c r="W153">
        <f t="shared" si="84"/>
        <v>3114.1041568333308</v>
      </c>
      <c r="X153">
        <f t="shared" si="84"/>
        <v>3302.7943818483504</v>
      </c>
      <c r="Y153">
        <f t="shared" si="84"/>
        <v>3520.8796753992506</v>
      </c>
      <c r="Z153">
        <f t="shared" si="84"/>
        <v>3766.3860161347161</v>
      </c>
      <c r="AA153">
        <f t="shared" si="84"/>
        <v>4021.8820938317212</v>
      </c>
      <c r="AB153">
        <f t="shared" si="84"/>
        <v>4291.2867013550576</v>
      </c>
      <c r="AC153">
        <f t="shared" si="84"/>
        <v>4579.7506014096907</v>
      </c>
      <c r="AD153">
        <f t="shared" si="84"/>
        <v>4875.9978962477016</v>
      </c>
      <c r="AE153">
        <f t="shared" si="84"/>
        <v>5178.2541182361965</v>
      </c>
      <c r="AF153">
        <f t="shared" si="84"/>
        <v>5483.5548339811685</v>
      </c>
      <c r="AG153">
        <f t="shared" si="84"/>
        <v>5793.8157058435936</v>
      </c>
      <c r="AH153">
        <f t="shared" si="84"/>
        <v>6106.5526072854709</v>
      </c>
      <c r="AI153">
        <f t="shared" si="84"/>
        <v>6413.4715570003273</v>
      </c>
      <c r="AJ153">
        <f t="shared" si="84"/>
        <v>6717.8440443280251</v>
      </c>
      <c r="AK153">
        <f t="shared" si="84"/>
        <v>7023.9042376175776</v>
      </c>
      <c r="AL153">
        <f t="shared" si="84"/>
        <v>7321.895921493121</v>
      </c>
      <c r="AM153">
        <f t="shared" si="84"/>
        <v>7619.9780318009189</v>
      </c>
      <c r="AN153">
        <f t="shared" si="84"/>
        <v>7910.088086492452</v>
      </c>
      <c r="AO153">
        <f t="shared" si="84"/>
        <v>8193.3456557246864</v>
      </c>
      <c r="AP153">
        <f t="shared" si="84"/>
        <v>8473.4123833009835</v>
      </c>
      <c r="AQ153">
        <f t="shared" si="84"/>
        <v>8745.1849251687163</v>
      </c>
      <c r="AR153">
        <f t="shared" si="84"/>
        <v>9011.2630007397402</v>
      </c>
      <c r="AS153">
        <f t="shared" si="84"/>
        <v>9269.4437415198518</v>
      </c>
      <c r="AT153">
        <f t="shared" si="84"/>
        <v>9523.85348094459</v>
      </c>
      <c r="AU153">
        <f t="shared" si="84"/>
        <v>9772.2054813576196</v>
      </c>
      <c r="AV153">
        <f t="shared" si="84"/>
        <v>10010.513877480334</v>
      </c>
      <c r="AW153">
        <f t="shared" si="84"/>
        <v>10243.041274269495</v>
      </c>
      <c r="AX153">
        <f t="shared" si="84"/>
        <v>10470.357323592325</v>
      </c>
      <c r="AY153">
        <f t="shared" si="84"/>
        <v>10690.414728264623</v>
      </c>
      <c r="AZ153">
        <f t="shared" si="84"/>
        <v>10906.226504532462</v>
      </c>
      <c r="BA153">
        <f t="shared" si="84"/>
        <v>11113.673207706062</v>
      </c>
      <c r="BB153">
        <f t="shared" si="84"/>
        <v>11314.652975704659</v>
      </c>
      <c r="BC153">
        <f t="shared" si="84"/>
        <v>11512.186942700348</v>
      </c>
      <c r="BD153">
        <f t="shared" si="84"/>
        <v>11701.60963769131</v>
      </c>
      <c r="BE153">
        <f t="shared" si="84"/>
        <v>11889.193448720707</v>
      </c>
      <c r="BF153">
        <f t="shared" si="84"/>
        <v>12071.253462333936</v>
      </c>
      <c r="BG153">
        <f t="shared" si="84"/>
        <v>12248.154738766067</v>
      </c>
      <c r="BH153">
        <f t="shared" si="84"/>
        <v>12422.658546048937</v>
      </c>
      <c r="BI153">
        <f t="shared" si="84"/>
        <v>12592.583472743461</v>
      </c>
    </row>
    <row r="154" spans="1:61" x14ac:dyDescent="0.2">
      <c r="A154" s="103" t="s">
        <v>31</v>
      </c>
      <c r="M154">
        <f t="shared" ref="M154:BI154" si="85">M103/M$109</f>
        <v>713.51652733243043</v>
      </c>
      <c r="N154">
        <f t="shared" si="85"/>
        <v>874.13570249254553</v>
      </c>
      <c r="O154">
        <f t="shared" si="85"/>
        <v>906.46858483725089</v>
      </c>
      <c r="P154">
        <f t="shared" si="85"/>
        <v>1041.4103135233754</v>
      </c>
      <c r="Q154">
        <f t="shared" si="85"/>
        <v>1127.0143523556762</v>
      </c>
      <c r="R154">
        <f t="shared" si="85"/>
        <v>1152.9801507606039</v>
      </c>
      <c r="S154">
        <f t="shared" si="85"/>
        <v>1155.7806851689711</v>
      </c>
      <c r="T154">
        <f t="shared" si="85"/>
        <v>1200.4585666671253</v>
      </c>
      <c r="U154">
        <f t="shared" si="85"/>
        <v>1515</v>
      </c>
      <c r="V154">
        <f t="shared" si="85"/>
        <v>1204.1070070676371</v>
      </c>
      <c r="W154">
        <f t="shared" si="85"/>
        <v>1270.5903100326113</v>
      </c>
      <c r="X154">
        <f t="shared" si="85"/>
        <v>1347.5780918882292</v>
      </c>
      <c r="Y154">
        <f t="shared" si="85"/>
        <v>1436.559399767207</v>
      </c>
      <c r="Z154">
        <f t="shared" si="85"/>
        <v>1536.7288102557918</v>
      </c>
      <c r="AA154">
        <f t="shared" si="85"/>
        <v>1640.9741483125849</v>
      </c>
      <c r="AB154">
        <f t="shared" si="85"/>
        <v>1750.8943264948618</v>
      </c>
      <c r="AC154">
        <f t="shared" si="85"/>
        <v>1868.5909152230754</v>
      </c>
      <c r="AD154">
        <f t="shared" si="85"/>
        <v>1989.4632185365631</v>
      </c>
      <c r="AE154">
        <f t="shared" si="85"/>
        <v>2112.7872332336738</v>
      </c>
      <c r="AF154">
        <f t="shared" si="85"/>
        <v>2237.3534363969111</v>
      </c>
      <c r="AG154">
        <f t="shared" si="85"/>
        <v>2363.9434403008058</v>
      </c>
      <c r="AH154">
        <f t="shared" si="85"/>
        <v>2491.5436927489259</v>
      </c>
      <c r="AI154">
        <f t="shared" si="85"/>
        <v>2616.7701539825266</v>
      </c>
      <c r="AJ154">
        <f t="shared" si="85"/>
        <v>2740.9576292763386</v>
      </c>
      <c r="AK154">
        <f t="shared" si="85"/>
        <v>2865.8337080122064</v>
      </c>
      <c r="AL154">
        <f t="shared" si="85"/>
        <v>2987.4177421145155</v>
      </c>
      <c r="AM154">
        <f t="shared" si="85"/>
        <v>3109.0386712411423</v>
      </c>
      <c r="AN154">
        <f t="shared" si="85"/>
        <v>3227.4069099929652</v>
      </c>
      <c r="AO154">
        <f t="shared" si="85"/>
        <v>3342.9792558697477</v>
      </c>
      <c r="AP154">
        <f t="shared" si="85"/>
        <v>3457.2497016543366</v>
      </c>
      <c r="AQ154">
        <f t="shared" si="85"/>
        <v>3568.1360242817777</v>
      </c>
      <c r="AR154">
        <f t="shared" si="85"/>
        <v>3676.698939170421</v>
      </c>
      <c r="AS154">
        <f t="shared" si="85"/>
        <v>3782.039650640339</v>
      </c>
      <c r="AT154">
        <f t="shared" si="85"/>
        <v>3885.8417501885115</v>
      </c>
      <c r="AU154">
        <f t="shared" si="85"/>
        <v>3987.1722225523176</v>
      </c>
      <c r="AV154">
        <f t="shared" si="85"/>
        <v>4084.4047888582681</v>
      </c>
      <c r="AW154">
        <f t="shared" si="85"/>
        <v>4179.2786409512082</v>
      </c>
      <c r="AX154">
        <f t="shared" si="85"/>
        <v>4272.0262033442987</v>
      </c>
      <c r="AY154">
        <f t="shared" si="85"/>
        <v>4361.8121552412549</v>
      </c>
      <c r="AZ154">
        <f t="shared" si="85"/>
        <v>4449.8658419219473</v>
      </c>
      <c r="BA154">
        <f t="shared" si="85"/>
        <v>4534.5064825768877</v>
      </c>
      <c r="BB154">
        <f t="shared" si="85"/>
        <v>4616.5085393068375</v>
      </c>
      <c r="BC154">
        <f t="shared" si="85"/>
        <v>4697.1046695988452</v>
      </c>
      <c r="BD154">
        <f t="shared" si="85"/>
        <v>4774.391307628488</v>
      </c>
      <c r="BE154">
        <f t="shared" si="85"/>
        <v>4850.9276598535544</v>
      </c>
      <c r="BF154">
        <f t="shared" si="85"/>
        <v>4925.2102392058787</v>
      </c>
      <c r="BG154">
        <f t="shared" si="85"/>
        <v>4997.3879944597775</v>
      </c>
      <c r="BH154">
        <f t="shared" si="85"/>
        <v>5068.5875547284604</v>
      </c>
      <c r="BI154">
        <f t="shared" si="85"/>
        <v>5137.9188790572571</v>
      </c>
    </row>
    <row r="155" spans="1:61" x14ac:dyDescent="0.2">
      <c r="A155" s="103" t="s">
        <v>32</v>
      </c>
      <c r="M155">
        <f t="shared" ref="M155:BI156" si="86">M104/M$109</f>
        <v>168.02163385570134</v>
      </c>
      <c r="N155">
        <f t="shared" si="86"/>
        <v>225.29270682797565</v>
      </c>
      <c r="O155">
        <f t="shared" si="86"/>
        <v>254.21259205767922</v>
      </c>
      <c r="P155">
        <f t="shared" si="86"/>
        <v>318.89009600394576</v>
      </c>
      <c r="Q155">
        <f t="shared" si="86"/>
        <v>376.03795951769882</v>
      </c>
      <c r="R155">
        <f t="shared" si="86"/>
        <v>419.84089661731053</v>
      </c>
      <c r="S155">
        <f t="shared" si="86"/>
        <v>458.643129035306</v>
      </c>
      <c r="T155">
        <f t="shared" si="86"/>
        <v>518.21975007004994</v>
      </c>
      <c r="U155">
        <f t="shared" si="86"/>
        <v>714</v>
      </c>
      <c r="V155">
        <f t="shared" si="86"/>
        <v>618.45885488386807</v>
      </c>
      <c r="W155">
        <f t="shared" si="86"/>
        <v>652.60630787539912</v>
      </c>
      <c r="X155">
        <f t="shared" si="86"/>
        <v>692.14911854504896</v>
      </c>
      <c r="Y155">
        <f t="shared" si="86"/>
        <v>737.85209797618711</v>
      </c>
      <c r="Z155">
        <f t="shared" si="86"/>
        <v>789.30156097369149</v>
      </c>
      <c r="AA155">
        <f t="shared" si="86"/>
        <v>842.84452021499135</v>
      </c>
      <c r="AB155">
        <f t="shared" si="86"/>
        <v>899.30221635679538</v>
      </c>
      <c r="AC155">
        <f t="shared" si="86"/>
        <v>959.75406744755117</v>
      </c>
      <c r="AD155">
        <f t="shared" si="86"/>
        <v>1021.8370433422643</v>
      </c>
      <c r="AE155">
        <f t="shared" si="86"/>
        <v>1085.1792782612347</v>
      </c>
      <c r="AF155">
        <f t="shared" si="86"/>
        <v>1149.1595316053126</v>
      </c>
      <c r="AG155">
        <f t="shared" si="86"/>
        <v>1214.1792585852334</v>
      </c>
      <c r="AH155">
        <f t="shared" si="86"/>
        <v>1279.717873964725</v>
      </c>
      <c r="AI155">
        <f t="shared" si="86"/>
        <v>1344.0372520275596</v>
      </c>
      <c r="AJ155">
        <f t="shared" si="86"/>
        <v>1407.8229814605047</v>
      </c>
      <c r="AK155">
        <f t="shared" si="86"/>
        <v>1471.962394489462</v>
      </c>
      <c r="AL155">
        <f t="shared" si="86"/>
        <v>1534.4109327520177</v>
      </c>
      <c r="AM155">
        <f t="shared" si="86"/>
        <v>1596.8784212028518</v>
      </c>
      <c r="AN155">
        <f t="shared" si="86"/>
        <v>1657.6752481986111</v>
      </c>
      <c r="AO155">
        <f t="shared" si="86"/>
        <v>1717.0360361249807</v>
      </c>
      <c r="AP155">
        <f t="shared" si="86"/>
        <v>1775.7281362723859</v>
      </c>
      <c r="AQ155">
        <f t="shared" si="86"/>
        <v>1832.6820678680997</v>
      </c>
      <c r="AR155">
        <f t="shared" si="86"/>
        <v>1888.4426403344914</v>
      </c>
      <c r="AS155">
        <f t="shared" si="86"/>
        <v>1942.5482101932655</v>
      </c>
      <c r="AT155">
        <f t="shared" si="86"/>
        <v>1995.8635112788761</v>
      </c>
      <c r="AU155">
        <f t="shared" si="86"/>
        <v>2047.9093240971054</v>
      </c>
      <c r="AV155">
        <f t="shared" si="86"/>
        <v>2097.8503519808673</v>
      </c>
      <c r="AW155">
        <f t="shared" si="86"/>
        <v>2146.5798864652766</v>
      </c>
      <c r="AX155">
        <f t="shared" si="86"/>
        <v>2194.2173064738113</v>
      </c>
      <c r="AY155">
        <f t="shared" si="86"/>
        <v>2240.3335707833094</v>
      </c>
      <c r="AZ155">
        <f t="shared" si="86"/>
        <v>2285.5601012438069</v>
      </c>
      <c r="BA155">
        <f t="shared" si="86"/>
        <v>2329.0336076587996</v>
      </c>
      <c r="BB155">
        <f t="shared" si="86"/>
        <v>2371.1518727346188</v>
      </c>
      <c r="BC155">
        <f t="shared" si="86"/>
        <v>2412.5480195520477</v>
      </c>
      <c r="BD155">
        <f t="shared" si="86"/>
        <v>2452.244330073519</v>
      </c>
      <c r="BE155">
        <f t="shared" si="86"/>
        <v>2491.5552754266041</v>
      </c>
      <c r="BF155">
        <f t="shared" si="86"/>
        <v>2529.7086278233633</v>
      </c>
      <c r="BG155">
        <f t="shared" si="86"/>
        <v>2566.7808910029653</v>
      </c>
      <c r="BH155">
        <f t="shared" si="86"/>
        <v>2603.3507292760946</v>
      </c>
      <c r="BI155">
        <f t="shared" si="86"/>
        <v>2638.960995805804</v>
      </c>
    </row>
    <row r="156" spans="1:61" x14ac:dyDescent="0.2">
      <c r="A156" s="103" t="s">
        <v>33</v>
      </c>
      <c r="M156">
        <f>M105/M$109</f>
        <v>611.09238066696855</v>
      </c>
      <c r="N156">
        <f t="shared" si="86"/>
        <v>768.24813028339702</v>
      </c>
      <c r="O156">
        <f t="shared" si="86"/>
        <v>818.38615162428312</v>
      </c>
      <c r="P156">
        <f t="shared" si="86"/>
        <v>965.59029069726239</v>
      </c>
      <c r="Q156">
        <f t="shared" si="86"/>
        <v>1073.1375686820879</v>
      </c>
      <c r="R156">
        <f t="shared" si="86"/>
        <v>1127.6631117686054</v>
      </c>
      <c r="S156">
        <f t="shared" si="86"/>
        <v>1161.8959268894419</v>
      </c>
      <c r="T156">
        <f t="shared" si="86"/>
        <v>1238.6961404587018</v>
      </c>
      <c r="U156">
        <f t="shared" si="86"/>
        <v>1606</v>
      </c>
      <c r="V156">
        <f t="shared" si="86"/>
        <v>1310.9917120227481</v>
      </c>
      <c r="W156">
        <f t="shared" si="86"/>
        <v>1383.3765238902888</v>
      </c>
      <c r="X156">
        <f t="shared" si="86"/>
        <v>1467.1982634427609</v>
      </c>
      <c r="Y156">
        <f t="shared" si="86"/>
        <v>1564.0781557360308</v>
      </c>
      <c r="Z156">
        <f t="shared" si="86"/>
        <v>1673.1392825112548</v>
      </c>
      <c r="AA156">
        <f t="shared" si="86"/>
        <v>1786.6381438311346</v>
      </c>
      <c r="AB156">
        <f t="shared" si="86"/>
        <v>1906.3155825763561</v>
      </c>
      <c r="AC156">
        <f t="shared" si="86"/>
        <v>2034.4597188120574</v>
      </c>
      <c r="AD156">
        <f t="shared" si="86"/>
        <v>2166.0614675993065</v>
      </c>
      <c r="AE156">
        <f t="shared" si="86"/>
        <v>2300.3325583016317</v>
      </c>
      <c r="AF156">
        <f t="shared" si="86"/>
        <v>2435.9561025436369</v>
      </c>
      <c r="AG156">
        <f t="shared" si="86"/>
        <v>2573.7830938067241</v>
      </c>
      <c r="AH156">
        <f t="shared" si="86"/>
        <v>2712.7100101269602</v>
      </c>
      <c r="AI156">
        <f t="shared" si="86"/>
        <v>2849.0524214239376</v>
      </c>
      <c r="AJ156">
        <f t="shared" si="86"/>
        <v>2984.2636193420576</v>
      </c>
      <c r="AK156">
        <f t="shared" si="86"/>
        <v>3120.2245458142902</v>
      </c>
      <c r="AL156">
        <f t="shared" si="86"/>
        <v>3252.6012034425808</v>
      </c>
      <c r="AM156">
        <f t="shared" si="86"/>
        <v>3385.0180311477925</v>
      </c>
      <c r="AN156">
        <f t="shared" si="86"/>
        <v>3513.8934376187503</v>
      </c>
      <c r="AO156">
        <f t="shared" si="86"/>
        <v>3639.7247687995819</v>
      </c>
      <c r="AP156">
        <f t="shared" si="86"/>
        <v>3764.138634405736</v>
      </c>
      <c r="AQ156">
        <f t="shared" si="86"/>
        <v>3884.8679791300701</v>
      </c>
      <c r="AR156">
        <f t="shared" si="86"/>
        <v>4003.0676746859053</v>
      </c>
      <c r="AS156">
        <f t="shared" si="86"/>
        <v>4117.7591421925672</v>
      </c>
      <c r="AT156">
        <f t="shared" si="86"/>
        <v>4230.7754201474809</v>
      </c>
      <c r="AU156">
        <f t="shared" si="86"/>
        <v>4341.100672525019</v>
      </c>
      <c r="AV156">
        <f t="shared" si="86"/>
        <v>4446.9642609084422</v>
      </c>
      <c r="AW156">
        <f t="shared" si="86"/>
        <v>4550.2597596070309</v>
      </c>
      <c r="AX156">
        <f t="shared" si="86"/>
        <v>4651.2402247101827</v>
      </c>
      <c r="AY156">
        <f t="shared" si="86"/>
        <v>4748.9961866820659</v>
      </c>
      <c r="AZ156">
        <f t="shared" si="86"/>
        <v>4844.8661158277819</v>
      </c>
      <c r="BA156">
        <f t="shared" si="86"/>
        <v>4937.0200338330869</v>
      </c>
      <c r="BB156">
        <f t="shared" si="86"/>
        <v>5026.3011493076883</v>
      </c>
      <c r="BC156">
        <f t="shared" si="86"/>
        <v>5114.0515387778441</v>
      </c>
      <c r="BD156">
        <f t="shared" si="86"/>
        <v>5198.1986630053771</v>
      </c>
      <c r="BE156">
        <f t="shared" si="86"/>
        <v>5281.5289009714115</v>
      </c>
      <c r="BF156">
        <f t="shared" si="86"/>
        <v>5362.4053058980198</v>
      </c>
      <c r="BG156">
        <f t="shared" si="86"/>
        <v>5440.990048262991</v>
      </c>
      <c r="BH156">
        <f t="shared" si="86"/>
        <v>5518.5097644211301</v>
      </c>
      <c r="BI156">
        <f t="shared" si="86"/>
        <v>5593.9954073458102</v>
      </c>
    </row>
    <row r="157" spans="1:61" x14ac:dyDescent="0.2">
      <c r="A157" s="103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/>
      <c r="BD157"/>
      <c r="BE157"/>
      <c r="BF157"/>
      <c r="BG157"/>
      <c r="BH157"/>
      <c r="BI157"/>
    </row>
    <row r="158" spans="1:61" x14ac:dyDescent="0.2">
      <c r="A158" s="103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/>
      <c r="BD158"/>
      <c r="BE158"/>
      <c r="BF158"/>
      <c r="BG158"/>
      <c r="BH158"/>
      <c r="BI158"/>
    </row>
    <row r="160" spans="1:61" x14ac:dyDescent="0.2">
      <c r="A160" s="122" t="s">
        <v>768</v>
      </c>
    </row>
    <row r="161" spans="1:61" x14ac:dyDescent="0.2">
      <c r="M161" s="96">
        <v>2012</v>
      </c>
      <c r="N161" s="96">
        <v>2013</v>
      </c>
      <c r="O161" s="96">
        <v>2014</v>
      </c>
      <c r="P161" s="96">
        <v>2015</v>
      </c>
      <c r="Q161" s="96">
        <v>2016</v>
      </c>
      <c r="R161" s="96">
        <v>2017</v>
      </c>
      <c r="S161" s="96">
        <v>2018</v>
      </c>
      <c r="T161" s="96">
        <v>2019</v>
      </c>
      <c r="U161" s="96">
        <v>2020</v>
      </c>
      <c r="V161" s="108">
        <v>2021</v>
      </c>
      <c r="W161" s="108">
        <v>2022</v>
      </c>
      <c r="X161" s="108">
        <v>2023</v>
      </c>
      <c r="Y161" s="108">
        <v>2024</v>
      </c>
      <c r="Z161" s="109">
        <v>2025</v>
      </c>
      <c r="AA161" s="109">
        <v>2026</v>
      </c>
      <c r="AB161" s="109">
        <v>2027</v>
      </c>
      <c r="AC161" s="109">
        <v>2028</v>
      </c>
      <c r="AD161" s="109">
        <v>2029</v>
      </c>
      <c r="AE161" s="109">
        <v>2030</v>
      </c>
      <c r="AF161" s="109">
        <v>2031</v>
      </c>
      <c r="AG161" s="109">
        <v>2032</v>
      </c>
      <c r="AH161" s="109">
        <v>2033</v>
      </c>
      <c r="AI161" s="109">
        <v>2034</v>
      </c>
      <c r="AJ161" s="109">
        <v>2035</v>
      </c>
      <c r="AK161" s="109">
        <v>2036</v>
      </c>
      <c r="AL161" s="109">
        <v>2037</v>
      </c>
      <c r="AM161" s="109">
        <v>2038</v>
      </c>
      <c r="AN161" s="109">
        <v>2039</v>
      </c>
      <c r="AO161" s="109">
        <v>2040</v>
      </c>
      <c r="AP161" s="109">
        <v>2041</v>
      </c>
      <c r="AQ161" s="109">
        <v>2042</v>
      </c>
      <c r="AR161" s="109">
        <v>2043</v>
      </c>
      <c r="AS161" s="109">
        <v>2044</v>
      </c>
      <c r="AT161" s="109">
        <v>2045</v>
      </c>
      <c r="AU161" s="109">
        <v>2046</v>
      </c>
      <c r="AV161" s="109">
        <v>2047</v>
      </c>
      <c r="AW161" s="109">
        <v>2048</v>
      </c>
      <c r="AX161" s="109">
        <v>2049</v>
      </c>
      <c r="AY161" s="109">
        <v>2050</v>
      </c>
      <c r="AZ161" s="109">
        <v>2051</v>
      </c>
      <c r="BA161" s="109">
        <v>2052</v>
      </c>
      <c r="BB161" s="109">
        <v>2053</v>
      </c>
      <c r="BC161" s="109">
        <v>2054</v>
      </c>
      <c r="BD161" s="109">
        <v>2055</v>
      </c>
      <c r="BE161" s="109">
        <v>2056</v>
      </c>
      <c r="BF161" s="109">
        <v>2057</v>
      </c>
      <c r="BG161" s="109">
        <v>2058</v>
      </c>
      <c r="BH161" s="109">
        <v>2059</v>
      </c>
      <c r="BI161" s="110">
        <v>2060</v>
      </c>
    </row>
    <row r="162" spans="1:61" x14ac:dyDescent="0.2">
      <c r="A162" s="103" t="s">
        <v>3</v>
      </c>
      <c r="N162" s="117">
        <f>N115/M115-1</f>
        <v>7.9784617681204928E-2</v>
      </c>
      <c r="O162" s="117">
        <f t="shared" ref="O162:BI162" si="87">O115/N115-1</f>
        <v>3.8098102165884828E-2</v>
      </c>
      <c r="P162" s="117">
        <f t="shared" si="87"/>
        <v>5.2326637235476481E-2</v>
      </c>
      <c r="Q162" s="117">
        <f t="shared" si="87"/>
        <v>-2.1402848795485152E-2</v>
      </c>
      <c r="R162" s="117">
        <f t="shared" si="87"/>
        <v>-3.2474365170440556E-2</v>
      </c>
      <c r="S162" s="117">
        <f t="shared" si="87"/>
        <v>-3.7801371095150804E-3</v>
      </c>
      <c r="T162" s="117">
        <f t="shared" si="87"/>
        <v>2.5290584214799905E-2</v>
      </c>
      <c r="U162" s="117">
        <f t="shared" si="87"/>
        <v>4.3322016934735919E-2</v>
      </c>
      <c r="V162" s="117">
        <f t="shared" si="87"/>
        <v>9.7507019484387003E-2</v>
      </c>
      <c r="W162" s="117">
        <f t="shared" si="87"/>
        <v>2.9141370287164348E-2</v>
      </c>
      <c r="X162" s="117">
        <f t="shared" si="87"/>
        <v>2.7043639915727669E-2</v>
      </c>
      <c r="Y162" s="117">
        <f t="shared" si="87"/>
        <v>2.568586273945872E-2</v>
      </c>
      <c r="Z162" s="117">
        <f t="shared" si="87"/>
        <v>2.4532659764367803E-2</v>
      </c>
      <c r="AA162" s="117">
        <f t="shared" si="87"/>
        <v>2.2400148364286387E-2</v>
      </c>
      <c r="AB162" s="117">
        <f t="shared" si="87"/>
        <v>2.096594096641935E-2</v>
      </c>
      <c r="AC162" s="117">
        <f t="shared" si="87"/>
        <v>2.0204229100099003E-2</v>
      </c>
      <c r="AD162" s="117">
        <f t="shared" si="87"/>
        <v>1.890357291976752E-2</v>
      </c>
      <c r="AE162" s="117">
        <f t="shared" si="87"/>
        <v>1.7735343909790702E-2</v>
      </c>
      <c r="AF162" s="117">
        <f t="shared" si="87"/>
        <v>1.6591157823539149E-2</v>
      </c>
      <c r="AG162" s="117">
        <f t="shared" si="87"/>
        <v>1.5752616104179884E-2</v>
      </c>
      <c r="AH162" s="117">
        <f t="shared" si="87"/>
        <v>1.4909148952193974E-2</v>
      </c>
      <c r="AI162" s="117">
        <f t="shared" si="87"/>
        <v>1.37101181718704E-2</v>
      </c>
      <c r="AJ162" s="117">
        <f t="shared" si="87"/>
        <v>1.2837502346035867E-2</v>
      </c>
      <c r="AK162" s="117">
        <f t="shared" si="87"/>
        <v>1.2304635083979276E-2</v>
      </c>
      <c r="AL162" s="117">
        <f t="shared" si="87"/>
        <v>1.1312158474748202E-2</v>
      </c>
      <c r="AM162" s="117">
        <f t="shared" si="87"/>
        <v>1.0847028063222908E-2</v>
      </c>
      <c r="AN162" s="117">
        <f t="shared" si="87"/>
        <v>1.0013327972194785E-2</v>
      </c>
      <c r="AO162" s="117">
        <f t="shared" si="87"/>
        <v>9.3052167654021911E-3</v>
      </c>
      <c r="AP162" s="117">
        <f t="shared" si="87"/>
        <v>8.8372089170405399E-3</v>
      </c>
      <c r="AQ162" s="117">
        <f t="shared" si="87"/>
        <v>8.1549738586739196E-3</v>
      </c>
      <c r="AR162" s="117">
        <f t="shared" si="87"/>
        <v>7.6451418152554407E-3</v>
      </c>
      <c r="AS162" s="117">
        <f t="shared" si="87"/>
        <v>7.0635877504543476E-3</v>
      </c>
      <c r="AT162" s="117">
        <f t="shared" si="87"/>
        <v>6.7120822974773287E-3</v>
      </c>
      <c r="AU162" s="117">
        <f t="shared" si="87"/>
        <v>6.2763591176411282E-3</v>
      </c>
      <c r="AV162" s="117">
        <f t="shared" si="87"/>
        <v>5.6809709332545921E-3</v>
      </c>
      <c r="AW162" s="117">
        <f t="shared" si="87"/>
        <v>5.3082549651755073E-3</v>
      </c>
      <c r="AX162" s="117">
        <f t="shared" si="87"/>
        <v>4.9799417439293503E-3</v>
      </c>
      <c r="AY162" s="117">
        <f t="shared" si="87"/>
        <v>4.5764174557050286E-3</v>
      </c>
      <c r="AZ162" s="117">
        <f t="shared" si="87"/>
        <v>4.3233111449820782E-3</v>
      </c>
      <c r="BA162" s="117">
        <f t="shared" si="87"/>
        <v>3.9020950708676949E-3</v>
      </c>
      <c r="BB162" s="117">
        <f t="shared" si="87"/>
        <v>3.5790300364257899E-3</v>
      </c>
      <c r="BC162" s="117">
        <f t="shared" si="87"/>
        <v>3.3981329924162029E-3</v>
      </c>
      <c r="BD162" s="117">
        <f t="shared" si="87"/>
        <v>3.0267243317794179E-3</v>
      </c>
      <c r="BE162" s="117">
        <f t="shared" si="87"/>
        <v>2.9328130954118237E-3</v>
      </c>
      <c r="BF162" s="117">
        <f t="shared" si="87"/>
        <v>2.6898011654186149E-3</v>
      </c>
      <c r="BG162" s="117">
        <f t="shared" si="87"/>
        <v>2.4705326239180536E-3</v>
      </c>
      <c r="BH162" s="117">
        <f t="shared" si="87"/>
        <v>2.3733209191609816E-3</v>
      </c>
      <c r="BI162" s="117">
        <f t="shared" si="87"/>
        <v>2.1914206855715435E-3</v>
      </c>
    </row>
    <row r="163" spans="1:61" x14ac:dyDescent="0.2">
      <c r="A163" s="103" t="s">
        <v>38</v>
      </c>
      <c r="N163" s="117">
        <f t="shared" ref="N163:BI163" si="88">N116/M116-1</f>
        <v>-5.185852466705887E-4</v>
      </c>
      <c r="O163" s="117">
        <f t="shared" si="88"/>
        <v>-0.13451983611360685</v>
      </c>
      <c r="P163" s="117">
        <f t="shared" si="88"/>
        <v>-0.19270350516305212</v>
      </c>
      <c r="Q163" s="117">
        <f t="shared" si="88"/>
        <v>2.1657775914616373E-2</v>
      </c>
      <c r="R163" s="117">
        <f t="shared" si="88"/>
        <v>0.4849719470173548</v>
      </c>
      <c r="S163" s="117">
        <f t="shared" si="88"/>
        <v>0.32036363848739113</v>
      </c>
      <c r="T163" s="117">
        <f t="shared" si="88"/>
        <v>-0.3303074790085937</v>
      </c>
      <c r="U163" s="117">
        <f t="shared" si="88"/>
        <v>-0.37963605508784248</v>
      </c>
      <c r="V163" s="117">
        <f t="shared" si="88"/>
        <v>0.73300343243412192</v>
      </c>
      <c r="W163" s="117">
        <f t="shared" si="88"/>
        <v>3.6181571794245748E-2</v>
      </c>
      <c r="X163" s="117">
        <f t="shared" si="88"/>
        <v>2.0875863487616497E-2</v>
      </c>
      <c r="Y163" s="117">
        <f t="shared" si="88"/>
        <v>1.4921214710137187E-2</v>
      </c>
      <c r="Z163" s="117">
        <f t="shared" si="88"/>
        <v>1.0085213105758051E-2</v>
      </c>
      <c r="AA163" s="117">
        <f t="shared" si="88"/>
        <v>6.1700383376119827E-3</v>
      </c>
      <c r="AB163" s="117">
        <f t="shared" si="88"/>
        <v>3.0121963733240609E-3</v>
      </c>
      <c r="AC163" s="117">
        <f t="shared" si="88"/>
        <v>4.7662960027095025E-4</v>
      </c>
      <c r="AD163" s="117">
        <f t="shared" si="88"/>
        <v>-1.5481744502473527E-3</v>
      </c>
      <c r="AE163" s="117">
        <f t="shared" si="88"/>
        <v>-3.1542420898343915E-3</v>
      </c>
      <c r="AF163" s="117">
        <f t="shared" si="88"/>
        <v>-4.4174796456548648E-3</v>
      </c>
      <c r="AG163" s="117">
        <f t="shared" si="88"/>
        <v>-5.400463518643317E-3</v>
      </c>
      <c r="AH163" s="117">
        <f t="shared" si="88"/>
        <v>-6.1547515887810933E-3</v>
      </c>
      <c r="AI163" s="117">
        <f t="shared" si="88"/>
        <v>-6.7227972395579316E-3</v>
      </c>
      <c r="AJ163" s="117">
        <f t="shared" si="88"/>
        <v>-7.1395336870259118E-3</v>
      </c>
      <c r="AK163" s="117">
        <f t="shared" si="88"/>
        <v>-7.4336849236594782E-3</v>
      </c>
      <c r="AL163" s="117">
        <f t="shared" si="88"/>
        <v>-7.6288500815743232E-3</v>
      </c>
      <c r="AM163" s="117">
        <f t="shared" si="88"/>
        <v>-7.7444000885619202E-3</v>
      </c>
      <c r="AN163" s="117">
        <f t="shared" si="88"/>
        <v>-7.7962188818017086E-3</v>
      </c>
      <c r="AO163" s="117">
        <f t="shared" si="88"/>
        <v>-7.7973159437261241E-3</v>
      </c>
      <c r="AP163" s="117">
        <f t="shared" si="88"/>
        <v>-7.7583323504162305E-3</v>
      </c>
      <c r="AQ163" s="117">
        <f t="shared" si="88"/>
        <v>-7.6879587224601975E-3</v>
      </c>
      <c r="AR163" s="117">
        <f t="shared" si="88"/>
        <v>-7.5932803128669901E-3</v>
      </c>
      <c r="AS163" s="117">
        <f t="shared" si="88"/>
        <v>-7.4800618476060787E-3</v>
      </c>
      <c r="AT163" s="117">
        <f t="shared" si="88"/>
        <v>-7.3529825630194168E-3</v>
      </c>
      <c r="AU163" s="117">
        <f t="shared" si="88"/>
        <v>-7.2158300836631106E-3</v>
      </c>
      <c r="AV163" s="117">
        <f t="shared" si="88"/>
        <v>-7.0716602921213623E-3</v>
      </c>
      <c r="AW163" s="117">
        <f t="shared" si="88"/>
        <v>-6.9229291066124077E-3</v>
      </c>
      <c r="AX163" s="117">
        <f t="shared" si="88"/>
        <v>-6.7716010585433528E-3</v>
      </c>
      <c r="AY163" s="117">
        <f t="shared" si="88"/>
        <v>-6.6192387149937026E-3</v>
      </c>
      <c r="AZ163" s="117">
        <f t="shared" si="88"/>
        <v>-6.4670762898337841E-3</v>
      </c>
      <c r="BA163" s="117">
        <f t="shared" si="88"/>
        <v>-6.3160802068822353E-3</v>
      </c>
      <c r="BB163" s="117">
        <f t="shared" si="88"/>
        <v>-6.1669988985944002E-3</v>
      </c>
      <c r="BC163" s="117">
        <f t="shared" si="88"/>
        <v>-6.0204037265945143E-3</v>
      </c>
      <c r="BD163" s="117">
        <f t="shared" si="88"/>
        <v>-5.8767225823025404E-3</v>
      </c>
      <c r="BE163" s="117">
        <f t="shared" si="88"/>
        <v>-5.7362674542299485E-3</v>
      </c>
      <c r="BF163" s="117">
        <f t="shared" si="88"/>
        <v>-5.5992570243676987E-3</v>
      </c>
      <c r="BG163" s="117">
        <f t="shared" si="88"/>
        <v>-5.4658351705827446E-3</v>
      </c>
      <c r="BH163" s="117">
        <f t="shared" si="88"/>
        <v>-5.3360860985950387E-3</v>
      </c>
      <c r="BI163" s="117">
        <f t="shared" si="88"/>
        <v>-5.2100467007801798E-3</v>
      </c>
    </row>
    <row r="164" spans="1:61" x14ac:dyDescent="0.2">
      <c r="A164" s="103" t="s">
        <v>39</v>
      </c>
      <c r="N164" s="117">
        <f t="shared" ref="N164:BI164" si="89">N117/M117-1</f>
        <v>-0.27354284403117424</v>
      </c>
      <c r="O164" s="117">
        <f t="shared" si="89"/>
        <v>-2.4941808416138467E-2</v>
      </c>
      <c r="P164" s="117">
        <f t="shared" si="89"/>
        <v>-0.63223098613811402</v>
      </c>
      <c r="Q164" s="117">
        <f t="shared" si="89"/>
        <v>-0.14220907283690609</v>
      </c>
      <c r="R164" s="117">
        <f t="shared" si="89"/>
        <v>0.25400842557556857</v>
      </c>
      <c r="S164" s="117">
        <f t="shared" si="89"/>
        <v>0.16407943461784136</v>
      </c>
      <c r="T164" s="117">
        <f t="shared" si="89"/>
        <v>8.1081592579513639E-2</v>
      </c>
      <c r="U164" s="117">
        <f t="shared" si="89"/>
        <v>-0.17865100789991639</v>
      </c>
      <c r="V164" s="117">
        <f t="shared" si="89"/>
        <v>9.7322559261636465E-2</v>
      </c>
      <c r="W164" s="117">
        <f t="shared" si="89"/>
        <v>1.996162179202754E-2</v>
      </c>
      <c r="X164" s="117">
        <f t="shared" si="89"/>
        <v>5.1417970488107922E-3</v>
      </c>
      <c r="Y164" s="117">
        <f t="shared" si="89"/>
        <v>-4.8365202072320201E-4</v>
      </c>
      <c r="Z164" s="117">
        <f t="shared" si="89"/>
        <v>-5.017023336654991E-3</v>
      </c>
      <c r="AA164" s="117">
        <f t="shared" si="89"/>
        <v>-8.652048907933696E-3</v>
      </c>
      <c r="AB164" s="117">
        <f t="shared" si="89"/>
        <v>-1.1548870172130909E-2</v>
      </c>
      <c r="AC164" s="117">
        <f t="shared" si="89"/>
        <v>-1.3839790957975162E-2</v>
      </c>
      <c r="AD164" s="117">
        <f t="shared" si="89"/>
        <v>-1.5634057517234123E-2</v>
      </c>
      <c r="AE164" s="117">
        <f t="shared" si="89"/>
        <v>-1.702182713110878E-2</v>
      </c>
      <c r="AF164" s="117">
        <f t="shared" si="89"/>
        <v>-1.8077460848938687E-2</v>
      </c>
      <c r="AG164" s="117">
        <f t="shared" si="89"/>
        <v>-1.8862253873450752E-2</v>
      </c>
      <c r="AH164" s="117">
        <f t="shared" si="89"/>
        <v>-1.942669846648104E-2</v>
      </c>
      <c r="AI164" s="117">
        <f t="shared" si="89"/>
        <v>-1.9812358545365116E-2</v>
      </c>
      <c r="AJ164" s="117">
        <f t="shared" si="89"/>
        <v>-2.0053421949198902E-2</v>
      </c>
      <c r="AK164" s="117">
        <f t="shared" si="89"/>
        <v>-2.0177985300161461E-2</v>
      </c>
      <c r="AL164" s="117">
        <f t="shared" si="89"/>
        <v>-2.0209117140470245E-2</v>
      </c>
      <c r="AM164" s="117">
        <f t="shared" si="89"/>
        <v>-2.0165737306152343E-2</v>
      </c>
      <c r="AN164" s="117">
        <f t="shared" si="89"/>
        <v>-2.0063344062414945E-2</v>
      </c>
      <c r="AO164" s="117">
        <f t="shared" si="89"/>
        <v>-1.9914615164176475E-2</v>
      </c>
      <c r="AP164" s="117">
        <f t="shared" si="89"/>
        <v>-1.972990454464485E-2</v>
      </c>
      <c r="AQ164" s="117">
        <f t="shared" si="89"/>
        <v>-1.9517652626126258E-2</v>
      </c>
      <c r="AR164" s="117">
        <f t="shared" si="89"/>
        <v>-1.928472516623847E-2</v>
      </c>
      <c r="AS164" s="117">
        <f t="shared" si="89"/>
        <v>-1.9036692994413018E-2</v>
      </c>
      <c r="AT164" s="117">
        <f t="shared" si="89"/>
        <v>-1.8778062870892787E-2</v>
      </c>
      <c r="AU164" s="117">
        <f t="shared" si="89"/>
        <v>-1.8512467939800104E-2</v>
      </c>
      <c r="AV164" s="117">
        <f t="shared" si="89"/>
        <v>-1.8242824787998546E-2</v>
      </c>
      <c r="AW164" s="117">
        <f t="shared" si="89"/>
        <v>-1.7971462911865799E-2</v>
      </c>
      <c r="AX164" s="117">
        <f t="shared" si="89"/>
        <v>-1.7700231391932997E-2</v>
      </c>
      <c r="AY164" s="117">
        <f t="shared" si="89"/>
        <v>-1.7430586745116661E-2</v>
      </c>
      <c r="AZ164" s="117">
        <f t="shared" si="89"/>
        <v>-1.7163665237279968E-2</v>
      </c>
      <c r="BA164" s="117">
        <f t="shared" si="89"/>
        <v>-1.6900342369809973E-2</v>
      </c>
      <c r="BB164" s="117">
        <f t="shared" si="89"/>
        <v>-1.6641281783210671E-2</v>
      </c>
      <c r="BC164" s="117">
        <f t="shared" si="89"/>
        <v>-1.6386975431205042E-2</v>
      </c>
      <c r="BD164" s="117">
        <f t="shared" si="89"/>
        <v>-1.6137776556671701E-2</v>
      </c>
      <c r="BE164" s="117">
        <f t="shared" si="89"/>
        <v>-1.589392673418577E-2</v>
      </c>
      <c r="BF164" s="117">
        <f t="shared" si="89"/>
        <v>-1.5655578023788252E-2</v>
      </c>
      <c r="BG164" s="117">
        <f t="shared" si="89"/>
        <v>-1.542281109829069E-2</v>
      </c>
      <c r="BH164" s="117">
        <f t="shared" si="89"/>
        <v>-1.5195650055934151E-2</v>
      </c>
      <c r="BI164" s="117">
        <f t="shared" si="89"/>
        <v>-1.4974074505864077E-2</v>
      </c>
    </row>
    <row r="165" spans="1:61" x14ac:dyDescent="0.2">
      <c r="A165" s="106" t="s">
        <v>4</v>
      </c>
      <c r="N165" s="117">
        <f t="shared" ref="N165:BI165" si="90">N118/M118-1</f>
        <v>-2.3381146784387186E-2</v>
      </c>
      <c r="O165" s="117">
        <f t="shared" si="90"/>
        <v>-2.5852571814719894E-2</v>
      </c>
      <c r="P165" s="117">
        <f t="shared" si="90"/>
        <v>-0.10873924920582634</v>
      </c>
      <c r="Q165" s="117">
        <f t="shared" si="90"/>
        <v>-8.5476077370407633E-2</v>
      </c>
      <c r="R165" s="117">
        <f t="shared" si="90"/>
        <v>2.5446739236525628E-2</v>
      </c>
      <c r="S165" s="117">
        <f t="shared" si="90"/>
        <v>-6.8446188342809355E-2</v>
      </c>
      <c r="T165" s="117">
        <f t="shared" si="90"/>
        <v>-0.34358039814442609</v>
      </c>
      <c r="U165" s="117">
        <f t="shared" si="90"/>
        <v>7.4776454268459247E-3</v>
      </c>
      <c r="V165" s="117">
        <f t="shared" si="90"/>
        <v>9.645599172211905E-2</v>
      </c>
      <c r="W165" s="117">
        <f t="shared" si="90"/>
        <v>1.996162179202754E-2</v>
      </c>
      <c r="X165" s="117">
        <f t="shared" si="90"/>
        <v>5.1417970488105702E-3</v>
      </c>
      <c r="Y165" s="117">
        <f t="shared" si="90"/>
        <v>-4.8365202072320201E-4</v>
      </c>
      <c r="Z165" s="117">
        <f t="shared" si="90"/>
        <v>-5.017023336654769E-3</v>
      </c>
      <c r="AA165" s="117">
        <f t="shared" si="90"/>
        <v>-8.6520489079335849E-3</v>
      </c>
      <c r="AB165" s="117">
        <f t="shared" si="90"/>
        <v>-1.1548870172131132E-2</v>
      </c>
      <c r="AC165" s="117">
        <f t="shared" si="90"/>
        <v>-1.383979095797494E-2</v>
      </c>
      <c r="AD165" s="117">
        <f t="shared" si="90"/>
        <v>-1.5634057517234345E-2</v>
      </c>
      <c r="AE165" s="117">
        <f t="shared" si="90"/>
        <v>-1.7021827131108558E-2</v>
      </c>
      <c r="AF165" s="117">
        <f t="shared" si="90"/>
        <v>-1.807746084893902E-2</v>
      </c>
      <c r="AG165" s="117">
        <f t="shared" si="90"/>
        <v>-1.8862253873450641E-2</v>
      </c>
      <c r="AH165" s="117">
        <f t="shared" si="90"/>
        <v>-1.9426698466480818E-2</v>
      </c>
      <c r="AI165" s="117">
        <f t="shared" si="90"/>
        <v>-1.9812358545365116E-2</v>
      </c>
      <c r="AJ165" s="117">
        <f t="shared" si="90"/>
        <v>-2.0053421949199124E-2</v>
      </c>
      <c r="AK165" s="117">
        <f t="shared" si="90"/>
        <v>-2.0177985300161239E-2</v>
      </c>
      <c r="AL165" s="117">
        <f t="shared" si="90"/>
        <v>-2.0209117140470134E-2</v>
      </c>
      <c r="AM165" s="117">
        <f t="shared" si="90"/>
        <v>-2.0165737306152454E-2</v>
      </c>
      <c r="AN165" s="117">
        <f t="shared" si="90"/>
        <v>-2.0063344062415278E-2</v>
      </c>
      <c r="AO165" s="117">
        <f t="shared" si="90"/>
        <v>-1.9914615164176031E-2</v>
      </c>
      <c r="AP165" s="117">
        <f t="shared" si="90"/>
        <v>-1.9729904544645183E-2</v>
      </c>
      <c r="AQ165" s="117">
        <f t="shared" si="90"/>
        <v>-1.9517652626126147E-2</v>
      </c>
      <c r="AR165" s="117">
        <f t="shared" si="90"/>
        <v>-1.9284725166238248E-2</v>
      </c>
      <c r="AS165" s="117">
        <f t="shared" si="90"/>
        <v>-1.903669299441324E-2</v>
      </c>
      <c r="AT165" s="117">
        <f t="shared" si="90"/>
        <v>-1.8778062870892565E-2</v>
      </c>
      <c r="AU165" s="117">
        <f t="shared" si="90"/>
        <v>-1.8512467939800326E-2</v>
      </c>
      <c r="AV165" s="117">
        <f t="shared" si="90"/>
        <v>-1.8242824787998324E-2</v>
      </c>
      <c r="AW165" s="117">
        <f t="shared" si="90"/>
        <v>-1.7971462911865799E-2</v>
      </c>
      <c r="AX165" s="117">
        <f t="shared" si="90"/>
        <v>-1.7700231391933108E-2</v>
      </c>
      <c r="AY165" s="117">
        <f t="shared" si="90"/>
        <v>-1.7430586745116883E-2</v>
      </c>
      <c r="AZ165" s="117">
        <f t="shared" si="90"/>
        <v>-1.7163665237279746E-2</v>
      </c>
      <c r="BA165" s="117">
        <f t="shared" si="90"/>
        <v>-1.6900342369810195E-2</v>
      </c>
      <c r="BB165" s="117">
        <f t="shared" si="90"/>
        <v>-1.6641281783210449E-2</v>
      </c>
      <c r="BC165" s="117">
        <f t="shared" si="90"/>
        <v>-1.6386975431205264E-2</v>
      </c>
      <c r="BD165" s="117">
        <f t="shared" si="90"/>
        <v>-1.6137776556671479E-2</v>
      </c>
      <c r="BE165" s="117">
        <f t="shared" si="90"/>
        <v>-1.5893926734185659E-2</v>
      </c>
      <c r="BF165" s="117">
        <f t="shared" si="90"/>
        <v>-1.5655578023788363E-2</v>
      </c>
      <c r="BG165" s="117">
        <f t="shared" si="90"/>
        <v>-1.542281109829069E-2</v>
      </c>
      <c r="BH165" s="117">
        <f t="shared" si="90"/>
        <v>-1.5195650055934151E-2</v>
      </c>
      <c r="BI165" s="117">
        <f t="shared" si="90"/>
        <v>-1.4974074505864188E-2</v>
      </c>
    </row>
    <row r="166" spans="1:61" x14ac:dyDescent="0.2">
      <c r="A166" s="106" t="s">
        <v>5</v>
      </c>
      <c r="N166" s="117">
        <f t="shared" ref="N166:BI166" si="91">N119/M119-1</f>
        <v>0.54901338065587724</v>
      </c>
      <c r="O166" s="117">
        <f t="shared" si="91"/>
        <v>5.0518181747079005E-2</v>
      </c>
      <c r="P166" s="117">
        <f t="shared" si="91"/>
        <v>-8.0897796262418553E-2</v>
      </c>
      <c r="Q166" s="117">
        <f t="shared" si="91"/>
        <v>-0.30537328574402456</v>
      </c>
      <c r="R166" s="117">
        <f t="shared" si="91"/>
        <v>-0.10057001102354735</v>
      </c>
      <c r="S166" s="117">
        <f t="shared" si="91"/>
        <v>-0.24545479695152128</v>
      </c>
      <c r="T166" s="117">
        <f t="shared" si="91"/>
        <v>0.24013146269840635</v>
      </c>
      <c r="U166" s="117">
        <f t="shared" si="91"/>
        <v>-6.410359710443192E-2</v>
      </c>
      <c r="V166" s="117">
        <f t="shared" si="91"/>
        <v>9.6927222926258105E-2</v>
      </c>
      <c r="W166" s="117">
        <f t="shared" si="91"/>
        <v>1.9961621792027318E-2</v>
      </c>
      <c r="X166" s="117">
        <f t="shared" si="91"/>
        <v>5.1417970488107922E-3</v>
      </c>
      <c r="Y166" s="117">
        <f t="shared" si="91"/>
        <v>-4.8365202072342406E-4</v>
      </c>
      <c r="Z166" s="117">
        <f t="shared" si="91"/>
        <v>-5.017023336654769E-3</v>
      </c>
      <c r="AA166" s="117">
        <f t="shared" si="91"/>
        <v>-8.652048907933807E-3</v>
      </c>
      <c r="AB166" s="117">
        <f t="shared" si="91"/>
        <v>-1.1548870172130909E-2</v>
      </c>
      <c r="AC166" s="117">
        <f t="shared" si="91"/>
        <v>-1.3839790957975051E-2</v>
      </c>
      <c r="AD166" s="117">
        <f t="shared" si="91"/>
        <v>-1.5634057517234456E-2</v>
      </c>
      <c r="AE166" s="117">
        <f t="shared" si="91"/>
        <v>-1.7021827131108669E-2</v>
      </c>
      <c r="AF166" s="117">
        <f t="shared" si="91"/>
        <v>-1.8077460848938576E-2</v>
      </c>
      <c r="AG166" s="117">
        <f t="shared" si="91"/>
        <v>-1.8862253873450863E-2</v>
      </c>
      <c r="AH166" s="117">
        <f t="shared" si="91"/>
        <v>-1.9426698466480818E-2</v>
      </c>
      <c r="AI166" s="117">
        <f t="shared" si="91"/>
        <v>-1.9812358545365338E-2</v>
      </c>
      <c r="AJ166" s="117">
        <f t="shared" si="91"/>
        <v>-2.005342194919868E-2</v>
      </c>
      <c r="AK166" s="117">
        <f t="shared" si="91"/>
        <v>-2.0177985300161572E-2</v>
      </c>
      <c r="AL166" s="117">
        <f t="shared" si="91"/>
        <v>-2.0209117140470023E-2</v>
      </c>
      <c r="AM166" s="117">
        <f t="shared" si="91"/>
        <v>-2.0165737306152454E-2</v>
      </c>
      <c r="AN166" s="117">
        <f t="shared" si="91"/>
        <v>-2.0063344062415167E-2</v>
      </c>
      <c r="AO166" s="117">
        <f t="shared" si="91"/>
        <v>-1.9914615164176253E-2</v>
      </c>
      <c r="AP166" s="117">
        <f t="shared" si="91"/>
        <v>-1.9729904544645072E-2</v>
      </c>
      <c r="AQ166" s="117">
        <f t="shared" si="91"/>
        <v>-1.9517652626126147E-2</v>
      </c>
      <c r="AR166" s="117">
        <f t="shared" si="91"/>
        <v>-1.9284725166238581E-2</v>
      </c>
      <c r="AS166" s="117">
        <f t="shared" si="91"/>
        <v>-1.9036692994412796E-2</v>
      </c>
      <c r="AT166" s="117">
        <f t="shared" si="91"/>
        <v>-1.8778062870892676E-2</v>
      </c>
      <c r="AU166" s="117">
        <f t="shared" si="91"/>
        <v>-1.8512467939800326E-2</v>
      </c>
      <c r="AV166" s="117">
        <f t="shared" si="91"/>
        <v>-1.8242824787998324E-2</v>
      </c>
      <c r="AW166" s="117">
        <f t="shared" si="91"/>
        <v>-1.797146291186591E-2</v>
      </c>
      <c r="AX166" s="117">
        <f t="shared" si="91"/>
        <v>-1.7700231391932664E-2</v>
      </c>
      <c r="AY166" s="117">
        <f t="shared" si="91"/>
        <v>-1.7430586745117105E-2</v>
      </c>
      <c r="AZ166" s="117">
        <f t="shared" si="91"/>
        <v>-1.7163665237279524E-2</v>
      </c>
      <c r="BA166" s="117">
        <f t="shared" si="91"/>
        <v>-1.6900342369810306E-2</v>
      </c>
      <c r="BB166" s="117">
        <f t="shared" si="91"/>
        <v>-1.6641281783210338E-2</v>
      </c>
      <c r="BC166" s="117">
        <f t="shared" si="91"/>
        <v>-1.6386975431205375E-2</v>
      </c>
      <c r="BD166" s="117">
        <f t="shared" si="91"/>
        <v>-1.613777655667159E-2</v>
      </c>
      <c r="BE166" s="117">
        <f t="shared" si="91"/>
        <v>-1.5893926734185548E-2</v>
      </c>
      <c r="BF166" s="117">
        <f t="shared" si="91"/>
        <v>-1.5655578023788475E-2</v>
      </c>
      <c r="BG166" s="117">
        <f t="shared" si="91"/>
        <v>-1.5422811098290579E-2</v>
      </c>
      <c r="BH166" s="117">
        <f t="shared" si="91"/>
        <v>-1.5195650055934262E-2</v>
      </c>
      <c r="BI166" s="117">
        <f t="shared" si="91"/>
        <v>-1.4974074505864077E-2</v>
      </c>
    </row>
    <row r="167" spans="1:61" x14ac:dyDescent="0.2">
      <c r="A167" s="103" t="s">
        <v>6</v>
      </c>
      <c r="N167" s="117">
        <f t="shared" ref="N167:BI167" si="92">N120/M120-1</f>
        <v>1.3946030740089155E-2</v>
      </c>
      <c r="O167" s="117">
        <f t="shared" si="92"/>
        <v>-7.7209884083342395E-3</v>
      </c>
      <c r="P167" s="117">
        <f t="shared" si="92"/>
        <v>0.16528217880544682</v>
      </c>
      <c r="Q167" s="117">
        <f t="shared" si="92"/>
        <v>-5.0746475576277761E-2</v>
      </c>
      <c r="R167" s="117">
        <f t="shared" si="92"/>
        <v>8.0487742865065215E-5</v>
      </c>
      <c r="S167" s="117">
        <f t="shared" si="92"/>
        <v>-0.10332980218501264</v>
      </c>
      <c r="T167" s="117">
        <f t="shared" si="92"/>
        <v>-6.6927489931857154E-2</v>
      </c>
      <c r="U167" s="117">
        <f t="shared" si="92"/>
        <v>-3.3386958559011193E-2</v>
      </c>
      <c r="V167" s="117">
        <f t="shared" si="92"/>
        <v>9.5864208345967539E-2</v>
      </c>
      <c r="W167" s="117">
        <f t="shared" si="92"/>
        <v>1.996162179202754E-2</v>
      </c>
      <c r="X167" s="117">
        <f t="shared" si="92"/>
        <v>5.1417970488105702E-3</v>
      </c>
      <c r="Y167" s="117">
        <f t="shared" si="92"/>
        <v>-4.8365202072342406E-4</v>
      </c>
      <c r="Z167" s="117">
        <f t="shared" si="92"/>
        <v>-5.01702333665488E-3</v>
      </c>
      <c r="AA167" s="117">
        <f t="shared" si="92"/>
        <v>-8.6520489079332519E-3</v>
      </c>
      <c r="AB167" s="117">
        <f t="shared" si="92"/>
        <v>-1.1548870172131021E-2</v>
      </c>
      <c r="AC167" s="117">
        <f t="shared" si="92"/>
        <v>-1.3839790957975162E-2</v>
      </c>
      <c r="AD167" s="117">
        <f t="shared" si="92"/>
        <v>-1.5634057517234345E-2</v>
      </c>
      <c r="AE167" s="117">
        <f t="shared" si="92"/>
        <v>-1.7021827131108447E-2</v>
      </c>
      <c r="AF167" s="117">
        <f t="shared" si="92"/>
        <v>-1.807746084893902E-2</v>
      </c>
      <c r="AG167" s="117">
        <f t="shared" si="92"/>
        <v>-1.8862253873450863E-2</v>
      </c>
      <c r="AH167" s="117">
        <f t="shared" si="92"/>
        <v>-1.9426698466480707E-2</v>
      </c>
      <c r="AI167" s="117">
        <f t="shared" si="92"/>
        <v>-1.9812358545365338E-2</v>
      </c>
      <c r="AJ167" s="117">
        <f t="shared" si="92"/>
        <v>-2.0053421949198791E-2</v>
      </c>
      <c r="AK167" s="117">
        <f t="shared" si="92"/>
        <v>-2.0177985300161572E-2</v>
      </c>
      <c r="AL167" s="117">
        <f t="shared" si="92"/>
        <v>-2.0209117140470023E-2</v>
      </c>
      <c r="AM167" s="117">
        <f t="shared" si="92"/>
        <v>-2.0165737306152454E-2</v>
      </c>
      <c r="AN167" s="117">
        <f t="shared" si="92"/>
        <v>-2.0063344062415278E-2</v>
      </c>
      <c r="AO167" s="117">
        <f t="shared" si="92"/>
        <v>-1.9914615164176142E-2</v>
      </c>
      <c r="AP167" s="117">
        <f t="shared" si="92"/>
        <v>-1.9729904544645072E-2</v>
      </c>
      <c r="AQ167" s="117">
        <f t="shared" si="92"/>
        <v>-1.9517652626126036E-2</v>
      </c>
      <c r="AR167" s="117">
        <f t="shared" si="92"/>
        <v>-1.9284725166238581E-2</v>
      </c>
      <c r="AS167" s="117">
        <f t="shared" si="92"/>
        <v>-1.9036692994413129E-2</v>
      </c>
      <c r="AT167" s="117">
        <f t="shared" si="92"/>
        <v>-1.8778062870892342E-2</v>
      </c>
      <c r="AU167" s="117">
        <f t="shared" si="92"/>
        <v>-1.8512467939800437E-2</v>
      </c>
      <c r="AV167" s="117">
        <f t="shared" si="92"/>
        <v>-1.8242824787998324E-2</v>
      </c>
      <c r="AW167" s="117">
        <f t="shared" si="92"/>
        <v>-1.7971462911865799E-2</v>
      </c>
      <c r="AX167" s="117">
        <f t="shared" si="92"/>
        <v>-1.7700231391933108E-2</v>
      </c>
      <c r="AY167" s="117">
        <f t="shared" si="92"/>
        <v>-1.7430586745116439E-2</v>
      </c>
      <c r="AZ167" s="117">
        <f t="shared" si="92"/>
        <v>-1.7163665237280079E-2</v>
      </c>
      <c r="BA167" s="117">
        <f t="shared" si="92"/>
        <v>-1.6900342369810084E-2</v>
      </c>
      <c r="BB167" s="117">
        <f t="shared" si="92"/>
        <v>-1.6641281783210338E-2</v>
      </c>
      <c r="BC167" s="117">
        <f t="shared" si="92"/>
        <v>-1.6386975431205264E-2</v>
      </c>
      <c r="BD167" s="117">
        <f t="shared" si="92"/>
        <v>-1.6137776556671479E-2</v>
      </c>
      <c r="BE167" s="117">
        <f t="shared" si="92"/>
        <v>-1.5893926734185881E-2</v>
      </c>
      <c r="BF167" s="117">
        <f t="shared" si="92"/>
        <v>-1.5655578023788363E-2</v>
      </c>
      <c r="BG167" s="117">
        <f t="shared" si="92"/>
        <v>-1.5422811098290579E-2</v>
      </c>
      <c r="BH167" s="117">
        <f t="shared" si="92"/>
        <v>-1.5195650055934373E-2</v>
      </c>
      <c r="BI167" s="117">
        <f t="shared" si="92"/>
        <v>-1.4974074505864188E-2</v>
      </c>
    </row>
    <row r="168" spans="1:61" x14ac:dyDescent="0.2">
      <c r="A168" s="106" t="s">
        <v>7</v>
      </c>
      <c r="N168" s="117">
        <f t="shared" ref="N168:BI168" si="93">N121/M121-1</f>
        <v>-2.4359798132866817E-2</v>
      </c>
      <c r="O168" s="117">
        <f t="shared" si="93"/>
        <v>4.008347820291025E-3</v>
      </c>
      <c r="P168" s="117">
        <f t="shared" si="93"/>
        <v>3.7997097572376903E-2</v>
      </c>
      <c r="Q168" s="117">
        <f t="shared" si="93"/>
        <v>1.6078437781504862E-2</v>
      </c>
      <c r="R168" s="117">
        <f t="shared" si="93"/>
        <v>-0.16240807765433918</v>
      </c>
      <c r="S168" s="117">
        <f t="shared" si="93"/>
        <v>-0.35543212891153808</v>
      </c>
      <c r="T168" s="117">
        <f t="shared" si="93"/>
        <v>-0.12898252758320627</v>
      </c>
      <c r="U168" s="117">
        <f t="shared" si="93"/>
        <v>-0.22731322838753121</v>
      </c>
      <c r="V168" s="117">
        <f t="shared" si="93"/>
        <v>9.5783465948480639E-2</v>
      </c>
      <c r="W168" s="117">
        <f t="shared" si="93"/>
        <v>1.9961621792027318E-2</v>
      </c>
      <c r="X168" s="117">
        <f t="shared" si="93"/>
        <v>5.1417970488105702E-3</v>
      </c>
      <c r="Y168" s="117">
        <f t="shared" si="93"/>
        <v>-4.8365202072320201E-4</v>
      </c>
      <c r="Z168" s="117">
        <f t="shared" si="93"/>
        <v>-5.01702333665488E-3</v>
      </c>
      <c r="AA168" s="117">
        <f t="shared" si="93"/>
        <v>-8.6520489079334739E-3</v>
      </c>
      <c r="AB168" s="117">
        <f t="shared" si="93"/>
        <v>-1.1548870172131132E-2</v>
      </c>
      <c r="AC168" s="117">
        <f t="shared" si="93"/>
        <v>-1.3839790957975162E-2</v>
      </c>
      <c r="AD168" s="117">
        <f t="shared" si="93"/>
        <v>-1.5634057517234234E-2</v>
      </c>
      <c r="AE168" s="117">
        <f t="shared" si="93"/>
        <v>-1.7021827131108669E-2</v>
      </c>
      <c r="AF168" s="117">
        <f t="shared" si="93"/>
        <v>-1.8077460848938576E-2</v>
      </c>
      <c r="AG168" s="117">
        <f t="shared" si="93"/>
        <v>-1.8862253873450974E-2</v>
      </c>
      <c r="AH168" s="117">
        <f t="shared" si="93"/>
        <v>-1.9426698466480818E-2</v>
      </c>
      <c r="AI168" s="117">
        <f t="shared" si="93"/>
        <v>-1.9812358545365116E-2</v>
      </c>
      <c r="AJ168" s="117">
        <f t="shared" si="93"/>
        <v>-2.0053421949199013E-2</v>
      </c>
      <c r="AK168" s="117">
        <f t="shared" si="93"/>
        <v>-2.017798530016135E-2</v>
      </c>
      <c r="AL168" s="117">
        <f t="shared" si="93"/>
        <v>-2.0209117140469912E-2</v>
      </c>
      <c r="AM168" s="117">
        <f t="shared" si="93"/>
        <v>-2.0165737306152787E-2</v>
      </c>
      <c r="AN168" s="117">
        <f t="shared" si="93"/>
        <v>-2.0063344062415056E-2</v>
      </c>
      <c r="AO168" s="117">
        <f t="shared" si="93"/>
        <v>-1.9914615164176142E-2</v>
      </c>
      <c r="AP168" s="117">
        <f t="shared" si="93"/>
        <v>-1.9729904544645072E-2</v>
      </c>
      <c r="AQ168" s="117">
        <f t="shared" si="93"/>
        <v>-1.9517652626126147E-2</v>
      </c>
      <c r="AR168" s="117">
        <f t="shared" si="93"/>
        <v>-1.928472516623847E-2</v>
      </c>
      <c r="AS168" s="117">
        <f t="shared" si="93"/>
        <v>-1.9036692994413129E-2</v>
      </c>
      <c r="AT168" s="117">
        <f t="shared" si="93"/>
        <v>-1.8778062870892454E-2</v>
      </c>
      <c r="AU168" s="117">
        <f t="shared" si="93"/>
        <v>-1.8512467939800326E-2</v>
      </c>
      <c r="AV168" s="117">
        <f t="shared" si="93"/>
        <v>-1.8242824787998324E-2</v>
      </c>
      <c r="AW168" s="117">
        <f t="shared" si="93"/>
        <v>-1.797146291186591E-2</v>
      </c>
      <c r="AX168" s="117">
        <f t="shared" si="93"/>
        <v>-1.7700231391932886E-2</v>
      </c>
      <c r="AY168" s="117">
        <f t="shared" si="93"/>
        <v>-1.7430586745116883E-2</v>
      </c>
      <c r="AZ168" s="117">
        <f t="shared" si="93"/>
        <v>-1.7163665237279857E-2</v>
      </c>
      <c r="BA168" s="117">
        <f t="shared" si="93"/>
        <v>-1.6900342369810195E-2</v>
      </c>
      <c r="BB168" s="117">
        <f t="shared" si="93"/>
        <v>-1.6641281783210338E-2</v>
      </c>
      <c r="BC168" s="117">
        <f t="shared" si="93"/>
        <v>-1.6386975431205264E-2</v>
      </c>
      <c r="BD168" s="117">
        <f t="shared" si="93"/>
        <v>-1.6137776556671701E-2</v>
      </c>
      <c r="BE168" s="117">
        <f t="shared" si="93"/>
        <v>-1.5893926734185548E-2</v>
      </c>
      <c r="BF168" s="117">
        <f t="shared" si="93"/>
        <v>-1.5655578023788475E-2</v>
      </c>
      <c r="BG168" s="117">
        <f t="shared" si="93"/>
        <v>-1.5422811098290468E-2</v>
      </c>
      <c r="BH168" s="117">
        <f t="shared" si="93"/>
        <v>-1.5195650055934373E-2</v>
      </c>
      <c r="BI168" s="117">
        <f t="shared" si="93"/>
        <v>-1.4974074505864077E-2</v>
      </c>
    </row>
    <row r="169" spans="1:61" x14ac:dyDescent="0.2">
      <c r="A169" s="103" t="s">
        <v>8</v>
      </c>
      <c r="N169" s="117">
        <f t="shared" ref="N169:BI169" si="94">N122/M122-1</f>
        <v>3.7366535737620277E-2</v>
      </c>
      <c r="O169" s="117">
        <f t="shared" si="94"/>
        <v>0.10374385144167197</v>
      </c>
      <c r="P169" s="117">
        <f t="shared" si="94"/>
        <v>9.1125241157006709E-2</v>
      </c>
      <c r="Q169" s="117">
        <f t="shared" si="94"/>
        <v>1.3564947521068405E-2</v>
      </c>
      <c r="R169" s="117">
        <f t="shared" si="94"/>
        <v>-0.13412275429463039</v>
      </c>
      <c r="S169" s="117">
        <f t="shared" si="94"/>
        <v>-0.30434612987237819</v>
      </c>
      <c r="T169" s="117">
        <f t="shared" si="94"/>
        <v>-0.22936598803946384</v>
      </c>
      <c r="U169" s="117">
        <f t="shared" si="94"/>
        <v>0.14586105431378704</v>
      </c>
      <c r="V169" s="117">
        <f t="shared" si="94"/>
        <v>9.4387923747413005E-2</v>
      </c>
      <c r="W169" s="117">
        <f t="shared" si="94"/>
        <v>1.996162179202754E-2</v>
      </c>
      <c r="X169" s="117">
        <f t="shared" si="94"/>
        <v>5.1417970488105702E-3</v>
      </c>
      <c r="Y169" s="117">
        <f t="shared" si="94"/>
        <v>-4.8365202072320201E-4</v>
      </c>
      <c r="Z169" s="117">
        <f t="shared" si="94"/>
        <v>-5.017023336654991E-3</v>
      </c>
      <c r="AA169" s="117">
        <f t="shared" si="94"/>
        <v>-8.6520489079335849E-3</v>
      </c>
      <c r="AB169" s="117">
        <f t="shared" si="94"/>
        <v>-1.1548870172131021E-2</v>
      </c>
      <c r="AC169" s="117">
        <f t="shared" si="94"/>
        <v>-1.3839790957975051E-2</v>
      </c>
      <c r="AD169" s="117">
        <f t="shared" si="94"/>
        <v>-1.5634057517234345E-2</v>
      </c>
      <c r="AE169" s="117">
        <f t="shared" si="94"/>
        <v>-1.7021827131108558E-2</v>
      </c>
      <c r="AF169" s="117">
        <f t="shared" si="94"/>
        <v>-1.8077460848938798E-2</v>
      </c>
      <c r="AG169" s="117">
        <f t="shared" si="94"/>
        <v>-1.8862253873450752E-2</v>
      </c>
      <c r="AH169" s="117">
        <f t="shared" si="94"/>
        <v>-1.942669846648104E-2</v>
      </c>
      <c r="AI169" s="117">
        <f t="shared" si="94"/>
        <v>-1.9812358545365227E-2</v>
      </c>
      <c r="AJ169" s="117">
        <f t="shared" si="94"/>
        <v>-2.0053421949198902E-2</v>
      </c>
      <c r="AK169" s="117">
        <f t="shared" si="94"/>
        <v>-2.017798530016135E-2</v>
      </c>
      <c r="AL169" s="117">
        <f t="shared" si="94"/>
        <v>-2.0209117140470023E-2</v>
      </c>
      <c r="AM169" s="117">
        <f t="shared" si="94"/>
        <v>-2.0165737306152565E-2</v>
      </c>
      <c r="AN169" s="117">
        <f t="shared" si="94"/>
        <v>-2.0063344062415167E-2</v>
      </c>
      <c r="AO169" s="117">
        <f t="shared" si="94"/>
        <v>-1.9914615164176364E-2</v>
      </c>
      <c r="AP169" s="117">
        <f t="shared" si="94"/>
        <v>-1.9729904544644739E-2</v>
      </c>
      <c r="AQ169" s="117">
        <f t="shared" si="94"/>
        <v>-1.9517652626126147E-2</v>
      </c>
      <c r="AR169" s="117">
        <f t="shared" si="94"/>
        <v>-1.9284725166238581E-2</v>
      </c>
      <c r="AS169" s="117">
        <f t="shared" si="94"/>
        <v>-1.9036692994413018E-2</v>
      </c>
      <c r="AT169" s="117">
        <f t="shared" si="94"/>
        <v>-1.8778062870892565E-2</v>
      </c>
      <c r="AU169" s="117">
        <f t="shared" si="94"/>
        <v>-1.8512467939800215E-2</v>
      </c>
      <c r="AV169" s="117">
        <f t="shared" si="94"/>
        <v>-1.8242824787998435E-2</v>
      </c>
      <c r="AW169" s="117">
        <f t="shared" si="94"/>
        <v>-1.7971462911866021E-2</v>
      </c>
      <c r="AX169" s="117">
        <f t="shared" si="94"/>
        <v>-1.7700231391932886E-2</v>
      </c>
      <c r="AY169" s="117">
        <f t="shared" si="94"/>
        <v>-1.7430586745116661E-2</v>
      </c>
      <c r="AZ169" s="117">
        <f t="shared" si="94"/>
        <v>-1.7163665237279857E-2</v>
      </c>
      <c r="BA169" s="117">
        <f t="shared" si="94"/>
        <v>-1.6900342369810306E-2</v>
      </c>
      <c r="BB169" s="117">
        <f t="shared" si="94"/>
        <v>-1.6641281783210338E-2</v>
      </c>
      <c r="BC169" s="117">
        <f t="shared" si="94"/>
        <v>-1.6386975431205375E-2</v>
      </c>
      <c r="BD169" s="117">
        <f t="shared" si="94"/>
        <v>-1.613777655667159E-2</v>
      </c>
      <c r="BE169" s="117">
        <f t="shared" si="94"/>
        <v>-1.5893926734185548E-2</v>
      </c>
      <c r="BF169" s="117">
        <f t="shared" si="94"/>
        <v>-1.5655578023788586E-2</v>
      </c>
      <c r="BG169" s="117">
        <f t="shared" si="94"/>
        <v>-1.5422811098290579E-2</v>
      </c>
      <c r="BH169" s="117">
        <f t="shared" si="94"/>
        <v>-1.5195650055934151E-2</v>
      </c>
      <c r="BI169" s="117">
        <f t="shared" si="94"/>
        <v>-1.4974074505864077E-2</v>
      </c>
    </row>
    <row r="170" spans="1:61" x14ac:dyDescent="0.2">
      <c r="A170" s="103" t="s">
        <v>9</v>
      </c>
      <c r="N170" s="117">
        <f t="shared" ref="N170:BI170" si="95">N123/M123-1</f>
        <v>6.7313399786030237E-2</v>
      </c>
      <c r="O170" s="117">
        <f t="shared" si="95"/>
        <v>5.1656749140591263E-2</v>
      </c>
      <c r="P170" s="117">
        <f t="shared" si="95"/>
        <v>2.1638721457322152E-2</v>
      </c>
      <c r="Q170" s="117">
        <f t="shared" si="95"/>
        <v>0.1228579034343249</v>
      </c>
      <c r="R170" s="117">
        <f t="shared" si="95"/>
        <v>-8.4171734650739571E-2</v>
      </c>
      <c r="S170" s="117">
        <f t="shared" si="95"/>
        <v>-0.22287315409166564</v>
      </c>
      <c r="T170" s="117">
        <f t="shared" si="95"/>
        <v>-0.11754399388057069</v>
      </c>
      <c r="U170" s="117">
        <f t="shared" si="95"/>
        <v>-1.8168429108658568E-2</v>
      </c>
      <c r="V170" s="117">
        <f t="shared" si="95"/>
        <v>9.5408352368965499E-2</v>
      </c>
      <c r="W170" s="117">
        <f t="shared" si="95"/>
        <v>1.996162179202754E-2</v>
      </c>
      <c r="X170" s="117">
        <f t="shared" si="95"/>
        <v>5.1417970488105702E-3</v>
      </c>
      <c r="Y170" s="117">
        <f t="shared" si="95"/>
        <v>-4.8365202072320201E-4</v>
      </c>
      <c r="Z170" s="117">
        <f t="shared" si="95"/>
        <v>-5.01702333665488E-3</v>
      </c>
      <c r="AA170" s="117">
        <f t="shared" si="95"/>
        <v>-8.6520489079335849E-3</v>
      </c>
      <c r="AB170" s="117">
        <f t="shared" si="95"/>
        <v>-1.1548870172131021E-2</v>
      </c>
      <c r="AC170" s="117">
        <f t="shared" si="95"/>
        <v>-1.3839790957975273E-2</v>
      </c>
      <c r="AD170" s="117">
        <f t="shared" si="95"/>
        <v>-1.5634057517234012E-2</v>
      </c>
      <c r="AE170" s="117">
        <f t="shared" si="95"/>
        <v>-1.7021827131108669E-2</v>
      </c>
      <c r="AF170" s="117">
        <f t="shared" si="95"/>
        <v>-1.8077460848938687E-2</v>
      </c>
      <c r="AG170" s="117">
        <f t="shared" si="95"/>
        <v>-1.8862253873450863E-2</v>
      </c>
      <c r="AH170" s="117">
        <f t="shared" si="95"/>
        <v>-1.9426698466480929E-2</v>
      </c>
      <c r="AI170" s="117">
        <f t="shared" si="95"/>
        <v>-1.9812358545365227E-2</v>
      </c>
      <c r="AJ170" s="117">
        <f t="shared" si="95"/>
        <v>-2.0053421949199013E-2</v>
      </c>
      <c r="AK170" s="117">
        <f t="shared" si="95"/>
        <v>-2.0177985300161239E-2</v>
      </c>
      <c r="AL170" s="117">
        <f t="shared" si="95"/>
        <v>-2.0209117140470023E-2</v>
      </c>
      <c r="AM170" s="117">
        <f t="shared" si="95"/>
        <v>-2.0165737306152676E-2</v>
      </c>
      <c r="AN170" s="117">
        <f t="shared" si="95"/>
        <v>-2.0063344062415056E-2</v>
      </c>
      <c r="AO170" s="117">
        <f t="shared" si="95"/>
        <v>-1.9914615164176253E-2</v>
      </c>
      <c r="AP170" s="117">
        <f t="shared" si="95"/>
        <v>-1.9729904544645072E-2</v>
      </c>
      <c r="AQ170" s="117">
        <f t="shared" si="95"/>
        <v>-1.9517652626126036E-2</v>
      </c>
      <c r="AR170" s="117">
        <f t="shared" si="95"/>
        <v>-1.928472516623847E-2</v>
      </c>
      <c r="AS170" s="117">
        <f t="shared" si="95"/>
        <v>-1.9036692994413129E-2</v>
      </c>
      <c r="AT170" s="117">
        <f t="shared" si="95"/>
        <v>-1.8778062870892454E-2</v>
      </c>
      <c r="AU170" s="117">
        <f t="shared" si="95"/>
        <v>-1.8512467939800437E-2</v>
      </c>
      <c r="AV170" s="117">
        <f t="shared" si="95"/>
        <v>-1.8242824787998213E-2</v>
      </c>
      <c r="AW170" s="117">
        <f t="shared" si="95"/>
        <v>-1.797146291186591E-2</v>
      </c>
      <c r="AX170" s="117">
        <f t="shared" si="95"/>
        <v>-1.7700231391932997E-2</v>
      </c>
      <c r="AY170" s="117">
        <f t="shared" si="95"/>
        <v>-1.743058674511655E-2</v>
      </c>
      <c r="AZ170" s="117">
        <f t="shared" si="95"/>
        <v>-1.7163665237280079E-2</v>
      </c>
      <c r="BA170" s="117">
        <f t="shared" si="95"/>
        <v>-1.6900342369809973E-2</v>
      </c>
      <c r="BB170" s="117">
        <f t="shared" si="95"/>
        <v>-1.664128178321056E-2</v>
      </c>
      <c r="BC170" s="117">
        <f t="shared" si="95"/>
        <v>-1.6386975431205153E-2</v>
      </c>
      <c r="BD170" s="117">
        <f t="shared" si="95"/>
        <v>-1.6137776556671701E-2</v>
      </c>
      <c r="BE170" s="117">
        <f t="shared" si="95"/>
        <v>-1.5893926734185659E-2</v>
      </c>
      <c r="BF170" s="117">
        <f t="shared" si="95"/>
        <v>-1.5655578023788363E-2</v>
      </c>
      <c r="BG170" s="117">
        <f t="shared" si="95"/>
        <v>-1.5422811098290579E-2</v>
      </c>
      <c r="BH170" s="117">
        <f t="shared" si="95"/>
        <v>-1.5195650055934373E-2</v>
      </c>
      <c r="BI170" s="117">
        <f t="shared" si="95"/>
        <v>-1.4974074505863855E-2</v>
      </c>
    </row>
    <row r="171" spans="1:61" x14ac:dyDescent="0.2">
      <c r="A171" s="103" t="s">
        <v>10</v>
      </c>
      <c r="N171" s="117">
        <f t="shared" ref="N171:BI171" si="96">N124/M124-1</f>
        <v>0.37857330488895968</v>
      </c>
      <c r="O171" s="117">
        <f t="shared" si="96"/>
        <v>-4.9099779830155788E-2</v>
      </c>
      <c r="P171" s="117">
        <f t="shared" si="96"/>
        <v>0.19608598963122947</v>
      </c>
      <c r="Q171" s="117">
        <f t="shared" si="96"/>
        <v>0.24776975066405416</v>
      </c>
      <c r="R171" s="117">
        <f t="shared" si="96"/>
        <v>0.34296995930923324</v>
      </c>
      <c r="S171" s="117">
        <f t="shared" si="96"/>
        <v>0.22799530077824937</v>
      </c>
      <c r="T171" s="117">
        <f t="shared" si="96"/>
        <v>-1.0642170059817713E-2</v>
      </c>
      <c r="U171" s="117">
        <f t="shared" si="96"/>
        <v>2.0987632213220753E-3</v>
      </c>
      <c r="V171" s="117">
        <f t="shared" si="96"/>
        <v>0.30101046665088815</v>
      </c>
      <c r="W171" s="117">
        <f t="shared" si="96"/>
        <v>0.11523812660633515</v>
      </c>
      <c r="X171" s="117">
        <f t="shared" si="96"/>
        <v>9.1012603454122099E-2</v>
      </c>
      <c r="Y171" s="117">
        <f t="shared" si="96"/>
        <v>7.8185718566303519E-2</v>
      </c>
      <c r="Z171" s="117">
        <f t="shared" si="96"/>
        <v>6.7581493941978543E-2</v>
      </c>
      <c r="AA171" s="117">
        <f t="shared" si="96"/>
        <v>5.8762374969675069E-2</v>
      </c>
      <c r="AB171" s="117">
        <f t="shared" si="96"/>
        <v>5.1388635942426486E-2</v>
      </c>
      <c r="AC171" s="117">
        <f t="shared" si="96"/>
        <v>4.5193055759909839E-2</v>
      </c>
      <c r="AD171" s="117">
        <f t="shared" si="96"/>
        <v>3.9963253885339611E-2</v>
      </c>
      <c r="AE171" s="117">
        <f t="shared" si="96"/>
        <v>3.5529013847884761E-2</v>
      </c>
      <c r="AF171" s="117">
        <f t="shared" si="96"/>
        <v>3.1752968350601485E-2</v>
      </c>
      <c r="AG171" s="117">
        <f t="shared" si="96"/>
        <v>2.8523618998341105E-2</v>
      </c>
      <c r="AH171" s="117">
        <f t="shared" si="96"/>
        <v>2.5750019840865557E-2</v>
      </c>
      <c r="AI171" s="117">
        <f t="shared" si="96"/>
        <v>2.335767324581961E-2</v>
      </c>
      <c r="AJ171" s="117">
        <f t="shared" si="96"/>
        <v>2.128532601165567E-2</v>
      </c>
      <c r="AK171" s="117">
        <f t="shared" si="96"/>
        <v>1.9482444826993239E-2</v>
      </c>
      <c r="AL171" s="117">
        <f t="shared" si="96"/>
        <v>1.7907211439829762E-2</v>
      </c>
      <c r="AM171" s="117">
        <f t="shared" si="96"/>
        <v>1.652492004585393E-2</v>
      </c>
      <c r="AN171" s="117">
        <f t="shared" si="96"/>
        <v>1.5306689038253607E-2</v>
      </c>
      <c r="AO171" s="117">
        <f t="shared" si="96"/>
        <v>1.4228420509076134E-2</v>
      </c>
      <c r="AP171" s="117">
        <f t="shared" si="96"/>
        <v>1.3269956395709492E-2</v>
      </c>
      <c r="AQ171" s="117">
        <f t="shared" si="96"/>
        <v>1.2414391656428547E-2</v>
      </c>
      <c r="AR171" s="117">
        <f t="shared" si="96"/>
        <v>1.1647513492807571E-2</v>
      </c>
      <c r="AS171" s="117">
        <f t="shared" si="96"/>
        <v>1.0957342203973708E-2</v>
      </c>
      <c r="AT171" s="117">
        <f t="shared" si="96"/>
        <v>1.0333754305802412E-2</v>
      </c>
      <c r="AU171" s="117">
        <f t="shared" si="96"/>
        <v>9.7681724651861312E-3</v>
      </c>
      <c r="AV171" s="117">
        <f t="shared" si="96"/>
        <v>9.2533098637830324E-3</v>
      </c>
      <c r="AW171" s="117">
        <f t="shared" si="96"/>
        <v>8.7829590194443696E-3</v>
      </c>
      <c r="AX171" s="117">
        <f t="shared" si="96"/>
        <v>8.3518170069756259E-3</v>
      </c>
      <c r="AY171" s="117">
        <f t="shared" si="96"/>
        <v>7.955340545007239E-3</v>
      </c>
      <c r="AZ171" s="117">
        <f t="shared" si="96"/>
        <v>7.5896256365870496E-3</v>
      </c>
      <c r="BA171" s="117">
        <f t="shared" si="96"/>
        <v>7.2513074329996208E-3</v>
      </c>
      <c r="BB171" s="117">
        <f t="shared" si="96"/>
        <v>6.9374767824537109E-3</v>
      </c>
      <c r="BC171" s="117">
        <f t="shared" si="96"/>
        <v>6.6456105665453347E-3</v>
      </c>
      <c r="BD171" s="117">
        <f t="shared" si="96"/>
        <v>6.3735134480036315E-3</v>
      </c>
      <c r="BE171" s="117">
        <f t="shared" si="96"/>
        <v>6.1192690769271696E-3</v>
      </c>
      <c r="BF171" s="117">
        <f t="shared" si="96"/>
        <v>5.881199148185523E-3</v>
      </c>
      <c r="BG171" s="117">
        <f t="shared" si="96"/>
        <v>5.6578289851922925E-3</v>
      </c>
      <c r="BH171" s="117">
        <f t="shared" si="96"/>
        <v>5.4478585565012061E-3</v>
      </c>
      <c r="BI171" s="117">
        <f t="shared" si="96"/>
        <v>5.2501380212817139E-3</v>
      </c>
    </row>
    <row r="172" spans="1:61" x14ac:dyDescent="0.2">
      <c r="A172" s="105" t="s">
        <v>35</v>
      </c>
      <c r="N172" s="117">
        <f t="shared" ref="N172:BI172" si="97">N125/M125-1</f>
        <v>0.15157751794926044</v>
      </c>
      <c r="O172" s="117">
        <f t="shared" si="97"/>
        <v>0.10597431283292025</v>
      </c>
      <c r="P172" s="117">
        <f t="shared" si="97"/>
        <v>8.3044952728484667E-2</v>
      </c>
      <c r="Q172" s="117">
        <f t="shared" si="97"/>
        <v>6.8706933959945093E-2</v>
      </c>
      <c r="R172" s="117">
        <f t="shared" si="97"/>
        <v>4.6285456439016937E-3</v>
      </c>
      <c r="S172" s="117">
        <f t="shared" si="97"/>
        <v>-9.7259674474787228E-2</v>
      </c>
      <c r="T172" s="117">
        <f t="shared" si="97"/>
        <v>-2.1522022287383979E-2</v>
      </c>
      <c r="U172" s="117">
        <f t="shared" si="97"/>
        <v>-2.1873855079859394E-2</v>
      </c>
      <c r="V172" s="117">
        <f t="shared" si="97"/>
        <v>0.20640009350670674</v>
      </c>
      <c r="W172" s="117">
        <f t="shared" si="97"/>
        <v>4.4766446380077429E-2</v>
      </c>
      <c r="X172" s="117">
        <f t="shared" si="97"/>
        <v>2.9005853985457852E-2</v>
      </c>
      <c r="Y172" s="117">
        <f t="shared" si="97"/>
        <v>2.2696502829615328E-2</v>
      </c>
      <c r="Z172" s="117">
        <f t="shared" si="97"/>
        <v>1.7534984427817646E-2</v>
      </c>
      <c r="AA172" s="117">
        <f t="shared" si="97"/>
        <v>1.3319565859580829E-2</v>
      </c>
      <c r="AB172" s="117">
        <f t="shared" si="97"/>
        <v>9.8835270427239941E-3</v>
      </c>
      <c r="AC172" s="117">
        <f t="shared" si="97"/>
        <v>7.0891347564348006E-3</v>
      </c>
      <c r="AD172" s="117">
        <f t="shared" si="97"/>
        <v>4.822643856070119E-3</v>
      </c>
      <c r="AE172" s="117">
        <f t="shared" si="97"/>
        <v>2.9901531539771042E-3</v>
      </c>
      <c r="AF172" s="117">
        <f t="shared" si="97"/>
        <v>1.514171664282582E-3</v>
      </c>
      <c r="AG172" s="117">
        <f t="shared" si="97"/>
        <v>3.3077475341225515E-4</v>
      </c>
      <c r="AH172" s="117">
        <f t="shared" si="97"/>
        <v>-6.1275019850948187E-4</v>
      </c>
      <c r="AI172" s="117">
        <f t="shared" si="97"/>
        <v>-1.3598521892000948E-3</v>
      </c>
      <c r="AJ172" s="117">
        <f t="shared" si="97"/>
        <v>-1.9463285183723977E-3</v>
      </c>
      <c r="AK172" s="117">
        <f t="shared" si="97"/>
        <v>-2.4016579615593336E-3</v>
      </c>
      <c r="AL172" s="117">
        <f t="shared" si="97"/>
        <v>-2.7501031033182466E-3</v>
      </c>
      <c r="AM172" s="117">
        <f t="shared" si="97"/>
        <v>-3.011621572785117E-3</v>
      </c>
      <c r="AN172" s="117">
        <f t="shared" si="97"/>
        <v>-3.2026191321601338E-3</v>
      </c>
      <c r="AO172" s="117">
        <f t="shared" si="97"/>
        <v>-3.3365719238450664E-3</v>
      </c>
      <c r="AP172" s="117">
        <f t="shared" si="97"/>
        <v>-3.4245404950786762E-3</v>
      </c>
      <c r="AQ172" s="117">
        <f t="shared" si="97"/>
        <v>-3.4755943297652969E-3</v>
      </c>
      <c r="AR172" s="117">
        <f t="shared" si="97"/>
        <v>-3.4971623915635019E-3</v>
      </c>
      <c r="AS172" s="117">
        <f t="shared" si="97"/>
        <v>-3.4953225090346152E-3</v>
      </c>
      <c r="AT172" s="117">
        <f t="shared" si="97"/>
        <v>-3.475040218053671E-3</v>
      </c>
      <c r="AU172" s="117">
        <f t="shared" si="97"/>
        <v>-3.4403658422409444E-3</v>
      </c>
      <c r="AV172" s="117">
        <f t="shared" si="97"/>
        <v>-3.3945970727458086E-3</v>
      </c>
      <c r="AW172" s="117">
        <f t="shared" si="97"/>
        <v>-3.3404130512768582E-3</v>
      </c>
      <c r="AX172" s="117">
        <f t="shared" si="97"/>
        <v>-3.2799849198653641E-3</v>
      </c>
      <c r="AY172" s="117">
        <f t="shared" si="97"/>
        <v>-3.2150669394759301E-3</v>
      </c>
      <c r="AZ172" s="117">
        <f t="shared" si="97"/>
        <v>-3.1470715678464378E-3</v>
      </c>
      <c r="BA172" s="117">
        <f t="shared" si="97"/>
        <v>-3.0771312977073695E-3</v>
      </c>
      <c r="BB172" s="117">
        <f t="shared" si="97"/>
        <v>-3.0061495696241947E-3</v>
      </c>
      <c r="BC172" s="117">
        <f t="shared" si="97"/>
        <v>-2.9348426710973374E-3</v>
      </c>
      <c r="BD172" s="117">
        <f t="shared" si="97"/>
        <v>-2.8637742007263656E-3</v>
      </c>
      <c r="BE172" s="117">
        <f t="shared" si="97"/>
        <v>-2.7933834011424352E-3</v>
      </c>
      <c r="BF172" s="117">
        <f t="shared" si="97"/>
        <v>-2.724008437212655E-3</v>
      </c>
      <c r="BG172" s="117">
        <f t="shared" si="97"/>
        <v>-2.6559055081116778E-3</v>
      </c>
      <c r="BH172" s="117">
        <f t="shared" si="97"/>
        <v>-2.5892645266358816E-3</v>
      </c>
      <c r="BI172" s="117">
        <f t="shared" si="97"/>
        <v>-2.5242219712013902E-3</v>
      </c>
    </row>
    <row r="173" spans="1:61" x14ac:dyDescent="0.2">
      <c r="A173" s="105" t="s">
        <v>36</v>
      </c>
      <c r="N173" s="117">
        <f>N172</f>
        <v>0.15157751794926044</v>
      </c>
      <c r="O173" s="117">
        <f t="shared" ref="O173:BI173" si="98">O172</f>
        <v>0.10597431283292025</v>
      </c>
      <c r="P173" s="117">
        <f t="shared" si="98"/>
        <v>8.3044952728484667E-2</v>
      </c>
      <c r="Q173" s="117">
        <f t="shared" si="98"/>
        <v>6.8706933959945093E-2</v>
      </c>
      <c r="R173" s="117">
        <f t="shared" si="98"/>
        <v>4.6285456439016937E-3</v>
      </c>
      <c r="S173" s="117">
        <f t="shared" si="98"/>
        <v>-9.7259674474787228E-2</v>
      </c>
      <c r="T173" s="117">
        <f t="shared" si="98"/>
        <v>-2.1522022287383979E-2</v>
      </c>
      <c r="U173" s="117">
        <f t="shared" si="98"/>
        <v>-2.1873855079859394E-2</v>
      </c>
      <c r="V173" s="117">
        <f t="shared" si="98"/>
        <v>0.20640009350670674</v>
      </c>
      <c r="W173" s="117">
        <f t="shared" si="98"/>
        <v>4.4766446380077429E-2</v>
      </c>
      <c r="X173" s="117">
        <f t="shared" si="98"/>
        <v>2.9005853985457852E-2</v>
      </c>
      <c r="Y173" s="117">
        <f t="shared" si="98"/>
        <v>2.2696502829615328E-2</v>
      </c>
      <c r="Z173" s="117">
        <f t="shared" si="98"/>
        <v>1.7534984427817646E-2</v>
      </c>
      <c r="AA173" s="117">
        <f t="shared" si="98"/>
        <v>1.3319565859580829E-2</v>
      </c>
      <c r="AB173" s="117">
        <f t="shared" si="98"/>
        <v>9.8835270427239941E-3</v>
      </c>
      <c r="AC173" s="117">
        <f t="shared" si="98"/>
        <v>7.0891347564348006E-3</v>
      </c>
      <c r="AD173" s="117">
        <f t="shared" si="98"/>
        <v>4.822643856070119E-3</v>
      </c>
      <c r="AE173" s="117">
        <f t="shared" si="98"/>
        <v>2.9901531539771042E-3</v>
      </c>
      <c r="AF173" s="117">
        <f t="shared" si="98"/>
        <v>1.514171664282582E-3</v>
      </c>
      <c r="AG173" s="117">
        <f t="shared" si="98"/>
        <v>3.3077475341225515E-4</v>
      </c>
      <c r="AH173" s="117">
        <f t="shared" si="98"/>
        <v>-6.1275019850948187E-4</v>
      </c>
      <c r="AI173" s="117">
        <f t="shared" si="98"/>
        <v>-1.3598521892000948E-3</v>
      </c>
      <c r="AJ173" s="117">
        <f t="shared" si="98"/>
        <v>-1.9463285183723977E-3</v>
      </c>
      <c r="AK173" s="117">
        <f t="shared" si="98"/>
        <v>-2.4016579615593336E-3</v>
      </c>
      <c r="AL173" s="117">
        <f t="shared" si="98"/>
        <v>-2.7501031033182466E-3</v>
      </c>
      <c r="AM173" s="117">
        <f t="shared" si="98"/>
        <v>-3.011621572785117E-3</v>
      </c>
      <c r="AN173" s="117">
        <f t="shared" si="98"/>
        <v>-3.2026191321601338E-3</v>
      </c>
      <c r="AO173" s="117">
        <f t="shared" si="98"/>
        <v>-3.3365719238450664E-3</v>
      </c>
      <c r="AP173" s="117">
        <f t="shared" si="98"/>
        <v>-3.4245404950786762E-3</v>
      </c>
      <c r="AQ173" s="117">
        <f t="shared" si="98"/>
        <v>-3.4755943297652969E-3</v>
      </c>
      <c r="AR173" s="117">
        <f t="shared" si="98"/>
        <v>-3.4971623915635019E-3</v>
      </c>
      <c r="AS173" s="117">
        <f t="shared" si="98"/>
        <v>-3.4953225090346152E-3</v>
      </c>
      <c r="AT173" s="117">
        <f t="shared" si="98"/>
        <v>-3.475040218053671E-3</v>
      </c>
      <c r="AU173" s="117">
        <f t="shared" si="98"/>
        <v>-3.4403658422409444E-3</v>
      </c>
      <c r="AV173" s="117">
        <f t="shared" si="98"/>
        <v>-3.3945970727458086E-3</v>
      </c>
      <c r="AW173" s="117">
        <f t="shared" si="98"/>
        <v>-3.3404130512768582E-3</v>
      </c>
      <c r="AX173" s="117">
        <f t="shared" si="98"/>
        <v>-3.2799849198653641E-3</v>
      </c>
      <c r="AY173" s="117">
        <f t="shared" si="98"/>
        <v>-3.2150669394759301E-3</v>
      </c>
      <c r="AZ173" s="117">
        <f t="shared" si="98"/>
        <v>-3.1470715678464378E-3</v>
      </c>
      <c r="BA173" s="117">
        <f t="shared" si="98"/>
        <v>-3.0771312977073695E-3</v>
      </c>
      <c r="BB173" s="117">
        <f t="shared" si="98"/>
        <v>-3.0061495696241947E-3</v>
      </c>
      <c r="BC173" s="117">
        <f t="shared" si="98"/>
        <v>-2.9348426710973374E-3</v>
      </c>
      <c r="BD173" s="117">
        <f t="shared" si="98"/>
        <v>-2.8637742007263656E-3</v>
      </c>
      <c r="BE173" s="117">
        <f t="shared" si="98"/>
        <v>-2.7933834011424352E-3</v>
      </c>
      <c r="BF173" s="117">
        <f t="shared" si="98"/>
        <v>-2.724008437212655E-3</v>
      </c>
      <c r="BG173" s="117">
        <f t="shared" si="98"/>
        <v>-2.6559055081116778E-3</v>
      </c>
      <c r="BH173" s="117">
        <f t="shared" si="98"/>
        <v>-2.5892645266358816E-3</v>
      </c>
      <c r="BI173" s="117">
        <f t="shared" si="98"/>
        <v>-2.5242219712013902E-3</v>
      </c>
    </row>
    <row r="174" spans="1:61" x14ac:dyDescent="0.2">
      <c r="A174" s="105" t="s">
        <v>11</v>
      </c>
      <c r="N174" s="117">
        <f>N172</f>
        <v>0.15157751794926044</v>
      </c>
      <c r="O174" s="117">
        <f t="shared" ref="O174:BI174" si="99">O172</f>
        <v>0.10597431283292025</v>
      </c>
      <c r="P174" s="117">
        <f t="shared" si="99"/>
        <v>8.3044952728484667E-2</v>
      </c>
      <c r="Q174" s="117">
        <f t="shared" si="99"/>
        <v>6.8706933959945093E-2</v>
      </c>
      <c r="R174" s="117">
        <f t="shared" si="99"/>
        <v>4.6285456439016937E-3</v>
      </c>
      <c r="S174" s="117">
        <f t="shared" si="99"/>
        <v>-9.7259674474787228E-2</v>
      </c>
      <c r="T174" s="117">
        <f t="shared" si="99"/>
        <v>-2.1522022287383979E-2</v>
      </c>
      <c r="U174" s="117">
        <f t="shared" si="99"/>
        <v>-2.1873855079859394E-2</v>
      </c>
      <c r="V174" s="117">
        <f t="shared" si="99"/>
        <v>0.20640009350670674</v>
      </c>
      <c r="W174" s="117">
        <f t="shared" si="99"/>
        <v>4.4766446380077429E-2</v>
      </c>
      <c r="X174" s="117">
        <f t="shared" si="99"/>
        <v>2.9005853985457852E-2</v>
      </c>
      <c r="Y174" s="117">
        <f t="shared" si="99"/>
        <v>2.2696502829615328E-2</v>
      </c>
      <c r="Z174" s="117">
        <f t="shared" si="99"/>
        <v>1.7534984427817646E-2</v>
      </c>
      <c r="AA174" s="117">
        <f t="shared" si="99"/>
        <v>1.3319565859580829E-2</v>
      </c>
      <c r="AB174" s="117">
        <f t="shared" si="99"/>
        <v>9.8835270427239941E-3</v>
      </c>
      <c r="AC174" s="117">
        <f t="shared" si="99"/>
        <v>7.0891347564348006E-3</v>
      </c>
      <c r="AD174" s="117">
        <f t="shared" si="99"/>
        <v>4.822643856070119E-3</v>
      </c>
      <c r="AE174" s="117">
        <f t="shared" si="99"/>
        <v>2.9901531539771042E-3</v>
      </c>
      <c r="AF174" s="117">
        <f t="shared" si="99"/>
        <v>1.514171664282582E-3</v>
      </c>
      <c r="AG174" s="117">
        <f t="shared" si="99"/>
        <v>3.3077475341225515E-4</v>
      </c>
      <c r="AH174" s="117">
        <f t="shared" si="99"/>
        <v>-6.1275019850948187E-4</v>
      </c>
      <c r="AI174" s="117">
        <f t="shared" si="99"/>
        <v>-1.3598521892000948E-3</v>
      </c>
      <c r="AJ174" s="117">
        <f t="shared" si="99"/>
        <v>-1.9463285183723977E-3</v>
      </c>
      <c r="AK174" s="117">
        <f t="shared" si="99"/>
        <v>-2.4016579615593336E-3</v>
      </c>
      <c r="AL174" s="117">
        <f t="shared" si="99"/>
        <v>-2.7501031033182466E-3</v>
      </c>
      <c r="AM174" s="117">
        <f t="shared" si="99"/>
        <v>-3.011621572785117E-3</v>
      </c>
      <c r="AN174" s="117">
        <f t="shared" si="99"/>
        <v>-3.2026191321601338E-3</v>
      </c>
      <c r="AO174" s="117">
        <f t="shared" si="99"/>
        <v>-3.3365719238450664E-3</v>
      </c>
      <c r="AP174" s="117">
        <f t="shared" si="99"/>
        <v>-3.4245404950786762E-3</v>
      </c>
      <c r="AQ174" s="117">
        <f t="shared" si="99"/>
        <v>-3.4755943297652969E-3</v>
      </c>
      <c r="AR174" s="117">
        <f t="shared" si="99"/>
        <v>-3.4971623915635019E-3</v>
      </c>
      <c r="AS174" s="117">
        <f t="shared" si="99"/>
        <v>-3.4953225090346152E-3</v>
      </c>
      <c r="AT174" s="117">
        <f t="shared" si="99"/>
        <v>-3.475040218053671E-3</v>
      </c>
      <c r="AU174" s="117">
        <f t="shared" si="99"/>
        <v>-3.4403658422409444E-3</v>
      </c>
      <c r="AV174" s="117">
        <f t="shared" si="99"/>
        <v>-3.3945970727458086E-3</v>
      </c>
      <c r="AW174" s="117">
        <f t="shared" si="99"/>
        <v>-3.3404130512768582E-3</v>
      </c>
      <c r="AX174" s="117">
        <f t="shared" si="99"/>
        <v>-3.2799849198653641E-3</v>
      </c>
      <c r="AY174" s="117">
        <f t="shared" si="99"/>
        <v>-3.2150669394759301E-3</v>
      </c>
      <c r="AZ174" s="117">
        <f t="shared" si="99"/>
        <v>-3.1470715678464378E-3</v>
      </c>
      <c r="BA174" s="117">
        <f t="shared" si="99"/>
        <v>-3.0771312977073695E-3</v>
      </c>
      <c r="BB174" s="117">
        <f t="shared" si="99"/>
        <v>-3.0061495696241947E-3</v>
      </c>
      <c r="BC174" s="117">
        <f t="shared" si="99"/>
        <v>-2.9348426710973374E-3</v>
      </c>
      <c r="BD174" s="117">
        <f t="shared" si="99"/>
        <v>-2.8637742007263656E-3</v>
      </c>
      <c r="BE174" s="117">
        <f t="shared" si="99"/>
        <v>-2.7933834011424352E-3</v>
      </c>
      <c r="BF174" s="117">
        <f t="shared" si="99"/>
        <v>-2.724008437212655E-3</v>
      </c>
      <c r="BG174" s="117">
        <f t="shared" si="99"/>
        <v>-2.6559055081116778E-3</v>
      </c>
      <c r="BH174" s="117">
        <f t="shared" si="99"/>
        <v>-2.5892645266358816E-3</v>
      </c>
      <c r="BI174" s="117">
        <f t="shared" si="99"/>
        <v>-2.5242219712013902E-3</v>
      </c>
    </row>
    <row r="175" spans="1:61" x14ac:dyDescent="0.2">
      <c r="A175" s="103" t="s">
        <v>40</v>
      </c>
      <c r="N175" s="117">
        <f t="shared" ref="N175:BI175" si="100">N128/M128-1</f>
        <v>-7.4926066990485651E-2</v>
      </c>
      <c r="O175" s="117">
        <f t="shared" si="100"/>
        <v>-3.3411605754813056E-2</v>
      </c>
      <c r="P175" s="117">
        <f t="shared" si="100"/>
        <v>8.9802439709641524E-2</v>
      </c>
      <c r="Q175" s="117">
        <f t="shared" si="100"/>
        <v>1.2348318683472748E-3</v>
      </c>
      <c r="R175" s="117">
        <f t="shared" si="100"/>
        <v>-6.1425007729729475E-2</v>
      </c>
      <c r="S175" s="117">
        <f t="shared" si="100"/>
        <v>-0.18847835518970502</v>
      </c>
      <c r="T175" s="117">
        <f t="shared" si="100"/>
        <v>0.26726663888554714</v>
      </c>
      <c r="U175" s="117">
        <f t="shared" si="100"/>
        <v>-6.2213612114352723E-2</v>
      </c>
      <c r="V175" s="117">
        <f t="shared" si="100"/>
        <v>9.8021709714115612E-2</v>
      </c>
      <c r="W175" s="117">
        <f t="shared" si="100"/>
        <v>2.8901186203952767E-2</v>
      </c>
      <c r="X175" s="117">
        <f t="shared" si="100"/>
        <v>1.387492901358911E-2</v>
      </c>
      <c r="Y175" s="117">
        <f t="shared" si="100"/>
        <v>8.1258006031281749E-3</v>
      </c>
      <c r="Z175" s="117">
        <f t="shared" si="100"/>
        <v>3.4801888108735302E-3</v>
      </c>
      <c r="AA175" s="117">
        <f t="shared" si="100"/>
        <v>-2.5756942903576441E-4</v>
      </c>
      <c r="AB175" s="117">
        <f t="shared" si="100"/>
        <v>-3.249199705523842E-3</v>
      </c>
      <c r="AC175" s="117">
        <f t="shared" si="100"/>
        <v>-5.628305439310477E-3</v>
      </c>
      <c r="AD175" s="117">
        <f t="shared" si="100"/>
        <v>-7.5051991376403615E-3</v>
      </c>
      <c r="AE175" s="117">
        <f t="shared" si="100"/>
        <v>-8.9709130602837472E-3</v>
      </c>
      <c r="AF175" s="117">
        <f t="shared" si="100"/>
        <v>-1.0100526477288652E-2</v>
      </c>
      <c r="AG175" s="117">
        <f t="shared" si="100"/>
        <v>-1.0955924372588965E-2</v>
      </c>
      <c r="AH175" s="117">
        <f t="shared" si="100"/>
        <v>-1.158808357285146E-2</v>
      </c>
      <c r="AI175" s="117">
        <f t="shared" si="100"/>
        <v>-1.2038966382479366E-2</v>
      </c>
      <c r="AJ175" s="117">
        <f t="shared" si="100"/>
        <v>-1.2343088453577566E-2</v>
      </c>
      <c r="AK175" s="117">
        <f t="shared" si="100"/>
        <v>-1.2528816432547774E-2</v>
      </c>
      <c r="AL175" s="117">
        <f t="shared" si="100"/>
        <v>-1.2619441570527967E-2</v>
      </c>
      <c r="AM175" s="117">
        <f t="shared" si="100"/>
        <v>-1.2634067675158733E-2</v>
      </c>
      <c r="AN175" s="117">
        <f t="shared" si="100"/>
        <v>-1.2588345269974099E-2</v>
      </c>
      <c r="AO175" s="117">
        <f t="shared" si="100"/>
        <v>-1.2495078405581728E-2</v>
      </c>
      <c r="AP175" s="117">
        <f t="shared" si="100"/>
        <v>-1.236472605536576E-2</v>
      </c>
      <c r="AQ175" s="117">
        <f t="shared" si="100"/>
        <v>-1.2205816278735626E-2</v>
      </c>
      <c r="AR175" s="117">
        <f t="shared" si="100"/>
        <v>-1.2025288219610242E-2</v>
      </c>
      <c r="AS175" s="117">
        <f t="shared" si="100"/>
        <v>-1.1828774421950183E-2</v>
      </c>
      <c r="AT175" s="117">
        <f t="shared" si="100"/>
        <v>-1.1620833798366426E-2</v>
      </c>
      <c r="AU175" s="117">
        <f t="shared" si="100"/>
        <v>-1.1405143808539187E-2</v>
      </c>
      <c r="AV175" s="117">
        <f t="shared" si="100"/>
        <v>-1.1184658928925506E-2</v>
      </c>
      <c r="AW175" s="117">
        <f t="shared" si="100"/>
        <v>-1.0961741273040948E-2</v>
      </c>
      <c r="AX175" s="117">
        <f t="shared" si="100"/>
        <v>-1.0738268208943635E-2</v>
      </c>
      <c r="AY175" s="117">
        <f t="shared" si="100"/>
        <v>-1.0515720982110288E-2</v>
      </c>
      <c r="AZ175" s="117">
        <f t="shared" si="100"/>
        <v>-1.0295257657694901E-2</v>
      </c>
      <c r="BA175" s="117">
        <f t="shared" si="100"/>
        <v>-1.007777312155711E-2</v>
      </c>
      <c r="BB175" s="117">
        <f t="shared" si="100"/>
        <v>-9.8639484041370684E-3</v>
      </c>
      <c r="BC175" s="117">
        <f t="shared" si="100"/>
        <v>-9.6542911978040324E-3</v>
      </c>
      <c r="BD175" s="117">
        <f t="shared" si="100"/>
        <v>-9.4491691130903499E-3</v>
      </c>
      <c r="BE175" s="117">
        <f t="shared" si="100"/>
        <v>-9.2488369501250167E-3</v>
      </c>
      <c r="BF175" s="117">
        <f t="shared" si="100"/>
        <v>-9.0534590393021031E-3</v>
      </c>
      <c r="BG175" s="117">
        <f t="shared" si="100"/>
        <v>-8.863127521173908E-3</v>
      </c>
      <c r="BH175" s="117">
        <f t="shared" si="100"/>
        <v>-8.6778772837012852E-3</v>
      </c>
      <c r="BI175" s="117">
        <f t="shared" si="100"/>
        <v>-8.4976981494685466E-3</v>
      </c>
    </row>
    <row r="176" spans="1:61" x14ac:dyDescent="0.2">
      <c r="A176" s="103" t="s">
        <v>41</v>
      </c>
      <c r="N176" s="117">
        <f t="shared" ref="N176:BI176" si="101">N129/M129-1</f>
        <v>3.5274562359351558E-2</v>
      </c>
      <c r="O176" s="117">
        <f t="shared" si="101"/>
        <v>-4.0754628234871193E-2</v>
      </c>
      <c r="P176" s="117">
        <f t="shared" si="101"/>
        <v>2.4446296538680912E-2</v>
      </c>
      <c r="Q176" s="117">
        <f t="shared" si="101"/>
        <v>-2.1031362241870077E-2</v>
      </c>
      <c r="R176" s="117">
        <f t="shared" si="101"/>
        <v>-0.1097082697841989</v>
      </c>
      <c r="S176" s="117">
        <f t="shared" si="101"/>
        <v>-0.26313378960984934</v>
      </c>
      <c r="T176" s="117">
        <f t="shared" si="101"/>
        <v>-7.9695092320614447E-2</v>
      </c>
      <c r="U176" s="117">
        <f t="shared" si="101"/>
        <v>0.7579964501343508</v>
      </c>
      <c r="V176" s="117">
        <f t="shared" si="101"/>
        <v>9.5271851077351144E-2</v>
      </c>
      <c r="W176" s="117">
        <f t="shared" si="101"/>
        <v>-0.14886859131253283</v>
      </c>
      <c r="X176" s="117">
        <f t="shared" si="101"/>
        <v>8.0398721432979325E-3</v>
      </c>
      <c r="Y176" s="117">
        <f t="shared" si="101"/>
        <v>2.3899182761062399E-3</v>
      </c>
      <c r="Z176" s="117">
        <f t="shared" si="101"/>
        <v>-2.1646866606148674E-3</v>
      </c>
      <c r="AA176" s="117">
        <f t="shared" si="101"/>
        <v>-5.8182565157263166E-3</v>
      </c>
      <c r="AB176" s="117">
        <f t="shared" si="101"/>
        <v>-8.7314121870784023E-3</v>
      </c>
      <c r="AC176" s="117">
        <f t="shared" si="101"/>
        <v>-1.1036852390499119E-2</v>
      </c>
      <c r="AD176" s="117">
        <f t="shared" si="101"/>
        <v>-1.2844148437847425E-2</v>
      </c>
      <c r="AE176" s="117">
        <f t="shared" si="101"/>
        <v>-1.4243725046229727E-2</v>
      </c>
      <c r="AF176" s="117">
        <f t="shared" si="101"/>
        <v>-1.5310163168451796E-2</v>
      </c>
      <c r="AG176" s="117">
        <f t="shared" si="101"/>
        <v>-1.6104938719440853E-2</v>
      </c>
      <c r="AH176" s="117">
        <f t="shared" si="101"/>
        <v>-1.6678692372806725E-2</v>
      </c>
      <c r="AI176" s="117">
        <f t="shared" si="101"/>
        <v>-1.7073109847335566E-2</v>
      </c>
      <c r="AJ176" s="117">
        <f t="shared" si="101"/>
        <v>-1.7322478869956304E-2</v>
      </c>
      <c r="AK176" s="117">
        <f t="shared" si="101"/>
        <v>-1.7454977912288672E-2</v>
      </c>
      <c r="AL176" s="117">
        <f t="shared" si="101"/>
        <v>-1.7493742523917222E-2</v>
      </c>
      <c r="AM176" s="117">
        <f t="shared" si="101"/>
        <v>-1.745774734160721E-2</v>
      </c>
      <c r="AN176" s="117">
        <f t="shared" si="101"/>
        <v>-1.7362535396948653E-2</v>
      </c>
      <c r="AO176" s="117">
        <f t="shared" si="101"/>
        <v>-1.722082096680877E-2</v>
      </c>
      <c r="AP176" s="117">
        <f t="shared" si="101"/>
        <v>-1.7042987736346715E-2</v>
      </c>
      <c r="AQ176" s="117">
        <f t="shared" si="101"/>
        <v>-1.683750032390785E-2</v>
      </c>
      <c r="AR176" s="117">
        <f t="shared" si="101"/>
        <v>-1.6611244126705671E-2</v>
      </c>
      <c r="AS176" s="117">
        <f t="shared" si="101"/>
        <v>-1.6369805879734023E-2</v>
      </c>
      <c r="AT176" s="117">
        <f t="shared" si="101"/>
        <v>-1.6117705191337373E-2</v>
      </c>
      <c r="AU176" s="117">
        <f t="shared" si="101"/>
        <v>-1.5858585552566806E-2</v>
      </c>
      <c r="AV176" s="117">
        <f t="shared" si="101"/>
        <v>-1.5595371853303175E-2</v>
      </c>
      <c r="AW176" s="117">
        <f t="shared" si="101"/>
        <v>-1.5330400224701779E-2</v>
      </c>
      <c r="AX176" s="117">
        <f t="shared" si="101"/>
        <v>-1.5065525022331716E-2</v>
      </c>
      <c r="AY176" s="117">
        <f t="shared" si="101"/>
        <v>-1.4802206931589845E-2</v>
      </c>
      <c r="AZ176" s="117">
        <f t="shared" si="101"/>
        <v>-1.4541585487947817E-2</v>
      </c>
      <c r="BA176" s="117">
        <f t="shared" si="101"/>
        <v>-1.4284538733771557E-2</v>
      </c>
      <c r="BB176" s="117">
        <f t="shared" si="101"/>
        <v>-1.4031732261344243E-2</v>
      </c>
      <c r="BC176" s="117">
        <f t="shared" si="101"/>
        <v>-1.3783659501117485E-2</v>
      </c>
      <c r="BD176" s="117">
        <f t="shared" si="101"/>
        <v>-1.3540674790942453E-2</v>
      </c>
      <c r="BE176" s="117">
        <f t="shared" si="101"/>
        <v>-1.3303020494841444E-2</v>
      </c>
      <c r="BF176" s="117">
        <f t="shared" si="101"/>
        <v>-1.30708492189614E-2</v>
      </c>
      <c r="BG176" s="117">
        <f t="shared" si="101"/>
        <v>-1.2844241989539706E-2</v>
      </c>
      <c r="BH176" s="117">
        <f t="shared" si="101"/>
        <v>-1.262322310677011E-2</v>
      </c>
      <c r="BI176" s="117">
        <f t="shared" si="101"/>
        <v>-1.2407772263736128E-2</v>
      </c>
    </row>
    <row r="177" spans="1:61" x14ac:dyDescent="0.2">
      <c r="A177" s="106" t="s">
        <v>42</v>
      </c>
      <c r="N177" s="117">
        <f t="shared" ref="N177:BI177" si="102">N130/M130-1</f>
        <v>0.35793502760714158</v>
      </c>
      <c r="O177" s="117">
        <f t="shared" si="102"/>
        <v>1.5402991312922998E-2</v>
      </c>
      <c r="P177" s="117">
        <f t="shared" si="102"/>
        <v>-5.5708572932333666E-4</v>
      </c>
      <c r="Q177" s="117">
        <f t="shared" si="102"/>
        <v>-9.1425287769748009E-2</v>
      </c>
      <c r="R177" s="117">
        <f t="shared" si="102"/>
        <v>0.27837454738937684</v>
      </c>
      <c r="S177" s="117">
        <f t="shared" si="102"/>
        <v>0.17863599198380786</v>
      </c>
      <c r="T177" s="117">
        <f t="shared" si="102"/>
        <v>3.5260854318854173E-2</v>
      </c>
      <c r="U177" s="117">
        <f t="shared" si="102"/>
        <v>1.2726786948168645E-2</v>
      </c>
      <c r="V177" s="117">
        <f t="shared" si="102"/>
        <v>0.16889818747762364</v>
      </c>
      <c r="W177" s="117">
        <f t="shared" si="102"/>
        <v>8.4114407206206776E-2</v>
      </c>
      <c r="X177" s="117">
        <f t="shared" si="102"/>
        <v>6.4621355283837945E-2</v>
      </c>
      <c r="Y177" s="117">
        <f t="shared" si="102"/>
        <v>5.5358540634413922E-2</v>
      </c>
      <c r="Z177" s="117">
        <f t="shared" si="102"/>
        <v>4.7630516747682705E-2</v>
      </c>
      <c r="AA177" s="117">
        <f t="shared" si="102"/>
        <v>4.1167071629594654E-2</v>
      </c>
      <c r="AB177" s="117">
        <f t="shared" si="102"/>
        <v>3.5747829199365366E-2</v>
      </c>
      <c r="AC177" s="117">
        <f t="shared" si="102"/>
        <v>3.1192524461162163E-2</v>
      </c>
      <c r="AD177" s="117">
        <f t="shared" si="102"/>
        <v>2.7353334805930274E-2</v>
      </c>
      <c r="AE177" s="117">
        <f t="shared" si="102"/>
        <v>2.4108781911207355E-2</v>
      </c>
      <c r="AF177" s="117">
        <f t="shared" si="102"/>
        <v>2.1358849805777291E-2</v>
      </c>
      <c r="AG177" s="117">
        <f t="shared" si="102"/>
        <v>1.9021055169838208E-2</v>
      </c>
      <c r="AH177" s="117">
        <f t="shared" si="102"/>
        <v>1.7027270009591922E-2</v>
      </c>
      <c r="AI177" s="117">
        <f t="shared" si="102"/>
        <v>1.5321143215974109E-2</v>
      </c>
      <c r="AJ177" s="117">
        <f t="shared" si="102"/>
        <v>1.3856001740063961E-2</v>
      </c>
      <c r="AK177" s="117">
        <f t="shared" si="102"/>
        <v>1.2593137797684228E-2</v>
      </c>
      <c r="AL177" s="117">
        <f t="shared" si="102"/>
        <v>1.1500408071374757E-2</v>
      </c>
      <c r="AM177" s="117">
        <f t="shared" si="102"/>
        <v>1.0551085948097283E-2</v>
      </c>
      <c r="AN177" s="117">
        <f t="shared" si="102"/>
        <v>9.7229195707047023E-3</v>
      </c>
      <c r="AO177" s="117">
        <f t="shared" si="102"/>
        <v>8.9973577046769115E-3</v>
      </c>
      <c r="AP177" s="117">
        <f t="shared" si="102"/>
        <v>8.3589127228604898E-3</v>
      </c>
      <c r="AQ177" s="117">
        <f t="shared" si="102"/>
        <v>7.7946358278166983E-3</v>
      </c>
      <c r="AR177" s="117">
        <f t="shared" si="102"/>
        <v>7.2936842886257569E-3</v>
      </c>
      <c r="AS177" s="117">
        <f t="shared" si="102"/>
        <v>6.8469642154631583E-3</v>
      </c>
      <c r="AT177" s="117">
        <f t="shared" si="102"/>
        <v>6.4468354206195233E-3</v>
      </c>
      <c r="AU177" s="117">
        <f t="shared" si="102"/>
        <v>6.0868673646412574E-3</v>
      </c>
      <c r="AV177" s="117">
        <f t="shared" si="102"/>
        <v>5.7616371764532825E-3</v>
      </c>
      <c r="AW177" s="117">
        <f t="shared" si="102"/>
        <v>5.4665623569334354E-3</v>
      </c>
      <c r="AX177" s="117">
        <f t="shared" si="102"/>
        <v>5.1977620969827498E-3</v>
      </c>
      <c r="AY177" s="117">
        <f t="shared" si="102"/>
        <v>4.9519422213126774E-3</v>
      </c>
      <c r="AZ177" s="117">
        <f t="shared" si="102"/>
        <v>4.7262996534334079E-3</v>
      </c>
      <c r="BA177" s="117">
        <f t="shared" si="102"/>
        <v>4.5184430218130345E-3</v>
      </c>
      <c r="BB177" s="117">
        <f t="shared" si="102"/>
        <v>4.3263266213839913E-3</v>
      </c>
      <c r="BC177" s="117">
        <f t="shared" si="102"/>
        <v>4.1481954332198701E-3</v>
      </c>
      <c r="BD177" s="117">
        <f t="shared" si="102"/>
        <v>3.982539306411903E-3</v>
      </c>
      <c r="BE177" s="117">
        <f t="shared" si="102"/>
        <v>3.8280547363014339E-3</v>
      </c>
      <c r="BF177" s="117">
        <f t="shared" si="102"/>
        <v>3.6836129454114186E-3</v>
      </c>
      <c r="BG177" s="117">
        <f t="shared" si="102"/>
        <v>3.5482331974421299E-3</v>
      </c>
      <c r="BH177" s="117">
        <f t="shared" si="102"/>
        <v>3.4210604592137539E-3</v>
      </c>
      <c r="BI177" s="117">
        <f t="shared" si="102"/>
        <v>3.3013466781817158E-3</v>
      </c>
    </row>
    <row r="178" spans="1:61" x14ac:dyDescent="0.2">
      <c r="A178" s="105" t="s">
        <v>43</v>
      </c>
      <c r="N178" s="117">
        <f>N177</f>
        <v>0.35793502760714158</v>
      </c>
      <c r="O178" s="117">
        <f t="shared" ref="O178:BI178" si="103">O177</f>
        <v>1.5402991312922998E-2</v>
      </c>
      <c r="P178" s="117">
        <f t="shared" si="103"/>
        <v>-5.5708572932333666E-4</v>
      </c>
      <c r="Q178" s="117">
        <f t="shared" si="103"/>
        <v>-9.1425287769748009E-2</v>
      </c>
      <c r="R178" s="117">
        <f t="shared" si="103"/>
        <v>0.27837454738937684</v>
      </c>
      <c r="S178" s="117">
        <f t="shared" si="103"/>
        <v>0.17863599198380786</v>
      </c>
      <c r="T178" s="117">
        <f t="shared" si="103"/>
        <v>3.5260854318854173E-2</v>
      </c>
      <c r="U178" s="117">
        <f t="shared" si="103"/>
        <v>1.2726786948168645E-2</v>
      </c>
      <c r="V178" s="117">
        <f t="shared" si="103"/>
        <v>0.16889818747762364</v>
      </c>
      <c r="W178" s="117">
        <f t="shared" si="103"/>
        <v>8.4114407206206776E-2</v>
      </c>
      <c r="X178" s="117">
        <f t="shared" si="103"/>
        <v>6.4621355283837945E-2</v>
      </c>
      <c r="Y178" s="117">
        <f t="shared" si="103"/>
        <v>5.5358540634413922E-2</v>
      </c>
      <c r="Z178" s="117">
        <f t="shared" si="103"/>
        <v>4.7630516747682705E-2</v>
      </c>
      <c r="AA178" s="117">
        <f t="shared" si="103"/>
        <v>4.1167071629594654E-2</v>
      </c>
      <c r="AB178" s="117">
        <f t="shared" si="103"/>
        <v>3.5747829199365366E-2</v>
      </c>
      <c r="AC178" s="117">
        <f t="shared" si="103"/>
        <v>3.1192524461162163E-2</v>
      </c>
      <c r="AD178" s="117">
        <f t="shared" si="103"/>
        <v>2.7353334805930274E-2</v>
      </c>
      <c r="AE178" s="117">
        <f t="shared" si="103"/>
        <v>2.4108781911207355E-2</v>
      </c>
      <c r="AF178" s="117">
        <f t="shared" si="103"/>
        <v>2.1358849805777291E-2</v>
      </c>
      <c r="AG178" s="117">
        <f t="shared" si="103"/>
        <v>1.9021055169838208E-2</v>
      </c>
      <c r="AH178" s="117">
        <f t="shared" si="103"/>
        <v>1.7027270009591922E-2</v>
      </c>
      <c r="AI178" s="117">
        <f t="shared" si="103"/>
        <v>1.5321143215974109E-2</v>
      </c>
      <c r="AJ178" s="117">
        <f t="shared" si="103"/>
        <v>1.3856001740063961E-2</v>
      </c>
      <c r="AK178" s="117">
        <f t="shared" si="103"/>
        <v>1.2593137797684228E-2</v>
      </c>
      <c r="AL178" s="117">
        <f t="shared" si="103"/>
        <v>1.1500408071374757E-2</v>
      </c>
      <c r="AM178" s="117">
        <f t="shared" si="103"/>
        <v>1.0551085948097283E-2</v>
      </c>
      <c r="AN178" s="117">
        <f t="shared" si="103"/>
        <v>9.7229195707047023E-3</v>
      </c>
      <c r="AO178" s="117">
        <f t="shared" si="103"/>
        <v>8.9973577046769115E-3</v>
      </c>
      <c r="AP178" s="117">
        <f t="shared" si="103"/>
        <v>8.3589127228604898E-3</v>
      </c>
      <c r="AQ178" s="117">
        <f t="shared" si="103"/>
        <v>7.7946358278166983E-3</v>
      </c>
      <c r="AR178" s="117">
        <f t="shared" si="103"/>
        <v>7.2936842886257569E-3</v>
      </c>
      <c r="AS178" s="117">
        <f t="shared" si="103"/>
        <v>6.8469642154631583E-3</v>
      </c>
      <c r="AT178" s="117">
        <f t="shared" si="103"/>
        <v>6.4468354206195233E-3</v>
      </c>
      <c r="AU178" s="117">
        <f t="shared" si="103"/>
        <v>6.0868673646412574E-3</v>
      </c>
      <c r="AV178" s="117">
        <f t="shared" si="103"/>
        <v>5.7616371764532825E-3</v>
      </c>
      <c r="AW178" s="117">
        <f t="shared" si="103"/>
        <v>5.4665623569334354E-3</v>
      </c>
      <c r="AX178" s="117">
        <f t="shared" si="103"/>
        <v>5.1977620969827498E-3</v>
      </c>
      <c r="AY178" s="117">
        <f t="shared" si="103"/>
        <v>4.9519422213126774E-3</v>
      </c>
      <c r="AZ178" s="117">
        <f t="shared" si="103"/>
        <v>4.7262996534334079E-3</v>
      </c>
      <c r="BA178" s="117">
        <f t="shared" si="103"/>
        <v>4.5184430218130345E-3</v>
      </c>
      <c r="BB178" s="117">
        <f t="shared" si="103"/>
        <v>4.3263266213839913E-3</v>
      </c>
      <c r="BC178" s="117">
        <f t="shared" si="103"/>
        <v>4.1481954332198701E-3</v>
      </c>
      <c r="BD178" s="117">
        <f t="shared" si="103"/>
        <v>3.982539306411903E-3</v>
      </c>
      <c r="BE178" s="117">
        <f t="shared" si="103"/>
        <v>3.8280547363014339E-3</v>
      </c>
      <c r="BF178" s="117">
        <f t="shared" si="103"/>
        <v>3.6836129454114186E-3</v>
      </c>
      <c r="BG178" s="117">
        <f t="shared" si="103"/>
        <v>3.5482331974421299E-3</v>
      </c>
      <c r="BH178" s="117">
        <f t="shared" si="103"/>
        <v>3.4210604592137539E-3</v>
      </c>
      <c r="BI178" s="117">
        <f t="shared" si="103"/>
        <v>3.3013466781817158E-3</v>
      </c>
    </row>
    <row r="179" spans="1:61" x14ac:dyDescent="0.2">
      <c r="A179" s="103" t="s">
        <v>12</v>
      </c>
      <c r="N179" s="117">
        <f t="shared" ref="N179:BI179" si="104">N132/M132-1</f>
        <v>-5.6223015011871991E-2</v>
      </c>
      <c r="O179" s="117">
        <f t="shared" si="104"/>
        <v>4.2345615135617187E-3</v>
      </c>
      <c r="P179" s="117">
        <f t="shared" si="104"/>
        <v>9.807154394002815E-2</v>
      </c>
      <c r="Q179" s="117">
        <f t="shared" si="104"/>
        <v>7.253035844267286E-3</v>
      </c>
      <c r="R179" s="117">
        <f t="shared" si="104"/>
        <v>-0.10546201562559487</v>
      </c>
      <c r="S179" s="117">
        <f t="shared" si="104"/>
        <v>-0.25724456574915366</v>
      </c>
      <c r="T179" s="117">
        <f t="shared" si="104"/>
        <v>8.3610015950063676E-2</v>
      </c>
      <c r="U179" s="117">
        <f t="shared" si="104"/>
        <v>-2.2408143767335797E-2</v>
      </c>
      <c r="V179" s="117">
        <f t="shared" si="104"/>
        <v>9.5123075671984081E-2</v>
      </c>
      <c r="W179" s="117">
        <f t="shared" si="104"/>
        <v>1.996162179202754E-2</v>
      </c>
      <c r="X179" s="117">
        <f t="shared" si="104"/>
        <v>5.1417970488105702E-3</v>
      </c>
      <c r="Y179" s="117">
        <f t="shared" si="104"/>
        <v>-4.8365202072331304E-4</v>
      </c>
      <c r="Z179" s="117">
        <f t="shared" si="104"/>
        <v>-5.017023336654769E-3</v>
      </c>
      <c r="AA179" s="117">
        <f t="shared" si="104"/>
        <v>-8.6520489079335849E-3</v>
      </c>
      <c r="AB179" s="117">
        <f t="shared" si="104"/>
        <v>-1.1548870172131132E-2</v>
      </c>
      <c r="AC179" s="117">
        <f t="shared" si="104"/>
        <v>-1.3839790957975051E-2</v>
      </c>
      <c r="AD179" s="117">
        <f t="shared" si="104"/>
        <v>-1.5634057517234456E-2</v>
      </c>
      <c r="AE179" s="117">
        <f t="shared" si="104"/>
        <v>-1.7021827131108447E-2</v>
      </c>
      <c r="AF179" s="117">
        <f t="shared" si="104"/>
        <v>-1.8077460848938909E-2</v>
      </c>
      <c r="AG179" s="117">
        <f t="shared" si="104"/>
        <v>-1.8862253873450641E-2</v>
      </c>
      <c r="AH179" s="117">
        <f t="shared" si="104"/>
        <v>-1.942669846648104E-2</v>
      </c>
      <c r="AI179" s="117">
        <f t="shared" si="104"/>
        <v>-1.9812358545365116E-2</v>
      </c>
      <c r="AJ179" s="117">
        <f t="shared" si="104"/>
        <v>-2.0053421949199013E-2</v>
      </c>
      <c r="AK179" s="117">
        <f t="shared" si="104"/>
        <v>-2.0177985300161239E-2</v>
      </c>
      <c r="AL179" s="117">
        <f t="shared" si="104"/>
        <v>-2.0209117140470245E-2</v>
      </c>
      <c r="AM179" s="117">
        <f t="shared" si="104"/>
        <v>-2.0165737306152454E-2</v>
      </c>
      <c r="AN179" s="117">
        <f t="shared" si="104"/>
        <v>-2.0063344062415167E-2</v>
      </c>
      <c r="AO179" s="117">
        <f t="shared" si="104"/>
        <v>-1.9914615164176364E-2</v>
      </c>
      <c r="AP179" s="117">
        <f t="shared" si="104"/>
        <v>-1.9729904544644961E-2</v>
      </c>
      <c r="AQ179" s="117">
        <f t="shared" si="104"/>
        <v>-1.9517652626126147E-2</v>
      </c>
      <c r="AR179" s="117">
        <f t="shared" si="104"/>
        <v>-1.928472516623847E-2</v>
      </c>
      <c r="AS179" s="117">
        <f t="shared" si="104"/>
        <v>-1.903669299441324E-2</v>
      </c>
      <c r="AT179" s="117">
        <f t="shared" si="104"/>
        <v>-1.8778062870892454E-2</v>
      </c>
      <c r="AU179" s="117">
        <f t="shared" si="104"/>
        <v>-1.8512467939800215E-2</v>
      </c>
      <c r="AV179" s="117">
        <f t="shared" si="104"/>
        <v>-1.8242824787998435E-2</v>
      </c>
      <c r="AW179" s="117">
        <f t="shared" si="104"/>
        <v>-1.7971462911866021E-2</v>
      </c>
      <c r="AX179" s="117">
        <f t="shared" si="104"/>
        <v>-1.7700231391932886E-2</v>
      </c>
      <c r="AY179" s="117">
        <f t="shared" si="104"/>
        <v>-1.7430586745116772E-2</v>
      </c>
      <c r="AZ179" s="117">
        <f t="shared" si="104"/>
        <v>-1.7163665237279857E-2</v>
      </c>
      <c r="BA179" s="117">
        <f t="shared" si="104"/>
        <v>-1.6900342369810084E-2</v>
      </c>
      <c r="BB179" s="117">
        <f t="shared" si="104"/>
        <v>-1.6641281783210227E-2</v>
      </c>
      <c r="BC179" s="117">
        <f t="shared" si="104"/>
        <v>-1.6386975431205264E-2</v>
      </c>
      <c r="BD179" s="117">
        <f t="shared" si="104"/>
        <v>-1.6137776556671701E-2</v>
      </c>
      <c r="BE179" s="117">
        <f t="shared" si="104"/>
        <v>-1.5893926734185548E-2</v>
      </c>
      <c r="BF179" s="117">
        <f t="shared" si="104"/>
        <v>-1.5655578023788475E-2</v>
      </c>
      <c r="BG179" s="117">
        <f t="shared" si="104"/>
        <v>-1.5422811098290468E-2</v>
      </c>
      <c r="BH179" s="117">
        <f t="shared" si="104"/>
        <v>-1.5195650055934373E-2</v>
      </c>
      <c r="BI179" s="117">
        <f t="shared" si="104"/>
        <v>-1.4974074505864077E-2</v>
      </c>
    </row>
    <row r="180" spans="1:61" x14ac:dyDescent="0.2">
      <c r="A180" s="106" t="s">
        <v>13</v>
      </c>
      <c r="N180" s="117">
        <f t="shared" ref="N180:BI180" si="105">N133/M133-1</f>
        <v>8.7893411441525515E-2</v>
      </c>
      <c r="O180" s="117">
        <f t="shared" si="105"/>
        <v>5.3406064767469452E-2</v>
      </c>
      <c r="P180" s="117">
        <f t="shared" si="105"/>
        <v>9.4235113856386832E-2</v>
      </c>
      <c r="Q180" s="117">
        <f t="shared" si="105"/>
        <v>-1.170127729261583E-2</v>
      </c>
      <c r="R180" s="117">
        <f t="shared" si="105"/>
        <v>-0.86581191353890219</v>
      </c>
      <c r="S180" s="117">
        <f t="shared" si="105"/>
        <v>5.6035384872132088</v>
      </c>
      <c r="T180" s="117">
        <f t="shared" si="105"/>
        <v>-9.1193535266048675E-2</v>
      </c>
      <c r="U180" s="117">
        <f t="shared" si="105"/>
        <v>6.7170415461245803E-2</v>
      </c>
      <c r="V180" s="117">
        <f t="shared" si="105"/>
        <v>-4.0399659769818963E-2</v>
      </c>
      <c r="W180" s="117">
        <f t="shared" si="105"/>
        <v>2.5791534228830848E-2</v>
      </c>
      <c r="X180" s="117">
        <f t="shared" si="105"/>
        <v>1.0854350201989771E-2</v>
      </c>
      <c r="Y180" s="117">
        <f t="shared" si="105"/>
        <v>5.1648276679281402E-3</v>
      </c>
      <c r="Z180" s="117">
        <f t="shared" si="105"/>
        <v>5.7423988659244252E-4</v>
      </c>
      <c r="AA180" s="117">
        <f t="shared" si="105"/>
        <v>-3.1123426878247873E-3</v>
      </c>
      <c r="AB180" s="117">
        <f t="shared" si="105"/>
        <v>-6.0560457480182128E-3</v>
      </c>
      <c r="AC180" s="117">
        <f t="shared" si="105"/>
        <v>-8.3899817819728106E-3</v>
      </c>
      <c r="AD180" s="117">
        <f t="shared" si="105"/>
        <v>-1.0224061200811096E-2</v>
      </c>
      <c r="AE180" s="117">
        <f t="shared" si="105"/>
        <v>-1.1648986586211718E-2</v>
      </c>
      <c r="AF180" s="117">
        <f t="shared" si="105"/>
        <v>-1.2739566559665016E-2</v>
      </c>
      <c r="AG180" s="117">
        <f t="shared" si="105"/>
        <v>-1.3557463572284378E-2</v>
      </c>
      <c r="AH180" s="117">
        <f t="shared" si="105"/>
        <v>-1.4153471139529694E-2</v>
      </c>
      <c r="AI180" s="117">
        <f t="shared" si="105"/>
        <v>-1.4569400229698215E-2</v>
      </c>
      <c r="AJ180" s="117">
        <f t="shared" si="105"/>
        <v>-1.483964123090431E-2</v>
      </c>
      <c r="AK180" s="117">
        <f t="shared" si="105"/>
        <v>-1.4992456789874264E-2</v>
      </c>
      <c r="AL180" s="117">
        <f t="shared" si="105"/>
        <v>-1.5051051507156243E-2</v>
      </c>
      <c r="AM180" s="117">
        <f t="shared" si="105"/>
        <v>-1.5034456700717458E-2</v>
      </c>
      <c r="AN180" s="117">
        <f t="shared" si="105"/>
        <v>-1.4958261969569731E-2</v>
      </c>
      <c r="AO180" s="117">
        <f t="shared" si="105"/>
        <v>-1.4835219891454976E-2</v>
      </c>
      <c r="AP180" s="117">
        <f t="shared" si="105"/>
        <v>-1.4675745697941611E-2</v>
      </c>
      <c r="AQ180" s="117">
        <f t="shared" si="105"/>
        <v>-1.4488330036755426E-2</v>
      </c>
      <c r="AR180" s="117">
        <f t="shared" si="105"/>
        <v>-1.4279879829758535E-2</v>
      </c>
      <c r="AS180" s="117">
        <f t="shared" si="105"/>
        <v>-1.4055999659800866E-2</v>
      </c>
      <c r="AT180" s="117">
        <f t="shared" si="105"/>
        <v>-1.3821223983138564E-2</v>
      </c>
      <c r="AU180" s="117">
        <f t="shared" si="105"/>
        <v>-1.3579208692007794E-2</v>
      </c>
      <c r="AV180" s="117">
        <f t="shared" si="105"/>
        <v>-1.3332889082689259E-2</v>
      </c>
      <c r="AW180" s="117">
        <f t="shared" si="105"/>
        <v>-1.3084610067042313E-2</v>
      </c>
      <c r="AX180" s="117">
        <f t="shared" si="105"/>
        <v>-1.2836233456893997E-2</v>
      </c>
      <c r="AY180" s="117">
        <f t="shared" si="105"/>
        <v>-1.2589226315286028E-2</v>
      </c>
      <c r="AZ180" s="117">
        <f t="shared" si="105"/>
        <v>-1.234473367715172E-2</v>
      </c>
      <c r="BA180" s="117">
        <f t="shared" si="105"/>
        <v>-1.2103638369492908E-2</v>
      </c>
      <c r="BB180" s="117">
        <f t="shared" si="105"/>
        <v>-1.1866610187462934E-2</v>
      </c>
      <c r="BC180" s="117">
        <f t="shared" si="105"/>
        <v>-1.1634146290894765E-2</v>
      </c>
      <c r="BD180" s="117">
        <f t="shared" si="105"/>
        <v>-1.1406604361595574E-2</v>
      </c>
      <c r="BE180" s="117">
        <f t="shared" si="105"/>
        <v>-1.1184229793681277E-2</v>
      </c>
      <c r="BF180" s="117">
        <f t="shared" si="105"/>
        <v>-1.0967177967611819E-2</v>
      </c>
      <c r="BG180" s="117">
        <f t="shared" si="105"/>
        <v>-1.0755532475250185E-2</v>
      </c>
      <c r="BH180" s="117">
        <f t="shared" si="105"/>
        <v>-1.0549320011883689E-2</v>
      </c>
      <c r="BI180" s="117">
        <f t="shared" si="105"/>
        <v>-1.034852252600682E-2</v>
      </c>
    </row>
    <row r="181" spans="1:61" x14ac:dyDescent="0.2">
      <c r="A181" s="103" t="s">
        <v>14</v>
      </c>
      <c r="N181" s="117">
        <f t="shared" ref="N181:BI181" si="106">N134/M134-1</f>
        <v>0.13495590655380196</v>
      </c>
      <c r="O181" s="117">
        <f t="shared" si="106"/>
        <v>7.568152517137805E-2</v>
      </c>
      <c r="P181" s="117">
        <f t="shared" si="106"/>
        <v>5.6506274932561107E-2</v>
      </c>
      <c r="Q181" s="117">
        <f t="shared" si="106"/>
        <v>-0.1293043913026769</v>
      </c>
      <c r="R181" s="117">
        <f t="shared" si="106"/>
        <v>3.4559208956497223E-3</v>
      </c>
      <c r="S181" s="117">
        <f t="shared" si="106"/>
        <v>-9.9383573548460169E-2</v>
      </c>
      <c r="T181" s="117">
        <f t="shared" si="106"/>
        <v>-0.35413955485212834</v>
      </c>
      <c r="U181" s="117">
        <f t="shared" si="106"/>
        <v>0.16294211941289594</v>
      </c>
      <c r="V181" s="117">
        <f t="shared" si="106"/>
        <v>9.632443162751958E-2</v>
      </c>
      <c r="W181" s="117">
        <f t="shared" si="106"/>
        <v>1.9961621792027318E-2</v>
      </c>
      <c r="X181" s="117">
        <f t="shared" si="106"/>
        <v>5.1417970488105702E-3</v>
      </c>
      <c r="Y181" s="117">
        <f t="shared" si="106"/>
        <v>-4.8365202072331304E-4</v>
      </c>
      <c r="Z181" s="117">
        <f t="shared" si="106"/>
        <v>-5.017023336654769E-3</v>
      </c>
      <c r="AA181" s="117">
        <f t="shared" si="106"/>
        <v>-8.652048907933696E-3</v>
      </c>
      <c r="AB181" s="117">
        <f t="shared" si="106"/>
        <v>-1.1548870172130909E-2</v>
      </c>
      <c r="AC181" s="117">
        <f t="shared" si="106"/>
        <v>-1.3839790957975162E-2</v>
      </c>
      <c r="AD181" s="117">
        <f t="shared" si="106"/>
        <v>-1.5634057517234234E-2</v>
      </c>
      <c r="AE181" s="117">
        <f t="shared" si="106"/>
        <v>-1.7021827131108558E-2</v>
      </c>
      <c r="AF181" s="117">
        <f t="shared" si="106"/>
        <v>-1.8077460848938909E-2</v>
      </c>
      <c r="AG181" s="117">
        <f t="shared" si="106"/>
        <v>-1.8862253873450641E-2</v>
      </c>
      <c r="AH181" s="117">
        <f t="shared" si="106"/>
        <v>-1.9426698466481152E-2</v>
      </c>
      <c r="AI181" s="117">
        <f t="shared" si="106"/>
        <v>-1.9812358545364894E-2</v>
      </c>
      <c r="AJ181" s="117">
        <f t="shared" si="106"/>
        <v>-2.0053421949199013E-2</v>
      </c>
      <c r="AK181" s="117">
        <f t="shared" si="106"/>
        <v>-2.0177985300161239E-2</v>
      </c>
      <c r="AL181" s="117">
        <f t="shared" si="106"/>
        <v>-2.0209117140470134E-2</v>
      </c>
      <c r="AM181" s="117">
        <f t="shared" si="106"/>
        <v>-2.0165737306152454E-2</v>
      </c>
      <c r="AN181" s="117">
        <f t="shared" si="106"/>
        <v>-2.0063344062415278E-2</v>
      </c>
      <c r="AO181" s="117">
        <f t="shared" si="106"/>
        <v>-1.9914615164176031E-2</v>
      </c>
      <c r="AP181" s="117">
        <f t="shared" si="106"/>
        <v>-1.9729904544645183E-2</v>
      </c>
      <c r="AQ181" s="117">
        <f t="shared" si="106"/>
        <v>-1.9517652626125925E-2</v>
      </c>
      <c r="AR181" s="117">
        <f t="shared" si="106"/>
        <v>-1.9284725166238359E-2</v>
      </c>
      <c r="AS181" s="117">
        <f t="shared" si="106"/>
        <v>-1.903669299441324E-2</v>
      </c>
      <c r="AT181" s="117">
        <f t="shared" si="106"/>
        <v>-1.8778062870892454E-2</v>
      </c>
      <c r="AU181" s="117">
        <f t="shared" si="106"/>
        <v>-1.8512467939800104E-2</v>
      </c>
      <c r="AV181" s="117">
        <f t="shared" si="106"/>
        <v>-1.8242824787998546E-2</v>
      </c>
      <c r="AW181" s="117">
        <f t="shared" si="106"/>
        <v>-1.7971462911866132E-2</v>
      </c>
      <c r="AX181" s="117">
        <f t="shared" si="106"/>
        <v>-1.7700231391932664E-2</v>
      </c>
      <c r="AY181" s="117">
        <f t="shared" si="106"/>
        <v>-1.7430586745116772E-2</v>
      </c>
      <c r="AZ181" s="117">
        <f t="shared" si="106"/>
        <v>-1.7163665237279857E-2</v>
      </c>
      <c r="BA181" s="117">
        <f t="shared" si="106"/>
        <v>-1.6900342369810084E-2</v>
      </c>
      <c r="BB181" s="117">
        <f t="shared" si="106"/>
        <v>-1.6641281783210449E-2</v>
      </c>
      <c r="BC181" s="117">
        <f t="shared" si="106"/>
        <v>-1.6386975431205153E-2</v>
      </c>
      <c r="BD181" s="117">
        <f t="shared" si="106"/>
        <v>-1.613777655667159E-2</v>
      </c>
      <c r="BE181" s="117">
        <f t="shared" si="106"/>
        <v>-1.589392673418577E-2</v>
      </c>
      <c r="BF181" s="117">
        <f t="shared" si="106"/>
        <v>-1.5655578023788363E-2</v>
      </c>
      <c r="BG181" s="117">
        <f t="shared" si="106"/>
        <v>-1.5422811098290468E-2</v>
      </c>
      <c r="BH181" s="117">
        <f t="shared" si="106"/>
        <v>-1.5195650055934484E-2</v>
      </c>
      <c r="BI181" s="117">
        <f t="shared" si="106"/>
        <v>-1.4974074505863966E-2</v>
      </c>
    </row>
    <row r="182" spans="1:61" x14ac:dyDescent="0.2">
      <c r="A182" s="103" t="s">
        <v>15</v>
      </c>
      <c r="N182" s="117">
        <f t="shared" ref="N182:BI182" si="107">N135/M135-1</f>
        <v>-0.15344916222156013</v>
      </c>
      <c r="O182" s="117">
        <f t="shared" si="107"/>
        <v>-2.1180957393814093E-2</v>
      </c>
      <c r="P182" s="117">
        <f t="shared" si="107"/>
        <v>5.6096332015715067E-2</v>
      </c>
      <c r="Q182" s="117">
        <f t="shared" si="107"/>
        <v>8.0145199008496704E-3</v>
      </c>
      <c r="R182" s="117">
        <f t="shared" si="107"/>
        <v>-2.3395124339574691E-2</v>
      </c>
      <c r="S182" s="117">
        <f t="shared" si="107"/>
        <v>-0.13330074673596892</v>
      </c>
      <c r="T182" s="117">
        <f t="shared" si="107"/>
        <v>0.22517781879221266</v>
      </c>
      <c r="U182" s="117">
        <f t="shared" si="107"/>
        <v>-4.7620885541408531E-2</v>
      </c>
      <c r="V182" s="117">
        <f t="shared" si="107"/>
        <v>0.11035366318691153</v>
      </c>
      <c r="W182" s="117">
        <f t="shared" si="107"/>
        <v>4.0895849548065355E-2</v>
      </c>
      <c r="X182" s="117">
        <f t="shared" si="107"/>
        <v>2.5356948560529169E-2</v>
      </c>
      <c r="Y182" s="117">
        <f t="shared" si="107"/>
        <v>1.9222046020535899E-2</v>
      </c>
      <c r="Z182" s="117">
        <f t="shared" si="107"/>
        <v>1.4220035134429043E-2</v>
      </c>
      <c r="AA182" s="117">
        <f t="shared" si="107"/>
        <v>1.0151186918323507E-2</v>
      </c>
      <c r="AB182" s="117">
        <f t="shared" si="107"/>
        <v>6.8504347414140021E-3</v>
      </c>
      <c r="AC182" s="117">
        <f t="shared" si="107"/>
        <v>4.181418303785156E-3</v>
      </c>
      <c r="AD182" s="117">
        <f t="shared" si="107"/>
        <v>2.031539870129162E-3</v>
      </c>
      <c r="AE182" s="117">
        <f t="shared" si="107"/>
        <v>3.0786355379608388E-4</v>
      </c>
      <c r="AF182" s="117">
        <f t="shared" si="107"/>
        <v>-1.0662840902407877E-3</v>
      </c>
      <c r="AG182" s="117">
        <f t="shared" si="107"/>
        <v>-2.1541306434835761E-3</v>
      </c>
      <c r="AH182" s="117">
        <f t="shared" si="107"/>
        <v>-3.0077904355260143E-3</v>
      </c>
      <c r="AI182" s="117">
        <f t="shared" si="107"/>
        <v>-3.6701955638130945E-3</v>
      </c>
      <c r="AJ182" s="117">
        <f t="shared" si="107"/>
        <v>-4.1766938761522709E-3</v>
      </c>
      <c r="AK182" s="117">
        <f t="shared" si="107"/>
        <v>-4.5563709116303031E-3</v>
      </c>
      <c r="AL182" s="117">
        <f t="shared" si="107"/>
        <v>-4.833143146395491E-3</v>
      </c>
      <c r="AM182" s="117">
        <f t="shared" si="107"/>
        <v>-5.0266618456688006E-3</v>
      </c>
      <c r="AN182" s="117">
        <f t="shared" si="107"/>
        <v>-5.1530601263075626E-3</v>
      </c>
      <c r="AO182" s="117">
        <f t="shared" si="107"/>
        <v>-5.2255702630759071E-3</v>
      </c>
      <c r="AP182" s="117">
        <f t="shared" si="107"/>
        <v>-5.255033642342033E-3</v>
      </c>
      <c r="AQ182" s="117">
        <f t="shared" si="107"/>
        <v>-5.2503219230716214E-3</v>
      </c>
      <c r="AR182" s="117">
        <f t="shared" si="107"/>
        <v>-5.218684774412119E-3</v>
      </c>
      <c r="AS182" s="117">
        <f t="shared" si="107"/>
        <v>-5.1660369134679529E-3</v>
      </c>
      <c r="AT182" s="117">
        <f t="shared" si="107"/>
        <v>-5.0971949733332744E-3</v>
      </c>
      <c r="AU182" s="117">
        <f t="shared" si="107"/>
        <v>-5.0160729136938809E-3</v>
      </c>
      <c r="AV182" s="117">
        <f t="shared" si="107"/>
        <v>-4.9258431808953951E-3</v>
      </c>
      <c r="AW182" s="117">
        <f t="shared" si="107"/>
        <v>-4.8290695772207348E-3</v>
      </c>
      <c r="AX182" s="117">
        <f t="shared" si="107"/>
        <v>-4.7278167675490756E-3</v>
      </c>
      <c r="AY182" s="117">
        <f t="shared" si="107"/>
        <v>-4.6237404967079954E-3</v>
      </c>
      <c r="AZ182" s="117">
        <f t="shared" si="107"/>
        <v>-4.518161884667915E-3</v>
      </c>
      <c r="BA182" s="117">
        <f t="shared" si="107"/>
        <v>-4.4121285817544376E-3</v>
      </c>
      <c r="BB182" s="117">
        <f t="shared" si="107"/>
        <v>-4.3064650824513606E-3</v>
      </c>
      <c r="BC182" s="117">
        <f t="shared" si="107"/>
        <v>-4.2018140968628215E-3</v>
      </c>
      <c r="BD182" s="117">
        <f t="shared" si="107"/>
        <v>-4.0986705479051366E-3</v>
      </c>
      <c r="BE182" s="117">
        <f t="shared" si="107"/>
        <v>-3.9974094894136281E-3</v>
      </c>
      <c r="BF182" s="117">
        <f t="shared" si="107"/>
        <v>-3.898309014248813E-3</v>
      </c>
      <c r="BG182" s="117">
        <f t="shared" si="107"/>
        <v>-3.8015690350211573E-3</v>
      </c>
      <c r="BH182" s="117">
        <f t="shared" si="107"/>
        <v>-3.7073266658129711E-3</v>
      </c>
      <c r="BI182" s="117">
        <f t="shared" si="107"/>
        <v>-3.6156688057974451E-3</v>
      </c>
    </row>
    <row r="183" spans="1:61" x14ac:dyDescent="0.2">
      <c r="A183" s="106" t="s">
        <v>16</v>
      </c>
      <c r="N183" s="117">
        <f t="shared" ref="N183:BI183" si="108">N136/M136-1</f>
        <v>-0.16481182160126362</v>
      </c>
      <c r="O183" s="117">
        <f t="shared" si="108"/>
        <v>0.1026407336257813</v>
      </c>
      <c r="P183" s="117">
        <f t="shared" si="108"/>
        <v>-0.10578460147579882</v>
      </c>
      <c r="Q183" s="117">
        <f t="shared" si="108"/>
        <v>0.39166566102214095</v>
      </c>
      <c r="R183" s="117">
        <f t="shared" si="108"/>
        <v>0.11170782967371307</v>
      </c>
      <c r="S183" s="117">
        <f t="shared" si="108"/>
        <v>2.6930716413518407E-2</v>
      </c>
      <c r="T183" s="117">
        <f t="shared" si="108"/>
        <v>-2.4280668797742044E-2</v>
      </c>
      <c r="U183" s="117">
        <f t="shared" si="108"/>
        <v>7.8519720908008406E-2</v>
      </c>
      <c r="V183" s="117">
        <f t="shared" si="108"/>
        <v>0.20466935250747098</v>
      </c>
      <c r="W183" s="117">
        <f t="shared" si="108"/>
        <v>8.7818167675416836E-2</v>
      </c>
      <c r="X183" s="117">
        <f t="shared" si="108"/>
        <v>6.7841108843240905E-2</v>
      </c>
      <c r="Y183" s="117">
        <f t="shared" si="108"/>
        <v>5.8203906106274017E-2</v>
      </c>
      <c r="Z183" s="117">
        <f t="shared" si="108"/>
        <v>5.0164327763334127E-2</v>
      </c>
      <c r="AA183" s="117">
        <f t="shared" si="108"/>
        <v>4.3438769552851086E-2</v>
      </c>
      <c r="AB183" s="117">
        <f t="shared" si="108"/>
        <v>3.7796841204192022E-2</v>
      </c>
      <c r="AC183" s="117">
        <f t="shared" si="108"/>
        <v>3.3050674607266961E-2</v>
      </c>
      <c r="AD183" s="117">
        <f t="shared" si="108"/>
        <v>2.9046594133386838E-2</v>
      </c>
      <c r="AE183" s="117">
        <f t="shared" si="108"/>
        <v>2.5658558356318251E-2</v>
      </c>
      <c r="AF183" s="117">
        <f t="shared" si="108"/>
        <v>2.278295234443628E-2</v>
      </c>
      <c r="AG183" s="117">
        <f t="shared" si="108"/>
        <v>2.0334423793549217E-2</v>
      </c>
      <c r="AH183" s="117">
        <f t="shared" si="108"/>
        <v>1.8242535005187355E-2</v>
      </c>
      <c r="AI183" s="117">
        <f t="shared" si="108"/>
        <v>1.6449058398708694E-2</v>
      </c>
      <c r="AJ183" s="117">
        <f t="shared" si="108"/>
        <v>1.4905783488600832E-2</v>
      </c>
      <c r="AK183" s="117">
        <f t="shared" si="108"/>
        <v>1.3572732906028673E-2</v>
      </c>
      <c r="AL183" s="117">
        <f t="shared" si="108"/>
        <v>1.2416707247670411E-2</v>
      </c>
      <c r="AM183" s="117">
        <f t="shared" si="108"/>
        <v>1.1410095407078824E-2</v>
      </c>
      <c r="AN183" s="117">
        <f t="shared" si="108"/>
        <v>1.0529900021226668E-2</v>
      </c>
      <c r="AO183" s="117">
        <f t="shared" si="108"/>
        <v>9.7569377512300992E-3</v>
      </c>
      <c r="AP183" s="117">
        <f t="shared" si="108"/>
        <v>9.0751820274581618E-3</v>
      </c>
      <c r="AQ183" s="117">
        <f t="shared" si="108"/>
        <v>8.4712221391585185E-3</v>
      </c>
      <c r="AR183" s="117">
        <f t="shared" si="108"/>
        <v>7.9338175200742711E-3</v>
      </c>
      <c r="AS183" s="117">
        <f t="shared" si="108"/>
        <v>7.453530055293367E-3</v>
      </c>
      <c r="AT183" s="117">
        <f t="shared" si="108"/>
        <v>7.0224204272191226E-3</v>
      </c>
      <c r="AU183" s="117">
        <f t="shared" si="108"/>
        <v>6.6337970931775736E-3</v>
      </c>
      <c r="AV183" s="117">
        <f t="shared" si="108"/>
        <v>6.2820085696813077E-3</v>
      </c>
      <c r="AW183" s="117">
        <f t="shared" si="108"/>
        <v>5.9622713887259593E-3</v>
      </c>
      <c r="AX183" s="117">
        <f t="shared" si="108"/>
        <v>5.6705274665904692E-3</v>
      </c>
      <c r="AY183" s="117">
        <f t="shared" si="108"/>
        <v>5.4033257458645512E-3</v>
      </c>
      <c r="AZ183" s="117">
        <f t="shared" si="108"/>
        <v>5.1577238871187703E-3</v>
      </c>
      <c r="BA183" s="117">
        <f t="shared" si="108"/>
        <v>4.9312065349376155E-3</v>
      </c>
      <c r="BB183" s="117">
        <f t="shared" si="108"/>
        <v>4.7216172969004599E-3</v>
      </c>
      <c r="BC183" s="117">
        <f t="shared" si="108"/>
        <v>4.5271020764232617E-3</v>
      </c>
      <c r="BD183" s="117">
        <f t="shared" si="108"/>
        <v>4.3460618140369611E-3</v>
      </c>
      <c r="BE183" s="117">
        <f t="shared" si="108"/>
        <v>4.1771130307337589E-3</v>
      </c>
      <c r="BF183" s="117">
        <f t="shared" si="108"/>
        <v>4.0190548467262666E-3</v>
      </c>
      <c r="BG183" s="117">
        <f t="shared" si="108"/>
        <v>3.8708413785439877E-3</v>
      </c>
      <c r="BH183" s="117">
        <f t="shared" si="108"/>
        <v>3.7315586070880702E-3</v>
      </c>
      <c r="BI183" s="117">
        <f t="shared" si="108"/>
        <v>3.6004049657061277E-3</v>
      </c>
    </row>
    <row r="184" spans="1:61" x14ac:dyDescent="0.2">
      <c r="A184" s="105" t="s">
        <v>17</v>
      </c>
      <c r="N184" s="117">
        <f>N183</f>
        <v>-0.16481182160126362</v>
      </c>
      <c r="O184" s="117">
        <f t="shared" ref="O184:BI184" si="109">O183</f>
        <v>0.1026407336257813</v>
      </c>
      <c r="P184" s="117">
        <f t="shared" si="109"/>
        <v>-0.10578460147579882</v>
      </c>
      <c r="Q184" s="117">
        <f t="shared" si="109"/>
        <v>0.39166566102214095</v>
      </c>
      <c r="R184" s="117">
        <f t="shared" si="109"/>
        <v>0.11170782967371307</v>
      </c>
      <c r="S184" s="117">
        <f t="shared" si="109"/>
        <v>2.6930716413518407E-2</v>
      </c>
      <c r="T184" s="117">
        <f t="shared" si="109"/>
        <v>-2.4280668797742044E-2</v>
      </c>
      <c r="U184" s="117">
        <f t="shared" si="109"/>
        <v>7.8519720908008406E-2</v>
      </c>
      <c r="V184" s="117">
        <f t="shared" si="109"/>
        <v>0.20466935250747098</v>
      </c>
      <c r="W184" s="117">
        <f t="shared" si="109"/>
        <v>8.7818167675416836E-2</v>
      </c>
      <c r="X184" s="117">
        <f t="shared" si="109"/>
        <v>6.7841108843240905E-2</v>
      </c>
      <c r="Y184" s="117">
        <f t="shared" si="109"/>
        <v>5.8203906106274017E-2</v>
      </c>
      <c r="Z184" s="117">
        <f t="shared" si="109"/>
        <v>5.0164327763334127E-2</v>
      </c>
      <c r="AA184" s="117">
        <f t="shared" si="109"/>
        <v>4.3438769552851086E-2</v>
      </c>
      <c r="AB184" s="117">
        <f t="shared" si="109"/>
        <v>3.7796841204192022E-2</v>
      </c>
      <c r="AC184" s="117">
        <f t="shared" si="109"/>
        <v>3.3050674607266961E-2</v>
      </c>
      <c r="AD184" s="117">
        <f t="shared" si="109"/>
        <v>2.9046594133386838E-2</v>
      </c>
      <c r="AE184" s="117">
        <f t="shared" si="109"/>
        <v>2.5658558356318251E-2</v>
      </c>
      <c r="AF184" s="117">
        <f t="shared" si="109"/>
        <v>2.278295234443628E-2</v>
      </c>
      <c r="AG184" s="117">
        <f t="shared" si="109"/>
        <v>2.0334423793549217E-2</v>
      </c>
      <c r="AH184" s="117">
        <f t="shared" si="109"/>
        <v>1.8242535005187355E-2</v>
      </c>
      <c r="AI184" s="117">
        <f t="shared" si="109"/>
        <v>1.6449058398708694E-2</v>
      </c>
      <c r="AJ184" s="117">
        <f t="shared" si="109"/>
        <v>1.4905783488600832E-2</v>
      </c>
      <c r="AK184" s="117">
        <f t="shared" si="109"/>
        <v>1.3572732906028673E-2</v>
      </c>
      <c r="AL184" s="117">
        <f t="shared" si="109"/>
        <v>1.2416707247670411E-2</v>
      </c>
      <c r="AM184" s="117">
        <f t="shared" si="109"/>
        <v>1.1410095407078824E-2</v>
      </c>
      <c r="AN184" s="117">
        <f t="shared" si="109"/>
        <v>1.0529900021226668E-2</v>
      </c>
      <c r="AO184" s="117">
        <f t="shared" si="109"/>
        <v>9.7569377512300992E-3</v>
      </c>
      <c r="AP184" s="117">
        <f t="shared" si="109"/>
        <v>9.0751820274581618E-3</v>
      </c>
      <c r="AQ184" s="117">
        <f t="shared" si="109"/>
        <v>8.4712221391585185E-3</v>
      </c>
      <c r="AR184" s="117">
        <f t="shared" si="109"/>
        <v>7.9338175200742711E-3</v>
      </c>
      <c r="AS184" s="117">
        <f t="shared" si="109"/>
        <v>7.453530055293367E-3</v>
      </c>
      <c r="AT184" s="117">
        <f t="shared" si="109"/>
        <v>7.0224204272191226E-3</v>
      </c>
      <c r="AU184" s="117">
        <f t="shared" si="109"/>
        <v>6.6337970931775736E-3</v>
      </c>
      <c r="AV184" s="117">
        <f t="shared" si="109"/>
        <v>6.2820085696813077E-3</v>
      </c>
      <c r="AW184" s="117">
        <f t="shared" si="109"/>
        <v>5.9622713887259593E-3</v>
      </c>
      <c r="AX184" s="117">
        <f t="shared" si="109"/>
        <v>5.6705274665904692E-3</v>
      </c>
      <c r="AY184" s="117">
        <f t="shared" si="109"/>
        <v>5.4033257458645512E-3</v>
      </c>
      <c r="AZ184" s="117">
        <f t="shared" si="109"/>
        <v>5.1577238871187703E-3</v>
      </c>
      <c r="BA184" s="117">
        <f t="shared" si="109"/>
        <v>4.9312065349376155E-3</v>
      </c>
      <c r="BB184" s="117">
        <f t="shared" si="109"/>
        <v>4.7216172969004599E-3</v>
      </c>
      <c r="BC184" s="117">
        <f t="shared" si="109"/>
        <v>4.5271020764232617E-3</v>
      </c>
      <c r="BD184" s="117">
        <f t="shared" si="109"/>
        <v>4.3460618140369611E-3</v>
      </c>
      <c r="BE184" s="117">
        <f t="shared" si="109"/>
        <v>4.1771130307337589E-3</v>
      </c>
      <c r="BF184" s="117">
        <f t="shared" si="109"/>
        <v>4.0190548467262666E-3</v>
      </c>
      <c r="BG184" s="117">
        <f t="shared" si="109"/>
        <v>3.8708413785439877E-3</v>
      </c>
      <c r="BH184" s="117">
        <f t="shared" si="109"/>
        <v>3.7315586070880702E-3</v>
      </c>
      <c r="BI184" s="117">
        <f t="shared" si="109"/>
        <v>3.6004049657061277E-3</v>
      </c>
    </row>
    <row r="185" spans="1:61" x14ac:dyDescent="0.2">
      <c r="A185" s="106" t="s">
        <v>18</v>
      </c>
      <c r="N185" s="117">
        <f t="shared" ref="N185:BI185" si="110">N138/M138-1</f>
        <v>-0.26143249351773035</v>
      </c>
      <c r="O185" s="117">
        <f t="shared" si="110"/>
        <v>-0.10560730051827838</v>
      </c>
      <c r="P185" s="117">
        <f t="shared" si="110"/>
        <v>8.0031797146727923E-2</v>
      </c>
      <c r="Q185" s="117">
        <f t="shared" si="110"/>
        <v>-1.387814672589216E-2</v>
      </c>
      <c r="R185" s="117">
        <f t="shared" si="110"/>
        <v>8.9679789113858766E-2</v>
      </c>
      <c r="S185" s="117">
        <f t="shared" si="110"/>
        <v>-2.3080063085132441E-3</v>
      </c>
      <c r="T185" s="117">
        <f t="shared" si="110"/>
        <v>-2.3103391468644374E-2</v>
      </c>
      <c r="U185" s="117">
        <f t="shared" si="110"/>
        <v>-1.6785299041824242E-2</v>
      </c>
      <c r="V185" s="117">
        <f t="shared" si="110"/>
        <v>0.16831278815851269</v>
      </c>
      <c r="W185" s="117">
        <f t="shared" si="110"/>
        <v>4.8012945551991759E-2</v>
      </c>
      <c r="X185" s="117">
        <f t="shared" si="110"/>
        <v>3.2045623087742392E-2</v>
      </c>
      <c r="Y185" s="117">
        <f t="shared" si="110"/>
        <v>2.5572186352623483E-2</v>
      </c>
      <c r="Z185" s="117">
        <f t="shared" si="110"/>
        <v>2.0261661059399749E-2</v>
      </c>
      <c r="AA185" s="117">
        <f t="shared" si="110"/>
        <v>1.5910250097126655E-2</v>
      </c>
      <c r="AB185" s="117">
        <f t="shared" si="110"/>
        <v>1.2349532467661462E-2</v>
      </c>
      <c r="AC185" s="117">
        <f t="shared" si="110"/>
        <v>9.4403637585218636E-3</v>
      </c>
      <c r="AD185" s="117">
        <f t="shared" si="110"/>
        <v>7.0678199402303132E-3</v>
      </c>
      <c r="AE185" s="117">
        <f t="shared" si="110"/>
        <v>5.1370082342681034E-3</v>
      </c>
      <c r="AF185" s="117">
        <f t="shared" si="110"/>
        <v>3.5695979185259574E-3</v>
      </c>
      <c r="AG185" s="117">
        <f t="shared" si="110"/>
        <v>2.3009484529550317E-3</v>
      </c>
      <c r="AH185" s="117">
        <f t="shared" si="110"/>
        <v>1.2777328804678412E-3</v>
      </c>
      <c r="AI185" s="117">
        <f t="shared" si="110"/>
        <v>4.5597167230826408E-4</v>
      </c>
      <c r="AJ185" s="117">
        <f t="shared" si="110"/>
        <v>-2.0059343700928878E-4</v>
      </c>
      <c r="AK185" s="117">
        <f t="shared" si="110"/>
        <v>-7.2184409561582008E-4</v>
      </c>
      <c r="AL185" s="117">
        <f t="shared" si="110"/>
        <v>-1.1323969547926138E-3</v>
      </c>
      <c r="AM185" s="117">
        <f t="shared" si="110"/>
        <v>-1.4525224609032161E-3</v>
      </c>
      <c r="AN185" s="117">
        <f t="shared" si="110"/>
        <v>-1.6989041236272762E-3</v>
      </c>
      <c r="AO185" s="117">
        <f t="shared" si="110"/>
        <v>-1.8852658435677405E-3</v>
      </c>
      <c r="AP185" s="117">
        <f t="shared" si="110"/>
        <v>-2.0228901356714735E-3</v>
      </c>
      <c r="AQ185" s="117">
        <f t="shared" si="110"/>
        <v>-2.1210461498035738E-3</v>
      </c>
      <c r="AR185" s="117">
        <f t="shared" si="110"/>
        <v>-2.1873431282933842E-3</v>
      </c>
      <c r="AS185" s="117">
        <f t="shared" si="110"/>
        <v>-2.2280222388598725E-3</v>
      </c>
      <c r="AT185" s="117">
        <f t="shared" si="110"/>
        <v>-2.2481974838755026E-3</v>
      </c>
      <c r="AU185" s="117">
        <f t="shared" si="110"/>
        <v>-2.2520545353069688E-3</v>
      </c>
      <c r="AV185" s="117">
        <f t="shared" si="110"/>
        <v>-2.243014811602162E-3</v>
      </c>
      <c r="AW185" s="117">
        <f t="shared" si="110"/>
        <v>-2.2238708448040212E-3</v>
      </c>
      <c r="AX185" s="117">
        <f t="shared" si="110"/>
        <v>-2.1968979370560193E-3</v>
      </c>
      <c r="AY185" s="117">
        <f t="shared" si="110"/>
        <v>-2.1639462378274521E-3</v>
      </c>
      <c r="AZ185" s="117">
        <f t="shared" si="110"/>
        <v>-2.1265166558552817E-3</v>
      </c>
      <c r="BA185" s="117">
        <f t="shared" si="110"/>
        <v>-2.0858234263954056E-3</v>
      </c>
      <c r="BB185" s="117">
        <f t="shared" si="110"/>
        <v>-2.0428456639696169E-3</v>
      </c>
      <c r="BC185" s="117">
        <f t="shared" si="110"/>
        <v>-1.9983698254123494E-3</v>
      </c>
      <c r="BD185" s="117">
        <f t="shared" si="110"/>
        <v>-1.9530246729613232E-3</v>
      </c>
      <c r="BE185" s="117">
        <f t="shared" si="110"/>
        <v>-1.9073100501827422E-3</v>
      </c>
      <c r="BF185" s="117">
        <f t="shared" si="110"/>
        <v>-1.8616205548539488E-3</v>
      </c>
      <c r="BG185" s="117">
        <f t="shared" si="110"/>
        <v>-1.8162650038114903E-3</v>
      </c>
      <c r="BH185" s="117">
        <f t="shared" si="110"/>
        <v>-1.7714824285101072E-3</v>
      </c>
      <c r="BI185" s="117">
        <f t="shared" si="110"/>
        <v>-1.7274552113549779E-3</v>
      </c>
    </row>
    <row r="186" spans="1:61" x14ac:dyDescent="0.2">
      <c r="A186" s="103" t="s">
        <v>44</v>
      </c>
      <c r="N186" s="117">
        <f t="shared" ref="N186:BI186" si="111">N139/M139-1</f>
        <v>-5.5271073859828102E-2</v>
      </c>
      <c r="O186" s="117">
        <f t="shared" si="111"/>
        <v>2.5516497348595957E-2</v>
      </c>
      <c r="P186" s="117">
        <f t="shared" si="111"/>
        <v>0.35707914090763659</v>
      </c>
      <c r="Q186" s="117">
        <f t="shared" si="111"/>
        <v>-0.34504634130136802</v>
      </c>
      <c r="R186" s="117">
        <f t="shared" si="111"/>
        <v>0.14632665905834097</v>
      </c>
      <c r="S186" s="117">
        <f t="shared" si="111"/>
        <v>5.9939821585587305E-2</v>
      </c>
      <c r="T186" s="117">
        <f t="shared" si="111"/>
        <v>0.81326442608952143</v>
      </c>
      <c r="U186" s="117">
        <f t="shared" si="111"/>
        <v>9.8815885671113435E-2</v>
      </c>
      <c r="V186" s="117">
        <f t="shared" si="111"/>
        <v>1.1172351274353121E-2</v>
      </c>
      <c r="W186" s="117">
        <f t="shared" si="111"/>
        <v>0.10521176583814928</v>
      </c>
      <c r="X186" s="117">
        <f t="shared" si="111"/>
        <v>8.2673077147142671E-2</v>
      </c>
      <c r="Y186" s="117">
        <f t="shared" si="111"/>
        <v>7.1092693206443736E-2</v>
      </c>
      <c r="Z186" s="117">
        <f t="shared" si="111"/>
        <v>6.1473249152861342E-2</v>
      </c>
      <c r="AA186" s="117">
        <f t="shared" si="111"/>
        <v>5.3445602118717295E-2</v>
      </c>
      <c r="AB186" s="117">
        <f t="shared" si="111"/>
        <v>4.671753978156179E-2</v>
      </c>
      <c r="AC186" s="117">
        <f t="shared" si="111"/>
        <v>4.1055644377941958E-2</v>
      </c>
      <c r="AD186" s="117">
        <f t="shared" si="111"/>
        <v>3.6272098733165059E-2</v>
      </c>
      <c r="AE186" s="117">
        <f t="shared" si="111"/>
        <v>3.2214873050292914E-2</v>
      </c>
      <c r="AF186" s="117">
        <f t="shared" si="111"/>
        <v>2.8760292533417831E-2</v>
      </c>
      <c r="AG186" s="117">
        <f t="shared" si="111"/>
        <v>2.5807323792732761E-2</v>
      </c>
      <c r="AH186" s="117">
        <f t="shared" si="111"/>
        <v>2.3273128522741882E-2</v>
      </c>
      <c r="AI186" s="117">
        <f t="shared" si="111"/>
        <v>2.1089568360025401E-2</v>
      </c>
      <c r="AJ186" s="117">
        <f t="shared" si="111"/>
        <v>1.9200434469103023E-2</v>
      </c>
      <c r="AK186" s="117">
        <f t="shared" si="111"/>
        <v>1.7559236329404371E-2</v>
      </c>
      <c r="AL186" s="117">
        <f t="shared" si="111"/>
        <v>1.6127426597743133E-2</v>
      </c>
      <c r="AM186" s="117">
        <f t="shared" si="111"/>
        <v>1.4872969071233255E-2</v>
      </c>
      <c r="AN186" s="117">
        <f t="shared" si="111"/>
        <v>1.3769178629815748E-2</v>
      </c>
      <c r="AO186" s="117">
        <f t="shared" si="111"/>
        <v>1.2793778148397994E-2</v>
      </c>
      <c r="AP186" s="117">
        <f t="shared" si="111"/>
        <v>1.1928129426810985E-2</v>
      </c>
      <c r="AQ186" s="117">
        <f t="shared" si="111"/>
        <v>1.1156604328430797E-2</v>
      </c>
      <c r="AR186" s="117">
        <f t="shared" si="111"/>
        <v>1.0466069330606453E-2</v>
      </c>
      <c r="AS186" s="117">
        <f t="shared" si="111"/>
        <v>9.8454621233756701E-3</v>
      </c>
      <c r="AT186" s="117">
        <f t="shared" si="111"/>
        <v>9.2854431368059043E-3</v>
      </c>
      <c r="AU186" s="117">
        <f t="shared" si="111"/>
        <v>8.778108219547498E-3</v>
      </c>
      <c r="AV186" s="117">
        <f t="shared" si="111"/>
        <v>8.316751338612649E-3</v>
      </c>
      <c r="AW186" s="117">
        <f t="shared" si="111"/>
        <v>7.8956682794628641E-3</v>
      </c>
      <c r="AX186" s="117">
        <f t="shared" si="111"/>
        <v>7.5099940148024569E-3</v>
      </c>
      <c r="AY186" s="117">
        <f t="shared" si="111"/>
        <v>7.1555677675705365E-3</v>
      </c>
      <c r="AZ186" s="117">
        <f t="shared" si="111"/>
        <v>6.8288208894813351E-3</v>
      </c>
      <c r="BA186" s="117">
        <f t="shared" si="111"/>
        <v>6.5266835630428677E-3</v>
      </c>
      <c r="BB186" s="117">
        <f t="shared" si="111"/>
        <v>6.2465070545443258E-3</v>
      </c>
      <c r="BC186" s="117">
        <f t="shared" si="111"/>
        <v>5.9859988316266488E-3</v>
      </c>
      <c r="BD186" s="117">
        <f t="shared" si="111"/>
        <v>5.743168336040938E-3</v>
      </c>
      <c r="BE186" s="117">
        <f t="shared" si="111"/>
        <v>5.5162815929947762E-3</v>
      </c>
      <c r="BF186" s="117">
        <f t="shared" si="111"/>
        <v>5.3038231574789041E-3</v>
      </c>
      <c r="BG186" s="117">
        <f t="shared" si="111"/>
        <v>5.1044641599502505E-3</v>
      </c>
      <c r="BH186" s="117">
        <f t="shared" si="111"/>
        <v>4.9170354286685036E-3</v>
      </c>
      <c r="BI186" s="117">
        <f t="shared" si="111"/>
        <v>4.7405048426569785E-3</v>
      </c>
    </row>
    <row r="187" spans="1:61" x14ac:dyDescent="0.2">
      <c r="A187" s="103" t="s">
        <v>45</v>
      </c>
      <c r="N187" s="117">
        <f t="shared" ref="N187:BI187" si="112">N140/M140-1</f>
        <v>-5.7428349603172335E-2</v>
      </c>
      <c r="O187" s="117">
        <f t="shared" si="112"/>
        <v>8.8290987231010032E-3</v>
      </c>
      <c r="P187" s="117">
        <f t="shared" si="112"/>
        <v>-0.13204991843554381</v>
      </c>
      <c r="Q187" s="117">
        <f t="shared" si="112"/>
        <v>5.0434148052854066E-2</v>
      </c>
      <c r="R187" s="117">
        <f t="shared" si="112"/>
        <v>0.99710168980893976</v>
      </c>
      <c r="S187" s="117">
        <f t="shared" si="112"/>
        <v>0.54400300695537007</v>
      </c>
      <c r="T187" s="117">
        <f t="shared" si="112"/>
        <v>0.36282241269793292</v>
      </c>
      <c r="U187" s="117">
        <f t="shared" si="112"/>
        <v>-6.8048727416752275E-2</v>
      </c>
      <c r="V187" s="117">
        <f t="shared" si="112"/>
        <v>0.24603099346474711</v>
      </c>
      <c r="W187" s="117">
        <f t="shared" si="112"/>
        <v>0.14028343838247426</v>
      </c>
      <c r="X187" s="117">
        <f t="shared" si="112"/>
        <v>0.11120357334142827</v>
      </c>
      <c r="Y187" s="117">
        <f t="shared" si="112"/>
        <v>9.4917840418160093E-2</v>
      </c>
      <c r="Z187" s="117">
        <f t="shared" si="112"/>
        <v>8.1677025678647652E-2</v>
      </c>
      <c r="AA187" s="117">
        <f t="shared" si="112"/>
        <v>7.0802322242545568E-2</v>
      </c>
      <c r="AB187" s="117">
        <f t="shared" si="112"/>
        <v>6.1794977989289679E-2</v>
      </c>
      <c r="AC187" s="117">
        <f t="shared" si="112"/>
        <v>5.4279559890493267E-2</v>
      </c>
      <c r="AD187" s="117">
        <f t="shared" si="112"/>
        <v>4.7968018772916343E-2</v>
      </c>
      <c r="AE187" s="117">
        <f t="shared" si="112"/>
        <v>4.2635959769233178E-2</v>
      </c>
      <c r="AF187" s="117">
        <f t="shared" si="112"/>
        <v>3.810641142638227E-2</v>
      </c>
      <c r="AG187" s="117">
        <f t="shared" si="112"/>
        <v>3.4238388995259328E-2</v>
      </c>
      <c r="AH187" s="117">
        <f t="shared" si="112"/>
        <v>3.0918631242182748E-2</v>
      </c>
      <c r="AI187" s="117">
        <f t="shared" si="112"/>
        <v>2.8055502690133238E-2</v>
      </c>
      <c r="AJ187" s="117">
        <f t="shared" si="112"/>
        <v>2.5574413020403863E-2</v>
      </c>
      <c r="AK187" s="117">
        <f t="shared" si="112"/>
        <v>2.3414324159500399E-2</v>
      </c>
      <c r="AL187" s="117">
        <f t="shared" si="112"/>
        <v>2.1525052846310677E-2</v>
      </c>
      <c r="AM187" s="117">
        <f t="shared" si="112"/>
        <v>1.9865165082581404E-2</v>
      </c>
      <c r="AN187" s="117">
        <f t="shared" si="112"/>
        <v>1.8400317570544944E-2</v>
      </c>
      <c r="AO187" s="117">
        <f t="shared" si="112"/>
        <v>1.7101941059662673E-2</v>
      </c>
      <c r="AP187" s="117">
        <f t="shared" si="112"/>
        <v>1.5946188124272398E-2</v>
      </c>
      <c r="AQ187" s="117">
        <f t="shared" si="112"/>
        <v>1.4913087401286607E-2</v>
      </c>
      <c r="AR187" s="117">
        <f t="shared" si="112"/>
        <v>1.3985860352738966E-2</v>
      </c>
      <c r="AS187" s="117">
        <f t="shared" si="112"/>
        <v>1.3150366877757724E-2</v>
      </c>
      <c r="AT187" s="117">
        <f t="shared" si="112"/>
        <v>1.2394653707783476E-2</v>
      </c>
      <c r="AU187" s="117">
        <f t="shared" si="112"/>
        <v>1.170858523384477E-2</v>
      </c>
      <c r="AV187" s="117">
        <f t="shared" si="112"/>
        <v>1.1083540757099941E-2</v>
      </c>
      <c r="AW187" s="117">
        <f t="shared" si="112"/>
        <v>1.0512165486245673E-2</v>
      </c>
      <c r="AX187" s="117">
        <f t="shared" si="112"/>
        <v>9.9881651857764986E-3</v>
      </c>
      <c r="AY187" s="117">
        <f t="shared" si="112"/>
        <v>9.5061363939352717E-3</v>
      </c>
      <c r="AZ187" s="117">
        <f t="shared" si="112"/>
        <v>9.0614257117129782E-3</v>
      </c>
      <c r="BA187" s="117">
        <f t="shared" si="112"/>
        <v>8.6500129171314111E-3</v>
      </c>
      <c r="BB187" s="117">
        <f t="shared" si="112"/>
        <v>8.2684136544424192E-3</v>
      </c>
      <c r="BC187" s="117">
        <f t="shared" si="112"/>
        <v>7.913598244124298E-3</v>
      </c>
      <c r="BD187" s="117">
        <f t="shared" si="112"/>
        <v>7.5829237978115582E-3</v>
      </c>
      <c r="BE187" s="117">
        <f t="shared" si="112"/>
        <v>7.2740773373582979E-3</v>
      </c>
      <c r="BF187" s="117">
        <f t="shared" si="112"/>
        <v>6.9850280329364356E-3</v>
      </c>
      <c r="BG187" s="117">
        <f t="shared" si="112"/>
        <v>6.7139870127002066E-3</v>
      </c>
      <c r="BH187" s="117">
        <f t="shared" si="112"/>
        <v>6.4593734708899841E-3</v>
      </c>
      <c r="BI187" s="117">
        <f t="shared" si="112"/>
        <v>6.2197860247854564E-3</v>
      </c>
    </row>
    <row r="188" spans="1:61" x14ac:dyDescent="0.2">
      <c r="A188" s="103" t="s">
        <v>46</v>
      </c>
      <c r="N188" s="117">
        <f t="shared" ref="N188:BI188" si="113">N141/M141-1</f>
        <v>0.25289523991209095</v>
      </c>
      <c r="O188" s="117">
        <f t="shared" si="113"/>
        <v>0.88679593228164855</v>
      </c>
      <c r="P188" s="117">
        <f t="shared" si="113"/>
        <v>-0.36063691425740163</v>
      </c>
      <c r="Q188" s="117">
        <f t="shared" si="113"/>
        <v>0.21368843479890209</v>
      </c>
      <c r="R188" s="117">
        <f t="shared" si="113"/>
        <v>9.9303319860108763E-2</v>
      </c>
      <c r="S188" s="117">
        <f t="shared" si="113"/>
        <v>1.8886981500052302E-2</v>
      </c>
      <c r="T188" s="117">
        <f t="shared" si="113"/>
        <v>0.51497814107347994</v>
      </c>
      <c r="U188" s="117">
        <f t="shared" si="113"/>
        <v>0.37343583091439259</v>
      </c>
      <c r="V188" s="117">
        <f t="shared" si="113"/>
        <v>-3.5925291573361773E-2</v>
      </c>
      <c r="W188" s="117">
        <f t="shared" si="113"/>
        <v>0.11433877391596048</v>
      </c>
      <c r="X188" s="117">
        <f t="shared" si="113"/>
        <v>9.0270684696477144E-2</v>
      </c>
      <c r="Y188" s="117">
        <f t="shared" si="113"/>
        <v>7.7559091018682969E-2</v>
      </c>
      <c r="Z188" s="117">
        <f t="shared" si="113"/>
        <v>6.7045104321618032E-2</v>
      </c>
      <c r="AA188" s="117">
        <f t="shared" si="113"/>
        <v>5.8297925667678552E-2</v>
      </c>
      <c r="AB188" s="117">
        <f t="shared" si="113"/>
        <v>5.0982460945673047E-2</v>
      </c>
      <c r="AC188" s="117">
        <f t="shared" si="113"/>
        <v>4.4834747255843244E-2</v>
      </c>
      <c r="AD188" s="117">
        <f t="shared" si="113"/>
        <v>3.9644748303762745E-2</v>
      </c>
      <c r="AE188" s="117">
        <f t="shared" si="113"/>
        <v>3.5243968115713731E-2</v>
      </c>
      <c r="AF188" s="117">
        <f t="shared" si="113"/>
        <v>3.1496324616277604E-2</v>
      </c>
      <c r="AG188" s="117">
        <f t="shared" si="113"/>
        <v>2.8291294789359434E-2</v>
      </c>
      <c r="AH188" s="117">
        <f t="shared" si="113"/>
        <v>2.5538683546973306E-2</v>
      </c>
      <c r="AI188" s="117">
        <f t="shared" si="113"/>
        <v>2.3164578794941049E-2</v>
      </c>
      <c r="AJ188" s="117">
        <f t="shared" si="113"/>
        <v>2.1108189344415607E-2</v>
      </c>
      <c r="AK188" s="117">
        <f t="shared" si="113"/>
        <v>1.93193503659983E-2</v>
      </c>
      <c r="AL188" s="117">
        <f t="shared" si="113"/>
        <v>1.7756540402527277E-2</v>
      </c>
      <c r="AM188" s="117">
        <f t="shared" si="113"/>
        <v>1.6385294880402412E-2</v>
      </c>
      <c r="AN188" s="117">
        <f t="shared" si="113"/>
        <v>1.5176929908846448E-2</v>
      </c>
      <c r="AO188" s="117">
        <f t="shared" si="113"/>
        <v>1.4107510890202901E-2</v>
      </c>
      <c r="AP188" s="117">
        <f t="shared" si="113"/>
        <v>1.3157015625825386E-2</v>
      </c>
      <c r="AQ188" s="117">
        <f t="shared" si="113"/>
        <v>1.2308652861895197E-2</v>
      </c>
      <c r="AR188" s="117">
        <f t="shared" si="113"/>
        <v>1.1548305693852567E-2</v>
      </c>
      <c r="AS188" s="117">
        <f t="shared" si="113"/>
        <v>1.0864075705677934E-2</v>
      </c>
      <c r="AT188" s="117">
        <f t="shared" si="113"/>
        <v>1.0245908690339034E-2</v>
      </c>
      <c r="AU188" s="117">
        <f t="shared" si="113"/>
        <v>9.685286659510961E-3</v>
      </c>
      <c r="AV188" s="117">
        <f t="shared" si="113"/>
        <v>9.1749738751276677E-3</v>
      </c>
      <c r="AW188" s="117">
        <f t="shared" si="113"/>
        <v>8.7088070198557688E-3</v>
      </c>
      <c r="AX188" s="117">
        <f t="shared" si="113"/>
        <v>8.2815215162828082E-3</v>
      </c>
      <c r="AY188" s="117">
        <f t="shared" si="113"/>
        <v>7.8886075132167388E-3</v>
      </c>
      <c r="AZ188" s="117">
        <f t="shared" si="113"/>
        <v>7.526190267085342E-3</v>
      </c>
      <c r="BA188" s="117">
        <f t="shared" si="113"/>
        <v>7.1909306191870748E-3</v>
      </c>
      <c r="BB188" s="117">
        <f t="shared" si="113"/>
        <v>6.8799420547633883E-3</v>
      </c>
      <c r="BC188" s="117">
        <f t="shared" si="113"/>
        <v>6.5907214664167046E-3</v>
      </c>
      <c r="BD188" s="117">
        <f t="shared" si="113"/>
        <v>6.3210912603957059E-3</v>
      </c>
      <c r="BE188" s="117">
        <f t="shared" si="113"/>
        <v>6.0691508653987203E-3</v>
      </c>
      <c r="BF188" s="117">
        <f t="shared" si="113"/>
        <v>5.8332360462751698E-3</v>
      </c>
      <c r="BG188" s="117">
        <f t="shared" si="113"/>
        <v>5.6118847058648225E-3</v>
      </c>
      <c r="BH188" s="117">
        <f t="shared" si="113"/>
        <v>5.4038080876430694E-3</v>
      </c>
      <c r="BI188" s="117">
        <f t="shared" si="113"/>
        <v>5.2078664807631014E-3</v>
      </c>
    </row>
    <row r="189" spans="1:61" x14ac:dyDescent="0.2">
      <c r="A189" s="103" t="s">
        <v>19</v>
      </c>
      <c r="N189" s="117">
        <f t="shared" ref="N189:BI189" si="114">N142/M142-1</f>
        <v>9.3717950705056952E-2</v>
      </c>
      <c r="O189" s="117">
        <f t="shared" si="114"/>
        <v>7.8872996517497906E-2</v>
      </c>
      <c r="P189" s="117">
        <f t="shared" si="114"/>
        <v>7.3679481244829148E-2</v>
      </c>
      <c r="Q189" s="117">
        <f t="shared" si="114"/>
        <v>3.2891298083731924E-2</v>
      </c>
      <c r="R189" s="117">
        <f t="shared" si="114"/>
        <v>8.9961580910903338E-2</v>
      </c>
      <c r="S189" s="117">
        <f t="shared" si="114"/>
        <v>9.3241229887944366E-2</v>
      </c>
      <c r="T189" s="117">
        <f t="shared" si="114"/>
        <v>8.7098653171121532E-2</v>
      </c>
      <c r="U189" s="117">
        <f t="shared" si="114"/>
        <v>8.8742144911855281E-3</v>
      </c>
      <c r="V189" s="117">
        <f t="shared" si="114"/>
        <v>6.1653416539879213E-2</v>
      </c>
      <c r="W189" s="117">
        <f t="shared" si="114"/>
        <v>5.0211900936933507E-2</v>
      </c>
      <c r="X189" s="117">
        <f t="shared" si="114"/>
        <v>4.7241815704662571E-2</v>
      </c>
      <c r="Y189" s="117">
        <f t="shared" si="114"/>
        <v>4.5319398031322899E-2</v>
      </c>
      <c r="Z189" s="117">
        <f t="shared" si="114"/>
        <v>4.3686628075390699E-2</v>
      </c>
      <c r="AA189" s="117">
        <f t="shared" si="114"/>
        <v>4.0667297896796795E-2</v>
      </c>
      <c r="AB189" s="117">
        <f t="shared" si="114"/>
        <v>3.8636665995566366E-2</v>
      </c>
      <c r="AC189" s="117">
        <f t="shared" si="114"/>
        <v>3.7558191280127273E-2</v>
      </c>
      <c r="AD189" s="117">
        <f t="shared" si="114"/>
        <v>3.5716648741550561E-2</v>
      </c>
      <c r="AE189" s="117">
        <f t="shared" si="114"/>
        <v>3.406260407609385E-2</v>
      </c>
      <c r="AF189" s="117">
        <f t="shared" si="114"/>
        <v>3.2442600741051653E-2</v>
      </c>
      <c r="AG189" s="117">
        <f t="shared" si="114"/>
        <v>3.1255345976938909E-2</v>
      </c>
      <c r="AH189" s="117">
        <f t="shared" si="114"/>
        <v>3.0061117506907875E-2</v>
      </c>
      <c r="AI189" s="117">
        <f t="shared" si="114"/>
        <v>2.8363461953949898E-2</v>
      </c>
      <c r="AJ189" s="117">
        <f t="shared" si="114"/>
        <v>2.7127963143880329E-2</v>
      </c>
      <c r="AK189" s="117">
        <f t="shared" si="114"/>
        <v>2.6373499554400714E-2</v>
      </c>
      <c r="AL189" s="117">
        <f t="shared" si="114"/>
        <v>2.4968295072171243E-2</v>
      </c>
      <c r="AM189" s="117">
        <f t="shared" si="114"/>
        <v>2.4309737144440291E-2</v>
      </c>
      <c r="AN189" s="117">
        <f t="shared" si="114"/>
        <v>2.3129337431387675E-2</v>
      </c>
      <c r="AO189" s="117">
        <f t="shared" si="114"/>
        <v>2.2126753559438495E-2</v>
      </c>
      <c r="AP189" s="117">
        <f t="shared" si="114"/>
        <v>2.1464121593989915E-2</v>
      </c>
      <c r="AQ189" s="117">
        <f t="shared" si="114"/>
        <v>2.0498174635609434E-2</v>
      </c>
      <c r="AR189" s="117">
        <f t="shared" si="114"/>
        <v>1.9776325610723067E-2</v>
      </c>
      <c r="AS189" s="117">
        <f t="shared" si="114"/>
        <v>1.8952928493938037E-2</v>
      </c>
      <c r="AT189" s="117">
        <f t="shared" si="114"/>
        <v>1.8455247205072522E-2</v>
      </c>
      <c r="AU189" s="117">
        <f t="shared" si="114"/>
        <v>1.7838325698185109E-2</v>
      </c>
      <c r="AV189" s="117">
        <f t="shared" si="114"/>
        <v>1.6995341452929136E-2</v>
      </c>
      <c r="AW189" s="117">
        <f t="shared" si="114"/>
        <v>1.6467629117876026E-2</v>
      </c>
      <c r="AX189" s="117">
        <f t="shared" si="114"/>
        <v>1.600278470161598E-2</v>
      </c>
      <c r="AY189" s="117">
        <f t="shared" si="114"/>
        <v>1.5431452205487028E-2</v>
      </c>
      <c r="AZ189" s="117">
        <f t="shared" si="114"/>
        <v>1.5073089984150689E-2</v>
      </c>
      <c r="BA189" s="117">
        <f t="shared" si="114"/>
        <v>1.4476708457546561E-2</v>
      </c>
      <c r="BB189" s="117">
        <f t="shared" si="114"/>
        <v>1.4019294720811759E-2</v>
      </c>
      <c r="BC189" s="117">
        <f t="shared" si="114"/>
        <v>1.3763170460854735E-2</v>
      </c>
      <c r="BD189" s="117">
        <f t="shared" si="114"/>
        <v>1.3237309085572635E-2</v>
      </c>
      <c r="BE189" s="117">
        <f t="shared" si="114"/>
        <v>1.3104344248871858E-2</v>
      </c>
      <c r="BF189" s="117">
        <f t="shared" si="114"/>
        <v>1.2760274222349599E-2</v>
      </c>
      <c r="BG189" s="117">
        <f t="shared" si="114"/>
        <v>1.2449821427327867E-2</v>
      </c>
      <c r="BH189" s="117">
        <f t="shared" si="114"/>
        <v>1.2312183600925453E-2</v>
      </c>
      <c r="BI189" s="117">
        <f t="shared" si="114"/>
        <v>1.2054638968457265E-2</v>
      </c>
    </row>
    <row r="190" spans="1:61" x14ac:dyDescent="0.2">
      <c r="A190" s="103" t="s">
        <v>20</v>
      </c>
      <c r="N190" s="117">
        <f t="shared" ref="N190:BI190" si="115">N143/M143-1</f>
        <v>3.440322418149E-2</v>
      </c>
      <c r="O190" s="117">
        <f t="shared" si="115"/>
        <v>0.11868467658309845</v>
      </c>
      <c r="P190" s="117">
        <f t="shared" si="115"/>
        <v>0.10631568981847916</v>
      </c>
      <c r="Q190" s="117">
        <f t="shared" si="115"/>
        <v>5.8323193290756192E-2</v>
      </c>
      <c r="R190" s="117">
        <f t="shared" si="115"/>
        <v>-1.4304864924488125E-2</v>
      </c>
      <c r="S190" s="117">
        <f t="shared" si="115"/>
        <v>4.8929916360912484E-2</v>
      </c>
      <c r="T190" s="117">
        <f t="shared" si="115"/>
        <v>7.9618210446900539E-2</v>
      </c>
      <c r="U190" s="117">
        <f t="shared" si="115"/>
        <v>1.3111979281608344E-2</v>
      </c>
      <c r="V190" s="117">
        <f t="shared" si="115"/>
        <v>0.15899598636177825</v>
      </c>
      <c r="W190" s="117">
        <f t="shared" si="115"/>
        <v>5.1633760105417092E-2</v>
      </c>
      <c r="X190" s="117">
        <f t="shared" si="115"/>
        <v>4.8604807549030626E-2</v>
      </c>
      <c r="Y190" s="117">
        <f t="shared" si="115"/>
        <v>4.6644287405420926E-2</v>
      </c>
      <c r="Z190" s="117">
        <f t="shared" si="115"/>
        <v>4.4979155819876881E-2</v>
      </c>
      <c r="AA190" s="117">
        <f t="shared" si="115"/>
        <v>4.1899982278438053E-2</v>
      </c>
      <c r="AB190" s="117">
        <f t="shared" si="115"/>
        <v>3.9829103092385632E-2</v>
      </c>
      <c r="AC190" s="117">
        <f t="shared" si="115"/>
        <v>3.8729252922823143E-2</v>
      </c>
      <c r="AD190" s="117">
        <f t="shared" si="115"/>
        <v>3.6851210865541217E-2</v>
      </c>
      <c r="AE190" s="117">
        <f t="shared" si="115"/>
        <v>3.5164382904048219E-2</v>
      </c>
      <c r="AF190" s="117">
        <f t="shared" si="115"/>
        <v>3.351227097482945E-2</v>
      </c>
      <c r="AG190" s="117">
        <f t="shared" si="115"/>
        <v>3.2301484727428997E-2</v>
      </c>
      <c r="AH190" s="117">
        <f t="shared" si="115"/>
        <v>3.1083586554706777E-2</v>
      </c>
      <c r="AI190" s="117">
        <f t="shared" si="115"/>
        <v>2.9352283334475038E-2</v>
      </c>
      <c r="AJ190" s="117">
        <f t="shared" si="115"/>
        <v>2.8092296840312114E-2</v>
      </c>
      <c r="AK190" s="117">
        <f t="shared" si="115"/>
        <v>2.7322879722841531E-2</v>
      </c>
      <c r="AL190" s="117">
        <f t="shared" si="115"/>
        <v>2.5889823976680493E-2</v>
      </c>
      <c r="AM190" s="117">
        <f t="shared" si="115"/>
        <v>2.5218213378757293E-2</v>
      </c>
      <c r="AN190" s="117">
        <f t="shared" si="115"/>
        <v>2.4014418050070097E-2</v>
      </c>
      <c r="AO190" s="117">
        <f t="shared" si="115"/>
        <v>2.2991962886515838E-2</v>
      </c>
      <c r="AP190" s="117">
        <f t="shared" si="115"/>
        <v>2.231619750312519E-2</v>
      </c>
      <c r="AQ190" s="117">
        <f t="shared" si="115"/>
        <v>2.1331105399662764E-2</v>
      </c>
      <c r="AR190" s="117">
        <f t="shared" si="115"/>
        <v>2.0594949270034579E-2</v>
      </c>
      <c r="AS190" s="117">
        <f t="shared" si="115"/>
        <v>1.9755232357297592E-2</v>
      </c>
      <c r="AT190" s="117">
        <f t="shared" si="115"/>
        <v>1.9247686985940815E-2</v>
      </c>
      <c r="AU190" s="117">
        <f t="shared" si="115"/>
        <v>1.8618538046013544E-2</v>
      </c>
      <c r="AV190" s="117">
        <f t="shared" si="115"/>
        <v>1.7758845786371324E-2</v>
      </c>
      <c r="AW190" s="117">
        <f t="shared" si="115"/>
        <v>1.7220674151116944E-2</v>
      </c>
      <c r="AX190" s="117">
        <f t="shared" si="115"/>
        <v>1.6746616481776444E-2</v>
      </c>
      <c r="AY190" s="117">
        <f t="shared" si="115"/>
        <v>1.6163960130404886E-2</v>
      </c>
      <c r="AZ190" s="117">
        <f t="shared" si="115"/>
        <v>1.5798495141510216E-2</v>
      </c>
      <c r="BA190" s="117">
        <f t="shared" si="115"/>
        <v>1.5190293285899381E-2</v>
      </c>
      <c r="BB190" s="117">
        <f t="shared" si="115"/>
        <v>1.4723813572739886E-2</v>
      </c>
      <c r="BC190" s="117">
        <f t="shared" si="115"/>
        <v>1.4462612909701855E-2</v>
      </c>
      <c r="BD190" s="117">
        <f t="shared" si="115"/>
        <v>1.3926328920387254E-2</v>
      </c>
      <c r="BE190" s="117">
        <f t="shared" si="115"/>
        <v>1.3790728710111111E-2</v>
      </c>
      <c r="BF190" s="117">
        <f t="shared" si="115"/>
        <v>1.3439839188460923E-2</v>
      </c>
      <c r="BG190" s="117">
        <f t="shared" si="115"/>
        <v>1.3123233194498374E-2</v>
      </c>
      <c r="BH190" s="117">
        <f t="shared" si="115"/>
        <v>1.2982867375494811E-2</v>
      </c>
      <c r="BI190" s="117">
        <f t="shared" si="115"/>
        <v>1.2720218188049692E-2</v>
      </c>
    </row>
    <row r="191" spans="1:61" x14ac:dyDescent="0.2">
      <c r="A191" s="103" t="s">
        <v>21</v>
      </c>
      <c r="N191" s="117">
        <f t="shared" ref="N191:BI191" si="116">N144/M144-1</f>
        <v>-7.2260558167377864E-2</v>
      </c>
      <c r="O191" s="117">
        <f t="shared" si="116"/>
        <v>0.11193738066342807</v>
      </c>
      <c r="P191" s="117">
        <f t="shared" si="116"/>
        <v>6.6114538394289823E-2</v>
      </c>
      <c r="Q191" s="117">
        <f t="shared" si="116"/>
        <v>7.882378447270022E-2</v>
      </c>
      <c r="R191" s="117">
        <f t="shared" si="116"/>
        <v>0.15955031674522746</v>
      </c>
      <c r="S191" s="117">
        <f t="shared" si="116"/>
        <v>1.538012279744061E-2</v>
      </c>
      <c r="T191" s="117">
        <f t="shared" si="116"/>
        <v>6.0497270558159899E-2</v>
      </c>
      <c r="U191" s="117">
        <f t="shared" si="116"/>
        <v>-2.889855254085949E-2</v>
      </c>
      <c r="V191" s="117">
        <f t="shared" si="116"/>
        <v>0.14751019369535845</v>
      </c>
      <c r="W191" s="117">
        <f t="shared" si="116"/>
        <v>3.8990043331590618E-2</v>
      </c>
      <c r="X191" s="117">
        <f t="shared" si="116"/>
        <v>3.6484561587116549E-2</v>
      </c>
      <c r="Y191" s="117">
        <f t="shared" si="116"/>
        <v>3.4862863215139539E-2</v>
      </c>
      <c r="Z191" s="117">
        <f t="shared" si="116"/>
        <v>3.3485503645432235E-2</v>
      </c>
      <c r="AA191" s="117">
        <f t="shared" si="116"/>
        <v>3.0938480226436749E-2</v>
      </c>
      <c r="AB191" s="117">
        <f t="shared" si="116"/>
        <v>2.9225495325195583E-2</v>
      </c>
      <c r="AC191" s="117">
        <f t="shared" si="116"/>
        <v>2.8315723887645472E-2</v>
      </c>
      <c r="AD191" s="117">
        <f t="shared" si="116"/>
        <v>2.6762249542214178E-2</v>
      </c>
      <c r="AE191" s="117">
        <f t="shared" si="116"/>
        <v>2.5366943216045934E-2</v>
      </c>
      <c r="AF191" s="117">
        <f t="shared" si="116"/>
        <v>2.4000353214575831E-2</v>
      </c>
      <c r="AG191" s="117">
        <f t="shared" si="116"/>
        <v>2.2998817937000648E-2</v>
      </c>
      <c r="AH191" s="117">
        <f t="shared" si="116"/>
        <v>2.1991399834016878E-2</v>
      </c>
      <c r="AI191" s="117">
        <f t="shared" si="116"/>
        <v>2.0559304569502057E-2</v>
      </c>
      <c r="AJ191" s="117">
        <f t="shared" si="116"/>
        <v>1.9517071949267439E-2</v>
      </c>
      <c r="AK191" s="117">
        <f t="shared" si="116"/>
        <v>1.8880627334893152E-2</v>
      </c>
      <c r="AL191" s="117">
        <f t="shared" si="116"/>
        <v>1.7695235703964363E-2</v>
      </c>
      <c r="AM191" s="117">
        <f t="shared" si="116"/>
        <v>1.7139694452932286E-2</v>
      </c>
      <c r="AN191" s="117">
        <f t="shared" si="116"/>
        <v>1.6143941906809012E-2</v>
      </c>
      <c r="AO191" s="117">
        <f t="shared" si="116"/>
        <v>1.5298189885560864E-2</v>
      </c>
      <c r="AP191" s="117">
        <f t="shared" si="116"/>
        <v>1.4739211889004622E-2</v>
      </c>
      <c r="AQ191" s="117">
        <f t="shared" si="116"/>
        <v>1.3924365754605095E-2</v>
      </c>
      <c r="AR191" s="117">
        <f t="shared" si="116"/>
        <v>1.3315433884748762E-2</v>
      </c>
      <c r="AS191" s="117">
        <f t="shared" si="116"/>
        <v>1.2620838853554694E-2</v>
      </c>
      <c r="AT191" s="117">
        <f t="shared" si="116"/>
        <v>1.2201008684955772E-2</v>
      </c>
      <c r="AU191" s="117">
        <f t="shared" si="116"/>
        <v>1.1680590766814714E-2</v>
      </c>
      <c r="AV191" s="117">
        <f t="shared" si="116"/>
        <v>1.0969472575854899E-2</v>
      </c>
      <c r="AW191" s="117">
        <f t="shared" si="116"/>
        <v>1.0524309047400093E-2</v>
      </c>
      <c r="AX191" s="117">
        <f t="shared" si="116"/>
        <v>1.0132179156208343E-2</v>
      </c>
      <c r="AY191" s="117">
        <f t="shared" si="116"/>
        <v>9.6502188664757682E-3</v>
      </c>
      <c r="AZ191" s="117">
        <f t="shared" si="116"/>
        <v>9.3479144094483768E-3</v>
      </c>
      <c r="BA191" s="117">
        <f t="shared" si="116"/>
        <v>8.8448234505043022E-3</v>
      </c>
      <c r="BB191" s="117">
        <f t="shared" si="116"/>
        <v>8.4589618750154916E-3</v>
      </c>
      <c r="BC191" s="117">
        <f t="shared" si="116"/>
        <v>8.2429025341361761E-3</v>
      </c>
      <c r="BD191" s="117">
        <f t="shared" si="116"/>
        <v>7.7993004241436736E-3</v>
      </c>
      <c r="BE191" s="117">
        <f t="shared" si="116"/>
        <v>7.6871349659302091E-3</v>
      </c>
      <c r="BF191" s="117">
        <f t="shared" si="116"/>
        <v>7.3968870091016825E-3</v>
      </c>
      <c r="BG191" s="117">
        <f t="shared" si="116"/>
        <v>7.1349976188592734E-3</v>
      </c>
      <c r="BH191" s="117">
        <f t="shared" si="116"/>
        <v>7.0188901557959316E-3</v>
      </c>
      <c r="BI191" s="117">
        <f t="shared" si="116"/>
        <v>6.8016326279563E-3</v>
      </c>
    </row>
    <row r="192" spans="1:61" x14ac:dyDescent="0.2">
      <c r="A192" s="103" t="s">
        <v>22</v>
      </c>
      <c r="N192" s="117">
        <f t="shared" ref="N192:BI192" si="117">N145/M145-1</f>
        <v>-0.11159485714627904</v>
      </c>
      <c r="O192" s="117">
        <f t="shared" si="117"/>
        <v>8.8933948364143367E-2</v>
      </c>
      <c r="P192" s="117">
        <f t="shared" si="117"/>
        <v>0.17918302755863147</v>
      </c>
      <c r="Q192" s="117">
        <f t="shared" si="117"/>
        <v>6.5944917362298572E-2</v>
      </c>
      <c r="R192" s="117">
        <f t="shared" si="117"/>
        <v>8.7605664089498658E-2</v>
      </c>
      <c r="S192" s="117">
        <f t="shared" si="117"/>
        <v>2.2154018183793811E-2</v>
      </c>
      <c r="T192" s="117">
        <f t="shared" si="117"/>
        <v>0.11342692939994392</v>
      </c>
      <c r="U192" s="117">
        <f t="shared" si="117"/>
        <v>-6.6314350124145327E-2</v>
      </c>
      <c r="V192" s="117">
        <f t="shared" si="117"/>
        <v>0.11677279364409121</v>
      </c>
      <c r="W192" s="117">
        <f t="shared" si="117"/>
        <v>5.2314305523223359E-2</v>
      </c>
      <c r="X192" s="117">
        <f t="shared" si="117"/>
        <v>4.9257177259584228E-2</v>
      </c>
      <c r="Y192" s="117">
        <f t="shared" si="117"/>
        <v>4.7278420104796437E-2</v>
      </c>
      <c r="Z192" s="117">
        <f t="shared" si="117"/>
        <v>4.5597799250530535E-2</v>
      </c>
      <c r="AA192" s="117">
        <f t="shared" si="117"/>
        <v>4.2489982839760687E-2</v>
      </c>
      <c r="AB192" s="117">
        <f t="shared" si="117"/>
        <v>4.0399840068486625E-2</v>
      </c>
      <c r="AC192" s="117">
        <f t="shared" si="117"/>
        <v>3.9289758950825204E-2</v>
      </c>
      <c r="AD192" s="117">
        <f t="shared" si="117"/>
        <v>3.7394247104159506E-2</v>
      </c>
      <c r="AE192" s="117">
        <f t="shared" si="117"/>
        <v>3.5691728051457927E-2</v>
      </c>
      <c r="AF192" s="117">
        <f t="shared" si="117"/>
        <v>3.4024247964039578E-2</v>
      </c>
      <c r="AG192" s="117">
        <f t="shared" si="117"/>
        <v>3.2802198826838991E-2</v>
      </c>
      <c r="AH192" s="117">
        <f t="shared" si="117"/>
        <v>3.1572971608270661E-2</v>
      </c>
      <c r="AI192" s="117">
        <f t="shared" si="117"/>
        <v>2.9825563582238424E-2</v>
      </c>
      <c r="AJ192" s="117">
        <f t="shared" si="117"/>
        <v>2.855385653123621E-2</v>
      </c>
      <c r="AK192" s="117">
        <f t="shared" si="117"/>
        <v>2.7777282196525199E-2</v>
      </c>
      <c r="AL192" s="117">
        <f t="shared" si="117"/>
        <v>2.6330895981025781E-2</v>
      </c>
      <c r="AM192" s="117">
        <f t="shared" si="117"/>
        <v>2.5653037974718629E-2</v>
      </c>
      <c r="AN192" s="117">
        <f t="shared" si="117"/>
        <v>2.443804478665923E-2</v>
      </c>
      <c r="AO192" s="117">
        <f t="shared" si="117"/>
        <v>2.3406078613331216E-2</v>
      </c>
      <c r="AP192" s="117">
        <f t="shared" si="117"/>
        <v>2.2724027173206762E-2</v>
      </c>
      <c r="AQ192" s="117">
        <f t="shared" si="117"/>
        <v>2.1729771615973448E-2</v>
      </c>
      <c r="AR192" s="117">
        <f t="shared" si="117"/>
        <v>2.0986767667102946E-2</v>
      </c>
      <c r="AS192" s="117">
        <f t="shared" si="117"/>
        <v>2.01392395993647E-2</v>
      </c>
      <c r="AT192" s="117">
        <f t="shared" si="117"/>
        <v>1.9626972975517631E-2</v>
      </c>
      <c r="AU192" s="117">
        <f t="shared" si="117"/>
        <v>1.8991971611024505E-2</v>
      </c>
      <c r="AV192" s="117">
        <f t="shared" si="117"/>
        <v>1.8124282383128909E-2</v>
      </c>
      <c r="AW192" s="117">
        <f t="shared" si="117"/>
        <v>1.7581104605927766E-2</v>
      </c>
      <c r="AX192" s="117">
        <f t="shared" si="117"/>
        <v>1.7102637191019232E-2</v>
      </c>
      <c r="AY192" s="117">
        <f t="shared" si="117"/>
        <v>1.651456089513581E-2</v>
      </c>
      <c r="AZ192" s="117">
        <f t="shared" si="117"/>
        <v>1.6145696303788926E-2</v>
      </c>
      <c r="BA192" s="117">
        <f t="shared" si="117"/>
        <v>1.5531836876091498E-2</v>
      </c>
      <c r="BB192" s="117">
        <f t="shared" si="117"/>
        <v>1.5061017908489349E-2</v>
      </c>
      <c r="BC192" s="117">
        <f t="shared" si="117"/>
        <v>1.4797387523202588E-2</v>
      </c>
      <c r="BD192" s="117">
        <f t="shared" si="117"/>
        <v>1.42561149510676E-2</v>
      </c>
      <c r="BE192" s="117">
        <f t="shared" si="117"/>
        <v>1.4119253370150187E-2</v>
      </c>
      <c r="BF192" s="117">
        <f t="shared" si="117"/>
        <v>1.3765099828923821E-2</v>
      </c>
      <c r="BG192" s="117">
        <f t="shared" si="117"/>
        <v>1.3445548725180112E-2</v>
      </c>
      <c r="BH192" s="117">
        <f t="shared" si="117"/>
        <v>1.3303877205228742E-2</v>
      </c>
      <c r="BI192" s="117">
        <f t="shared" si="117"/>
        <v>1.3038784821173932E-2</v>
      </c>
    </row>
    <row r="193" spans="1:61" x14ac:dyDescent="0.2">
      <c r="A193" s="103" t="s">
        <v>23</v>
      </c>
      <c r="N193" s="117">
        <f t="shared" ref="N193:BI193" si="118">N146/M146-1</f>
        <v>0.16782505371633216</v>
      </c>
      <c r="O193" s="117">
        <f t="shared" si="118"/>
        <v>-1.1891604374969167E-2</v>
      </c>
      <c r="P193" s="117">
        <f t="shared" si="118"/>
        <v>9.3888860401738716E-2</v>
      </c>
      <c r="Q193" s="117">
        <f t="shared" si="118"/>
        <v>3.2274202101289173E-2</v>
      </c>
      <c r="R193" s="117">
        <f t="shared" si="118"/>
        <v>-2.3450479927006995E-2</v>
      </c>
      <c r="S193" s="117">
        <f t="shared" si="118"/>
        <v>-4.5131034780899637E-2</v>
      </c>
      <c r="T193" s="117">
        <f t="shared" si="118"/>
        <v>-9.7855732435910836E-3</v>
      </c>
      <c r="U193" s="117">
        <f t="shared" si="118"/>
        <v>0.20370053127898524</v>
      </c>
      <c r="V193" s="117">
        <f t="shared" si="118"/>
        <v>-0.24295510085937166</v>
      </c>
      <c r="W193" s="117">
        <f t="shared" si="118"/>
        <v>5.5213782973392744E-2</v>
      </c>
      <c r="X193" s="117">
        <f t="shared" si="118"/>
        <v>6.0592136779039185E-2</v>
      </c>
      <c r="Y193" s="117">
        <f t="shared" si="118"/>
        <v>6.6030539094247942E-2</v>
      </c>
      <c r="Z193" s="117">
        <f t="shared" si="118"/>
        <v>6.9728693783784435E-2</v>
      </c>
      <c r="AA193" s="117">
        <f t="shared" si="118"/>
        <v>6.7835871470022902E-2</v>
      </c>
      <c r="AB193" s="117">
        <f t="shared" si="118"/>
        <v>6.6984710450989304E-2</v>
      </c>
      <c r="AC193" s="117">
        <f t="shared" si="118"/>
        <v>6.722084077103152E-2</v>
      </c>
      <c r="AD193" s="117">
        <f t="shared" si="118"/>
        <v>6.468633788635203E-2</v>
      </c>
      <c r="AE193" s="117">
        <f t="shared" si="118"/>
        <v>6.198858744813962E-2</v>
      </c>
      <c r="AF193" s="117">
        <f t="shared" si="118"/>
        <v>5.8958233561732243E-2</v>
      </c>
      <c r="AG193" s="117">
        <f t="shared" si="118"/>
        <v>5.6580244249544442E-2</v>
      </c>
      <c r="AH193" s="117">
        <f t="shared" si="118"/>
        <v>5.3977709564778431E-2</v>
      </c>
      <c r="AI193" s="117">
        <f t="shared" si="118"/>
        <v>5.0260592097197909E-2</v>
      </c>
      <c r="AJ193" s="117">
        <f t="shared" si="118"/>
        <v>4.7458304698564602E-2</v>
      </c>
      <c r="AK193" s="117">
        <f t="shared" si="118"/>
        <v>4.5559288258256503E-2</v>
      </c>
      <c r="AL193" s="117">
        <f t="shared" si="118"/>
        <v>4.2425362561124391E-2</v>
      </c>
      <c r="AM193" s="117">
        <f t="shared" si="118"/>
        <v>4.0711055374713867E-2</v>
      </c>
      <c r="AN193" s="117">
        <f t="shared" si="118"/>
        <v>3.8072295416180957E-2</v>
      </c>
      <c r="AO193" s="117">
        <f t="shared" si="118"/>
        <v>3.5809660541699317E-2</v>
      </c>
      <c r="AP193" s="117">
        <f t="shared" si="118"/>
        <v>3.4182218027212663E-2</v>
      </c>
      <c r="AQ193" s="117">
        <f t="shared" si="118"/>
        <v>3.2073564884358863E-2</v>
      </c>
      <c r="AR193" s="117">
        <f t="shared" si="118"/>
        <v>3.0425665991950623E-2</v>
      </c>
      <c r="AS193" s="117">
        <f t="shared" si="118"/>
        <v>2.8650893971124525E-2</v>
      </c>
      <c r="AT193" s="117">
        <f t="shared" si="118"/>
        <v>2.744606327186383E-2</v>
      </c>
      <c r="AU193" s="117">
        <f t="shared" si="118"/>
        <v>2.6076839685736042E-2</v>
      </c>
      <c r="AV193" s="117">
        <f t="shared" si="118"/>
        <v>2.4386347235261896E-2</v>
      </c>
      <c r="AW193" s="117">
        <f t="shared" si="118"/>
        <v>2.3228317710267898E-2</v>
      </c>
      <c r="AX193" s="117">
        <f t="shared" si="118"/>
        <v>2.2192241858269846E-2</v>
      </c>
      <c r="AY193" s="117">
        <f t="shared" si="118"/>
        <v>2.1017181923338679E-2</v>
      </c>
      <c r="AZ193" s="117">
        <f t="shared" si="118"/>
        <v>2.0187409165450587E-2</v>
      </c>
      <c r="BA193" s="117">
        <f t="shared" si="118"/>
        <v>1.9020942127635942E-2</v>
      </c>
      <c r="BB193" s="117">
        <f t="shared" si="118"/>
        <v>1.8084009151829283E-2</v>
      </c>
      <c r="BC193" s="117">
        <f t="shared" si="118"/>
        <v>1.7458243520136474E-2</v>
      </c>
      <c r="BD193" s="117">
        <f t="shared" si="118"/>
        <v>1.6454101721399939E-2</v>
      </c>
      <c r="BE193" s="117">
        <f t="shared" si="118"/>
        <v>1.6030598937874618E-2</v>
      </c>
      <c r="BF193" s="117">
        <f t="shared" si="118"/>
        <v>1.5313066811341924E-2</v>
      </c>
      <c r="BG193" s="117">
        <f t="shared" si="118"/>
        <v>1.465475619281098E-2</v>
      </c>
      <c r="BH193" s="117">
        <f t="shared" si="118"/>
        <v>1.4247354887716668E-2</v>
      </c>
      <c r="BI193" s="117">
        <f t="shared" si="118"/>
        <v>1.3678628134601079E-2</v>
      </c>
    </row>
    <row r="194" spans="1:61" x14ac:dyDescent="0.2">
      <c r="A194" s="103" t="s">
        <v>24</v>
      </c>
      <c r="N194" s="117">
        <f t="shared" ref="N194:BI194" si="119">N147/M147-1</f>
        <v>0.40643370307964566</v>
      </c>
      <c r="O194" s="117">
        <f t="shared" si="119"/>
        <v>0.19198540576058054</v>
      </c>
      <c r="P194" s="117">
        <f t="shared" si="119"/>
        <v>0.31857925413212707</v>
      </c>
      <c r="Q194" s="117">
        <f t="shared" si="119"/>
        <v>0.24279380910012849</v>
      </c>
      <c r="R194" s="117">
        <f t="shared" si="119"/>
        <v>0.17632275828311061</v>
      </c>
      <c r="S194" s="117">
        <f t="shared" si="119"/>
        <v>0.15231468215180977</v>
      </c>
      <c r="T194" s="117">
        <f t="shared" si="119"/>
        <v>0.19244011279007012</v>
      </c>
      <c r="U194" s="117">
        <f t="shared" si="119"/>
        <v>0.45060830056385726</v>
      </c>
      <c r="V194" s="117">
        <f t="shared" si="119"/>
        <v>-8.7018057306091356E-2</v>
      </c>
      <c r="W194" s="117">
        <f t="shared" si="119"/>
        <v>5.5213782973392744E-2</v>
      </c>
      <c r="X194" s="117">
        <f t="shared" si="119"/>
        <v>6.0592136779039185E-2</v>
      </c>
      <c r="Y194" s="117">
        <f t="shared" si="119"/>
        <v>6.6030539094248164E-2</v>
      </c>
      <c r="Z194" s="117">
        <f t="shared" si="119"/>
        <v>6.9728693783784657E-2</v>
      </c>
      <c r="AA194" s="117">
        <f t="shared" si="119"/>
        <v>6.7835871470022902E-2</v>
      </c>
      <c r="AB194" s="117">
        <f t="shared" si="119"/>
        <v>6.6984710450989082E-2</v>
      </c>
      <c r="AC194" s="117">
        <f t="shared" si="119"/>
        <v>6.722084077103152E-2</v>
      </c>
      <c r="AD194" s="117">
        <f t="shared" si="119"/>
        <v>6.4686337886351808E-2</v>
      </c>
      <c r="AE194" s="117">
        <f t="shared" si="119"/>
        <v>6.198858744813962E-2</v>
      </c>
      <c r="AF194" s="117">
        <f t="shared" si="119"/>
        <v>5.8958233561732465E-2</v>
      </c>
      <c r="AG194" s="117">
        <f t="shared" si="119"/>
        <v>5.658024424954422E-2</v>
      </c>
      <c r="AH194" s="117">
        <f t="shared" si="119"/>
        <v>5.3977709564778431E-2</v>
      </c>
      <c r="AI194" s="117">
        <f t="shared" si="119"/>
        <v>5.0260592097198353E-2</v>
      </c>
      <c r="AJ194" s="117">
        <f t="shared" si="119"/>
        <v>4.7458304698564158E-2</v>
      </c>
      <c r="AK194" s="117">
        <f t="shared" si="119"/>
        <v>4.5559288258256725E-2</v>
      </c>
      <c r="AL194" s="117">
        <f t="shared" si="119"/>
        <v>4.2425362561124169E-2</v>
      </c>
      <c r="AM194" s="117">
        <f t="shared" si="119"/>
        <v>4.0711055374713867E-2</v>
      </c>
      <c r="AN194" s="117">
        <f t="shared" si="119"/>
        <v>3.8072295416180957E-2</v>
      </c>
      <c r="AO194" s="117">
        <f t="shared" si="119"/>
        <v>3.5809660541699317E-2</v>
      </c>
      <c r="AP194" s="117">
        <f t="shared" si="119"/>
        <v>3.4182218027212663E-2</v>
      </c>
      <c r="AQ194" s="117">
        <f t="shared" si="119"/>
        <v>3.2073564884358641E-2</v>
      </c>
      <c r="AR194" s="117">
        <f t="shared" si="119"/>
        <v>3.0425665991950623E-2</v>
      </c>
      <c r="AS194" s="117">
        <f t="shared" si="119"/>
        <v>2.8650893971124525E-2</v>
      </c>
      <c r="AT194" s="117">
        <f t="shared" si="119"/>
        <v>2.744606327186383E-2</v>
      </c>
      <c r="AU194" s="117">
        <f t="shared" si="119"/>
        <v>2.6076839685736264E-2</v>
      </c>
      <c r="AV194" s="117">
        <f t="shared" si="119"/>
        <v>2.4386347235261674E-2</v>
      </c>
      <c r="AW194" s="117">
        <f t="shared" si="119"/>
        <v>2.322831771026812E-2</v>
      </c>
      <c r="AX194" s="117">
        <f t="shared" si="119"/>
        <v>2.2192241858269846E-2</v>
      </c>
      <c r="AY194" s="117">
        <f t="shared" si="119"/>
        <v>2.1017181923338457E-2</v>
      </c>
      <c r="AZ194" s="117">
        <f t="shared" si="119"/>
        <v>2.0187409165450809E-2</v>
      </c>
      <c r="BA194" s="117">
        <f t="shared" si="119"/>
        <v>1.902094212763572E-2</v>
      </c>
      <c r="BB194" s="117">
        <f t="shared" si="119"/>
        <v>1.8084009151829283E-2</v>
      </c>
      <c r="BC194" s="117">
        <f t="shared" si="119"/>
        <v>1.7458243520136474E-2</v>
      </c>
      <c r="BD194" s="117">
        <f t="shared" si="119"/>
        <v>1.6454101721399939E-2</v>
      </c>
      <c r="BE194" s="117">
        <f t="shared" si="119"/>
        <v>1.6030598937874618E-2</v>
      </c>
      <c r="BF194" s="117">
        <f t="shared" si="119"/>
        <v>1.5313066811341924E-2</v>
      </c>
      <c r="BG194" s="117">
        <f t="shared" si="119"/>
        <v>1.465475619281098E-2</v>
      </c>
      <c r="BH194" s="117">
        <f t="shared" si="119"/>
        <v>1.4247354887716668E-2</v>
      </c>
      <c r="BI194" s="117">
        <f t="shared" si="119"/>
        <v>1.3678628134600856E-2</v>
      </c>
    </row>
    <row r="195" spans="1:61" x14ac:dyDescent="0.2">
      <c r="A195" s="103" t="s">
        <v>25</v>
      </c>
      <c r="N195" s="117">
        <f t="shared" ref="N195:BI195" si="120">N148/M148-1</f>
        <v>0.37336593605748436</v>
      </c>
      <c r="O195" s="117">
        <f t="shared" si="120"/>
        <v>0.16344276065914731</v>
      </c>
      <c r="P195" s="117">
        <f t="shared" si="120"/>
        <v>0.28548560709317194</v>
      </c>
      <c r="Q195" s="117">
        <f t="shared" si="120"/>
        <v>0.21225719843711088</v>
      </c>
      <c r="R195" s="117">
        <f t="shared" si="120"/>
        <v>0.14741922560648124</v>
      </c>
      <c r="S195" s="117">
        <f t="shared" si="120"/>
        <v>0.12356073682452906</v>
      </c>
      <c r="T195" s="117">
        <f t="shared" si="120"/>
        <v>0.1632914315730285</v>
      </c>
      <c r="U195" s="117">
        <f t="shared" si="120"/>
        <v>0.41478596429282777</v>
      </c>
      <c r="V195" s="117">
        <f t="shared" si="120"/>
        <v>-0.10940586570623212</v>
      </c>
      <c r="W195" s="117">
        <f t="shared" si="120"/>
        <v>5.5213782973392966E-2</v>
      </c>
      <c r="X195" s="117">
        <f t="shared" si="120"/>
        <v>6.0592136779039185E-2</v>
      </c>
      <c r="Y195" s="117">
        <f t="shared" si="120"/>
        <v>6.6030539094247942E-2</v>
      </c>
      <c r="Z195" s="117">
        <f t="shared" si="120"/>
        <v>6.9728693783784435E-2</v>
      </c>
      <c r="AA195" s="117">
        <f t="shared" si="120"/>
        <v>6.7835871470022902E-2</v>
      </c>
      <c r="AB195" s="117">
        <f t="shared" si="120"/>
        <v>6.6984710450989082E-2</v>
      </c>
      <c r="AC195" s="117">
        <f t="shared" si="120"/>
        <v>6.722084077103152E-2</v>
      </c>
      <c r="AD195" s="117">
        <f t="shared" si="120"/>
        <v>6.468633788635203E-2</v>
      </c>
      <c r="AE195" s="117">
        <f t="shared" si="120"/>
        <v>6.198858744813962E-2</v>
      </c>
      <c r="AF195" s="117">
        <f t="shared" si="120"/>
        <v>5.8958233561732243E-2</v>
      </c>
      <c r="AG195" s="117">
        <f t="shared" si="120"/>
        <v>5.6580244249544442E-2</v>
      </c>
      <c r="AH195" s="117">
        <f t="shared" si="120"/>
        <v>5.3977709564778431E-2</v>
      </c>
      <c r="AI195" s="117">
        <f t="shared" si="120"/>
        <v>5.0260592097198131E-2</v>
      </c>
      <c r="AJ195" s="117">
        <f t="shared" si="120"/>
        <v>4.745830469856438E-2</v>
      </c>
      <c r="AK195" s="117">
        <f t="shared" si="120"/>
        <v>4.5559288258256725E-2</v>
      </c>
      <c r="AL195" s="117">
        <f t="shared" si="120"/>
        <v>4.2425362561124169E-2</v>
      </c>
      <c r="AM195" s="117">
        <f t="shared" si="120"/>
        <v>4.0711055374713867E-2</v>
      </c>
      <c r="AN195" s="117">
        <f t="shared" si="120"/>
        <v>3.8072295416180735E-2</v>
      </c>
      <c r="AO195" s="117">
        <f t="shared" si="120"/>
        <v>3.5809660541699317E-2</v>
      </c>
      <c r="AP195" s="117">
        <f t="shared" si="120"/>
        <v>3.4182218027212663E-2</v>
      </c>
      <c r="AQ195" s="117">
        <f t="shared" si="120"/>
        <v>3.2073564884358641E-2</v>
      </c>
      <c r="AR195" s="117">
        <f t="shared" si="120"/>
        <v>3.0425665991950845E-2</v>
      </c>
      <c r="AS195" s="117">
        <f t="shared" si="120"/>
        <v>2.8650893971124303E-2</v>
      </c>
      <c r="AT195" s="117">
        <f t="shared" si="120"/>
        <v>2.7446063271864052E-2</v>
      </c>
      <c r="AU195" s="117">
        <f t="shared" si="120"/>
        <v>2.6076839685736042E-2</v>
      </c>
      <c r="AV195" s="117">
        <f t="shared" si="120"/>
        <v>2.4386347235261896E-2</v>
      </c>
      <c r="AW195" s="117">
        <f t="shared" si="120"/>
        <v>2.3228317710267898E-2</v>
      </c>
      <c r="AX195" s="117">
        <f t="shared" si="120"/>
        <v>2.2192241858269846E-2</v>
      </c>
      <c r="AY195" s="117">
        <f t="shared" si="120"/>
        <v>2.1017181923338457E-2</v>
      </c>
      <c r="AZ195" s="117">
        <f t="shared" si="120"/>
        <v>2.0187409165450809E-2</v>
      </c>
      <c r="BA195" s="117">
        <f t="shared" si="120"/>
        <v>1.9020942127635942E-2</v>
      </c>
      <c r="BB195" s="117">
        <f t="shared" si="120"/>
        <v>1.8084009151829061E-2</v>
      </c>
      <c r="BC195" s="117">
        <f t="shared" si="120"/>
        <v>1.7458243520136474E-2</v>
      </c>
      <c r="BD195" s="117">
        <f t="shared" si="120"/>
        <v>1.6454101721399939E-2</v>
      </c>
      <c r="BE195" s="117">
        <f t="shared" si="120"/>
        <v>1.6030598937874618E-2</v>
      </c>
      <c r="BF195" s="117">
        <f t="shared" si="120"/>
        <v>1.5313066811341924E-2</v>
      </c>
      <c r="BG195" s="117">
        <f t="shared" si="120"/>
        <v>1.4654756192811202E-2</v>
      </c>
      <c r="BH195" s="117">
        <f t="shared" si="120"/>
        <v>1.4247354887716668E-2</v>
      </c>
      <c r="BI195" s="117">
        <f t="shared" si="120"/>
        <v>1.3678628134600856E-2</v>
      </c>
    </row>
    <row r="196" spans="1:61" x14ac:dyDescent="0.2">
      <c r="A196" s="103" t="s">
        <v>26</v>
      </c>
      <c r="N196" s="117">
        <f t="shared" ref="N196:BI196" si="121">N149/M149-1</f>
        <v>0.20907184174905646</v>
      </c>
      <c r="O196" s="117">
        <f t="shared" si="121"/>
        <v>0.12825863169638252</v>
      </c>
      <c r="P196" s="117">
        <f t="shared" si="121"/>
        <v>0.1445309248816713</v>
      </c>
      <c r="Q196" s="117">
        <f t="shared" si="121"/>
        <v>0.1136934800899212</v>
      </c>
      <c r="R196" s="117">
        <f t="shared" si="121"/>
        <v>4.9307439513192497E-2</v>
      </c>
      <c r="S196" s="117">
        <f t="shared" si="121"/>
        <v>4.7355289237384524E-2</v>
      </c>
      <c r="T196" s="117">
        <f t="shared" si="121"/>
        <v>6.5333680654209747E-2</v>
      </c>
      <c r="U196" s="117">
        <f t="shared" si="121"/>
        <v>8.6575240994444691E-2</v>
      </c>
      <c r="V196" s="117">
        <f t="shared" si="121"/>
        <v>5.8088379281812985E-2</v>
      </c>
      <c r="W196" s="117">
        <f t="shared" si="121"/>
        <v>8.4868930004374121E-2</v>
      </c>
      <c r="X196" s="117">
        <f t="shared" si="121"/>
        <v>8.0463986378093599E-2</v>
      </c>
      <c r="Y196" s="117">
        <f t="shared" si="121"/>
        <v>7.7612842112865454E-2</v>
      </c>
      <c r="Z196" s="117">
        <f t="shared" si="121"/>
        <v>7.5191275373830857E-2</v>
      </c>
      <c r="AA196" s="117">
        <f t="shared" si="121"/>
        <v>7.0713296398236425E-2</v>
      </c>
      <c r="AB196" s="117">
        <f t="shared" si="121"/>
        <v>6.770165923932292E-2</v>
      </c>
      <c r="AC196" s="117">
        <f t="shared" si="121"/>
        <v>6.6102169678464273E-2</v>
      </c>
      <c r="AD196" s="117">
        <f t="shared" si="121"/>
        <v>6.3370971603846638E-2</v>
      </c>
      <c r="AE196" s="117">
        <f t="shared" si="121"/>
        <v>6.0917852269922523E-2</v>
      </c>
      <c r="AF196" s="117">
        <f t="shared" si="121"/>
        <v>5.851521975025209E-2</v>
      </c>
      <c r="AG196" s="117">
        <f t="shared" si="121"/>
        <v>5.6754398124957861E-2</v>
      </c>
      <c r="AH196" s="117">
        <f t="shared" si="121"/>
        <v>5.4983233772423423E-2</v>
      </c>
      <c r="AI196" s="117">
        <f t="shared" si="121"/>
        <v>5.2465434981207482E-2</v>
      </c>
      <c r="AJ196" s="117">
        <f t="shared" si="121"/>
        <v>5.0633062445375243E-2</v>
      </c>
      <c r="AK196" s="117">
        <f t="shared" si="121"/>
        <v>4.9514114900156558E-2</v>
      </c>
      <c r="AL196" s="117">
        <f t="shared" si="121"/>
        <v>4.7430051298088083E-2</v>
      </c>
      <c r="AM196" s="117">
        <f t="shared" si="121"/>
        <v>4.6453341769763679E-2</v>
      </c>
      <c r="AN196" s="117">
        <f t="shared" si="121"/>
        <v>4.4702686894280808E-2</v>
      </c>
      <c r="AO196" s="117">
        <f t="shared" si="121"/>
        <v>4.3215751304497285E-2</v>
      </c>
      <c r="AP196" s="117">
        <f t="shared" si="121"/>
        <v>4.2232999556817585E-2</v>
      </c>
      <c r="AQ196" s="117">
        <f t="shared" si="121"/>
        <v>4.080040029959342E-2</v>
      </c>
      <c r="AR196" s="117">
        <f t="shared" si="121"/>
        <v>3.9729823527330677E-2</v>
      </c>
      <c r="AS196" s="117">
        <f t="shared" si="121"/>
        <v>3.8508640430606089E-2</v>
      </c>
      <c r="AT196" s="117">
        <f t="shared" si="121"/>
        <v>3.7770527598864234E-2</v>
      </c>
      <c r="AU196" s="117">
        <f t="shared" si="121"/>
        <v>3.6855569189538917E-2</v>
      </c>
      <c r="AV196" s="117">
        <f t="shared" si="121"/>
        <v>3.5605336355191586E-2</v>
      </c>
      <c r="AW196" s="117">
        <f t="shared" si="121"/>
        <v>3.4822684375529933E-2</v>
      </c>
      <c r="AX196" s="117">
        <f t="shared" si="121"/>
        <v>3.4133272022520478E-2</v>
      </c>
      <c r="AY196" s="117">
        <f t="shared" si="121"/>
        <v>3.3285926831895685E-2</v>
      </c>
      <c r="AZ196" s="117">
        <f t="shared" si="121"/>
        <v>3.2754438588520784E-2</v>
      </c>
      <c r="BA196" s="117">
        <f t="shared" si="121"/>
        <v>3.1869943094618991E-2</v>
      </c>
      <c r="BB196" s="117">
        <f t="shared" si="121"/>
        <v>3.1191551207978785E-2</v>
      </c>
      <c r="BC196" s="117">
        <f t="shared" si="121"/>
        <v>3.0811692436865323E-2</v>
      </c>
      <c r="BD196" s="117">
        <f t="shared" si="121"/>
        <v>3.0031785622007146E-2</v>
      </c>
      <c r="BE196" s="117">
        <f t="shared" si="121"/>
        <v>2.9834585015243498E-2</v>
      </c>
      <c r="BF196" s="117">
        <f t="shared" si="121"/>
        <v>2.9324293575167415E-2</v>
      </c>
      <c r="BG196" s="117">
        <f t="shared" si="121"/>
        <v>2.8863859966787198E-2</v>
      </c>
      <c r="BH196" s="117">
        <f t="shared" si="121"/>
        <v>2.8659728832919784E-2</v>
      </c>
      <c r="BI196" s="117">
        <f t="shared" si="121"/>
        <v>2.8277763502447817E-2</v>
      </c>
    </row>
    <row r="197" spans="1:61" x14ac:dyDescent="0.2">
      <c r="A197" s="103" t="s">
        <v>27</v>
      </c>
      <c r="N197" s="117">
        <f t="shared" ref="N197:BI197" si="122">N150/M150-1</f>
        <v>0.17834843580173798</v>
      </c>
      <c r="O197" s="117">
        <f t="shared" si="122"/>
        <v>6.9140084005408609E-2</v>
      </c>
      <c r="P197" s="117">
        <f t="shared" si="122"/>
        <v>7.1216694759312915E-2</v>
      </c>
      <c r="Q197" s="117">
        <f t="shared" si="122"/>
        <v>6.8385818411148991E-2</v>
      </c>
      <c r="R197" s="117">
        <f t="shared" si="122"/>
        <v>8.5850181797695102E-2</v>
      </c>
      <c r="S197" s="117">
        <f t="shared" si="122"/>
        <v>0.10377481795737076</v>
      </c>
      <c r="T197" s="117">
        <f t="shared" si="122"/>
        <v>1.4942189722729537E-2</v>
      </c>
      <c r="U197" s="117">
        <f t="shared" si="122"/>
        <v>4.8428106279829741E-2</v>
      </c>
      <c r="V197" s="117">
        <f t="shared" si="122"/>
        <v>3.0038091716986681E-2</v>
      </c>
      <c r="W197" s="117">
        <f t="shared" si="122"/>
        <v>6.5578024509802324E-2</v>
      </c>
      <c r="X197" s="117">
        <f t="shared" si="122"/>
        <v>6.1971756315944759E-2</v>
      </c>
      <c r="Y197" s="117">
        <f t="shared" si="122"/>
        <v>5.9637562793365628E-2</v>
      </c>
      <c r="Z197" s="117">
        <f t="shared" si="122"/>
        <v>5.7655058622782418E-2</v>
      </c>
      <c r="AA197" s="117">
        <f t="shared" si="122"/>
        <v>5.3988997369216474E-2</v>
      </c>
      <c r="AB197" s="117">
        <f t="shared" si="122"/>
        <v>5.1523410469799247E-2</v>
      </c>
      <c r="AC197" s="117">
        <f t="shared" si="122"/>
        <v>5.0213929845502658E-2</v>
      </c>
      <c r="AD197" s="117">
        <f t="shared" si="122"/>
        <v>4.7977934658446131E-2</v>
      </c>
      <c r="AE197" s="117">
        <f t="shared" si="122"/>
        <v>4.5969598802139799E-2</v>
      </c>
      <c r="AF197" s="117">
        <f t="shared" si="122"/>
        <v>4.4002595822686841E-2</v>
      </c>
      <c r="AG197" s="117">
        <f t="shared" si="122"/>
        <v>4.2561034803728415E-2</v>
      </c>
      <c r="AH197" s="117">
        <f t="shared" si="122"/>
        <v>4.1111006332868572E-2</v>
      </c>
      <c r="AI197" s="117">
        <f t="shared" si="122"/>
        <v>3.9049718273443057E-2</v>
      </c>
      <c r="AJ197" s="117">
        <f t="shared" si="122"/>
        <v>3.7549579484867701E-2</v>
      </c>
      <c r="AK197" s="117">
        <f t="shared" si="122"/>
        <v>3.6633512155687553E-2</v>
      </c>
      <c r="AL197" s="117">
        <f t="shared" si="122"/>
        <v>3.4927317271086444E-2</v>
      </c>
      <c r="AM197" s="117">
        <f t="shared" si="122"/>
        <v>3.4127698296255948E-2</v>
      </c>
      <c r="AN197" s="117">
        <f t="shared" si="122"/>
        <v>3.2694460658840852E-2</v>
      </c>
      <c r="AO197" s="117">
        <f t="shared" si="122"/>
        <v>3.1477126459202642E-2</v>
      </c>
      <c r="AP197" s="117">
        <f t="shared" si="122"/>
        <v>3.0672560800525162E-2</v>
      </c>
      <c r="AQ197" s="117">
        <f t="shared" si="122"/>
        <v>2.9499711026682585E-2</v>
      </c>
      <c r="AR197" s="117">
        <f t="shared" si="122"/>
        <v>2.8623244199761144E-2</v>
      </c>
      <c r="AS197" s="117">
        <f t="shared" si="122"/>
        <v>2.7623477997460899E-2</v>
      </c>
      <c r="AT197" s="117">
        <f t="shared" si="122"/>
        <v>2.7019194934061463E-2</v>
      </c>
      <c r="AU197" s="117">
        <f t="shared" si="122"/>
        <v>2.6270130771113731E-2</v>
      </c>
      <c r="AV197" s="117">
        <f t="shared" si="122"/>
        <v>2.5246581938723756E-2</v>
      </c>
      <c r="AW197" s="117">
        <f t="shared" si="122"/>
        <v>2.4605835273028731E-2</v>
      </c>
      <c r="AX197" s="117">
        <f t="shared" si="122"/>
        <v>2.4041422637580245E-2</v>
      </c>
      <c r="AY197" s="117">
        <f t="shared" si="122"/>
        <v>2.3347712508820173E-2</v>
      </c>
      <c r="AZ197" s="117">
        <f t="shared" si="122"/>
        <v>2.2912590221202622E-2</v>
      </c>
      <c r="BA197" s="117">
        <f t="shared" si="122"/>
        <v>2.2188465638032895E-2</v>
      </c>
      <c r="BB197" s="117">
        <f t="shared" si="122"/>
        <v>2.16330753104097E-2</v>
      </c>
      <c r="BC197" s="117">
        <f t="shared" si="122"/>
        <v>2.1322090035535313E-2</v>
      </c>
      <c r="BD197" s="117">
        <f t="shared" si="122"/>
        <v>2.0683590799401186E-2</v>
      </c>
      <c r="BE197" s="117">
        <f t="shared" si="122"/>
        <v>2.0522145310805318E-2</v>
      </c>
      <c r="BF197" s="117">
        <f t="shared" si="122"/>
        <v>2.0104376561401738E-2</v>
      </c>
      <c r="BG197" s="117">
        <f t="shared" si="122"/>
        <v>1.9727425749278327E-2</v>
      </c>
      <c r="BH197" s="117">
        <f t="shared" si="122"/>
        <v>1.9560306331211308E-2</v>
      </c>
      <c r="BI197" s="117">
        <f t="shared" si="122"/>
        <v>1.924759644447871E-2</v>
      </c>
    </row>
    <row r="198" spans="1:61" x14ac:dyDescent="0.2">
      <c r="A198" s="106" t="s">
        <v>28</v>
      </c>
      <c r="N198" s="117">
        <f t="shared" ref="N198:BI198" si="123">N151/M151-1</f>
        <v>0.27260098234326824</v>
      </c>
      <c r="O198" s="117">
        <f t="shared" si="123"/>
        <v>8.0702883108524581E-2</v>
      </c>
      <c r="P198" s="117">
        <f t="shared" si="123"/>
        <v>0.19937085877312866</v>
      </c>
      <c r="Q198" s="117">
        <f t="shared" si="123"/>
        <v>0.13406744766005163</v>
      </c>
      <c r="R198" s="117">
        <f t="shared" si="123"/>
        <v>7.5861195793756275E-2</v>
      </c>
      <c r="S198" s="117">
        <f t="shared" si="123"/>
        <v>5.6752890989659521E-2</v>
      </c>
      <c r="T198" s="117">
        <f t="shared" si="123"/>
        <v>9.741878459182951E-2</v>
      </c>
      <c r="U198" s="117">
        <f t="shared" si="123"/>
        <v>0.33932976833740391</v>
      </c>
      <c r="V198" s="117">
        <f t="shared" si="123"/>
        <v>-0.15467372979050109</v>
      </c>
      <c r="W198" s="117">
        <f t="shared" si="123"/>
        <v>5.5213782973393188E-2</v>
      </c>
      <c r="X198" s="117">
        <f t="shared" si="123"/>
        <v>6.0592136779038963E-2</v>
      </c>
      <c r="Y198" s="117">
        <f t="shared" si="123"/>
        <v>6.6030539094247054E-2</v>
      </c>
      <c r="Z198" s="117">
        <f t="shared" si="123"/>
        <v>6.9728693783784879E-2</v>
      </c>
      <c r="AA198" s="117">
        <f t="shared" si="123"/>
        <v>6.7835871470022457E-2</v>
      </c>
      <c r="AB198" s="117">
        <f t="shared" si="123"/>
        <v>6.6984710450988638E-2</v>
      </c>
      <c r="AC198" s="117">
        <f t="shared" si="123"/>
        <v>6.7220840771032186E-2</v>
      </c>
      <c r="AD198" s="117">
        <f t="shared" si="123"/>
        <v>6.4686337886351808E-2</v>
      </c>
      <c r="AE198" s="117">
        <f t="shared" si="123"/>
        <v>6.1988587448139176E-2</v>
      </c>
      <c r="AF198" s="117">
        <f t="shared" si="123"/>
        <v>5.8958233561733575E-2</v>
      </c>
      <c r="AG198" s="117">
        <f t="shared" si="123"/>
        <v>5.6580244249543998E-2</v>
      </c>
      <c r="AH198" s="117">
        <f t="shared" si="123"/>
        <v>5.3977709564778875E-2</v>
      </c>
      <c r="AI198" s="117">
        <f t="shared" si="123"/>
        <v>5.0260592097198131E-2</v>
      </c>
      <c r="AJ198" s="117">
        <f t="shared" si="123"/>
        <v>4.7458304698564158E-2</v>
      </c>
      <c r="AK198" s="117">
        <f t="shared" si="123"/>
        <v>4.5559288258256725E-2</v>
      </c>
      <c r="AL198" s="117">
        <f t="shared" si="123"/>
        <v>4.2425362561123725E-2</v>
      </c>
      <c r="AM198" s="117">
        <f t="shared" si="123"/>
        <v>4.0711055374714089E-2</v>
      </c>
      <c r="AN198" s="117">
        <f t="shared" si="123"/>
        <v>3.8072295416180957E-2</v>
      </c>
      <c r="AO198" s="117">
        <f t="shared" si="123"/>
        <v>3.5809660541699762E-2</v>
      </c>
      <c r="AP198" s="117">
        <f t="shared" si="123"/>
        <v>3.4182218027212219E-2</v>
      </c>
      <c r="AQ198" s="117">
        <f t="shared" si="123"/>
        <v>3.2073564884359307E-2</v>
      </c>
      <c r="AR198" s="117">
        <f t="shared" si="123"/>
        <v>3.0425665991949957E-2</v>
      </c>
      <c r="AS198" s="117">
        <f t="shared" si="123"/>
        <v>2.8650893971125191E-2</v>
      </c>
      <c r="AT198" s="117">
        <f t="shared" si="123"/>
        <v>2.7446063271863386E-2</v>
      </c>
      <c r="AU198" s="117">
        <f t="shared" si="123"/>
        <v>2.6076839685736042E-2</v>
      </c>
      <c r="AV198" s="117">
        <f t="shared" si="123"/>
        <v>2.4386347235261674E-2</v>
      </c>
      <c r="AW198" s="117">
        <f t="shared" si="123"/>
        <v>2.322831771026812E-2</v>
      </c>
      <c r="AX198" s="117">
        <f t="shared" si="123"/>
        <v>2.2192241858269623E-2</v>
      </c>
      <c r="AY198" s="117">
        <f t="shared" si="123"/>
        <v>2.1017181923338457E-2</v>
      </c>
      <c r="AZ198" s="117">
        <f t="shared" si="123"/>
        <v>2.0187409165451031E-2</v>
      </c>
      <c r="BA198" s="117">
        <f t="shared" si="123"/>
        <v>1.902094212763572E-2</v>
      </c>
      <c r="BB198" s="117">
        <f t="shared" si="123"/>
        <v>1.8084009151829727E-2</v>
      </c>
      <c r="BC198" s="117">
        <f t="shared" si="123"/>
        <v>1.7458243520136474E-2</v>
      </c>
      <c r="BD198" s="117">
        <f t="shared" si="123"/>
        <v>1.6454101721399272E-2</v>
      </c>
      <c r="BE198" s="117">
        <f t="shared" si="123"/>
        <v>1.603059893787484E-2</v>
      </c>
      <c r="BF198" s="117">
        <f t="shared" si="123"/>
        <v>1.5313066811341258E-2</v>
      </c>
      <c r="BG198" s="117">
        <f t="shared" si="123"/>
        <v>1.4654756192811869E-2</v>
      </c>
      <c r="BH198" s="117">
        <f t="shared" si="123"/>
        <v>1.4247354887716668E-2</v>
      </c>
      <c r="BI198" s="117">
        <f t="shared" si="123"/>
        <v>1.3678628134601079E-2</v>
      </c>
    </row>
    <row r="199" spans="1:61" x14ac:dyDescent="0.2">
      <c r="A199" s="106" t="s">
        <v>29</v>
      </c>
      <c r="N199" s="117">
        <f t="shared" ref="N199:BI199" si="124">N152/M152-1</f>
        <v>0.24297047091794188</v>
      </c>
      <c r="O199" s="117">
        <f t="shared" si="124"/>
        <v>5.3606559395191988E-2</v>
      </c>
      <c r="P199" s="117">
        <f t="shared" si="124"/>
        <v>0.1655794032314768</v>
      </c>
      <c r="Q199" s="117">
        <f t="shared" si="124"/>
        <v>9.9613167411505277E-2</v>
      </c>
      <c r="R199" s="117">
        <f t="shared" si="124"/>
        <v>3.9865668994983006E-2</v>
      </c>
      <c r="S199" s="117">
        <f t="shared" si="124"/>
        <v>1.8803062629403566E-2</v>
      </c>
      <c r="T199" s="117">
        <f t="shared" si="124"/>
        <v>5.467883944448082E-2</v>
      </c>
      <c r="U199" s="117">
        <f t="shared" si="124"/>
        <v>0.28346580959452594</v>
      </c>
      <c r="V199" s="117">
        <f t="shared" si="124"/>
        <v>-0.1924101279995416</v>
      </c>
      <c r="W199" s="117">
        <f t="shared" si="124"/>
        <v>5.5213782973392744E-2</v>
      </c>
      <c r="X199" s="117">
        <f t="shared" si="124"/>
        <v>6.0592136779039185E-2</v>
      </c>
      <c r="Y199" s="117">
        <f t="shared" si="124"/>
        <v>6.6030539094247942E-2</v>
      </c>
      <c r="Z199" s="117">
        <f t="shared" si="124"/>
        <v>6.9728693783784435E-2</v>
      </c>
      <c r="AA199" s="117">
        <f t="shared" si="124"/>
        <v>6.7835871470022902E-2</v>
      </c>
      <c r="AB199" s="117">
        <f t="shared" si="124"/>
        <v>6.6984710450989082E-2</v>
      </c>
      <c r="AC199" s="117">
        <f t="shared" si="124"/>
        <v>6.7220840771031298E-2</v>
      </c>
      <c r="AD199" s="117">
        <f t="shared" si="124"/>
        <v>6.468633788635203E-2</v>
      </c>
      <c r="AE199" s="117">
        <f t="shared" si="124"/>
        <v>6.198858744813962E-2</v>
      </c>
      <c r="AF199" s="117">
        <f t="shared" si="124"/>
        <v>5.8958233561732465E-2</v>
      </c>
      <c r="AG199" s="117">
        <f t="shared" si="124"/>
        <v>5.658024424954422E-2</v>
      </c>
      <c r="AH199" s="117">
        <f t="shared" si="124"/>
        <v>5.3977709564778431E-2</v>
      </c>
      <c r="AI199" s="117">
        <f t="shared" si="124"/>
        <v>5.0260592097198353E-2</v>
      </c>
      <c r="AJ199" s="117">
        <f t="shared" si="124"/>
        <v>4.7458304698564158E-2</v>
      </c>
      <c r="AK199" s="117">
        <f t="shared" si="124"/>
        <v>4.5559288258256503E-2</v>
      </c>
      <c r="AL199" s="117">
        <f t="shared" si="124"/>
        <v>4.2425362561124391E-2</v>
      </c>
      <c r="AM199" s="117">
        <f t="shared" si="124"/>
        <v>4.0711055374713645E-2</v>
      </c>
      <c r="AN199" s="117">
        <f t="shared" si="124"/>
        <v>3.8072295416180957E-2</v>
      </c>
      <c r="AO199" s="117">
        <f t="shared" si="124"/>
        <v>3.5809660541699095E-2</v>
      </c>
      <c r="AP199" s="117">
        <f t="shared" si="124"/>
        <v>3.4182218027212885E-2</v>
      </c>
      <c r="AQ199" s="117">
        <f t="shared" si="124"/>
        <v>3.2073564884358641E-2</v>
      </c>
      <c r="AR199" s="117">
        <f t="shared" si="124"/>
        <v>3.0425665991950845E-2</v>
      </c>
      <c r="AS199" s="117">
        <f t="shared" si="124"/>
        <v>2.8650893971124525E-2</v>
      </c>
      <c r="AT199" s="117">
        <f t="shared" si="124"/>
        <v>2.744606327186383E-2</v>
      </c>
      <c r="AU199" s="117">
        <f t="shared" si="124"/>
        <v>2.6076839685736042E-2</v>
      </c>
      <c r="AV199" s="117">
        <f t="shared" si="124"/>
        <v>2.4386347235261674E-2</v>
      </c>
      <c r="AW199" s="117">
        <f t="shared" si="124"/>
        <v>2.322831771026812E-2</v>
      </c>
      <c r="AX199" s="117">
        <f t="shared" si="124"/>
        <v>2.2192241858269623E-2</v>
      </c>
      <c r="AY199" s="117">
        <f t="shared" si="124"/>
        <v>2.1017181923338457E-2</v>
      </c>
      <c r="AZ199" s="117">
        <f t="shared" si="124"/>
        <v>2.0187409165451031E-2</v>
      </c>
      <c r="BA199" s="117">
        <f t="shared" si="124"/>
        <v>1.9020942127635942E-2</v>
      </c>
      <c r="BB199" s="117">
        <f t="shared" si="124"/>
        <v>1.8084009151829061E-2</v>
      </c>
      <c r="BC199" s="117">
        <f t="shared" si="124"/>
        <v>1.7458243520136474E-2</v>
      </c>
      <c r="BD199" s="117">
        <f t="shared" si="124"/>
        <v>1.6454101721399939E-2</v>
      </c>
      <c r="BE199" s="117">
        <f t="shared" si="124"/>
        <v>1.6030598937874618E-2</v>
      </c>
      <c r="BF199" s="117">
        <f t="shared" si="124"/>
        <v>1.5313066811341924E-2</v>
      </c>
      <c r="BG199" s="117">
        <f t="shared" si="124"/>
        <v>1.465475619281098E-2</v>
      </c>
      <c r="BH199" s="117">
        <f t="shared" si="124"/>
        <v>1.424735488771689E-2</v>
      </c>
      <c r="BI199" s="117">
        <f t="shared" si="124"/>
        <v>1.3678628134600856E-2</v>
      </c>
    </row>
    <row r="200" spans="1:61" x14ac:dyDescent="0.2">
      <c r="A200" s="103" t="s">
        <v>30</v>
      </c>
      <c r="N200" s="117">
        <f>N153/M153-1</f>
        <v>0.29036200604785511</v>
      </c>
      <c r="O200" s="117">
        <f t="shared" ref="O200:BI200" si="125">O153/N153-1</f>
        <v>9.2323110426786981E-2</v>
      </c>
      <c r="P200" s="117">
        <f t="shared" si="125"/>
        <v>0.20942188810052742</v>
      </c>
      <c r="Q200" s="117">
        <f t="shared" si="125"/>
        <v>0.13978024354547647</v>
      </c>
      <c r="R200" s="117">
        <f t="shared" si="125"/>
        <v>7.8324879345873955E-2</v>
      </c>
      <c r="S200" s="117">
        <f t="shared" si="125"/>
        <v>5.6321842469370553E-2</v>
      </c>
      <c r="T200" s="117">
        <f t="shared" si="125"/>
        <v>9.311456786241834E-2</v>
      </c>
      <c r="U200" s="117">
        <f t="shared" si="125"/>
        <v>0.33033128952401425</v>
      </c>
      <c r="V200" s="117">
        <f t="shared" si="125"/>
        <v>-0.16302907603498207</v>
      </c>
      <c r="W200" s="117">
        <f t="shared" si="125"/>
        <v>5.5213782973392744E-2</v>
      </c>
      <c r="X200" s="117">
        <f t="shared" si="125"/>
        <v>6.0592136779039185E-2</v>
      </c>
      <c r="Y200" s="117">
        <f t="shared" si="125"/>
        <v>6.6030539094247942E-2</v>
      </c>
      <c r="Z200" s="117">
        <f t="shared" si="125"/>
        <v>6.9728693783784657E-2</v>
      </c>
      <c r="AA200" s="117">
        <f t="shared" si="125"/>
        <v>6.7835871470022679E-2</v>
      </c>
      <c r="AB200" s="117">
        <f t="shared" si="125"/>
        <v>6.6984710450989304E-2</v>
      </c>
      <c r="AC200" s="117">
        <f t="shared" si="125"/>
        <v>6.722084077103152E-2</v>
      </c>
      <c r="AD200" s="117">
        <f t="shared" si="125"/>
        <v>6.468633788635203E-2</v>
      </c>
      <c r="AE200" s="117">
        <f t="shared" si="125"/>
        <v>6.1988587448139398E-2</v>
      </c>
      <c r="AF200" s="117">
        <f t="shared" si="125"/>
        <v>5.8958233561732243E-2</v>
      </c>
      <c r="AG200" s="117">
        <f t="shared" si="125"/>
        <v>5.6580244249544442E-2</v>
      </c>
      <c r="AH200" s="117">
        <f t="shared" si="125"/>
        <v>5.3977709564778431E-2</v>
      </c>
      <c r="AI200" s="117">
        <f t="shared" si="125"/>
        <v>5.0260592097198131E-2</v>
      </c>
      <c r="AJ200" s="117">
        <f t="shared" si="125"/>
        <v>4.745830469856438E-2</v>
      </c>
      <c r="AK200" s="117">
        <f t="shared" si="125"/>
        <v>4.5559288258256503E-2</v>
      </c>
      <c r="AL200" s="117">
        <f t="shared" si="125"/>
        <v>4.2425362561124391E-2</v>
      </c>
      <c r="AM200" s="117">
        <f t="shared" si="125"/>
        <v>4.0711055374713867E-2</v>
      </c>
      <c r="AN200" s="117">
        <f t="shared" si="125"/>
        <v>3.8072295416180957E-2</v>
      </c>
      <c r="AO200" s="117">
        <f t="shared" si="125"/>
        <v>3.5809660541699317E-2</v>
      </c>
      <c r="AP200" s="117">
        <f t="shared" si="125"/>
        <v>3.4182218027212663E-2</v>
      </c>
      <c r="AQ200" s="117">
        <f t="shared" si="125"/>
        <v>3.2073564884358641E-2</v>
      </c>
      <c r="AR200" s="117">
        <f t="shared" si="125"/>
        <v>3.0425665991950401E-2</v>
      </c>
      <c r="AS200" s="117">
        <f t="shared" si="125"/>
        <v>2.8650893971124525E-2</v>
      </c>
      <c r="AT200" s="117">
        <f t="shared" si="125"/>
        <v>2.7446063271864052E-2</v>
      </c>
      <c r="AU200" s="117">
        <f t="shared" si="125"/>
        <v>2.607683968573582E-2</v>
      </c>
      <c r="AV200" s="117">
        <f t="shared" si="125"/>
        <v>2.4386347235261674E-2</v>
      </c>
      <c r="AW200" s="117">
        <f t="shared" si="125"/>
        <v>2.322831771026812E-2</v>
      </c>
      <c r="AX200" s="117">
        <f t="shared" si="125"/>
        <v>2.2192241858269846E-2</v>
      </c>
      <c r="AY200" s="117">
        <f t="shared" si="125"/>
        <v>2.1017181923338235E-2</v>
      </c>
      <c r="AZ200" s="117">
        <f t="shared" si="125"/>
        <v>2.0187409165450809E-2</v>
      </c>
      <c r="BA200" s="117">
        <f t="shared" si="125"/>
        <v>1.9020942127635942E-2</v>
      </c>
      <c r="BB200" s="117">
        <f t="shared" si="125"/>
        <v>1.8084009151829283E-2</v>
      </c>
      <c r="BC200" s="117">
        <f t="shared" si="125"/>
        <v>1.7458243520136474E-2</v>
      </c>
      <c r="BD200" s="117">
        <f t="shared" si="125"/>
        <v>1.6454101721399939E-2</v>
      </c>
      <c r="BE200" s="117">
        <f t="shared" si="125"/>
        <v>1.6030598937874618E-2</v>
      </c>
      <c r="BF200" s="117">
        <f t="shared" si="125"/>
        <v>1.5313066811341924E-2</v>
      </c>
      <c r="BG200" s="117">
        <f t="shared" si="125"/>
        <v>1.465475619281098E-2</v>
      </c>
      <c r="BH200" s="117">
        <f t="shared" si="125"/>
        <v>1.424735488771689E-2</v>
      </c>
      <c r="BI200" s="117">
        <f t="shared" si="125"/>
        <v>1.3678628134600856E-2</v>
      </c>
    </row>
    <row r="201" spans="1:61" x14ac:dyDescent="0.2">
      <c r="A201" s="103" t="s">
        <v>31</v>
      </c>
      <c r="N201" s="117">
        <f t="shared" ref="N201:BI201" si="126">N154/M154-1</f>
        <v>0.22510925676887927</v>
      </c>
      <c r="O201" s="117">
        <f t="shared" si="126"/>
        <v>3.6988401517647818E-2</v>
      </c>
      <c r="P201" s="117">
        <f t="shared" si="126"/>
        <v>0.14886531198469743</v>
      </c>
      <c r="Q201" s="117">
        <f t="shared" si="126"/>
        <v>8.2200106644497284E-2</v>
      </c>
      <c r="R201" s="117">
        <f t="shared" si="126"/>
        <v>2.303945672976937E-2</v>
      </c>
      <c r="S201" s="117">
        <f t="shared" si="126"/>
        <v>2.4289528371497227E-3</v>
      </c>
      <c r="T201" s="117">
        <f t="shared" si="126"/>
        <v>3.8656020187447959E-2</v>
      </c>
      <c r="U201" s="117">
        <f t="shared" si="126"/>
        <v>0.2620177339449099</v>
      </c>
      <c r="V201" s="117">
        <f t="shared" si="126"/>
        <v>-0.20520989632499198</v>
      </c>
      <c r="W201" s="117">
        <f t="shared" si="126"/>
        <v>5.5213782973392966E-2</v>
      </c>
      <c r="X201" s="117">
        <f t="shared" si="126"/>
        <v>6.0592136779039185E-2</v>
      </c>
      <c r="Y201" s="117">
        <f t="shared" si="126"/>
        <v>6.6030539094247942E-2</v>
      </c>
      <c r="Z201" s="117">
        <f t="shared" si="126"/>
        <v>6.9728693783784435E-2</v>
      </c>
      <c r="AA201" s="117">
        <f t="shared" si="126"/>
        <v>6.7835871470022902E-2</v>
      </c>
      <c r="AB201" s="117">
        <f t="shared" si="126"/>
        <v>6.6984710450989082E-2</v>
      </c>
      <c r="AC201" s="117">
        <f t="shared" si="126"/>
        <v>6.722084077103152E-2</v>
      </c>
      <c r="AD201" s="117">
        <f t="shared" si="126"/>
        <v>6.468633788635203E-2</v>
      </c>
      <c r="AE201" s="117">
        <f t="shared" si="126"/>
        <v>6.1988587448139398E-2</v>
      </c>
      <c r="AF201" s="117">
        <f t="shared" si="126"/>
        <v>5.8958233561732465E-2</v>
      </c>
      <c r="AG201" s="117">
        <f t="shared" si="126"/>
        <v>5.6580244249544442E-2</v>
      </c>
      <c r="AH201" s="117">
        <f t="shared" si="126"/>
        <v>5.3977709564778431E-2</v>
      </c>
      <c r="AI201" s="117">
        <f t="shared" si="126"/>
        <v>5.0260592097198131E-2</v>
      </c>
      <c r="AJ201" s="117">
        <f t="shared" si="126"/>
        <v>4.745830469856438E-2</v>
      </c>
      <c r="AK201" s="117">
        <f t="shared" si="126"/>
        <v>4.5559288258256503E-2</v>
      </c>
      <c r="AL201" s="117">
        <f t="shared" si="126"/>
        <v>4.2425362561124169E-2</v>
      </c>
      <c r="AM201" s="117">
        <f t="shared" si="126"/>
        <v>4.0711055374713867E-2</v>
      </c>
      <c r="AN201" s="117">
        <f t="shared" si="126"/>
        <v>3.8072295416180735E-2</v>
      </c>
      <c r="AO201" s="117">
        <f t="shared" si="126"/>
        <v>3.5809660541699317E-2</v>
      </c>
      <c r="AP201" s="117">
        <f t="shared" si="126"/>
        <v>3.4182218027212663E-2</v>
      </c>
      <c r="AQ201" s="117">
        <f t="shared" si="126"/>
        <v>3.2073564884359085E-2</v>
      </c>
      <c r="AR201" s="117">
        <f t="shared" si="126"/>
        <v>3.0425665991950401E-2</v>
      </c>
      <c r="AS201" s="117">
        <f t="shared" si="126"/>
        <v>2.8650893971124525E-2</v>
      </c>
      <c r="AT201" s="117">
        <f t="shared" si="126"/>
        <v>2.744606327186383E-2</v>
      </c>
      <c r="AU201" s="117">
        <f t="shared" si="126"/>
        <v>2.6076839685736042E-2</v>
      </c>
      <c r="AV201" s="117">
        <f t="shared" si="126"/>
        <v>2.4386347235261674E-2</v>
      </c>
      <c r="AW201" s="117">
        <f t="shared" si="126"/>
        <v>2.322831771026812E-2</v>
      </c>
      <c r="AX201" s="117">
        <f t="shared" si="126"/>
        <v>2.2192241858269846E-2</v>
      </c>
      <c r="AY201" s="117">
        <f t="shared" si="126"/>
        <v>2.1017181923338457E-2</v>
      </c>
      <c r="AZ201" s="117">
        <f t="shared" si="126"/>
        <v>2.0187409165450809E-2</v>
      </c>
      <c r="BA201" s="117">
        <f t="shared" si="126"/>
        <v>1.902094212763572E-2</v>
      </c>
      <c r="BB201" s="117">
        <f t="shared" si="126"/>
        <v>1.8084009151829283E-2</v>
      </c>
      <c r="BC201" s="117">
        <f t="shared" si="126"/>
        <v>1.7458243520136252E-2</v>
      </c>
      <c r="BD201" s="117">
        <f t="shared" si="126"/>
        <v>1.6454101721400161E-2</v>
      </c>
      <c r="BE201" s="117">
        <f t="shared" si="126"/>
        <v>1.6030598937874396E-2</v>
      </c>
      <c r="BF201" s="117">
        <f t="shared" si="126"/>
        <v>1.5313066811341924E-2</v>
      </c>
      <c r="BG201" s="117">
        <f t="shared" si="126"/>
        <v>1.465475619281098E-2</v>
      </c>
      <c r="BH201" s="117">
        <f t="shared" si="126"/>
        <v>1.4247354887716668E-2</v>
      </c>
      <c r="BI201" s="117">
        <f t="shared" si="126"/>
        <v>1.3678628134600856E-2</v>
      </c>
    </row>
    <row r="202" spans="1:61" x14ac:dyDescent="0.2">
      <c r="A202" s="103" t="s">
        <v>32</v>
      </c>
      <c r="N202" s="117">
        <f t="shared" ref="N202:BI202" si="127">N155/M155-1</f>
        <v>0.34085535093331654</v>
      </c>
      <c r="O202" s="117">
        <f t="shared" si="127"/>
        <v>0.12836582966614007</v>
      </c>
      <c r="P202" s="117">
        <f t="shared" si="127"/>
        <v>0.25442289629615056</v>
      </c>
      <c r="Q202" s="117">
        <f t="shared" si="127"/>
        <v>0.17920864971938788</v>
      </c>
      <c r="R202" s="117">
        <f t="shared" si="127"/>
        <v>0.11648541321677408</v>
      </c>
      <c r="S202" s="117">
        <f t="shared" si="127"/>
        <v>9.2421278466742862E-2</v>
      </c>
      <c r="T202" s="117">
        <f t="shared" si="127"/>
        <v>0.1298975549029926</v>
      </c>
      <c r="U202" s="117">
        <f t="shared" si="127"/>
        <v>0.37779387972667111</v>
      </c>
      <c r="V202" s="117">
        <f t="shared" si="127"/>
        <v>-0.13381112761363012</v>
      </c>
      <c r="W202" s="117">
        <f t="shared" si="127"/>
        <v>5.5213782973392966E-2</v>
      </c>
      <c r="X202" s="117">
        <f t="shared" si="127"/>
        <v>6.0592136779038963E-2</v>
      </c>
      <c r="Y202" s="117">
        <f t="shared" si="127"/>
        <v>6.6030539094247942E-2</v>
      </c>
      <c r="Z202" s="117">
        <f t="shared" si="127"/>
        <v>6.9728693783784435E-2</v>
      </c>
      <c r="AA202" s="117">
        <f t="shared" si="127"/>
        <v>6.7835871470022902E-2</v>
      </c>
      <c r="AB202" s="117">
        <f t="shared" si="127"/>
        <v>6.6984710450989082E-2</v>
      </c>
      <c r="AC202" s="117">
        <f t="shared" si="127"/>
        <v>6.722084077103152E-2</v>
      </c>
      <c r="AD202" s="117">
        <f t="shared" si="127"/>
        <v>6.4686337886352252E-2</v>
      </c>
      <c r="AE202" s="117">
        <f t="shared" si="127"/>
        <v>6.198858744813962E-2</v>
      </c>
      <c r="AF202" s="117">
        <f t="shared" si="127"/>
        <v>5.8958233561732243E-2</v>
      </c>
      <c r="AG202" s="117">
        <f t="shared" si="127"/>
        <v>5.6580244249544442E-2</v>
      </c>
      <c r="AH202" s="117">
        <f t="shared" si="127"/>
        <v>5.3977709564778431E-2</v>
      </c>
      <c r="AI202" s="117">
        <f t="shared" si="127"/>
        <v>5.0260592097198131E-2</v>
      </c>
      <c r="AJ202" s="117">
        <f t="shared" si="127"/>
        <v>4.745830469856438E-2</v>
      </c>
      <c r="AK202" s="117">
        <f t="shared" si="127"/>
        <v>4.5559288258256503E-2</v>
      </c>
      <c r="AL202" s="117">
        <f t="shared" si="127"/>
        <v>4.2425362561124169E-2</v>
      </c>
      <c r="AM202" s="117">
        <f t="shared" si="127"/>
        <v>4.0711055374714089E-2</v>
      </c>
      <c r="AN202" s="117">
        <f t="shared" si="127"/>
        <v>3.8072295416180735E-2</v>
      </c>
      <c r="AO202" s="117">
        <f t="shared" si="127"/>
        <v>3.5809660541699317E-2</v>
      </c>
      <c r="AP202" s="117">
        <f t="shared" si="127"/>
        <v>3.4182218027212663E-2</v>
      </c>
      <c r="AQ202" s="117">
        <f t="shared" si="127"/>
        <v>3.2073564884358863E-2</v>
      </c>
      <c r="AR202" s="117">
        <f t="shared" si="127"/>
        <v>3.0425665991950401E-2</v>
      </c>
      <c r="AS202" s="117">
        <f t="shared" si="127"/>
        <v>2.8650893971124525E-2</v>
      </c>
      <c r="AT202" s="117">
        <f t="shared" si="127"/>
        <v>2.7446063271864052E-2</v>
      </c>
      <c r="AU202" s="117">
        <f t="shared" si="127"/>
        <v>2.607683968573582E-2</v>
      </c>
      <c r="AV202" s="117">
        <f t="shared" si="127"/>
        <v>2.4386347235261674E-2</v>
      </c>
      <c r="AW202" s="117">
        <f t="shared" si="127"/>
        <v>2.322831771026812E-2</v>
      </c>
      <c r="AX202" s="117">
        <f t="shared" si="127"/>
        <v>2.2192241858269846E-2</v>
      </c>
      <c r="AY202" s="117">
        <f t="shared" si="127"/>
        <v>2.1017181923338679E-2</v>
      </c>
      <c r="AZ202" s="117">
        <f t="shared" si="127"/>
        <v>2.0187409165450587E-2</v>
      </c>
      <c r="BA202" s="117">
        <f t="shared" si="127"/>
        <v>1.9020942127636165E-2</v>
      </c>
      <c r="BB202" s="117">
        <f t="shared" si="127"/>
        <v>1.8084009151829061E-2</v>
      </c>
      <c r="BC202" s="117">
        <f t="shared" si="127"/>
        <v>1.7458243520136474E-2</v>
      </c>
      <c r="BD202" s="117">
        <f t="shared" si="127"/>
        <v>1.6454101721399939E-2</v>
      </c>
      <c r="BE202" s="117">
        <f t="shared" si="127"/>
        <v>1.6030598937874396E-2</v>
      </c>
      <c r="BF202" s="117">
        <f t="shared" si="127"/>
        <v>1.5313066811341924E-2</v>
      </c>
      <c r="BG202" s="117">
        <f t="shared" si="127"/>
        <v>1.465475619281098E-2</v>
      </c>
      <c r="BH202" s="117">
        <f t="shared" si="127"/>
        <v>1.424735488771689E-2</v>
      </c>
      <c r="BI202" s="117">
        <f t="shared" si="127"/>
        <v>1.3678628134600856E-2</v>
      </c>
    </row>
    <row r="203" spans="1:61" x14ac:dyDescent="0.2">
      <c r="A203" s="103" t="s">
        <v>33</v>
      </c>
      <c r="N203" s="117">
        <f t="shared" ref="N203:BI203" si="128">N156/M156-1</f>
        <v>0.25717183618768558</v>
      </c>
      <c r="O203" s="117">
        <f t="shared" si="128"/>
        <v>6.5262796438425141E-2</v>
      </c>
      <c r="P203" s="117">
        <f t="shared" si="128"/>
        <v>0.17987124877518701</v>
      </c>
      <c r="Q203" s="117">
        <f t="shared" si="128"/>
        <v>0.1113798253989946</v>
      </c>
      <c r="R203" s="117">
        <f t="shared" si="128"/>
        <v>5.0809462530959415E-2</v>
      </c>
      <c r="S203" s="117">
        <f t="shared" si="128"/>
        <v>3.0357306861928279E-2</v>
      </c>
      <c r="T203" s="117">
        <f t="shared" si="128"/>
        <v>6.6099047076328965E-2</v>
      </c>
      <c r="U203" s="117">
        <f t="shared" si="128"/>
        <v>0.29652458544456417</v>
      </c>
      <c r="V203" s="117">
        <f t="shared" si="128"/>
        <v>-0.183691337470269</v>
      </c>
      <c r="W203" s="117">
        <f t="shared" si="128"/>
        <v>5.5213782973392744E-2</v>
      </c>
      <c r="X203" s="117">
        <f t="shared" si="128"/>
        <v>6.0592136779039185E-2</v>
      </c>
      <c r="Y203" s="117">
        <f t="shared" si="128"/>
        <v>6.6030539094247942E-2</v>
      </c>
      <c r="Z203" s="117">
        <f t="shared" si="128"/>
        <v>6.9728693783784435E-2</v>
      </c>
      <c r="AA203" s="117">
        <f t="shared" si="128"/>
        <v>6.7835871470022902E-2</v>
      </c>
      <c r="AB203" s="117">
        <f t="shared" si="128"/>
        <v>6.6984710450989304E-2</v>
      </c>
      <c r="AC203" s="117">
        <f t="shared" si="128"/>
        <v>6.722084077103152E-2</v>
      </c>
      <c r="AD203" s="117">
        <f t="shared" si="128"/>
        <v>6.4686337886351808E-2</v>
      </c>
      <c r="AE203" s="117">
        <f t="shared" si="128"/>
        <v>6.198858744813962E-2</v>
      </c>
      <c r="AF203" s="117">
        <f t="shared" si="128"/>
        <v>5.8958233561732465E-2</v>
      </c>
      <c r="AG203" s="117">
        <f t="shared" si="128"/>
        <v>5.6580244249544442E-2</v>
      </c>
      <c r="AH203" s="117">
        <f t="shared" si="128"/>
        <v>5.3977709564778431E-2</v>
      </c>
      <c r="AI203" s="117">
        <f t="shared" si="128"/>
        <v>5.0260592097198131E-2</v>
      </c>
      <c r="AJ203" s="117">
        <f t="shared" si="128"/>
        <v>4.745830469856438E-2</v>
      </c>
      <c r="AK203" s="117">
        <f t="shared" si="128"/>
        <v>4.5559288258256503E-2</v>
      </c>
      <c r="AL203" s="117">
        <f t="shared" si="128"/>
        <v>4.2425362561124169E-2</v>
      </c>
      <c r="AM203" s="117">
        <f t="shared" si="128"/>
        <v>4.0711055374713867E-2</v>
      </c>
      <c r="AN203" s="117">
        <f t="shared" si="128"/>
        <v>3.8072295416180957E-2</v>
      </c>
      <c r="AO203" s="117">
        <f t="shared" si="128"/>
        <v>3.5809660541699095E-2</v>
      </c>
      <c r="AP203" s="117">
        <f t="shared" si="128"/>
        <v>3.4182218027212885E-2</v>
      </c>
      <c r="AQ203" s="117">
        <f t="shared" si="128"/>
        <v>3.2073564884358863E-2</v>
      </c>
      <c r="AR203" s="117">
        <f t="shared" si="128"/>
        <v>3.0425665991950401E-2</v>
      </c>
      <c r="AS203" s="117">
        <f t="shared" si="128"/>
        <v>2.8650893971124525E-2</v>
      </c>
      <c r="AT203" s="117">
        <f t="shared" si="128"/>
        <v>2.7446063271864052E-2</v>
      </c>
      <c r="AU203" s="117">
        <f t="shared" si="128"/>
        <v>2.6076839685736042E-2</v>
      </c>
      <c r="AV203" s="117">
        <f t="shared" si="128"/>
        <v>2.4386347235261674E-2</v>
      </c>
      <c r="AW203" s="117">
        <f t="shared" si="128"/>
        <v>2.322831771026812E-2</v>
      </c>
      <c r="AX203" s="117">
        <f t="shared" si="128"/>
        <v>2.2192241858269846E-2</v>
      </c>
      <c r="AY203" s="117">
        <f t="shared" si="128"/>
        <v>2.1017181923338457E-2</v>
      </c>
      <c r="AZ203" s="117">
        <f t="shared" si="128"/>
        <v>2.0187409165450809E-2</v>
      </c>
      <c r="BA203" s="117">
        <f t="shared" si="128"/>
        <v>1.9020942127635942E-2</v>
      </c>
      <c r="BB203" s="117">
        <f t="shared" si="128"/>
        <v>1.8084009151829061E-2</v>
      </c>
      <c r="BC203" s="117">
        <f t="shared" si="128"/>
        <v>1.7458243520136474E-2</v>
      </c>
      <c r="BD203" s="117">
        <f t="shared" si="128"/>
        <v>1.6454101721399939E-2</v>
      </c>
      <c r="BE203" s="117">
        <f t="shared" si="128"/>
        <v>1.6030598937874396E-2</v>
      </c>
      <c r="BF203" s="117">
        <f t="shared" si="128"/>
        <v>1.5313066811341924E-2</v>
      </c>
      <c r="BG203" s="117">
        <f t="shared" si="128"/>
        <v>1.465475619281098E-2</v>
      </c>
      <c r="BH203" s="117">
        <f t="shared" si="128"/>
        <v>1.424735488771689E-2</v>
      </c>
      <c r="BI203" s="117">
        <f t="shared" si="128"/>
        <v>1.3678628134600856E-2</v>
      </c>
    </row>
    <row r="204" spans="1:61" x14ac:dyDescent="0.2"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D204"/>
      <c r="BE204"/>
      <c r="BF204"/>
      <c r="BG204"/>
      <c r="BH204"/>
      <c r="BI204"/>
    </row>
    <row r="205" spans="1:61" x14ac:dyDescent="0.2"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  <c r="BE205"/>
      <c r="BF205"/>
      <c r="BG205"/>
      <c r="BH205"/>
      <c r="BI205"/>
    </row>
    <row r="206" spans="1:61" x14ac:dyDescent="0.2"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  <c r="AY206"/>
      <c r="AZ206"/>
      <c r="BA206"/>
      <c r="BB206"/>
      <c r="BC206"/>
      <c r="BD206"/>
      <c r="BE206"/>
      <c r="BF206"/>
      <c r="BG206"/>
      <c r="BH206"/>
      <c r="BI206"/>
    </row>
    <row r="207" spans="1:61" x14ac:dyDescent="0.2"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  <c r="AY207"/>
      <c r="AZ207"/>
      <c r="BA207"/>
      <c r="BB207"/>
      <c r="BC207"/>
      <c r="BD207"/>
      <c r="BE207"/>
      <c r="BF207"/>
      <c r="BG207"/>
      <c r="BH207"/>
      <c r="BI207"/>
    </row>
    <row r="208" spans="1:61" x14ac:dyDescent="0.2"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  <c r="BE208"/>
      <c r="BF208"/>
      <c r="BG208"/>
      <c r="BH208"/>
      <c r="BI208"/>
    </row>
    <row r="209" customFormat="1" x14ac:dyDescent="0.2"/>
    <row r="210" customFormat="1" x14ac:dyDescent="0.2"/>
    <row r="211" customFormat="1" x14ac:dyDescent="0.2"/>
  </sheetData>
  <phoneticPr fontId="2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DE78D-E1AF-4B04-AFCF-765D81D08087}">
  <dimension ref="A1:BK64"/>
  <sheetViews>
    <sheetView topLeftCell="A16" workbookViewId="0">
      <selection activeCell="B38" sqref="B38"/>
    </sheetView>
  </sheetViews>
  <sheetFormatPr defaultColWidth="8.875" defaultRowHeight="14.25" x14ac:dyDescent="0.2"/>
  <cols>
    <col min="1" max="1" width="8.875" style="95"/>
    <col min="2" max="2" width="13" style="95" bestFit="1" customWidth="1"/>
    <col min="3" max="3" width="17.5" style="95" bestFit="1" customWidth="1"/>
    <col min="4" max="16384" width="8.875" style="95"/>
  </cols>
  <sheetData>
    <row r="1" spans="1:63" x14ac:dyDescent="0.2">
      <c r="A1" s="95" t="s">
        <v>761</v>
      </c>
      <c r="B1" s="115" t="s">
        <v>762</v>
      </c>
      <c r="C1" s="115" t="s">
        <v>763</v>
      </c>
      <c r="D1" s="115">
        <v>2001</v>
      </c>
      <c r="E1" s="115">
        <v>2002</v>
      </c>
      <c r="F1" s="115">
        <v>2003</v>
      </c>
      <c r="G1" s="115">
        <v>2004</v>
      </c>
      <c r="H1" s="115">
        <v>2005</v>
      </c>
      <c r="I1" s="115">
        <v>2006</v>
      </c>
      <c r="J1" s="115">
        <v>2007</v>
      </c>
      <c r="K1" s="115">
        <v>2008</v>
      </c>
      <c r="L1" s="115">
        <v>2009</v>
      </c>
      <c r="M1" s="115">
        <v>2010</v>
      </c>
      <c r="N1" s="115">
        <v>2011</v>
      </c>
      <c r="O1" s="115">
        <v>2012</v>
      </c>
      <c r="P1" s="115">
        <v>2013</v>
      </c>
      <c r="Q1" s="115">
        <v>2014</v>
      </c>
      <c r="R1" s="115">
        <v>2015</v>
      </c>
      <c r="S1" s="115">
        <v>2016</v>
      </c>
      <c r="T1" s="115">
        <v>2017</v>
      </c>
      <c r="U1" s="115">
        <v>2018</v>
      </c>
      <c r="V1" s="115">
        <v>2019</v>
      </c>
      <c r="W1" s="115">
        <v>2020</v>
      </c>
      <c r="X1" s="115">
        <v>2021</v>
      </c>
      <c r="Y1" s="115">
        <v>2022</v>
      </c>
      <c r="Z1" s="115">
        <v>2023</v>
      </c>
      <c r="AA1" s="115">
        <v>2024</v>
      </c>
      <c r="AB1" s="115">
        <v>2025</v>
      </c>
      <c r="AC1" s="115">
        <v>2026</v>
      </c>
      <c r="AD1" s="115">
        <v>2027</v>
      </c>
      <c r="AE1" s="115">
        <v>2028</v>
      </c>
      <c r="AF1" s="115">
        <v>2029</v>
      </c>
      <c r="AG1" s="115">
        <v>2030</v>
      </c>
      <c r="AH1" s="115">
        <v>2031</v>
      </c>
      <c r="AI1" s="115">
        <v>2032</v>
      </c>
      <c r="AJ1" s="115">
        <v>2033</v>
      </c>
      <c r="AK1" s="115">
        <v>2034</v>
      </c>
      <c r="AL1" s="115">
        <v>2035</v>
      </c>
      <c r="AM1" s="115">
        <v>2036</v>
      </c>
      <c r="AN1" s="115">
        <v>2037</v>
      </c>
      <c r="AO1" s="115">
        <v>2038</v>
      </c>
      <c r="AP1" s="115">
        <v>2039</v>
      </c>
      <c r="AQ1" s="115">
        <v>2040</v>
      </c>
      <c r="AR1" s="115">
        <v>2041</v>
      </c>
      <c r="AS1" s="115">
        <v>2042</v>
      </c>
      <c r="AT1" s="115">
        <v>2043</v>
      </c>
      <c r="AU1" s="115">
        <v>2044</v>
      </c>
      <c r="AV1" s="115">
        <v>2045</v>
      </c>
      <c r="AW1" s="115">
        <v>2046</v>
      </c>
      <c r="AX1" s="115">
        <v>2047</v>
      </c>
      <c r="AY1" s="115">
        <v>2048</v>
      </c>
      <c r="AZ1" s="115">
        <v>2049</v>
      </c>
      <c r="BA1" s="115">
        <v>2050</v>
      </c>
      <c r="BB1" s="115">
        <v>2051</v>
      </c>
      <c r="BC1" s="115">
        <v>2052</v>
      </c>
      <c r="BD1" s="115">
        <v>2053</v>
      </c>
      <c r="BE1" s="115">
        <v>2054</v>
      </c>
      <c r="BF1" s="115">
        <v>2055</v>
      </c>
      <c r="BG1" s="115">
        <v>2056</v>
      </c>
      <c r="BH1" s="115">
        <v>2057</v>
      </c>
      <c r="BI1" s="115">
        <v>2058</v>
      </c>
      <c r="BJ1" s="115">
        <v>2059</v>
      </c>
      <c r="BK1" s="115">
        <v>2060</v>
      </c>
    </row>
    <row r="2" spans="1:63" x14ac:dyDescent="0.2">
      <c r="A2" s="95">
        <v>2001</v>
      </c>
      <c r="B2" s="116">
        <v>2.1999999999999999E-2</v>
      </c>
      <c r="C2" s="115" t="s">
        <v>764</v>
      </c>
      <c r="D2" s="116">
        <v>1.020470494573134</v>
      </c>
      <c r="E2" s="116">
        <v>1.0060209907800379</v>
      </c>
      <c r="F2" s="116">
        <v>1.0260317771895693</v>
      </c>
      <c r="G2" s="116">
        <v>1.0695199268045694</v>
      </c>
      <c r="H2" s="116">
        <v>1.0390374426923286</v>
      </c>
      <c r="I2" s="116">
        <v>1.039265493966459</v>
      </c>
      <c r="J2" s="116">
        <v>1.0774968649314771</v>
      </c>
      <c r="K2" s="116">
        <v>1.0779534603682124</v>
      </c>
      <c r="L2" s="116">
        <v>0.99790466639017239</v>
      </c>
      <c r="M2" s="116">
        <v>1.0688138025315708</v>
      </c>
      <c r="N2" s="116">
        <v>1.080756844669555</v>
      </c>
      <c r="O2" s="116">
        <v>1.0233121757577326</v>
      </c>
      <c r="P2" s="116">
        <v>1.0216337002683566</v>
      </c>
      <c r="Q2" s="116">
        <v>1.0103106368767851</v>
      </c>
      <c r="R2" s="116">
        <v>0.99997055906426857</v>
      </c>
      <c r="S2" s="116">
        <v>1.0140734602724948</v>
      </c>
      <c r="T2" s="116">
        <v>1.0423268197526645</v>
      </c>
      <c r="U2" s="116">
        <v>1.034997476356901</v>
      </c>
      <c r="V2" s="116">
        <v>1.01287452077255</v>
      </c>
      <c r="W2" s="116">
        <v>1.006251941883592</v>
      </c>
      <c r="X2" s="116">
        <v>1.022</v>
      </c>
      <c r="Y2" s="116">
        <v>1.022</v>
      </c>
      <c r="Z2" s="116">
        <v>1.022</v>
      </c>
      <c r="AA2" s="116">
        <v>1.022</v>
      </c>
      <c r="AB2" s="116">
        <v>1.022</v>
      </c>
      <c r="AC2" s="116">
        <v>1.022</v>
      </c>
      <c r="AD2" s="116">
        <v>1.022</v>
      </c>
      <c r="AE2" s="116">
        <v>1.022</v>
      </c>
      <c r="AF2" s="116">
        <v>1.022</v>
      </c>
      <c r="AG2" s="116">
        <v>1.022</v>
      </c>
      <c r="AH2" s="116">
        <v>1.022</v>
      </c>
      <c r="AI2" s="116">
        <v>1.022</v>
      </c>
      <c r="AJ2" s="116">
        <v>1.022</v>
      </c>
      <c r="AK2" s="116">
        <v>1.022</v>
      </c>
      <c r="AL2" s="116">
        <v>1.022</v>
      </c>
      <c r="AM2" s="116">
        <v>1.022</v>
      </c>
      <c r="AN2" s="116">
        <v>1.022</v>
      </c>
      <c r="AO2" s="116">
        <v>1.022</v>
      </c>
      <c r="AP2" s="116">
        <v>1.022</v>
      </c>
      <c r="AQ2" s="116">
        <v>1.022</v>
      </c>
      <c r="AR2" s="116">
        <v>1.022</v>
      </c>
      <c r="AS2" s="116">
        <v>1.022</v>
      </c>
      <c r="AT2" s="116">
        <v>1.022</v>
      </c>
      <c r="AU2" s="116">
        <v>1.022</v>
      </c>
      <c r="AV2" s="116">
        <v>1.022</v>
      </c>
      <c r="AW2" s="116">
        <v>1.022</v>
      </c>
      <c r="AX2" s="116">
        <v>1.022</v>
      </c>
      <c r="AY2" s="116">
        <v>1.022</v>
      </c>
      <c r="AZ2" s="116">
        <v>1.022</v>
      </c>
      <c r="BA2" s="116">
        <v>1.022</v>
      </c>
      <c r="BB2" s="116">
        <v>1.022</v>
      </c>
      <c r="BC2" s="116">
        <v>1.022</v>
      </c>
      <c r="BD2" s="116">
        <v>1.022</v>
      </c>
      <c r="BE2" s="116">
        <v>1.022</v>
      </c>
      <c r="BF2" s="116">
        <v>1.022</v>
      </c>
      <c r="BG2" s="116">
        <v>1.022</v>
      </c>
      <c r="BH2" s="116">
        <v>1.022</v>
      </c>
      <c r="BI2" s="116">
        <v>1.022</v>
      </c>
      <c r="BJ2" s="116">
        <v>1.022</v>
      </c>
      <c r="BK2" s="116">
        <v>1.022</v>
      </c>
    </row>
    <row r="3" spans="1:63" x14ac:dyDescent="0.2">
      <c r="A3" s="115"/>
      <c r="B3" s="115"/>
      <c r="C3" s="115" t="s">
        <v>765</v>
      </c>
      <c r="D3" s="116">
        <v>1</v>
      </c>
      <c r="E3" s="116">
        <v>1.0060209907800379</v>
      </c>
      <c r="F3" s="116">
        <v>1.0322095050600537</v>
      </c>
      <c r="G3" s="116">
        <v>1.1039686342988095</v>
      </c>
      <c r="H3" s="116">
        <v>1.1470647465943775</v>
      </c>
      <c r="I3" s="116">
        <v>1.1921048104809169</v>
      </c>
      <c r="J3" s="116">
        <v>1.2844891959629205</v>
      </c>
      <c r="K3" s="116">
        <v>1.3846195735938132</v>
      </c>
      <c r="L3" s="116">
        <v>1.381718333664437</v>
      </c>
      <c r="M3" s="116">
        <v>1.4767996262314727</v>
      </c>
      <c r="N3" s="116">
        <v>1.5960613042551046</v>
      </c>
      <c r="O3" s="116">
        <v>1.6332689659000155</v>
      </c>
      <c r="P3" s="116">
        <v>1.6686026171659052</v>
      </c>
      <c r="Q3" s="116">
        <v>1.6858069728431562</v>
      </c>
      <c r="R3" s="116">
        <v>1.685757341108413</v>
      </c>
      <c r="S3" s="116">
        <v>1.7094817800775688</v>
      </c>
      <c r="T3" s="116">
        <v>1.7818387072533761</v>
      </c>
      <c r="U3" s="116">
        <v>1.8441985652822872</v>
      </c>
      <c r="V3" s="116">
        <v>1.867941738019721</v>
      </c>
      <c r="W3" s="116">
        <v>1.8796200012077562</v>
      </c>
      <c r="X3" s="116">
        <v>1.920971641234327</v>
      </c>
      <c r="Y3" s="116">
        <v>1.9632330173414823</v>
      </c>
      <c r="Z3" s="116">
        <v>2.0064241437229948</v>
      </c>
      <c r="AA3" s="116">
        <v>2.0505654748849009</v>
      </c>
      <c r="AB3" s="116">
        <v>2.0956779153323688</v>
      </c>
      <c r="AC3" s="116">
        <v>2.141782829469681</v>
      </c>
      <c r="AD3" s="116">
        <v>2.188902051718014</v>
      </c>
      <c r="AE3" s="116">
        <v>2.2370578968558101</v>
      </c>
      <c r="AF3" s="116">
        <v>2.2862731705866381</v>
      </c>
      <c r="AG3" s="116">
        <v>2.3365711803395444</v>
      </c>
      <c r="AH3" s="116">
        <v>2.3879757463070144</v>
      </c>
      <c r="AI3" s="116">
        <v>2.4405112127257689</v>
      </c>
      <c r="AJ3" s="116">
        <v>2.4942024594057357</v>
      </c>
      <c r="AK3" s="116">
        <v>2.549074913512662</v>
      </c>
      <c r="AL3" s="116">
        <v>2.6051545616099405</v>
      </c>
      <c r="AM3" s="116">
        <v>2.6624679619653593</v>
      </c>
      <c r="AN3" s="116">
        <v>2.7210422571285973</v>
      </c>
      <c r="AO3" s="116">
        <v>2.7809051867854264</v>
      </c>
      <c r="AP3" s="116">
        <v>2.8420851008947059</v>
      </c>
      <c r="AQ3" s="116">
        <v>2.9046109731143894</v>
      </c>
      <c r="AR3" s="116">
        <v>2.9685124145229063</v>
      </c>
      <c r="AS3" s="116">
        <v>3.0338196876424104</v>
      </c>
      <c r="AT3" s="116">
        <v>3.1005637207705434</v>
      </c>
      <c r="AU3" s="116">
        <v>3.1687761226274955</v>
      </c>
      <c r="AV3" s="116">
        <v>3.2384891973253005</v>
      </c>
      <c r="AW3" s="116">
        <v>3.3097359596664573</v>
      </c>
      <c r="AX3" s="116">
        <v>3.3825501507791196</v>
      </c>
      <c r="AY3" s="116">
        <v>3.4569662540962605</v>
      </c>
      <c r="AZ3" s="116">
        <v>3.5330195116863781</v>
      </c>
      <c r="BA3" s="116">
        <v>3.6107459409434783</v>
      </c>
      <c r="BB3" s="116">
        <v>3.6901823516442351</v>
      </c>
      <c r="BC3" s="116">
        <v>3.7713663633804084</v>
      </c>
      <c r="BD3" s="116">
        <v>3.8543364233747774</v>
      </c>
      <c r="BE3" s="116">
        <v>3.9391318246890226</v>
      </c>
      <c r="BF3" s="116">
        <v>4.025792724832181</v>
      </c>
      <c r="BG3" s="116">
        <v>4.1143601647784891</v>
      </c>
      <c r="BH3" s="116">
        <v>4.2048760884036156</v>
      </c>
      <c r="BI3" s="116">
        <v>4.2973833623484952</v>
      </c>
      <c r="BJ3" s="116">
        <v>4.3919257963201623</v>
      </c>
      <c r="BK3" s="116">
        <v>4.488548163839206</v>
      </c>
    </row>
    <row r="4" spans="1:63" x14ac:dyDescent="0.2">
      <c r="A4" s="115" t="s">
        <v>763</v>
      </c>
      <c r="B4" s="115" t="s">
        <v>764</v>
      </c>
      <c r="C4" s="115" t="s">
        <v>765</v>
      </c>
    </row>
    <row r="5" spans="1:63" x14ac:dyDescent="0.2">
      <c r="A5" s="115">
        <v>2001</v>
      </c>
      <c r="B5" s="116">
        <v>1.020470494573134</v>
      </c>
      <c r="C5" s="116">
        <v>1</v>
      </c>
    </row>
    <row r="6" spans="1:63" x14ac:dyDescent="0.2">
      <c r="A6" s="115">
        <v>2002</v>
      </c>
      <c r="B6" s="116">
        <v>1.0060209907800379</v>
      </c>
      <c r="C6" s="116">
        <v>1.0060209907800379</v>
      </c>
    </row>
    <row r="7" spans="1:63" x14ac:dyDescent="0.2">
      <c r="A7" s="115">
        <v>2003</v>
      </c>
      <c r="B7" s="116">
        <v>1.0260317771895693</v>
      </c>
      <c r="C7" s="116">
        <v>1.0322095050600537</v>
      </c>
    </row>
    <row r="8" spans="1:63" x14ac:dyDescent="0.2">
      <c r="A8" s="115">
        <v>2004</v>
      </c>
      <c r="B8" s="116">
        <v>1.0695199268045694</v>
      </c>
      <c r="C8" s="116">
        <v>1.1039686342988095</v>
      </c>
    </row>
    <row r="9" spans="1:63" x14ac:dyDescent="0.2">
      <c r="A9" s="115">
        <v>2005</v>
      </c>
      <c r="B9" s="116">
        <v>1.0390374426923286</v>
      </c>
      <c r="C9" s="116">
        <v>1.1470647465943775</v>
      </c>
    </row>
    <row r="10" spans="1:63" x14ac:dyDescent="0.2">
      <c r="A10" s="115">
        <v>2006</v>
      </c>
      <c r="B10" s="116">
        <v>1.039265493966459</v>
      </c>
      <c r="C10" s="116">
        <v>1.1921048104809169</v>
      </c>
    </row>
    <row r="11" spans="1:63" x14ac:dyDescent="0.2">
      <c r="A11" s="115">
        <v>2007</v>
      </c>
      <c r="B11" s="116">
        <v>1.0774968649314771</v>
      </c>
      <c r="C11" s="116">
        <v>1.2844891959629205</v>
      </c>
    </row>
    <row r="12" spans="1:63" x14ac:dyDescent="0.2">
      <c r="A12" s="115">
        <v>2008</v>
      </c>
      <c r="B12" s="116">
        <v>1.0779534603682124</v>
      </c>
      <c r="C12" s="116">
        <v>1.3846195735938132</v>
      </c>
    </row>
    <row r="13" spans="1:63" x14ac:dyDescent="0.2">
      <c r="A13" s="115">
        <v>2009</v>
      </c>
      <c r="B13" s="116">
        <v>0.99790466639017239</v>
      </c>
      <c r="C13" s="116">
        <v>1.381718333664437</v>
      </c>
    </row>
    <row r="14" spans="1:63" x14ac:dyDescent="0.2">
      <c r="A14" s="115">
        <v>2010</v>
      </c>
      <c r="B14" s="116">
        <v>1.0688138025315708</v>
      </c>
      <c r="C14" s="116">
        <v>1.4767996262314727</v>
      </c>
    </row>
    <row r="15" spans="1:63" x14ac:dyDescent="0.2">
      <c r="A15" s="115">
        <v>2011</v>
      </c>
      <c r="B15" s="116">
        <v>1.080756844669555</v>
      </c>
      <c r="C15" s="116">
        <v>1.5960613042551046</v>
      </c>
    </row>
    <row r="16" spans="1:63" x14ac:dyDescent="0.2">
      <c r="A16" s="115">
        <v>2012</v>
      </c>
      <c r="B16" s="116">
        <v>1.0233121757577326</v>
      </c>
      <c r="C16" s="116">
        <v>1.6332689659000155</v>
      </c>
    </row>
    <row r="17" spans="1:3" x14ac:dyDescent="0.2">
      <c r="A17" s="115">
        <v>2013</v>
      </c>
      <c r="B17" s="116">
        <v>1.0216337002683566</v>
      </c>
      <c r="C17" s="116">
        <v>1.6686026171659052</v>
      </c>
    </row>
    <row r="18" spans="1:3" x14ac:dyDescent="0.2">
      <c r="A18" s="115">
        <v>2014</v>
      </c>
      <c r="B18" s="116">
        <v>1.0103106368767851</v>
      </c>
      <c r="C18" s="116">
        <v>1.6858069728431562</v>
      </c>
    </row>
    <row r="19" spans="1:3" x14ac:dyDescent="0.2">
      <c r="A19" s="115">
        <v>2015</v>
      </c>
      <c r="B19" s="116">
        <v>0.99997055906426857</v>
      </c>
      <c r="C19" s="116">
        <v>1.685757341108413</v>
      </c>
    </row>
    <row r="20" spans="1:3" x14ac:dyDescent="0.2">
      <c r="A20" s="115">
        <v>2016</v>
      </c>
      <c r="B20" s="116">
        <v>1.0140734602724948</v>
      </c>
      <c r="C20" s="116">
        <v>1.7094817800775688</v>
      </c>
    </row>
    <row r="21" spans="1:3" x14ac:dyDescent="0.2">
      <c r="A21" s="115">
        <v>2017</v>
      </c>
      <c r="B21" s="116">
        <v>1.0423268197526645</v>
      </c>
      <c r="C21" s="116">
        <v>1.7818387072533761</v>
      </c>
    </row>
    <row r="22" spans="1:3" x14ac:dyDescent="0.2">
      <c r="A22" s="115">
        <v>2018</v>
      </c>
      <c r="B22" s="116">
        <v>1.034997476356901</v>
      </c>
      <c r="C22" s="116">
        <v>1.8441985652822872</v>
      </c>
    </row>
    <row r="23" spans="1:3" x14ac:dyDescent="0.2">
      <c r="A23" s="115">
        <v>2019</v>
      </c>
      <c r="B23" s="116">
        <v>1.01287452077255</v>
      </c>
      <c r="C23" s="116">
        <v>1.867941738019721</v>
      </c>
    </row>
    <row r="24" spans="1:3" x14ac:dyDescent="0.2">
      <c r="A24" s="115">
        <v>2020</v>
      </c>
      <c r="B24" s="116">
        <v>1.006251941883592</v>
      </c>
      <c r="C24" s="116">
        <v>1.8796200012077562</v>
      </c>
    </row>
    <row r="25" spans="1:3" x14ac:dyDescent="0.2">
      <c r="A25" s="115">
        <v>2021</v>
      </c>
      <c r="B25" s="116">
        <v>1.022</v>
      </c>
      <c r="C25" s="116">
        <v>1.920971641234327</v>
      </c>
    </row>
    <row r="26" spans="1:3" x14ac:dyDescent="0.2">
      <c r="A26" s="115">
        <v>2022</v>
      </c>
      <c r="B26" s="116">
        <v>1.022</v>
      </c>
      <c r="C26" s="116">
        <v>1.9632330173414823</v>
      </c>
    </row>
    <row r="27" spans="1:3" x14ac:dyDescent="0.2">
      <c r="A27" s="115">
        <v>2023</v>
      </c>
      <c r="B27" s="116">
        <v>1.022</v>
      </c>
      <c r="C27" s="116">
        <v>2.0064241437229948</v>
      </c>
    </row>
    <row r="28" spans="1:3" x14ac:dyDescent="0.2">
      <c r="A28" s="115">
        <v>2024</v>
      </c>
      <c r="B28" s="116">
        <v>1.022</v>
      </c>
      <c r="C28" s="116">
        <v>2.0505654748849009</v>
      </c>
    </row>
    <row r="29" spans="1:3" x14ac:dyDescent="0.2">
      <c r="A29" s="115">
        <v>2025</v>
      </c>
      <c r="B29" s="116">
        <v>1.022</v>
      </c>
      <c r="C29" s="116">
        <v>2.0956779153323688</v>
      </c>
    </row>
    <row r="30" spans="1:3" x14ac:dyDescent="0.2">
      <c r="A30" s="115">
        <v>2026</v>
      </c>
      <c r="B30" s="116">
        <v>1.022</v>
      </c>
      <c r="C30" s="116">
        <v>2.141782829469681</v>
      </c>
    </row>
    <row r="31" spans="1:3" x14ac:dyDescent="0.2">
      <c r="A31" s="115">
        <v>2027</v>
      </c>
      <c r="B31" s="116">
        <v>1.022</v>
      </c>
      <c r="C31" s="116">
        <v>2.188902051718014</v>
      </c>
    </row>
    <row r="32" spans="1:3" x14ac:dyDescent="0.2">
      <c r="A32" s="115">
        <v>2028</v>
      </c>
      <c r="B32" s="116">
        <v>1.022</v>
      </c>
      <c r="C32" s="116">
        <v>2.2370578968558101</v>
      </c>
    </row>
    <row r="33" spans="1:3" x14ac:dyDescent="0.2">
      <c r="A33" s="115">
        <v>2029</v>
      </c>
      <c r="B33" s="116">
        <v>1.022</v>
      </c>
      <c r="C33" s="116">
        <v>2.2862731705866381</v>
      </c>
    </row>
    <row r="34" spans="1:3" x14ac:dyDescent="0.2">
      <c r="A34" s="115">
        <v>2030</v>
      </c>
      <c r="B34" s="116">
        <v>1.022</v>
      </c>
      <c r="C34" s="116">
        <v>2.3365711803395444</v>
      </c>
    </row>
    <row r="35" spans="1:3" x14ac:dyDescent="0.2">
      <c r="A35" s="115">
        <v>2031</v>
      </c>
      <c r="B35" s="116">
        <v>1.022</v>
      </c>
      <c r="C35" s="116">
        <v>2.3879757463070144</v>
      </c>
    </row>
    <row r="36" spans="1:3" x14ac:dyDescent="0.2">
      <c r="A36" s="115">
        <v>2032</v>
      </c>
      <c r="B36" s="116">
        <v>1.022</v>
      </c>
      <c r="C36" s="116">
        <v>2.4405112127257689</v>
      </c>
    </row>
    <row r="37" spans="1:3" x14ac:dyDescent="0.2">
      <c r="A37" s="115">
        <v>2033</v>
      </c>
      <c r="B37" s="116">
        <v>1.022</v>
      </c>
      <c r="C37" s="116">
        <v>2.4942024594057357</v>
      </c>
    </row>
    <row r="38" spans="1:3" x14ac:dyDescent="0.2">
      <c r="A38" s="115">
        <v>2034</v>
      </c>
      <c r="B38" s="116">
        <v>1.022</v>
      </c>
      <c r="C38" s="116">
        <v>2.549074913512662</v>
      </c>
    </row>
    <row r="39" spans="1:3" x14ac:dyDescent="0.2">
      <c r="A39" s="115">
        <v>2035</v>
      </c>
      <c r="B39" s="116">
        <v>1.022</v>
      </c>
      <c r="C39" s="116">
        <v>2.6051545616099405</v>
      </c>
    </row>
    <row r="40" spans="1:3" x14ac:dyDescent="0.2">
      <c r="A40" s="115">
        <v>2036</v>
      </c>
      <c r="B40" s="116">
        <v>1.022</v>
      </c>
      <c r="C40" s="116">
        <v>2.6624679619653593</v>
      </c>
    </row>
    <row r="41" spans="1:3" x14ac:dyDescent="0.2">
      <c r="A41" s="115">
        <v>2037</v>
      </c>
      <c r="B41" s="116">
        <v>1.022</v>
      </c>
      <c r="C41" s="116">
        <v>2.7210422571285973</v>
      </c>
    </row>
    <row r="42" spans="1:3" x14ac:dyDescent="0.2">
      <c r="A42" s="115">
        <v>2038</v>
      </c>
      <c r="B42" s="116">
        <v>1.022</v>
      </c>
      <c r="C42" s="116">
        <v>2.7809051867854264</v>
      </c>
    </row>
    <row r="43" spans="1:3" x14ac:dyDescent="0.2">
      <c r="A43" s="115">
        <v>2039</v>
      </c>
      <c r="B43" s="116">
        <v>1.022</v>
      </c>
      <c r="C43" s="116">
        <v>2.8420851008947059</v>
      </c>
    </row>
    <row r="44" spans="1:3" x14ac:dyDescent="0.2">
      <c r="A44" s="115">
        <v>2040</v>
      </c>
      <c r="B44" s="116">
        <v>1.022</v>
      </c>
      <c r="C44" s="116">
        <v>2.9046109731143894</v>
      </c>
    </row>
    <row r="45" spans="1:3" x14ac:dyDescent="0.2">
      <c r="A45" s="115">
        <v>2041</v>
      </c>
      <c r="B45" s="116">
        <v>1.022</v>
      </c>
      <c r="C45" s="116">
        <v>2.9685124145229063</v>
      </c>
    </row>
    <row r="46" spans="1:3" x14ac:dyDescent="0.2">
      <c r="A46" s="115">
        <v>2042</v>
      </c>
      <c r="B46" s="116">
        <v>1.022</v>
      </c>
      <c r="C46" s="116">
        <v>3.0338196876424104</v>
      </c>
    </row>
    <row r="47" spans="1:3" x14ac:dyDescent="0.2">
      <c r="A47" s="115">
        <v>2043</v>
      </c>
      <c r="B47" s="116">
        <v>1.022</v>
      </c>
      <c r="C47" s="116">
        <v>3.1005637207705434</v>
      </c>
    </row>
    <row r="48" spans="1:3" x14ac:dyDescent="0.2">
      <c r="A48" s="115">
        <v>2044</v>
      </c>
      <c r="B48" s="116">
        <v>1.022</v>
      </c>
      <c r="C48" s="116">
        <v>3.1687761226274955</v>
      </c>
    </row>
    <row r="49" spans="1:3" x14ac:dyDescent="0.2">
      <c r="A49" s="115">
        <v>2045</v>
      </c>
      <c r="B49" s="116">
        <v>1.022</v>
      </c>
      <c r="C49" s="116">
        <v>3.2384891973253005</v>
      </c>
    </row>
    <row r="50" spans="1:3" x14ac:dyDescent="0.2">
      <c r="A50" s="115">
        <v>2046</v>
      </c>
      <c r="B50" s="116">
        <v>1.022</v>
      </c>
      <c r="C50" s="116">
        <v>3.3097359596664573</v>
      </c>
    </row>
    <row r="51" spans="1:3" x14ac:dyDescent="0.2">
      <c r="A51" s="115">
        <v>2047</v>
      </c>
      <c r="B51" s="116">
        <v>1.022</v>
      </c>
      <c r="C51" s="116">
        <v>3.3825501507791196</v>
      </c>
    </row>
    <row r="52" spans="1:3" x14ac:dyDescent="0.2">
      <c r="A52" s="115">
        <v>2048</v>
      </c>
      <c r="B52" s="116">
        <v>1.022</v>
      </c>
      <c r="C52" s="116">
        <v>3.4569662540962605</v>
      </c>
    </row>
    <row r="53" spans="1:3" x14ac:dyDescent="0.2">
      <c r="A53" s="115">
        <v>2049</v>
      </c>
      <c r="B53" s="116">
        <v>1.022</v>
      </c>
      <c r="C53" s="116">
        <v>3.5330195116863781</v>
      </c>
    </row>
    <row r="54" spans="1:3" x14ac:dyDescent="0.2">
      <c r="A54" s="115">
        <v>2050</v>
      </c>
      <c r="B54" s="116">
        <v>1.022</v>
      </c>
      <c r="C54" s="116">
        <v>3.6107459409434783</v>
      </c>
    </row>
    <row r="55" spans="1:3" x14ac:dyDescent="0.2">
      <c r="A55" s="115">
        <v>2051</v>
      </c>
      <c r="B55" s="116">
        <v>1.022</v>
      </c>
      <c r="C55" s="116">
        <v>3.6901823516442351</v>
      </c>
    </row>
    <row r="56" spans="1:3" x14ac:dyDescent="0.2">
      <c r="A56" s="115">
        <v>2052</v>
      </c>
      <c r="B56" s="116">
        <v>1.022</v>
      </c>
      <c r="C56" s="116">
        <v>3.7713663633804084</v>
      </c>
    </row>
    <row r="57" spans="1:3" x14ac:dyDescent="0.2">
      <c r="A57" s="115">
        <v>2053</v>
      </c>
      <c r="B57" s="116">
        <v>1.022</v>
      </c>
      <c r="C57" s="116">
        <v>3.8543364233747774</v>
      </c>
    </row>
    <row r="58" spans="1:3" x14ac:dyDescent="0.2">
      <c r="A58" s="115">
        <v>2054</v>
      </c>
      <c r="B58" s="116">
        <v>1.022</v>
      </c>
      <c r="C58" s="116">
        <v>3.9391318246890226</v>
      </c>
    </row>
    <row r="59" spans="1:3" x14ac:dyDescent="0.2">
      <c r="A59" s="115">
        <v>2055</v>
      </c>
      <c r="B59" s="116">
        <v>1.022</v>
      </c>
      <c r="C59" s="116">
        <v>4.025792724832181</v>
      </c>
    </row>
    <row r="60" spans="1:3" x14ac:dyDescent="0.2">
      <c r="A60" s="115">
        <v>2056</v>
      </c>
      <c r="B60" s="116">
        <v>1.022</v>
      </c>
      <c r="C60" s="116">
        <v>4.1143601647784891</v>
      </c>
    </row>
    <row r="61" spans="1:3" x14ac:dyDescent="0.2">
      <c r="A61" s="115">
        <v>2057</v>
      </c>
      <c r="B61" s="116">
        <v>1.022</v>
      </c>
      <c r="C61" s="116">
        <v>4.2048760884036156</v>
      </c>
    </row>
    <row r="62" spans="1:3" x14ac:dyDescent="0.2">
      <c r="A62" s="115">
        <v>2058</v>
      </c>
      <c r="B62" s="116">
        <v>1.022</v>
      </c>
      <c r="C62" s="116">
        <v>4.2973833623484952</v>
      </c>
    </row>
    <row r="63" spans="1:3" x14ac:dyDescent="0.2">
      <c r="A63" s="115">
        <v>2059</v>
      </c>
      <c r="B63" s="116">
        <v>1.022</v>
      </c>
      <c r="C63" s="116">
        <v>4.3919257963201623</v>
      </c>
    </row>
    <row r="64" spans="1:3" x14ac:dyDescent="0.2">
      <c r="A64" s="115">
        <v>2060</v>
      </c>
      <c r="B64" s="116">
        <v>1.022</v>
      </c>
      <c r="C64" s="116">
        <v>4.488548163839206</v>
      </c>
    </row>
  </sheetData>
  <phoneticPr fontId="2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AP43"/>
  <sheetViews>
    <sheetView tabSelected="1" zoomScale="85" zoomScaleNormal="85" workbookViewId="0">
      <selection activeCell="B2" sqref="B2:AP43"/>
    </sheetView>
  </sheetViews>
  <sheetFormatPr defaultRowHeight="14.25" x14ac:dyDescent="0.2"/>
  <cols>
    <col min="1" max="1" width="20.125" customWidth="1"/>
    <col min="2" max="21" width="10.125" customWidth="1"/>
    <col min="22" max="22" width="12.875" customWidth="1"/>
    <col min="23" max="33" width="10.125" customWidth="1"/>
    <col min="34" max="42" width="10.375" bestFit="1" customWidth="1"/>
  </cols>
  <sheetData>
    <row r="1" spans="1:42" s="4" customFormat="1" x14ac:dyDescent="0.2">
      <c r="A1" s="5" t="s">
        <v>653</v>
      </c>
      <c r="B1" s="57">
        <v>2020</v>
      </c>
      <c r="C1" s="57">
        <v>2021</v>
      </c>
      <c r="D1" s="57">
        <v>2022</v>
      </c>
      <c r="E1" s="57">
        <v>2023</v>
      </c>
      <c r="F1" s="57">
        <v>2024</v>
      </c>
      <c r="G1" s="57">
        <v>2025</v>
      </c>
      <c r="H1" s="57">
        <v>2026</v>
      </c>
      <c r="I1" s="57">
        <v>2027</v>
      </c>
      <c r="J1" s="57">
        <v>2028</v>
      </c>
      <c r="K1" s="57">
        <v>2029</v>
      </c>
      <c r="L1" s="57">
        <v>2030</v>
      </c>
      <c r="M1" s="57">
        <v>2031</v>
      </c>
      <c r="N1" s="57">
        <v>2032</v>
      </c>
      <c r="O1" s="57">
        <v>2033</v>
      </c>
      <c r="P1" s="57">
        <v>2034</v>
      </c>
      <c r="Q1" s="57">
        <v>2035</v>
      </c>
      <c r="R1" s="57">
        <v>2036</v>
      </c>
      <c r="S1" s="57">
        <v>2037</v>
      </c>
      <c r="T1" s="57">
        <v>2038</v>
      </c>
      <c r="U1" s="57">
        <v>2039</v>
      </c>
      <c r="V1" s="57">
        <v>2040</v>
      </c>
      <c r="W1" s="57">
        <v>2041</v>
      </c>
      <c r="X1" s="57">
        <v>2042</v>
      </c>
      <c r="Y1" s="57">
        <v>2043</v>
      </c>
      <c r="Z1" s="57">
        <v>2044</v>
      </c>
      <c r="AA1" s="57">
        <v>2045</v>
      </c>
      <c r="AB1" s="57">
        <v>2046</v>
      </c>
      <c r="AC1" s="57">
        <v>2047</v>
      </c>
      <c r="AD1" s="57">
        <v>2048</v>
      </c>
      <c r="AE1" s="57">
        <v>2049</v>
      </c>
      <c r="AF1" s="57">
        <v>2050</v>
      </c>
      <c r="AG1" s="57">
        <v>2051</v>
      </c>
      <c r="AH1" s="57">
        <v>2052</v>
      </c>
      <c r="AI1" s="57">
        <v>2053</v>
      </c>
      <c r="AJ1" s="57">
        <v>2054</v>
      </c>
      <c r="AK1" s="57">
        <v>2055</v>
      </c>
      <c r="AL1" s="57">
        <v>2056</v>
      </c>
      <c r="AM1" s="57">
        <v>2057</v>
      </c>
      <c r="AN1" s="57">
        <v>2058</v>
      </c>
      <c r="AO1" s="57">
        <v>2059</v>
      </c>
      <c r="AP1" s="57">
        <v>2060</v>
      </c>
    </row>
    <row r="2" spans="1:42" x14ac:dyDescent="0.2">
      <c r="A2" s="67" t="s">
        <v>3</v>
      </c>
      <c r="B2" s="139">
        <f>山东分行业增加值预测!U162</f>
        <v>4.3322016934735919E-2</v>
      </c>
      <c r="C2" s="139">
        <f>山东分行业增加值预测!V162</f>
        <v>9.7507019484387003E-2</v>
      </c>
      <c r="D2" s="139">
        <f>山东分行业增加值预测!W162</f>
        <v>2.9141370287164348E-2</v>
      </c>
      <c r="E2" s="139">
        <f>山东分行业增加值预测!X162</f>
        <v>2.7043639915727669E-2</v>
      </c>
      <c r="F2" s="139">
        <f>山东分行业增加值预测!Y162</f>
        <v>2.568586273945872E-2</v>
      </c>
      <c r="G2" s="139">
        <f>山东分行业增加值预测!Z162</f>
        <v>2.4532659764367803E-2</v>
      </c>
      <c r="H2" s="139">
        <f>山东分行业增加值预测!AA162</f>
        <v>2.2400148364286387E-2</v>
      </c>
      <c r="I2" s="139">
        <f>山东分行业增加值预测!AB162</f>
        <v>2.096594096641935E-2</v>
      </c>
      <c r="J2" s="139">
        <f>山东分行业增加值预测!AC162</f>
        <v>2.0204229100099003E-2</v>
      </c>
      <c r="K2" s="139">
        <f>山东分行业增加值预测!AD162</f>
        <v>1.890357291976752E-2</v>
      </c>
      <c r="L2" s="139">
        <f>山东分行业增加值预测!AE162</f>
        <v>1.7735343909790702E-2</v>
      </c>
      <c r="M2" s="139">
        <f>山东分行业增加值预测!AF162</f>
        <v>1.6591157823539149E-2</v>
      </c>
      <c r="N2" s="139">
        <f>山东分行业增加值预测!AG162</f>
        <v>1.5752616104179884E-2</v>
      </c>
      <c r="O2" s="139">
        <f>山东分行业增加值预测!AH162</f>
        <v>1.4909148952193974E-2</v>
      </c>
      <c r="P2" s="139">
        <f>山东分行业增加值预测!AI162</f>
        <v>1.37101181718704E-2</v>
      </c>
      <c r="Q2" s="139">
        <f>山东分行业增加值预测!AJ162</f>
        <v>1.2837502346035867E-2</v>
      </c>
      <c r="R2" s="139">
        <f>山东分行业增加值预测!AK162</f>
        <v>1.2304635083979276E-2</v>
      </c>
      <c r="S2" s="139">
        <f>山东分行业增加值预测!AL162</f>
        <v>1.1312158474748202E-2</v>
      </c>
      <c r="T2" s="139">
        <f>山东分行业增加值预测!AM162</f>
        <v>1.0847028063222908E-2</v>
      </c>
      <c r="U2" s="139">
        <f>山东分行业增加值预测!AN162</f>
        <v>1.0013327972194785E-2</v>
      </c>
      <c r="V2" s="139">
        <f>山东分行业增加值预测!AO162</f>
        <v>9.3052167654021911E-3</v>
      </c>
      <c r="W2" s="139">
        <f>山东分行业增加值预测!AP162</f>
        <v>8.8372089170405399E-3</v>
      </c>
      <c r="X2" s="139">
        <f>山东分行业增加值预测!AQ162</f>
        <v>8.1549738586739196E-3</v>
      </c>
      <c r="Y2" s="139">
        <f>山东分行业增加值预测!AR162</f>
        <v>7.6451418152554407E-3</v>
      </c>
      <c r="Z2" s="139">
        <f>山东分行业增加值预测!AS162</f>
        <v>7.0635877504543476E-3</v>
      </c>
      <c r="AA2" s="139">
        <f>山东分行业增加值预测!AT162</f>
        <v>6.7120822974773287E-3</v>
      </c>
      <c r="AB2" s="139">
        <f>山东分行业增加值预测!AU162</f>
        <v>6.2763591176411282E-3</v>
      </c>
      <c r="AC2" s="139">
        <f>山东分行业增加值预测!AV162</f>
        <v>5.6809709332545921E-3</v>
      </c>
      <c r="AD2" s="139">
        <f>山东分行业增加值预测!AW162</f>
        <v>5.3082549651755073E-3</v>
      </c>
      <c r="AE2" s="139">
        <f>山东分行业增加值预测!AX162</f>
        <v>4.9799417439293503E-3</v>
      </c>
      <c r="AF2" s="139">
        <f>山东分行业增加值预测!AY162</f>
        <v>4.5764174557050286E-3</v>
      </c>
      <c r="AG2" s="139">
        <f>山东分行业增加值预测!AZ162</f>
        <v>4.3233111449820782E-3</v>
      </c>
      <c r="AH2" s="139">
        <f>山东分行业增加值预测!BA162</f>
        <v>3.9020950708676949E-3</v>
      </c>
      <c r="AI2" s="139">
        <f>山东分行业增加值预测!BB162</f>
        <v>3.5790300364257899E-3</v>
      </c>
      <c r="AJ2" s="139">
        <f>山东分行业增加值预测!BC162</f>
        <v>3.3981329924162029E-3</v>
      </c>
      <c r="AK2" s="139">
        <f>山东分行业增加值预测!BD162</f>
        <v>3.0267243317794179E-3</v>
      </c>
      <c r="AL2" s="139">
        <f>山东分行业增加值预测!BE162</f>
        <v>2.9328130954118237E-3</v>
      </c>
      <c r="AM2" s="139">
        <f>山东分行业增加值预测!BF162</f>
        <v>2.6898011654186149E-3</v>
      </c>
      <c r="AN2" s="139">
        <f>山东分行业增加值预测!BG162</f>
        <v>2.4705326239180536E-3</v>
      </c>
      <c r="AO2" s="139">
        <f>山东分行业增加值预测!BH162</f>
        <v>2.3733209191609816E-3</v>
      </c>
      <c r="AP2" s="139">
        <f>山东分行业增加值预测!BI162</f>
        <v>2.1914206855715435E-3</v>
      </c>
    </row>
    <row r="3" spans="1:42" x14ac:dyDescent="0.2">
      <c r="A3" s="67" t="s">
        <v>38</v>
      </c>
      <c r="B3" s="139">
        <f>山东分行业增加值预测!U163</f>
        <v>-0.37963605508784248</v>
      </c>
      <c r="C3" s="139">
        <f>山东分行业增加值预测!V163</f>
        <v>0.73300343243412192</v>
      </c>
      <c r="D3" s="139">
        <f>山东分行业增加值预测!W163</f>
        <v>3.6181571794245748E-2</v>
      </c>
      <c r="E3" s="139">
        <f>山东分行业增加值预测!X163</f>
        <v>2.0875863487616497E-2</v>
      </c>
      <c r="F3" s="139">
        <f>山东分行业增加值预测!Y163</f>
        <v>1.4921214710137187E-2</v>
      </c>
      <c r="G3" s="139">
        <f>山东分行业增加值预测!Z163</f>
        <v>1.0085213105758051E-2</v>
      </c>
      <c r="H3" s="139">
        <f>山东分行业增加值预测!AA163</f>
        <v>6.1700383376119827E-3</v>
      </c>
      <c r="I3" s="139">
        <f>山东分行业增加值预测!AB163</f>
        <v>3.0121963733240609E-3</v>
      </c>
      <c r="J3" s="139">
        <f>山东分行业增加值预测!AC163</f>
        <v>4.7662960027095025E-4</v>
      </c>
      <c r="K3" s="139">
        <f>山东分行业增加值预测!AD163</f>
        <v>-1.5481744502473527E-3</v>
      </c>
      <c r="L3" s="139">
        <f>山东分行业增加值预测!AE163</f>
        <v>-3.1542420898343915E-3</v>
      </c>
      <c r="M3" s="139">
        <f>山东分行业增加值预测!AF163</f>
        <v>-4.4174796456548648E-3</v>
      </c>
      <c r="N3" s="139">
        <f>山东分行业增加值预测!AG163</f>
        <v>-5.400463518643317E-3</v>
      </c>
      <c r="O3" s="139">
        <f>山东分行业增加值预测!AH163</f>
        <v>-6.1547515887810933E-3</v>
      </c>
      <c r="P3" s="139">
        <f>山东分行业增加值预测!AI163</f>
        <v>-6.7227972395579316E-3</v>
      </c>
      <c r="Q3" s="139">
        <f>山东分行业增加值预测!AJ163</f>
        <v>-7.1395336870259118E-3</v>
      </c>
      <c r="R3" s="139">
        <f>山东分行业增加值预测!AK163</f>
        <v>-7.4336849236594782E-3</v>
      </c>
      <c r="S3" s="139">
        <f>山东分行业增加值预测!AL163</f>
        <v>-7.6288500815743232E-3</v>
      </c>
      <c r="T3" s="139">
        <f>山东分行业增加值预测!AM163</f>
        <v>-7.7444000885619202E-3</v>
      </c>
      <c r="U3" s="139">
        <f>山东分行业增加值预测!AN163</f>
        <v>-7.7962188818017086E-3</v>
      </c>
      <c r="V3" s="139">
        <f>山东分行业增加值预测!AO163</f>
        <v>-7.7973159437261241E-3</v>
      </c>
      <c r="W3" s="139">
        <f>山东分行业增加值预测!AP163</f>
        <v>-7.7583323504162305E-3</v>
      </c>
      <c r="X3" s="139">
        <f>山东分行业增加值预测!AQ163</f>
        <v>-7.6879587224601975E-3</v>
      </c>
      <c r="Y3" s="139">
        <f>山东分行业增加值预测!AR163</f>
        <v>-7.5932803128669901E-3</v>
      </c>
      <c r="Z3" s="139">
        <f>山东分行业增加值预测!AS163</f>
        <v>-7.4800618476060787E-3</v>
      </c>
      <c r="AA3" s="139">
        <f>山东分行业增加值预测!AT163</f>
        <v>-7.3529825630194168E-3</v>
      </c>
      <c r="AB3" s="139">
        <f>山东分行业增加值预测!AU163</f>
        <v>-7.2158300836631106E-3</v>
      </c>
      <c r="AC3" s="139">
        <f>山东分行业增加值预测!AV163</f>
        <v>-7.0716602921213623E-3</v>
      </c>
      <c r="AD3" s="139">
        <f>山东分行业增加值预测!AW163</f>
        <v>-6.9229291066124077E-3</v>
      </c>
      <c r="AE3" s="139">
        <f>山东分行业增加值预测!AX163</f>
        <v>-6.7716010585433528E-3</v>
      </c>
      <c r="AF3" s="139">
        <f>山东分行业增加值预测!AY163</f>
        <v>-6.6192387149937026E-3</v>
      </c>
      <c r="AG3" s="139">
        <f>山东分行业增加值预测!AZ163</f>
        <v>-6.4670762898337841E-3</v>
      </c>
      <c r="AH3" s="139">
        <f>山东分行业增加值预测!BA163</f>
        <v>-6.3160802068822353E-3</v>
      </c>
      <c r="AI3" s="139">
        <f>山东分行业增加值预测!BB163</f>
        <v>-6.1669988985944002E-3</v>
      </c>
      <c r="AJ3" s="139">
        <f>山东分行业增加值预测!BC163</f>
        <v>-6.0204037265945143E-3</v>
      </c>
      <c r="AK3" s="139">
        <f>山东分行业增加值预测!BD163</f>
        <v>-5.8767225823025404E-3</v>
      </c>
      <c r="AL3" s="139">
        <f>山东分行业增加值预测!BE163</f>
        <v>-5.7362674542299485E-3</v>
      </c>
      <c r="AM3" s="139">
        <f>山东分行业增加值预测!BF163</f>
        <v>-5.5992570243676987E-3</v>
      </c>
      <c r="AN3" s="139">
        <f>山东分行业增加值预测!BG163</f>
        <v>-5.4658351705827446E-3</v>
      </c>
      <c r="AO3" s="139">
        <f>山东分行业增加值预测!BH163</f>
        <v>-5.3360860985950387E-3</v>
      </c>
      <c r="AP3" s="139">
        <f>山东分行业增加值预测!BI163</f>
        <v>-5.2100467007801798E-3</v>
      </c>
    </row>
    <row r="4" spans="1:42" x14ac:dyDescent="0.2">
      <c r="A4" s="67" t="s">
        <v>39</v>
      </c>
      <c r="B4" s="139">
        <f>山东分行业增加值预测!U164</f>
        <v>-0.17865100789991639</v>
      </c>
      <c r="C4" s="139">
        <f>山东分行业增加值预测!V164</f>
        <v>9.7322559261636465E-2</v>
      </c>
      <c r="D4" s="139">
        <f>山东分行业增加值预测!W164</f>
        <v>1.996162179202754E-2</v>
      </c>
      <c r="E4" s="139">
        <f>山东分行业增加值预测!X164</f>
        <v>5.1417970488107922E-3</v>
      </c>
      <c r="F4" s="139">
        <f>山东分行业增加值预测!Y164</f>
        <v>-4.8365202072320201E-4</v>
      </c>
      <c r="G4" s="139">
        <f>山东分行业增加值预测!Z164</f>
        <v>-5.017023336654991E-3</v>
      </c>
      <c r="H4" s="139">
        <f>山东分行业增加值预测!AA164</f>
        <v>-8.652048907933696E-3</v>
      </c>
      <c r="I4" s="139">
        <f>山东分行业增加值预测!AB164</f>
        <v>-1.1548870172130909E-2</v>
      </c>
      <c r="J4" s="139">
        <f>山东分行业增加值预测!AC164</f>
        <v>-1.3839790957975162E-2</v>
      </c>
      <c r="K4" s="139">
        <f>山东分行业增加值预测!AD164</f>
        <v>-1.5634057517234123E-2</v>
      </c>
      <c r="L4" s="139">
        <f>山东分行业增加值预测!AE164</f>
        <v>-1.702182713110878E-2</v>
      </c>
      <c r="M4" s="139">
        <f>山东分行业增加值预测!AF164</f>
        <v>-1.8077460848938687E-2</v>
      </c>
      <c r="N4" s="139">
        <f>山东分行业增加值预测!AG164</f>
        <v>-1.8862253873450752E-2</v>
      </c>
      <c r="O4" s="139">
        <f>山东分行业增加值预测!AH164</f>
        <v>-1.942669846648104E-2</v>
      </c>
      <c r="P4" s="139">
        <f>山东分行业增加值预测!AI164</f>
        <v>-1.9812358545365116E-2</v>
      </c>
      <c r="Q4" s="139">
        <f>山东分行业增加值预测!AJ164</f>
        <v>-2.0053421949198902E-2</v>
      </c>
      <c r="R4" s="139">
        <f>山东分行业增加值预测!AK164</f>
        <v>-2.0177985300161461E-2</v>
      </c>
      <c r="S4" s="139">
        <f>山东分行业增加值预测!AL164</f>
        <v>-2.0209117140470245E-2</v>
      </c>
      <c r="T4" s="139">
        <f>山东分行业增加值预测!AM164</f>
        <v>-2.0165737306152343E-2</v>
      </c>
      <c r="U4" s="139">
        <f>山东分行业增加值预测!AN164</f>
        <v>-2.0063344062414945E-2</v>
      </c>
      <c r="V4" s="139">
        <f>山东分行业增加值预测!AO164</f>
        <v>-1.9914615164176475E-2</v>
      </c>
      <c r="W4" s="139">
        <f>山东分行业增加值预测!AP164</f>
        <v>-1.972990454464485E-2</v>
      </c>
      <c r="X4" s="139">
        <f>山东分行业增加值预测!AQ164</f>
        <v>-1.9517652626126258E-2</v>
      </c>
      <c r="Y4" s="139">
        <f>山东分行业增加值预测!AR164</f>
        <v>-1.928472516623847E-2</v>
      </c>
      <c r="Z4" s="139">
        <f>山东分行业增加值预测!AS164</f>
        <v>-1.9036692994413018E-2</v>
      </c>
      <c r="AA4" s="139">
        <f>山东分行业增加值预测!AT164</f>
        <v>-1.8778062870892787E-2</v>
      </c>
      <c r="AB4" s="139">
        <f>山东分行业增加值预测!AU164</f>
        <v>-1.8512467939800104E-2</v>
      </c>
      <c r="AC4" s="139">
        <f>山东分行业增加值预测!AV164</f>
        <v>-1.8242824787998546E-2</v>
      </c>
      <c r="AD4" s="139">
        <f>山东分行业增加值预测!AW164</f>
        <v>-1.7971462911865799E-2</v>
      </c>
      <c r="AE4" s="139">
        <f>山东分行业增加值预测!AX164</f>
        <v>-1.7700231391932997E-2</v>
      </c>
      <c r="AF4" s="139">
        <f>山东分行业增加值预测!AY164</f>
        <v>-1.7430586745116661E-2</v>
      </c>
      <c r="AG4" s="139">
        <f>山东分行业增加值预测!AZ164</f>
        <v>-1.7163665237279968E-2</v>
      </c>
      <c r="AH4" s="139">
        <f>山东分行业增加值预测!BA164</f>
        <v>-1.6900342369809973E-2</v>
      </c>
      <c r="AI4" s="139">
        <f>山东分行业增加值预测!BB164</f>
        <v>-1.6641281783210671E-2</v>
      </c>
      <c r="AJ4" s="139">
        <f>山东分行业增加值预测!BC164</f>
        <v>-1.6386975431205042E-2</v>
      </c>
      <c r="AK4" s="139">
        <f>山东分行业增加值预测!BD164</f>
        <v>-1.6137776556671701E-2</v>
      </c>
      <c r="AL4" s="139">
        <f>山东分行业增加值预测!BE164</f>
        <v>-1.589392673418577E-2</v>
      </c>
      <c r="AM4" s="139">
        <f>山东分行业增加值预测!BF164</f>
        <v>-1.5655578023788252E-2</v>
      </c>
      <c r="AN4" s="139">
        <f>山东分行业增加值预测!BG164</f>
        <v>-1.542281109829069E-2</v>
      </c>
      <c r="AO4" s="139">
        <f>山东分行业增加值预测!BH164</f>
        <v>-1.5195650055934151E-2</v>
      </c>
      <c r="AP4" s="139">
        <f>山东分行业增加值预测!BI164</f>
        <v>-1.4974074505864077E-2</v>
      </c>
    </row>
    <row r="5" spans="1:42" x14ac:dyDescent="0.2">
      <c r="A5" s="67" t="s">
        <v>4</v>
      </c>
      <c r="B5" s="139">
        <f>山东分行业增加值预测!U165</f>
        <v>7.4776454268459247E-3</v>
      </c>
      <c r="C5" s="139">
        <f>山东分行业增加值预测!V165</f>
        <v>9.645599172211905E-2</v>
      </c>
      <c r="D5" s="139">
        <f>山东分行业增加值预测!W165</f>
        <v>1.996162179202754E-2</v>
      </c>
      <c r="E5" s="139">
        <f>山东分行业增加值预测!X165</f>
        <v>5.1417970488105702E-3</v>
      </c>
      <c r="F5" s="139">
        <f>山东分行业增加值预测!Y165</f>
        <v>-4.8365202072320201E-4</v>
      </c>
      <c r="G5" s="139">
        <f>山东分行业增加值预测!Z165</f>
        <v>-5.017023336654769E-3</v>
      </c>
      <c r="H5" s="139">
        <f>山东分行业增加值预测!AA165</f>
        <v>-8.6520489079335849E-3</v>
      </c>
      <c r="I5" s="139">
        <f>山东分行业增加值预测!AB165</f>
        <v>-1.1548870172131132E-2</v>
      </c>
      <c r="J5" s="139">
        <f>山东分行业增加值预测!AC165</f>
        <v>-1.383979095797494E-2</v>
      </c>
      <c r="K5" s="139">
        <f>山东分行业增加值预测!AD165</f>
        <v>-1.5634057517234345E-2</v>
      </c>
      <c r="L5" s="139">
        <f>山东分行业增加值预测!AE165</f>
        <v>-1.7021827131108558E-2</v>
      </c>
      <c r="M5" s="139">
        <f>山东分行业增加值预测!AF165</f>
        <v>-1.807746084893902E-2</v>
      </c>
      <c r="N5" s="139">
        <f>山东分行业增加值预测!AG165</f>
        <v>-1.8862253873450641E-2</v>
      </c>
      <c r="O5" s="139">
        <f>山东分行业增加值预测!AH165</f>
        <v>-1.9426698466480818E-2</v>
      </c>
      <c r="P5" s="139">
        <f>山东分行业增加值预测!AI165</f>
        <v>-1.9812358545365116E-2</v>
      </c>
      <c r="Q5" s="139">
        <f>山东分行业增加值预测!AJ165</f>
        <v>-2.0053421949199124E-2</v>
      </c>
      <c r="R5" s="139">
        <f>山东分行业增加值预测!AK165</f>
        <v>-2.0177985300161239E-2</v>
      </c>
      <c r="S5" s="139">
        <f>山东分行业增加值预测!AL165</f>
        <v>-2.0209117140470134E-2</v>
      </c>
      <c r="T5" s="139">
        <f>山东分行业增加值预测!AM165</f>
        <v>-2.0165737306152454E-2</v>
      </c>
      <c r="U5" s="139">
        <f>山东分行业增加值预测!AN165</f>
        <v>-2.0063344062415278E-2</v>
      </c>
      <c r="V5" s="139">
        <f>山东分行业增加值预测!AO165</f>
        <v>-1.9914615164176031E-2</v>
      </c>
      <c r="W5" s="139">
        <f>山东分行业增加值预测!AP165</f>
        <v>-1.9729904544645183E-2</v>
      </c>
      <c r="X5" s="139">
        <f>山东分行业增加值预测!AQ165</f>
        <v>-1.9517652626126147E-2</v>
      </c>
      <c r="Y5" s="139">
        <f>山东分行业增加值预测!AR165</f>
        <v>-1.9284725166238248E-2</v>
      </c>
      <c r="Z5" s="139">
        <f>山东分行业增加值预测!AS165</f>
        <v>-1.903669299441324E-2</v>
      </c>
      <c r="AA5" s="139">
        <f>山东分行业增加值预测!AT165</f>
        <v>-1.8778062870892565E-2</v>
      </c>
      <c r="AB5" s="139">
        <f>山东分行业增加值预测!AU165</f>
        <v>-1.8512467939800326E-2</v>
      </c>
      <c r="AC5" s="139">
        <f>山东分行业增加值预测!AV165</f>
        <v>-1.8242824787998324E-2</v>
      </c>
      <c r="AD5" s="139">
        <f>山东分行业增加值预测!AW165</f>
        <v>-1.7971462911865799E-2</v>
      </c>
      <c r="AE5" s="139">
        <f>山东分行业增加值预测!AX165</f>
        <v>-1.7700231391933108E-2</v>
      </c>
      <c r="AF5" s="139">
        <f>山东分行业增加值预测!AY165</f>
        <v>-1.7430586745116883E-2</v>
      </c>
      <c r="AG5" s="139">
        <f>山东分行业增加值预测!AZ165</f>
        <v>-1.7163665237279746E-2</v>
      </c>
      <c r="AH5" s="139">
        <f>山东分行业增加值预测!BA165</f>
        <v>-1.6900342369810195E-2</v>
      </c>
      <c r="AI5" s="139">
        <f>山东分行业增加值预测!BB165</f>
        <v>-1.6641281783210449E-2</v>
      </c>
      <c r="AJ5" s="139">
        <f>山东分行业增加值预测!BC165</f>
        <v>-1.6386975431205264E-2</v>
      </c>
      <c r="AK5" s="139">
        <f>山东分行业增加值预测!BD165</f>
        <v>-1.6137776556671479E-2</v>
      </c>
      <c r="AL5" s="139">
        <f>山东分行业增加值预测!BE165</f>
        <v>-1.5893926734185659E-2</v>
      </c>
      <c r="AM5" s="139">
        <f>山东分行业增加值预测!BF165</f>
        <v>-1.5655578023788363E-2</v>
      </c>
      <c r="AN5" s="139">
        <f>山东分行业增加值预测!BG165</f>
        <v>-1.542281109829069E-2</v>
      </c>
      <c r="AO5" s="139">
        <f>山东分行业增加值预测!BH165</f>
        <v>-1.5195650055934151E-2</v>
      </c>
      <c r="AP5" s="139">
        <f>山东分行业增加值预测!BI165</f>
        <v>-1.4974074505864188E-2</v>
      </c>
    </row>
    <row r="6" spans="1:42" x14ac:dyDescent="0.2">
      <c r="A6" s="67" t="s">
        <v>5</v>
      </c>
      <c r="B6" s="139">
        <f>山东分行业增加值预测!U166</f>
        <v>-6.410359710443192E-2</v>
      </c>
      <c r="C6" s="139">
        <f>山东分行业增加值预测!V166</f>
        <v>9.6927222926258105E-2</v>
      </c>
      <c r="D6" s="139">
        <f>山东分行业增加值预测!W166</f>
        <v>1.9961621792027318E-2</v>
      </c>
      <c r="E6" s="139">
        <f>山东分行业增加值预测!X166</f>
        <v>5.1417970488107922E-3</v>
      </c>
      <c r="F6" s="139">
        <f>山东分行业增加值预测!Y166</f>
        <v>-4.8365202072342406E-4</v>
      </c>
      <c r="G6" s="139">
        <f>山东分行业增加值预测!Z166</f>
        <v>-5.017023336654769E-3</v>
      </c>
      <c r="H6" s="139">
        <f>山东分行业增加值预测!AA166</f>
        <v>-8.652048907933807E-3</v>
      </c>
      <c r="I6" s="139">
        <f>山东分行业增加值预测!AB166</f>
        <v>-1.1548870172130909E-2</v>
      </c>
      <c r="J6" s="139">
        <f>山东分行业增加值预测!AC166</f>
        <v>-1.3839790957975051E-2</v>
      </c>
      <c r="K6" s="139">
        <f>山东分行业增加值预测!AD166</f>
        <v>-1.5634057517234456E-2</v>
      </c>
      <c r="L6" s="139">
        <f>山东分行业增加值预测!AE166</f>
        <v>-1.7021827131108669E-2</v>
      </c>
      <c r="M6" s="139">
        <f>山东分行业增加值预测!AF166</f>
        <v>-1.8077460848938576E-2</v>
      </c>
      <c r="N6" s="139">
        <f>山东分行业增加值预测!AG166</f>
        <v>-1.8862253873450863E-2</v>
      </c>
      <c r="O6" s="139">
        <f>山东分行业增加值预测!AH166</f>
        <v>-1.9426698466480818E-2</v>
      </c>
      <c r="P6" s="139">
        <f>山东分行业增加值预测!AI166</f>
        <v>-1.9812358545365338E-2</v>
      </c>
      <c r="Q6" s="139">
        <f>山东分行业增加值预测!AJ166</f>
        <v>-2.005342194919868E-2</v>
      </c>
      <c r="R6" s="139">
        <f>山东分行业增加值预测!AK166</f>
        <v>-2.0177985300161572E-2</v>
      </c>
      <c r="S6" s="139">
        <f>山东分行业增加值预测!AL166</f>
        <v>-2.0209117140470023E-2</v>
      </c>
      <c r="T6" s="139">
        <f>山东分行业增加值预测!AM166</f>
        <v>-2.0165737306152454E-2</v>
      </c>
      <c r="U6" s="139">
        <f>山东分行业增加值预测!AN166</f>
        <v>-2.0063344062415167E-2</v>
      </c>
      <c r="V6" s="139">
        <f>山东分行业增加值预测!AO166</f>
        <v>-1.9914615164176253E-2</v>
      </c>
      <c r="W6" s="139">
        <f>山东分行业增加值预测!AP166</f>
        <v>-1.9729904544645072E-2</v>
      </c>
      <c r="X6" s="139">
        <f>山东分行业增加值预测!AQ166</f>
        <v>-1.9517652626126147E-2</v>
      </c>
      <c r="Y6" s="139">
        <f>山东分行业增加值预测!AR166</f>
        <v>-1.9284725166238581E-2</v>
      </c>
      <c r="Z6" s="139">
        <f>山东分行业增加值预测!AS166</f>
        <v>-1.9036692994412796E-2</v>
      </c>
      <c r="AA6" s="139">
        <f>山东分行业增加值预测!AT166</f>
        <v>-1.8778062870892676E-2</v>
      </c>
      <c r="AB6" s="139">
        <f>山东分行业增加值预测!AU166</f>
        <v>-1.8512467939800326E-2</v>
      </c>
      <c r="AC6" s="139">
        <f>山东分行业增加值预测!AV166</f>
        <v>-1.8242824787998324E-2</v>
      </c>
      <c r="AD6" s="139">
        <f>山东分行业增加值预测!AW166</f>
        <v>-1.797146291186591E-2</v>
      </c>
      <c r="AE6" s="139">
        <f>山东分行业增加值预测!AX166</f>
        <v>-1.7700231391932664E-2</v>
      </c>
      <c r="AF6" s="139">
        <f>山东分行业增加值预测!AY166</f>
        <v>-1.7430586745117105E-2</v>
      </c>
      <c r="AG6" s="139">
        <f>山东分行业增加值预测!AZ166</f>
        <v>-1.7163665237279524E-2</v>
      </c>
      <c r="AH6" s="139">
        <f>山东分行业增加值预测!BA166</f>
        <v>-1.6900342369810306E-2</v>
      </c>
      <c r="AI6" s="139">
        <f>山东分行业增加值预测!BB166</f>
        <v>-1.6641281783210338E-2</v>
      </c>
      <c r="AJ6" s="139">
        <f>山东分行业增加值预测!BC166</f>
        <v>-1.6386975431205375E-2</v>
      </c>
      <c r="AK6" s="139">
        <f>山东分行业增加值预测!BD166</f>
        <v>-1.613777655667159E-2</v>
      </c>
      <c r="AL6" s="139">
        <f>山东分行业增加值预测!BE166</f>
        <v>-1.5893926734185548E-2</v>
      </c>
      <c r="AM6" s="139">
        <f>山东分行业增加值预测!BF166</f>
        <v>-1.5655578023788475E-2</v>
      </c>
      <c r="AN6" s="139">
        <f>山东分行业增加值预测!BG166</f>
        <v>-1.5422811098290579E-2</v>
      </c>
      <c r="AO6" s="139">
        <f>山东分行业增加值预测!BH166</f>
        <v>-1.5195650055934262E-2</v>
      </c>
      <c r="AP6" s="139">
        <f>山东分行业增加值预测!BI166</f>
        <v>-1.4974074505864077E-2</v>
      </c>
    </row>
    <row r="7" spans="1:42" x14ac:dyDescent="0.2">
      <c r="A7" s="67" t="s">
        <v>6</v>
      </c>
      <c r="B7" s="139">
        <f>山东分行业增加值预测!U167</f>
        <v>-3.3386958559011193E-2</v>
      </c>
      <c r="C7" s="139">
        <f>山东分行业增加值预测!V167</f>
        <v>9.5864208345967539E-2</v>
      </c>
      <c r="D7" s="139">
        <f>山东分行业增加值预测!W167</f>
        <v>1.996162179202754E-2</v>
      </c>
      <c r="E7" s="139">
        <f>山东分行业增加值预测!X167</f>
        <v>5.1417970488105702E-3</v>
      </c>
      <c r="F7" s="139">
        <f>山东分行业增加值预测!Y167</f>
        <v>-4.8365202072342406E-4</v>
      </c>
      <c r="G7" s="139">
        <f>山东分行业增加值预测!Z167</f>
        <v>-5.01702333665488E-3</v>
      </c>
      <c r="H7" s="139">
        <f>山东分行业增加值预测!AA167</f>
        <v>-8.6520489079332519E-3</v>
      </c>
      <c r="I7" s="139">
        <f>山东分行业增加值预测!AB167</f>
        <v>-1.1548870172131021E-2</v>
      </c>
      <c r="J7" s="139">
        <f>山东分行业增加值预测!AC167</f>
        <v>-1.3839790957975162E-2</v>
      </c>
      <c r="K7" s="139">
        <f>山东分行业增加值预测!AD167</f>
        <v>-1.5634057517234345E-2</v>
      </c>
      <c r="L7" s="139">
        <f>山东分行业增加值预测!AE167</f>
        <v>-1.7021827131108447E-2</v>
      </c>
      <c r="M7" s="139">
        <f>山东分行业增加值预测!AF167</f>
        <v>-1.807746084893902E-2</v>
      </c>
      <c r="N7" s="139">
        <f>山东分行业增加值预测!AG167</f>
        <v>-1.8862253873450863E-2</v>
      </c>
      <c r="O7" s="139">
        <f>山东分行业增加值预测!AH167</f>
        <v>-1.9426698466480707E-2</v>
      </c>
      <c r="P7" s="139">
        <f>山东分行业增加值预测!AI167</f>
        <v>-1.9812358545365338E-2</v>
      </c>
      <c r="Q7" s="139">
        <f>山东分行业增加值预测!AJ167</f>
        <v>-2.0053421949198791E-2</v>
      </c>
      <c r="R7" s="139">
        <f>山东分行业增加值预测!AK167</f>
        <v>-2.0177985300161572E-2</v>
      </c>
      <c r="S7" s="139">
        <f>山东分行业增加值预测!AL167</f>
        <v>-2.0209117140470023E-2</v>
      </c>
      <c r="T7" s="139">
        <f>山东分行业增加值预测!AM167</f>
        <v>-2.0165737306152454E-2</v>
      </c>
      <c r="U7" s="139">
        <f>山东分行业增加值预测!AN167</f>
        <v>-2.0063344062415278E-2</v>
      </c>
      <c r="V7" s="139">
        <f>山东分行业增加值预测!AO167</f>
        <v>-1.9914615164176142E-2</v>
      </c>
      <c r="W7" s="139">
        <f>山东分行业增加值预测!AP167</f>
        <v>-1.9729904544645072E-2</v>
      </c>
      <c r="X7" s="139">
        <f>山东分行业增加值预测!AQ167</f>
        <v>-1.9517652626126036E-2</v>
      </c>
      <c r="Y7" s="139">
        <f>山东分行业增加值预测!AR167</f>
        <v>-1.9284725166238581E-2</v>
      </c>
      <c r="Z7" s="139">
        <f>山东分行业增加值预测!AS167</f>
        <v>-1.9036692994413129E-2</v>
      </c>
      <c r="AA7" s="139">
        <f>山东分行业增加值预测!AT167</f>
        <v>-1.8778062870892342E-2</v>
      </c>
      <c r="AB7" s="139">
        <f>山东分行业增加值预测!AU167</f>
        <v>-1.8512467939800437E-2</v>
      </c>
      <c r="AC7" s="139">
        <f>山东分行业增加值预测!AV167</f>
        <v>-1.8242824787998324E-2</v>
      </c>
      <c r="AD7" s="139">
        <f>山东分行业增加值预测!AW167</f>
        <v>-1.7971462911865799E-2</v>
      </c>
      <c r="AE7" s="139">
        <f>山东分行业增加值预测!AX167</f>
        <v>-1.7700231391933108E-2</v>
      </c>
      <c r="AF7" s="139">
        <f>山东分行业增加值预测!AY167</f>
        <v>-1.7430586745116439E-2</v>
      </c>
      <c r="AG7" s="139">
        <f>山东分行业增加值预测!AZ167</f>
        <v>-1.7163665237280079E-2</v>
      </c>
      <c r="AH7" s="139">
        <f>山东分行业增加值预测!BA167</f>
        <v>-1.6900342369810084E-2</v>
      </c>
      <c r="AI7" s="139">
        <f>山东分行业增加值预测!BB167</f>
        <v>-1.6641281783210338E-2</v>
      </c>
      <c r="AJ7" s="139">
        <f>山东分行业增加值预测!BC167</f>
        <v>-1.6386975431205264E-2</v>
      </c>
      <c r="AK7" s="139">
        <f>山东分行业增加值预测!BD167</f>
        <v>-1.6137776556671479E-2</v>
      </c>
      <c r="AL7" s="139">
        <f>山东分行业增加值预测!BE167</f>
        <v>-1.5893926734185881E-2</v>
      </c>
      <c r="AM7" s="139">
        <f>山东分行业增加值预测!BF167</f>
        <v>-1.5655578023788363E-2</v>
      </c>
      <c r="AN7" s="139">
        <f>山东分行业增加值预测!BG167</f>
        <v>-1.5422811098290579E-2</v>
      </c>
      <c r="AO7" s="139">
        <f>山东分行业增加值预测!BH167</f>
        <v>-1.5195650055934373E-2</v>
      </c>
      <c r="AP7" s="139">
        <f>山东分行业增加值预测!BI167</f>
        <v>-1.4974074505864188E-2</v>
      </c>
    </row>
    <row r="8" spans="1:42" x14ac:dyDescent="0.2">
      <c r="A8" s="67" t="s">
        <v>7</v>
      </c>
      <c r="B8" s="139">
        <f>山东分行业增加值预测!U168</f>
        <v>-0.22731322838753121</v>
      </c>
      <c r="C8" s="139">
        <f>山东分行业增加值预测!V168</f>
        <v>9.5783465948480639E-2</v>
      </c>
      <c r="D8" s="139">
        <f>山东分行业增加值预测!W168</f>
        <v>1.9961621792027318E-2</v>
      </c>
      <c r="E8" s="139">
        <f>山东分行业增加值预测!X168</f>
        <v>5.1417970488105702E-3</v>
      </c>
      <c r="F8" s="139">
        <f>山东分行业增加值预测!Y168</f>
        <v>-4.8365202072320201E-4</v>
      </c>
      <c r="G8" s="139">
        <f>山东分行业增加值预测!Z168</f>
        <v>-5.01702333665488E-3</v>
      </c>
      <c r="H8" s="139">
        <f>山东分行业增加值预测!AA168</f>
        <v>-8.6520489079334739E-3</v>
      </c>
      <c r="I8" s="139">
        <f>山东分行业增加值预测!AB168</f>
        <v>-1.1548870172131132E-2</v>
      </c>
      <c r="J8" s="139">
        <f>山东分行业增加值预测!AC168</f>
        <v>-1.3839790957975162E-2</v>
      </c>
      <c r="K8" s="139">
        <f>山东分行业增加值预测!AD168</f>
        <v>-1.5634057517234234E-2</v>
      </c>
      <c r="L8" s="139">
        <f>山东分行业增加值预测!AE168</f>
        <v>-1.7021827131108669E-2</v>
      </c>
      <c r="M8" s="139">
        <f>山东分行业增加值预测!AF168</f>
        <v>-1.8077460848938576E-2</v>
      </c>
      <c r="N8" s="139">
        <f>山东分行业增加值预测!AG168</f>
        <v>-1.8862253873450974E-2</v>
      </c>
      <c r="O8" s="139">
        <f>山东分行业增加值预测!AH168</f>
        <v>-1.9426698466480818E-2</v>
      </c>
      <c r="P8" s="139">
        <f>山东分行业增加值预测!AI168</f>
        <v>-1.9812358545365116E-2</v>
      </c>
      <c r="Q8" s="139">
        <f>山东分行业增加值预测!AJ168</f>
        <v>-2.0053421949199013E-2</v>
      </c>
      <c r="R8" s="139">
        <f>山东分行业增加值预测!AK168</f>
        <v>-2.017798530016135E-2</v>
      </c>
      <c r="S8" s="139">
        <f>山东分行业增加值预测!AL168</f>
        <v>-2.0209117140469912E-2</v>
      </c>
      <c r="T8" s="139">
        <f>山东分行业增加值预测!AM168</f>
        <v>-2.0165737306152787E-2</v>
      </c>
      <c r="U8" s="139">
        <f>山东分行业增加值预测!AN168</f>
        <v>-2.0063344062415056E-2</v>
      </c>
      <c r="V8" s="139">
        <f>山东分行业增加值预测!AO168</f>
        <v>-1.9914615164176142E-2</v>
      </c>
      <c r="W8" s="139">
        <f>山东分行业增加值预测!AP168</f>
        <v>-1.9729904544645072E-2</v>
      </c>
      <c r="X8" s="139">
        <f>山东分行业增加值预测!AQ168</f>
        <v>-1.9517652626126147E-2</v>
      </c>
      <c r="Y8" s="139">
        <f>山东分行业增加值预测!AR168</f>
        <v>-1.928472516623847E-2</v>
      </c>
      <c r="Z8" s="139">
        <f>山东分行业增加值预测!AS168</f>
        <v>-1.9036692994413129E-2</v>
      </c>
      <c r="AA8" s="139">
        <f>山东分行业增加值预测!AT168</f>
        <v>-1.8778062870892454E-2</v>
      </c>
      <c r="AB8" s="139">
        <f>山东分行业增加值预测!AU168</f>
        <v>-1.8512467939800326E-2</v>
      </c>
      <c r="AC8" s="139">
        <f>山东分行业增加值预测!AV168</f>
        <v>-1.8242824787998324E-2</v>
      </c>
      <c r="AD8" s="139">
        <f>山东分行业增加值预测!AW168</f>
        <v>-1.797146291186591E-2</v>
      </c>
      <c r="AE8" s="139">
        <f>山东分行业增加值预测!AX168</f>
        <v>-1.7700231391932886E-2</v>
      </c>
      <c r="AF8" s="139">
        <f>山东分行业增加值预测!AY168</f>
        <v>-1.7430586745116883E-2</v>
      </c>
      <c r="AG8" s="139">
        <f>山东分行业增加值预测!AZ168</f>
        <v>-1.7163665237279857E-2</v>
      </c>
      <c r="AH8" s="139">
        <f>山东分行业增加值预测!BA168</f>
        <v>-1.6900342369810195E-2</v>
      </c>
      <c r="AI8" s="139">
        <f>山东分行业增加值预测!BB168</f>
        <v>-1.6641281783210338E-2</v>
      </c>
      <c r="AJ8" s="139">
        <f>山东分行业增加值预测!BC168</f>
        <v>-1.6386975431205264E-2</v>
      </c>
      <c r="AK8" s="139">
        <f>山东分行业增加值预测!BD168</f>
        <v>-1.6137776556671701E-2</v>
      </c>
      <c r="AL8" s="139">
        <f>山东分行业增加值预测!BE168</f>
        <v>-1.5893926734185548E-2</v>
      </c>
      <c r="AM8" s="139">
        <f>山东分行业增加值预测!BF168</f>
        <v>-1.5655578023788475E-2</v>
      </c>
      <c r="AN8" s="139">
        <f>山东分行业增加值预测!BG168</f>
        <v>-1.5422811098290468E-2</v>
      </c>
      <c r="AO8" s="139">
        <f>山东分行业增加值预测!BH168</f>
        <v>-1.5195650055934373E-2</v>
      </c>
      <c r="AP8" s="139">
        <f>山东分行业增加值预测!BI168</f>
        <v>-1.4974074505864077E-2</v>
      </c>
    </row>
    <row r="9" spans="1:42" x14ac:dyDescent="0.2">
      <c r="A9" s="67" t="s">
        <v>8</v>
      </c>
      <c r="B9" s="139">
        <f>山东分行业增加值预测!U169</f>
        <v>0.14586105431378704</v>
      </c>
      <c r="C9" s="139">
        <f>山东分行业增加值预测!V169</f>
        <v>9.4387923747413005E-2</v>
      </c>
      <c r="D9" s="139">
        <f>山东分行业增加值预测!W169</f>
        <v>1.996162179202754E-2</v>
      </c>
      <c r="E9" s="139">
        <f>山东分行业增加值预测!X169</f>
        <v>5.1417970488105702E-3</v>
      </c>
      <c r="F9" s="139">
        <f>山东分行业增加值预测!Y169</f>
        <v>-4.8365202072320201E-4</v>
      </c>
      <c r="G9" s="139">
        <f>山东分行业增加值预测!Z169</f>
        <v>-5.017023336654991E-3</v>
      </c>
      <c r="H9" s="139">
        <f>山东分行业增加值预测!AA169</f>
        <v>-8.6520489079335849E-3</v>
      </c>
      <c r="I9" s="139">
        <f>山东分行业增加值预测!AB169</f>
        <v>-1.1548870172131021E-2</v>
      </c>
      <c r="J9" s="139">
        <f>山东分行业增加值预测!AC169</f>
        <v>-1.3839790957975051E-2</v>
      </c>
      <c r="K9" s="139">
        <f>山东分行业增加值预测!AD169</f>
        <v>-1.5634057517234345E-2</v>
      </c>
      <c r="L9" s="139">
        <f>山东分行业增加值预测!AE169</f>
        <v>-1.7021827131108558E-2</v>
      </c>
      <c r="M9" s="139">
        <f>山东分行业增加值预测!AF169</f>
        <v>-1.8077460848938798E-2</v>
      </c>
      <c r="N9" s="139">
        <f>山东分行业增加值预测!AG169</f>
        <v>-1.8862253873450752E-2</v>
      </c>
      <c r="O9" s="139">
        <f>山东分行业增加值预测!AH169</f>
        <v>-1.942669846648104E-2</v>
      </c>
      <c r="P9" s="139">
        <f>山东分行业增加值预测!AI169</f>
        <v>-1.9812358545365227E-2</v>
      </c>
      <c r="Q9" s="139">
        <f>山东分行业增加值预测!AJ169</f>
        <v>-2.0053421949198902E-2</v>
      </c>
      <c r="R9" s="139">
        <f>山东分行业增加值预测!AK169</f>
        <v>-2.017798530016135E-2</v>
      </c>
      <c r="S9" s="139">
        <f>山东分行业增加值预测!AL169</f>
        <v>-2.0209117140470023E-2</v>
      </c>
      <c r="T9" s="139">
        <f>山东分行业增加值预测!AM169</f>
        <v>-2.0165737306152565E-2</v>
      </c>
      <c r="U9" s="139">
        <f>山东分行业增加值预测!AN169</f>
        <v>-2.0063344062415167E-2</v>
      </c>
      <c r="V9" s="139">
        <f>山东分行业增加值预测!AO169</f>
        <v>-1.9914615164176364E-2</v>
      </c>
      <c r="W9" s="139">
        <f>山东分行业增加值预测!AP169</f>
        <v>-1.9729904544644739E-2</v>
      </c>
      <c r="X9" s="139">
        <f>山东分行业增加值预测!AQ169</f>
        <v>-1.9517652626126147E-2</v>
      </c>
      <c r="Y9" s="139">
        <f>山东分行业增加值预测!AR169</f>
        <v>-1.9284725166238581E-2</v>
      </c>
      <c r="Z9" s="139">
        <f>山东分行业增加值预测!AS169</f>
        <v>-1.9036692994413018E-2</v>
      </c>
      <c r="AA9" s="139">
        <f>山东分行业增加值预测!AT169</f>
        <v>-1.8778062870892565E-2</v>
      </c>
      <c r="AB9" s="139">
        <f>山东分行业增加值预测!AU169</f>
        <v>-1.8512467939800215E-2</v>
      </c>
      <c r="AC9" s="139">
        <f>山东分行业增加值预测!AV169</f>
        <v>-1.8242824787998435E-2</v>
      </c>
      <c r="AD9" s="139">
        <f>山东分行业增加值预测!AW169</f>
        <v>-1.7971462911866021E-2</v>
      </c>
      <c r="AE9" s="139">
        <f>山东分行业增加值预测!AX169</f>
        <v>-1.7700231391932886E-2</v>
      </c>
      <c r="AF9" s="139">
        <f>山东分行业增加值预测!AY169</f>
        <v>-1.7430586745116661E-2</v>
      </c>
      <c r="AG9" s="139">
        <f>山东分行业增加值预测!AZ169</f>
        <v>-1.7163665237279857E-2</v>
      </c>
      <c r="AH9" s="139">
        <f>山东分行业增加值预测!BA169</f>
        <v>-1.6900342369810306E-2</v>
      </c>
      <c r="AI9" s="139">
        <f>山东分行业增加值预测!BB169</f>
        <v>-1.6641281783210338E-2</v>
      </c>
      <c r="AJ9" s="139">
        <f>山东分行业增加值预测!BC169</f>
        <v>-1.6386975431205375E-2</v>
      </c>
      <c r="AK9" s="139">
        <f>山东分行业增加值预测!BD169</f>
        <v>-1.613777655667159E-2</v>
      </c>
      <c r="AL9" s="139">
        <f>山东分行业增加值预测!BE169</f>
        <v>-1.5893926734185548E-2</v>
      </c>
      <c r="AM9" s="139">
        <f>山东分行业增加值预测!BF169</f>
        <v>-1.5655578023788586E-2</v>
      </c>
      <c r="AN9" s="139">
        <f>山东分行业增加值预测!BG169</f>
        <v>-1.5422811098290579E-2</v>
      </c>
      <c r="AO9" s="139">
        <f>山东分行业增加值预测!BH169</f>
        <v>-1.5195650055934151E-2</v>
      </c>
      <c r="AP9" s="139">
        <f>山东分行业增加值预测!BI169</f>
        <v>-1.4974074505864077E-2</v>
      </c>
    </row>
    <row r="10" spans="1:42" x14ac:dyDescent="0.2">
      <c r="A10" s="67" t="s">
        <v>9</v>
      </c>
      <c r="B10" s="139">
        <f>山东分行业增加值预测!U170</f>
        <v>-1.8168429108658568E-2</v>
      </c>
      <c r="C10" s="139">
        <f>山东分行业增加值预测!V170</f>
        <v>9.5408352368965499E-2</v>
      </c>
      <c r="D10" s="139">
        <f>山东分行业增加值预测!W170</f>
        <v>1.996162179202754E-2</v>
      </c>
      <c r="E10" s="139">
        <f>山东分行业增加值预测!X170</f>
        <v>5.1417970488105702E-3</v>
      </c>
      <c r="F10" s="139">
        <f>山东分行业增加值预测!Y170</f>
        <v>-4.8365202072320201E-4</v>
      </c>
      <c r="G10" s="139">
        <f>山东分行业增加值预测!Z170</f>
        <v>-5.01702333665488E-3</v>
      </c>
      <c r="H10" s="139">
        <f>山东分行业增加值预测!AA170</f>
        <v>-8.6520489079335849E-3</v>
      </c>
      <c r="I10" s="139">
        <f>山东分行业增加值预测!AB170</f>
        <v>-1.1548870172131021E-2</v>
      </c>
      <c r="J10" s="139">
        <f>山东分行业增加值预测!AC170</f>
        <v>-1.3839790957975273E-2</v>
      </c>
      <c r="K10" s="139">
        <f>山东分行业增加值预测!AD170</f>
        <v>-1.5634057517234012E-2</v>
      </c>
      <c r="L10" s="139">
        <f>山东分行业增加值预测!AE170</f>
        <v>-1.7021827131108669E-2</v>
      </c>
      <c r="M10" s="139">
        <f>山东分行业增加值预测!AF170</f>
        <v>-1.8077460848938687E-2</v>
      </c>
      <c r="N10" s="139">
        <f>山东分行业增加值预测!AG170</f>
        <v>-1.8862253873450863E-2</v>
      </c>
      <c r="O10" s="139">
        <f>山东分行业增加值预测!AH170</f>
        <v>-1.9426698466480929E-2</v>
      </c>
      <c r="P10" s="139">
        <f>山东分行业增加值预测!AI170</f>
        <v>-1.9812358545365227E-2</v>
      </c>
      <c r="Q10" s="139">
        <f>山东分行业增加值预测!AJ170</f>
        <v>-2.0053421949199013E-2</v>
      </c>
      <c r="R10" s="139">
        <f>山东分行业增加值预测!AK170</f>
        <v>-2.0177985300161239E-2</v>
      </c>
      <c r="S10" s="139">
        <f>山东分行业增加值预测!AL170</f>
        <v>-2.0209117140470023E-2</v>
      </c>
      <c r="T10" s="139">
        <f>山东分行业增加值预测!AM170</f>
        <v>-2.0165737306152676E-2</v>
      </c>
      <c r="U10" s="139">
        <f>山东分行业增加值预测!AN170</f>
        <v>-2.0063344062415056E-2</v>
      </c>
      <c r="V10" s="139">
        <f>山东分行业增加值预测!AO170</f>
        <v>-1.9914615164176253E-2</v>
      </c>
      <c r="W10" s="139">
        <f>山东分行业增加值预测!AP170</f>
        <v>-1.9729904544645072E-2</v>
      </c>
      <c r="X10" s="139">
        <f>山东分行业增加值预测!AQ170</f>
        <v>-1.9517652626126036E-2</v>
      </c>
      <c r="Y10" s="139">
        <f>山东分行业增加值预测!AR170</f>
        <v>-1.928472516623847E-2</v>
      </c>
      <c r="Z10" s="139">
        <f>山东分行业增加值预测!AS170</f>
        <v>-1.9036692994413129E-2</v>
      </c>
      <c r="AA10" s="139">
        <f>山东分行业增加值预测!AT170</f>
        <v>-1.8778062870892454E-2</v>
      </c>
      <c r="AB10" s="139">
        <f>山东分行业增加值预测!AU170</f>
        <v>-1.8512467939800437E-2</v>
      </c>
      <c r="AC10" s="139">
        <f>山东分行业增加值预测!AV170</f>
        <v>-1.8242824787998213E-2</v>
      </c>
      <c r="AD10" s="139">
        <f>山东分行业增加值预测!AW170</f>
        <v>-1.797146291186591E-2</v>
      </c>
      <c r="AE10" s="139">
        <f>山东分行业增加值预测!AX170</f>
        <v>-1.7700231391932997E-2</v>
      </c>
      <c r="AF10" s="139">
        <f>山东分行业增加值预测!AY170</f>
        <v>-1.743058674511655E-2</v>
      </c>
      <c r="AG10" s="139">
        <f>山东分行业增加值预测!AZ170</f>
        <v>-1.7163665237280079E-2</v>
      </c>
      <c r="AH10" s="139">
        <f>山东分行业增加值预测!BA170</f>
        <v>-1.6900342369809973E-2</v>
      </c>
      <c r="AI10" s="139">
        <f>山东分行业增加值预测!BB170</f>
        <v>-1.664128178321056E-2</v>
      </c>
      <c r="AJ10" s="139">
        <f>山东分行业增加值预测!BC170</f>
        <v>-1.6386975431205153E-2</v>
      </c>
      <c r="AK10" s="139">
        <f>山东分行业增加值预测!BD170</f>
        <v>-1.6137776556671701E-2</v>
      </c>
      <c r="AL10" s="139">
        <f>山东分行业增加值预测!BE170</f>
        <v>-1.5893926734185659E-2</v>
      </c>
      <c r="AM10" s="139">
        <f>山东分行业增加值预测!BF170</f>
        <v>-1.5655578023788363E-2</v>
      </c>
      <c r="AN10" s="139">
        <f>山东分行业增加值预测!BG170</f>
        <v>-1.5422811098290579E-2</v>
      </c>
      <c r="AO10" s="139">
        <f>山东分行业增加值预测!BH170</f>
        <v>-1.5195650055934373E-2</v>
      </c>
      <c r="AP10" s="139">
        <f>山东分行业增加值预测!BI170</f>
        <v>-1.4974074505863855E-2</v>
      </c>
    </row>
    <row r="11" spans="1:42" x14ac:dyDescent="0.2">
      <c r="A11" s="67" t="s">
        <v>10</v>
      </c>
      <c r="B11" s="139">
        <f>山东分行业增加值预测!U171</f>
        <v>2.0987632213220753E-3</v>
      </c>
      <c r="C11" s="139">
        <f>山东分行业增加值预测!V171</f>
        <v>0.30101046665088815</v>
      </c>
      <c r="D11" s="139">
        <f>山东分行业增加值预测!W171</f>
        <v>0.11523812660633515</v>
      </c>
      <c r="E11" s="139">
        <f>山东分行业增加值预测!X171</f>
        <v>9.1012603454122099E-2</v>
      </c>
      <c r="F11" s="139">
        <f>山东分行业增加值预测!Y171</f>
        <v>7.8185718566303519E-2</v>
      </c>
      <c r="G11" s="139">
        <f>山东分行业增加值预测!Z171</f>
        <v>6.7581493941978543E-2</v>
      </c>
      <c r="H11" s="139">
        <f>山东分行业增加值预测!AA171</f>
        <v>5.8762374969675069E-2</v>
      </c>
      <c r="I11" s="139">
        <f>山东分行业增加值预测!AB171</f>
        <v>5.1388635942426486E-2</v>
      </c>
      <c r="J11" s="139">
        <f>山东分行业增加值预测!AC171</f>
        <v>4.5193055759909839E-2</v>
      </c>
      <c r="K11" s="139">
        <f>山东分行业增加值预测!AD171</f>
        <v>3.9963253885339611E-2</v>
      </c>
      <c r="L11" s="139">
        <f>山东分行业增加值预测!AE171</f>
        <v>3.5529013847884761E-2</v>
      </c>
      <c r="M11" s="139">
        <f>山东分行业增加值预测!AF171</f>
        <v>3.1752968350601485E-2</v>
      </c>
      <c r="N11" s="139">
        <f>山东分行业增加值预测!AG171</f>
        <v>2.8523618998341105E-2</v>
      </c>
      <c r="O11" s="139">
        <f>山东分行业增加值预测!AH171</f>
        <v>2.5750019840865557E-2</v>
      </c>
      <c r="P11" s="139">
        <f>山东分行业增加值预测!AI171</f>
        <v>2.335767324581961E-2</v>
      </c>
      <c r="Q11" s="139">
        <f>山东分行业增加值预测!AJ171</f>
        <v>2.128532601165567E-2</v>
      </c>
      <c r="R11" s="139">
        <f>山东分行业增加值预测!AK171</f>
        <v>1.9482444826993239E-2</v>
      </c>
      <c r="S11" s="139">
        <f>山东分行业增加值预测!AL171</f>
        <v>1.7907211439829762E-2</v>
      </c>
      <c r="T11" s="139">
        <f>山东分行业增加值预测!AM171</f>
        <v>1.652492004585393E-2</v>
      </c>
      <c r="U11" s="139">
        <f>山东分行业增加值预测!AN171</f>
        <v>1.5306689038253607E-2</v>
      </c>
      <c r="V11" s="139">
        <f>山东分行业增加值预测!AO171</f>
        <v>1.4228420509076134E-2</v>
      </c>
      <c r="W11" s="139">
        <f>山东分行业增加值预测!AP171</f>
        <v>1.3269956395709492E-2</v>
      </c>
      <c r="X11" s="139">
        <f>山东分行业增加值预测!AQ171</f>
        <v>1.2414391656428547E-2</v>
      </c>
      <c r="Y11" s="139">
        <f>山东分行业增加值预测!AR171</f>
        <v>1.1647513492807571E-2</v>
      </c>
      <c r="Z11" s="139">
        <f>山东分行业增加值预测!AS171</f>
        <v>1.0957342203973708E-2</v>
      </c>
      <c r="AA11" s="139">
        <f>山东分行业增加值预测!AT171</f>
        <v>1.0333754305802412E-2</v>
      </c>
      <c r="AB11" s="139">
        <f>山东分行业增加值预测!AU171</f>
        <v>9.7681724651861312E-3</v>
      </c>
      <c r="AC11" s="139">
        <f>山东分行业增加值预测!AV171</f>
        <v>9.2533098637830324E-3</v>
      </c>
      <c r="AD11" s="139">
        <f>山东分行业增加值预测!AW171</f>
        <v>8.7829590194443696E-3</v>
      </c>
      <c r="AE11" s="139">
        <f>山东分行业增加值预测!AX171</f>
        <v>8.3518170069756259E-3</v>
      </c>
      <c r="AF11" s="139">
        <f>山东分行业增加值预测!AY171</f>
        <v>7.955340545007239E-3</v>
      </c>
      <c r="AG11" s="139">
        <f>山东分行业增加值预测!AZ171</f>
        <v>7.5896256365870496E-3</v>
      </c>
      <c r="AH11" s="139">
        <f>山东分行业增加值预测!BA171</f>
        <v>7.2513074329996208E-3</v>
      </c>
      <c r="AI11" s="139">
        <f>山东分行业增加值预测!BB171</f>
        <v>6.9374767824537109E-3</v>
      </c>
      <c r="AJ11" s="139">
        <f>山东分行业增加值预测!BC171</f>
        <v>6.6456105665453347E-3</v>
      </c>
      <c r="AK11" s="139">
        <f>山东分行业增加值预测!BD171</f>
        <v>6.3735134480036315E-3</v>
      </c>
      <c r="AL11" s="139">
        <f>山东分行业增加值预测!BE171</f>
        <v>6.1192690769271696E-3</v>
      </c>
      <c r="AM11" s="139">
        <f>山东分行业增加值预测!BF171</f>
        <v>5.881199148185523E-3</v>
      </c>
      <c r="AN11" s="139">
        <f>山东分行业增加值预测!BG171</f>
        <v>5.6578289851922925E-3</v>
      </c>
      <c r="AO11" s="139">
        <f>山东分行业增加值预测!BH171</f>
        <v>5.4478585565012061E-3</v>
      </c>
      <c r="AP11" s="139">
        <f>山东分行业增加值预测!BI171</f>
        <v>5.2501380212817139E-3</v>
      </c>
    </row>
    <row r="12" spans="1:42" x14ac:dyDescent="0.2">
      <c r="A12" s="67" t="s">
        <v>35</v>
      </c>
      <c r="B12" s="139">
        <f>山东分行业增加值预测!U172</f>
        <v>-2.1873855079859394E-2</v>
      </c>
      <c r="C12" s="139">
        <f>山东分行业增加值预测!V172</f>
        <v>0.20640009350670674</v>
      </c>
      <c r="D12" s="139">
        <f>山东分行业增加值预测!W172</f>
        <v>4.4766446380077429E-2</v>
      </c>
      <c r="E12" s="139">
        <f>山东分行业增加值预测!X172</f>
        <v>2.9005853985457852E-2</v>
      </c>
      <c r="F12" s="139">
        <f>山东分行业增加值预测!Y172</f>
        <v>2.2696502829615328E-2</v>
      </c>
      <c r="G12" s="139">
        <f>山东分行业增加值预测!Z172</f>
        <v>1.7534984427817646E-2</v>
      </c>
      <c r="H12" s="139">
        <f>山东分行业增加值预测!AA172</f>
        <v>1.3319565859580829E-2</v>
      </c>
      <c r="I12" s="139">
        <f>山东分行业增加值预测!AB172</f>
        <v>9.8835270427239941E-3</v>
      </c>
      <c r="J12" s="139">
        <f>山东分行业增加值预测!AC172</f>
        <v>7.0891347564348006E-3</v>
      </c>
      <c r="K12" s="139">
        <f>山东分行业增加值预测!AD172</f>
        <v>4.822643856070119E-3</v>
      </c>
      <c r="L12" s="139">
        <f>山东分行业增加值预测!AE172</f>
        <v>2.9901531539771042E-3</v>
      </c>
      <c r="M12" s="139">
        <f>山东分行业增加值预测!AF172</f>
        <v>1.514171664282582E-3</v>
      </c>
      <c r="N12" s="139">
        <f>山东分行业增加值预测!AG172</f>
        <v>3.3077475341225515E-4</v>
      </c>
      <c r="O12" s="139">
        <f>山东分行业增加值预测!AH172</f>
        <v>-6.1275019850948187E-4</v>
      </c>
      <c r="P12" s="139">
        <f>山东分行业增加值预测!AI172</f>
        <v>-1.3598521892000948E-3</v>
      </c>
      <c r="Q12" s="139">
        <f>山东分行业增加值预测!AJ172</f>
        <v>-1.9463285183723977E-3</v>
      </c>
      <c r="R12" s="139">
        <f>山东分行业增加值预测!AK172</f>
        <v>-2.4016579615593336E-3</v>
      </c>
      <c r="S12" s="139">
        <f>山东分行业增加值预测!AL172</f>
        <v>-2.7501031033182466E-3</v>
      </c>
      <c r="T12" s="139">
        <f>山东分行业增加值预测!AM172</f>
        <v>-3.011621572785117E-3</v>
      </c>
      <c r="U12" s="139">
        <f>山东分行业增加值预测!AN172</f>
        <v>-3.2026191321601338E-3</v>
      </c>
      <c r="V12" s="139">
        <f>山东分行业增加值预测!AO172</f>
        <v>-3.3365719238450664E-3</v>
      </c>
      <c r="W12" s="139">
        <f>山东分行业增加值预测!AP172</f>
        <v>-3.4245404950786762E-3</v>
      </c>
      <c r="X12" s="139">
        <f>山东分行业增加值预测!AQ172</f>
        <v>-3.4755943297652969E-3</v>
      </c>
      <c r="Y12" s="139">
        <f>山东分行业增加值预测!AR172</f>
        <v>-3.4971623915635019E-3</v>
      </c>
      <c r="Z12" s="139">
        <f>山东分行业增加值预测!AS172</f>
        <v>-3.4953225090346152E-3</v>
      </c>
      <c r="AA12" s="139">
        <f>山东分行业增加值预测!AT172</f>
        <v>-3.475040218053671E-3</v>
      </c>
      <c r="AB12" s="139">
        <f>山东分行业增加值预测!AU172</f>
        <v>-3.4403658422409444E-3</v>
      </c>
      <c r="AC12" s="139">
        <f>山东分行业增加值预测!AV172</f>
        <v>-3.3945970727458086E-3</v>
      </c>
      <c r="AD12" s="139">
        <f>山东分行业增加值预测!AW172</f>
        <v>-3.3404130512768582E-3</v>
      </c>
      <c r="AE12" s="139">
        <f>山东分行业增加值预测!AX172</f>
        <v>-3.2799849198653641E-3</v>
      </c>
      <c r="AF12" s="139">
        <f>山东分行业增加值预测!AY172</f>
        <v>-3.2150669394759301E-3</v>
      </c>
      <c r="AG12" s="139">
        <f>山东分行业增加值预测!AZ172</f>
        <v>-3.1470715678464378E-3</v>
      </c>
      <c r="AH12" s="139">
        <f>山东分行业增加值预测!BA172</f>
        <v>-3.0771312977073695E-3</v>
      </c>
      <c r="AI12" s="139">
        <f>山东分行业增加值预测!BB172</f>
        <v>-3.0061495696241947E-3</v>
      </c>
      <c r="AJ12" s="139">
        <f>山东分行业增加值预测!BC172</f>
        <v>-2.9348426710973374E-3</v>
      </c>
      <c r="AK12" s="139">
        <f>山东分行业增加值预测!BD172</f>
        <v>-2.8637742007263656E-3</v>
      </c>
      <c r="AL12" s="139">
        <f>山东分行业增加值预测!BE172</f>
        <v>-2.7933834011424352E-3</v>
      </c>
      <c r="AM12" s="139">
        <f>山东分行业增加值预测!BF172</f>
        <v>-2.724008437212655E-3</v>
      </c>
      <c r="AN12" s="139">
        <f>山东分行业增加值预测!BG172</f>
        <v>-2.6559055081116778E-3</v>
      </c>
      <c r="AO12" s="139">
        <f>山东分行业增加值预测!BH172</f>
        <v>-2.5892645266358816E-3</v>
      </c>
      <c r="AP12" s="139">
        <f>山东分行业增加值预测!BI172</f>
        <v>-2.5242219712013902E-3</v>
      </c>
    </row>
    <row r="13" spans="1:42" x14ac:dyDescent="0.2">
      <c r="A13" s="67" t="s">
        <v>36</v>
      </c>
      <c r="B13" s="139">
        <f>山东分行业增加值预测!U173</f>
        <v>-2.1873855079859394E-2</v>
      </c>
      <c r="C13" s="139">
        <f>山东分行业增加值预测!V173</f>
        <v>0.20640009350670674</v>
      </c>
      <c r="D13" s="139">
        <f>山东分行业增加值预测!W173</f>
        <v>4.4766446380077429E-2</v>
      </c>
      <c r="E13" s="139">
        <f>山东分行业增加值预测!X173</f>
        <v>2.9005853985457852E-2</v>
      </c>
      <c r="F13" s="139">
        <f>山东分行业增加值预测!Y173</f>
        <v>2.2696502829615328E-2</v>
      </c>
      <c r="G13" s="139">
        <f>山东分行业增加值预测!Z173</f>
        <v>1.7534984427817646E-2</v>
      </c>
      <c r="H13" s="139">
        <f>山东分行业增加值预测!AA173</f>
        <v>1.3319565859580829E-2</v>
      </c>
      <c r="I13" s="139">
        <f>山东分行业增加值预测!AB173</f>
        <v>9.8835270427239941E-3</v>
      </c>
      <c r="J13" s="139">
        <f>山东分行业增加值预测!AC173</f>
        <v>7.0891347564348006E-3</v>
      </c>
      <c r="K13" s="139">
        <f>山东分行业增加值预测!AD173</f>
        <v>4.822643856070119E-3</v>
      </c>
      <c r="L13" s="139">
        <f>山东分行业增加值预测!AE173</f>
        <v>2.9901531539771042E-3</v>
      </c>
      <c r="M13" s="139">
        <f>山东分行业增加值预测!AF173</f>
        <v>1.514171664282582E-3</v>
      </c>
      <c r="N13" s="139">
        <f>山东分行业增加值预测!AG173</f>
        <v>3.3077475341225515E-4</v>
      </c>
      <c r="O13" s="139">
        <f>山东分行业增加值预测!AH173</f>
        <v>-6.1275019850948187E-4</v>
      </c>
      <c r="P13" s="139">
        <f>山东分行业增加值预测!AI173</f>
        <v>-1.3598521892000948E-3</v>
      </c>
      <c r="Q13" s="139">
        <f>山东分行业增加值预测!AJ173</f>
        <v>-1.9463285183723977E-3</v>
      </c>
      <c r="R13" s="139">
        <f>山东分行业增加值预测!AK173</f>
        <v>-2.4016579615593336E-3</v>
      </c>
      <c r="S13" s="139">
        <f>山东分行业增加值预测!AL173</f>
        <v>-2.7501031033182466E-3</v>
      </c>
      <c r="T13" s="139">
        <f>山东分行业增加值预测!AM173</f>
        <v>-3.011621572785117E-3</v>
      </c>
      <c r="U13" s="139">
        <f>山东分行业增加值预测!AN173</f>
        <v>-3.2026191321601338E-3</v>
      </c>
      <c r="V13" s="139">
        <f>山东分行业增加值预测!AO173</f>
        <v>-3.3365719238450664E-3</v>
      </c>
      <c r="W13" s="139">
        <f>山东分行业增加值预测!AP173</f>
        <v>-3.4245404950786762E-3</v>
      </c>
      <c r="X13" s="139">
        <f>山东分行业增加值预测!AQ173</f>
        <v>-3.4755943297652969E-3</v>
      </c>
      <c r="Y13" s="139">
        <f>山东分行业增加值预测!AR173</f>
        <v>-3.4971623915635019E-3</v>
      </c>
      <c r="Z13" s="139">
        <f>山东分行业增加值预测!AS173</f>
        <v>-3.4953225090346152E-3</v>
      </c>
      <c r="AA13" s="139">
        <f>山东分行业增加值预测!AT173</f>
        <v>-3.475040218053671E-3</v>
      </c>
      <c r="AB13" s="139">
        <f>山东分行业增加值预测!AU173</f>
        <v>-3.4403658422409444E-3</v>
      </c>
      <c r="AC13" s="139">
        <f>山东分行业增加值预测!AV173</f>
        <v>-3.3945970727458086E-3</v>
      </c>
      <c r="AD13" s="139">
        <f>山东分行业增加值预测!AW173</f>
        <v>-3.3404130512768582E-3</v>
      </c>
      <c r="AE13" s="139">
        <f>山东分行业增加值预测!AX173</f>
        <v>-3.2799849198653641E-3</v>
      </c>
      <c r="AF13" s="139">
        <f>山东分行业增加值预测!AY173</f>
        <v>-3.2150669394759301E-3</v>
      </c>
      <c r="AG13" s="139">
        <f>山东分行业增加值预测!AZ173</f>
        <v>-3.1470715678464378E-3</v>
      </c>
      <c r="AH13" s="139">
        <f>山东分行业增加值预测!BA173</f>
        <v>-3.0771312977073695E-3</v>
      </c>
      <c r="AI13" s="139">
        <f>山东分行业增加值预测!BB173</f>
        <v>-3.0061495696241947E-3</v>
      </c>
      <c r="AJ13" s="139">
        <f>山东分行业增加值预测!BC173</f>
        <v>-2.9348426710973374E-3</v>
      </c>
      <c r="AK13" s="139">
        <f>山东分行业增加值预测!BD173</f>
        <v>-2.8637742007263656E-3</v>
      </c>
      <c r="AL13" s="139">
        <f>山东分行业增加值预测!BE173</f>
        <v>-2.7933834011424352E-3</v>
      </c>
      <c r="AM13" s="139">
        <f>山东分行业增加值预测!BF173</f>
        <v>-2.724008437212655E-3</v>
      </c>
      <c r="AN13" s="139">
        <f>山东分行业增加值预测!BG173</f>
        <v>-2.6559055081116778E-3</v>
      </c>
      <c r="AO13" s="139">
        <f>山东分行业增加值预测!BH173</f>
        <v>-2.5892645266358816E-3</v>
      </c>
      <c r="AP13" s="139">
        <f>山东分行业增加值预测!BI173</f>
        <v>-2.5242219712013902E-3</v>
      </c>
    </row>
    <row r="14" spans="1:42" x14ac:dyDescent="0.2">
      <c r="A14" s="67" t="s">
        <v>11</v>
      </c>
      <c r="B14" s="139">
        <f>山东分行业增加值预测!U174</f>
        <v>-2.1873855079859394E-2</v>
      </c>
      <c r="C14" s="139">
        <f>山东分行业增加值预测!V174</f>
        <v>0.20640009350670674</v>
      </c>
      <c r="D14" s="139">
        <f>山东分行业增加值预测!W174</f>
        <v>4.4766446380077429E-2</v>
      </c>
      <c r="E14" s="139">
        <f>山东分行业增加值预测!X174</f>
        <v>2.9005853985457852E-2</v>
      </c>
      <c r="F14" s="139">
        <f>山东分行业增加值预测!Y174</f>
        <v>2.2696502829615328E-2</v>
      </c>
      <c r="G14" s="139">
        <f>山东分行业增加值预测!Z174</f>
        <v>1.7534984427817646E-2</v>
      </c>
      <c r="H14" s="139">
        <f>山东分行业增加值预测!AA174</f>
        <v>1.3319565859580829E-2</v>
      </c>
      <c r="I14" s="139">
        <f>山东分行业增加值预测!AB174</f>
        <v>9.8835270427239941E-3</v>
      </c>
      <c r="J14" s="139">
        <f>山东分行业增加值预测!AC174</f>
        <v>7.0891347564348006E-3</v>
      </c>
      <c r="K14" s="139">
        <f>山东分行业增加值预测!AD174</f>
        <v>4.822643856070119E-3</v>
      </c>
      <c r="L14" s="139">
        <f>山东分行业增加值预测!AE174</f>
        <v>2.9901531539771042E-3</v>
      </c>
      <c r="M14" s="139">
        <f>山东分行业增加值预测!AF174</f>
        <v>1.514171664282582E-3</v>
      </c>
      <c r="N14" s="139">
        <f>山东分行业增加值预测!AG174</f>
        <v>3.3077475341225515E-4</v>
      </c>
      <c r="O14" s="139">
        <f>山东分行业增加值预测!AH174</f>
        <v>-6.1275019850948187E-4</v>
      </c>
      <c r="P14" s="139">
        <f>山东分行业增加值预测!AI174</f>
        <v>-1.3598521892000948E-3</v>
      </c>
      <c r="Q14" s="139">
        <f>山东分行业增加值预测!AJ174</f>
        <v>-1.9463285183723977E-3</v>
      </c>
      <c r="R14" s="139">
        <f>山东分行业增加值预测!AK174</f>
        <v>-2.4016579615593336E-3</v>
      </c>
      <c r="S14" s="139">
        <f>山东分行业增加值预测!AL174</f>
        <v>-2.7501031033182466E-3</v>
      </c>
      <c r="T14" s="139">
        <f>山东分行业增加值预测!AM174</f>
        <v>-3.011621572785117E-3</v>
      </c>
      <c r="U14" s="139">
        <f>山东分行业增加值预测!AN174</f>
        <v>-3.2026191321601338E-3</v>
      </c>
      <c r="V14" s="139">
        <f>山东分行业增加值预测!AO174</f>
        <v>-3.3365719238450664E-3</v>
      </c>
      <c r="W14" s="139">
        <f>山东分行业增加值预测!AP174</f>
        <v>-3.4245404950786762E-3</v>
      </c>
      <c r="X14" s="139">
        <f>山东分行业增加值预测!AQ174</f>
        <v>-3.4755943297652969E-3</v>
      </c>
      <c r="Y14" s="139">
        <f>山东分行业增加值预测!AR174</f>
        <v>-3.4971623915635019E-3</v>
      </c>
      <c r="Z14" s="139">
        <f>山东分行业增加值预测!AS174</f>
        <v>-3.4953225090346152E-3</v>
      </c>
      <c r="AA14" s="139">
        <f>山东分行业增加值预测!AT174</f>
        <v>-3.475040218053671E-3</v>
      </c>
      <c r="AB14" s="139">
        <f>山东分行业增加值预测!AU174</f>
        <v>-3.4403658422409444E-3</v>
      </c>
      <c r="AC14" s="139">
        <f>山东分行业增加值预测!AV174</f>
        <v>-3.3945970727458086E-3</v>
      </c>
      <c r="AD14" s="139">
        <f>山东分行业增加值预测!AW174</f>
        <v>-3.3404130512768582E-3</v>
      </c>
      <c r="AE14" s="139">
        <f>山东分行业增加值预测!AX174</f>
        <v>-3.2799849198653641E-3</v>
      </c>
      <c r="AF14" s="139">
        <f>山东分行业增加值预测!AY174</f>
        <v>-3.2150669394759301E-3</v>
      </c>
      <c r="AG14" s="139">
        <f>山东分行业增加值预测!AZ174</f>
        <v>-3.1470715678464378E-3</v>
      </c>
      <c r="AH14" s="139">
        <f>山东分行业增加值预测!BA174</f>
        <v>-3.0771312977073695E-3</v>
      </c>
      <c r="AI14" s="139">
        <f>山东分行业增加值预测!BB174</f>
        <v>-3.0061495696241947E-3</v>
      </c>
      <c r="AJ14" s="139">
        <f>山东分行业增加值预测!BC174</f>
        <v>-2.9348426710973374E-3</v>
      </c>
      <c r="AK14" s="139">
        <f>山东分行业增加值预测!BD174</f>
        <v>-2.8637742007263656E-3</v>
      </c>
      <c r="AL14" s="139">
        <f>山东分行业增加值预测!BE174</f>
        <v>-2.7933834011424352E-3</v>
      </c>
      <c r="AM14" s="139">
        <f>山东分行业增加值预测!BF174</f>
        <v>-2.724008437212655E-3</v>
      </c>
      <c r="AN14" s="139">
        <f>山东分行业增加值预测!BG174</f>
        <v>-2.6559055081116778E-3</v>
      </c>
      <c r="AO14" s="139">
        <f>山东分行业增加值预测!BH174</f>
        <v>-2.5892645266358816E-3</v>
      </c>
      <c r="AP14" s="139">
        <f>山东分行业增加值预测!BI174</f>
        <v>-2.5242219712013902E-3</v>
      </c>
    </row>
    <row r="15" spans="1:42" x14ac:dyDescent="0.2">
      <c r="A15" s="67" t="s">
        <v>40</v>
      </c>
      <c r="B15" s="139">
        <f>山东分行业增加值预测!U175</f>
        <v>-6.2213612114352723E-2</v>
      </c>
      <c r="C15" s="139">
        <f>山东分行业增加值预测!V175</f>
        <v>9.8021709714115612E-2</v>
      </c>
      <c r="D15" s="139">
        <f>山东分行业增加值预测!W175</f>
        <v>2.8901186203952767E-2</v>
      </c>
      <c r="E15" s="139">
        <f>山东分行业增加值预测!X175</f>
        <v>1.387492901358911E-2</v>
      </c>
      <c r="F15" s="139">
        <f>山东分行业增加值预测!Y175</f>
        <v>8.1258006031281749E-3</v>
      </c>
      <c r="G15" s="139">
        <f>山东分行业增加值预测!Z175</f>
        <v>3.4801888108735302E-3</v>
      </c>
      <c r="H15" s="139">
        <f>山东分行业增加值预测!AA175</f>
        <v>-2.5756942903576441E-4</v>
      </c>
      <c r="I15" s="139">
        <f>山东分行业增加值预测!AB175</f>
        <v>-3.249199705523842E-3</v>
      </c>
      <c r="J15" s="139">
        <f>山东分行业增加值预测!AC175</f>
        <v>-5.628305439310477E-3</v>
      </c>
      <c r="K15" s="139">
        <f>山东分行业增加值预测!AD175</f>
        <v>-7.5051991376403615E-3</v>
      </c>
      <c r="L15" s="139">
        <f>山东分行业增加值预测!AE175</f>
        <v>-8.9709130602837472E-3</v>
      </c>
      <c r="M15" s="139">
        <f>山东分行业增加值预测!AF175</f>
        <v>-1.0100526477288652E-2</v>
      </c>
      <c r="N15" s="139">
        <f>山东分行业增加值预测!AG175</f>
        <v>-1.0955924372588965E-2</v>
      </c>
      <c r="O15" s="139">
        <f>山东分行业增加值预测!AH175</f>
        <v>-1.158808357285146E-2</v>
      </c>
      <c r="P15" s="139">
        <f>山东分行业增加值预测!AI175</f>
        <v>-1.2038966382479366E-2</v>
      </c>
      <c r="Q15" s="139">
        <f>山东分行业增加值预测!AJ175</f>
        <v>-1.2343088453577566E-2</v>
      </c>
      <c r="R15" s="139">
        <f>山东分行业增加值预测!AK175</f>
        <v>-1.2528816432547774E-2</v>
      </c>
      <c r="S15" s="139">
        <f>山东分行业增加值预测!AL175</f>
        <v>-1.2619441570527967E-2</v>
      </c>
      <c r="T15" s="139">
        <f>山东分行业增加值预测!AM175</f>
        <v>-1.2634067675158733E-2</v>
      </c>
      <c r="U15" s="139">
        <f>山东分行业增加值预测!AN175</f>
        <v>-1.2588345269974099E-2</v>
      </c>
      <c r="V15" s="139">
        <f>山东分行业增加值预测!AO175</f>
        <v>-1.2495078405581728E-2</v>
      </c>
      <c r="W15" s="139">
        <f>山东分行业增加值预测!AP175</f>
        <v>-1.236472605536576E-2</v>
      </c>
      <c r="X15" s="139">
        <f>山东分行业增加值预测!AQ175</f>
        <v>-1.2205816278735626E-2</v>
      </c>
      <c r="Y15" s="139">
        <f>山东分行业增加值预测!AR175</f>
        <v>-1.2025288219610242E-2</v>
      </c>
      <c r="Z15" s="139">
        <f>山东分行业增加值预测!AS175</f>
        <v>-1.1828774421950183E-2</v>
      </c>
      <c r="AA15" s="139">
        <f>山东分行业增加值预测!AT175</f>
        <v>-1.1620833798366426E-2</v>
      </c>
      <c r="AB15" s="139">
        <f>山东分行业增加值预测!AU175</f>
        <v>-1.1405143808539187E-2</v>
      </c>
      <c r="AC15" s="139">
        <f>山东分行业增加值预测!AV175</f>
        <v>-1.1184658928925506E-2</v>
      </c>
      <c r="AD15" s="139">
        <f>山东分行业增加值预测!AW175</f>
        <v>-1.0961741273040948E-2</v>
      </c>
      <c r="AE15" s="139">
        <f>山东分行业增加值预测!AX175</f>
        <v>-1.0738268208943635E-2</v>
      </c>
      <c r="AF15" s="139">
        <f>山东分行业增加值预测!AY175</f>
        <v>-1.0515720982110288E-2</v>
      </c>
      <c r="AG15" s="139">
        <f>山东分行业增加值预测!AZ175</f>
        <v>-1.0295257657694901E-2</v>
      </c>
      <c r="AH15" s="139">
        <f>山东分行业增加值预测!BA175</f>
        <v>-1.007777312155711E-2</v>
      </c>
      <c r="AI15" s="139">
        <f>山东分行业增加值预测!BB175</f>
        <v>-9.8639484041370684E-3</v>
      </c>
      <c r="AJ15" s="139">
        <f>山东分行业增加值预测!BC175</f>
        <v>-9.6542911978040324E-3</v>
      </c>
      <c r="AK15" s="139">
        <f>山东分行业增加值预测!BD175</f>
        <v>-9.4491691130903499E-3</v>
      </c>
      <c r="AL15" s="139">
        <f>山东分行业增加值预测!BE175</f>
        <v>-9.2488369501250167E-3</v>
      </c>
      <c r="AM15" s="139">
        <f>山东分行业增加值预测!BF175</f>
        <v>-9.0534590393021031E-3</v>
      </c>
      <c r="AN15" s="139">
        <f>山东分行业增加值预测!BG175</f>
        <v>-8.863127521173908E-3</v>
      </c>
      <c r="AO15" s="139">
        <f>山东分行业增加值预测!BH175</f>
        <v>-8.6778772837012852E-3</v>
      </c>
      <c r="AP15" s="139">
        <f>山东分行业增加值预测!BI175</f>
        <v>-8.4976981494685466E-3</v>
      </c>
    </row>
    <row r="16" spans="1:42" x14ac:dyDescent="0.2">
      <c r="A16" s="67" t="s">
        <v>41</v>
      </c>
      <c r="B16" s="139">
        <f>山东分行业增加值预测!U176</f>
        <v>0.7579964501343508</v>
      </c>
      <c r="C16" s="139">
        <f>山东分行业增加值预测!V176</f>
        <v>9.5271851077351144E-2</v>
      </c>
      <c r="D16" s="139">
        <f>山东分行业增加值预测!W176</f>
        <v>-0.14886859131253283</v>
      </c>
      <c r="E16" s="139">
        <f>山东分行业增加值预测!X176</f>
        <v>8.0398721432979325E-3</v>
      </c>
      <c r="F16" s="139">
        <f>山东分行业增加值预测!Y176</f>
        <v>2.3899182761062399E-3</v>
      </c>
      <c r="G16" s="139">
        <f>山东分行业增加值预测!Z176</f>
        <v>-2.1646866606148674E-3</v>
      </c>
      <c r="H16" s="139">
        <f>山东分行业增加值预测!AA176</f>
        <v>-5.8182565157263166E-3</v>
      </c>
      <c r="I16" s="139">
        <f>山东分行业增加值预测!AB176</f>
        <v>-8.7314121870784023E-3</v>
      </c>
      <c r="J16" s="139">
        <f>山东分行业增加值预测!AC176</f>
        <v>-1.1036852390499119E-2</v>
      </c>
      <c r="K16" s="139">
        <f>山东分行业增加值预测!AD176</f>
        <v>-1.2844148437847425E-2</v>
      </c>
      <c r="L16" s="139">
        <f>山东分行业增加值预测!AE176</f>
        <v>-1.4243725046229727E-2</v>
      </c>
      <c r="M16" s="139">
        <f>山东分行业增加值预测!AF176</f>
        <v>-1.5310163168451796E-2</v>
      </c>
      <c r="N16" s="139">
        <f>山东分行业增加值预测!AG176</f>
        <v>-1.6104938719440853E-2</v>
      </c>
      <c r="O16" s="139">
        <f>山东分行业增加值预测!AH176</f>
        <v>-1.6678692372806725E-2</v>
      </c>
      <c r="P16" s="139">
        <f>山东分行业增加值预测!AI176</f>
        <v>-1.7073109847335566E-2</v>
      </c>
      <c r="Q16" s="139">
        <f>山东分行业增加值预测!AJ176</f>
        <v>-1.7322478869956304E-2</v>
      </c>
      <c r="R16" s="139">
        <f>山东分行业增加值预测!AK176</f>
        <v>-1.7454977912288672E-2</v>
      </c>
      <c r="S16" s="139">
        <f>山东分行业增加值预测!AL176</f>
        <v>-1.7493742523917222E-2</v>
      </c>
      <c r="T16" s="139">
        <f>山东分行业增加值预测!AM176</f>
        <v>-1.745774734160721E-2</v>
      </c>
      <c r="U16" s="139">
        <f>山东分行业增加值预测!AN176</f>
        <v>-1.7362535396948653E-2</v>
      </c>
      <c r="V16" s="139">
        <f>山东分行业增加值预测!AO176</f>
        <v>-1.722082096680877E-2</v>
      </c>
      <c r="W16" s="139">
        <f>山东分行业增加值预测!AP176</f>
        <v>-1.7042987736346715E-2</v>
      </c>
      <c r="X16" s="139">
        <f>山东分行业增加值预测!AQ176</f>
        <v>-1.683750032390785E-2</v>
      </c>
      <c r="Y16" s="139">
        <f>山东分行业增加值预测!AR176</f>
        <v>-1.6611244126705671E-2</v>
      </c>
      <c r="Z16" s="139">
        <f>山东分行业增加值预测!AS176</f>
        <v>-1.6369805879734023E-2</v>
      </c>
      <c r="AA16" s="139">
        <f>山东分行业增加值预测!AT176</f>
        <v>-1.6117705191337373E-2</v>
      </c>
      <c r="AB16" s="139">
        <f>山东分行业增加值预测!AU176</f>
        <v>-1.5858585552566806E-2</v>
      </c>
      <c r="AC16" s="139">
        <f>山东分行业增加值预测!AV176</f>
        <v>-1.5595371853303175E-2</v>
      </c>
      <c r="AD16" s="139">
        <f>山东分行业增加值预测!AW176</f>
        <v>-1.5330400224701779E-2</v>
      </c>
      <c r="AE16" s="139">
        <f>山东分行业增加值预测!AX176</f>
        <v>-1.5065525022331716E-2</v>
      </c>
      <c r="AF16" s="139">
        <f>山东分行业增加值预测!AY176</f>
        <v>-1.4802206931589845E-2</v>
      </c>
      <c r="AG16" s="139">
        <f>山东分行业增加值预测!AZ176</f>
        <v>-1.4541585487947817E-2</v>
      </c>
      <c r="AH16" s="139">
        <f>山东分行业增加值预测!BA176</f>
        <v>-1.4284538733771557E-2</v>
      </c>
      <c r="AI16" s="139">
        <f>山东分行业增加值预测!BB176</f>
        <v>-1.4031732261344243E-2</v>
      </c>
      <c r="AJ16" s="139">
        <f>山东分行业增加值预测!BC176</f>
        <v>-1.3783659501117485E-2</v>
      </c>
      <c r="AK16" s="139">
        <f>山东分行业增加值预测!BD176</f>
        <v>-1.3540674790942453E-2</v>
      </c>
      <c r="AL16" s="139">
        <f>山东分行业增加值预测!BE176</f>
        <v>-1.3303020494841444E-2</v>
      </c>
      <c r="AM16" s="139">
        <f>山东分行业增加值预测!BF176</f>
        <v>-1.30708492189614E-2</v>
      </c>
      <c r="AN16" s="139">
        <f>山东分行业增加值预测!BG176</f>
        <v>-1.2844241989539706E-2</v>
      </c>
      <c r="AO16" s="139">
        <f>山东分行业增加值预测!BH176</f>
        <v>-1.262322310677011E-2</v>
      </c>
      <c r="AP16" s="139">
        <f>山东分行业增加值预测!BI176</f>
        <v>-1.2407772263736128E-2</v>
      </c>
    </row>
    <row r="17" spans="1:42" x14ac:dyDescent="0.2">
      <c r="A17" s="67" t="s">
        <v>42</v>
      </c>
      <c r="B17" s="139">
        <f>山东分行业增加值预测!U177</f>
        <v>1.2726786948168645E-2</v>
      </c>
      <c r="C17" s="139">
        <f>山东分行业增加值预测!V177</f>
        <v>0.16889818747762364</v>
      </c>
      <c r="D17" s="139">
        <f>山东分行业增加值预测!W177</f>
        <v>8.4114407206206776E-2</v>
      </c>
      <c r="E17" s="139">
        <f>山东分行业增加值预测!X177</f>
        <v>6.4621355283837945E-2</v>
      </c>
      <c r="F17" s="139">
        <f>山东分行业增加值预测!Y177</f>
        <v>5.5358540634413922E-2</v>
      </c>
      <c r="G17" s="139">
        <f>山东分行业增加值预测!Z177</f>
        <v>4.7630516747682705E-2</v>
      </c>
      <c r="H17" s="139">
        <f>山东分行业增加值预测!AA177</f>
        <v>4.1167071629594654E-2</v>
      </c>
      <c r="I17" s="139">
        <f>山东分行业增加值预测!AB177</f>
        <v>3.5747829199365366E-2</v>
      </c>
      <c r="J17" s="139">
        <f>山东分行业增加值预测!AC177</f>
        <v>3.1192524461162163E-2</v>
      </c>
      <c r="K17" s="139">
        <f>山东分行业增加值预测!AD177</f>
        <v>2.7353334805930274E-2</v>
      </c>
      <c r="L17" s="139">
        <f>山东分行业增加值预测!AE177</f>
        <v>2.4108781911207355E-2</v>
      </c>
      <c r="M17" s="139">
        <f>山东分行业增加值预测!AF177</f>
        <v>2.1358849805777291E-2</v>
      </c>
      <c r="N17" s="139">
        <f>山东分行业增加值预测!AG177</f>
        <v>1.9021055169838208E-2</v>
      </c>
      <c r="O17" s="139">
        <f>山东分行业增加值预测!AH177</f>
        <v>1.7027270009591922E-2</v>
      </c>
      <c r="P17" s="139">
        <f>山东分行业增加值预测!AI177</f>
        <v>1.5321143215974109E-2</v>
      </c>
      <c r="Q17" s="139">
        <f>山东分行业增加值预测!AJ177</f>
        <v>1.3856001740063961E-2</v>
      </c>
      <c r="R17" s="139">
        <f>山东分行业增加值预测!AK177</f>
        <v>1.2593137797684228E-2</v>
      </c>
      <c r="S17" s="139">
        <f>山东分行业增加值预测!AL177</f>
        <v>1.1500408071374757E-2</v>
      </c>
      <c r="T17" s="139">
        <f>山东分行业增加值预测!AM177</f>
        <v>1.0551085948097283E-2</v>
      </c>
      <c r="U17" s="139">
        <f>山东分行业增加值预测!AN177</f>
        <v>9.7229195707047023E-3</v>
      </c>
      <c r="V17" s="139">
        <f>山东分行业增加值预测!AO177</f>
        <v>8.9973577046769115E-3</v>
      </c>
      <c r="W17" s="139">
        <f>山东分行业增加值预测!AP177</f>
        <v>8.3589127228604898E-3</v>
      </c>
      <c r="X17" s="139">
        <f>山东分行业增加值预测!AQ177</f>
        <v>7.7946358278166983E-3</v>
      </c>
      <c r="Y17" s="139">
        <f>山东分行业增加值预测!AR177</f>
        <v>7.2936842886257569E-3</v>
      </c>
      <c r="Z17" s="139">
        <f>山东分行业增加值预测!AS177</f>
        <v>6.8469642154631583E-3</v>
      </c>
      <c r="AA17" s="139">
        <f>山东分行业增加值预测!AT177</f>
        <v>6.4468354206195233E-3</v>
      </c>
      <c r="AB17" s="139">
        <f>山东分行业增加值预测!AU177</f>
        <v>6.0868673646412574E-3</v>
      </c>
      <c r="AC17" s="139">
        <f>山东分行业增加值预测!AV177</f>
        <v>5.7616371764532825E-3</v>
      </c>
      <c r="AD17" s="139">
        <f>山东分行业增加值预测!AW177</f>
        <v>5.4665623569334354E-3</v>
      </c>
      <c r="AE17" s="139">
        <f>山东分行业增加值预测!AX177</f>
        <v>5.1977620969827498E-3</v>
      </c>
      <c r="AF17" s="139">
        <f>山东分行业增加值预测!AY177</f>
        <v>4.9519422213126774E-3</v>
      </c>
      <c r="AG17" s="139">
        <f>山东分行业增加值预测!AZ177</f>
        <v>4.7262996534334079E-3</v>
      </c>
      <c r="AH17" s="139">
        <f>山东分行业增加值预测!BA177</f>
        <v>4.5184430218130345E-3</v>
      </c>
      <c r="AI17" s="139">
        <f>山东分行业增加值预测!BB177</f>
        <v>4.3263266213839913E-3</v>
      </c>
      <c r="AJ17" s="139">
        <f>山东分行业增加值预测!BC177</f>
        <v>4.1481954332198701E-3</v>
      </c>
      <c r="AK17" s="139">
        <f>山东分行业增加值预测!BD177</f>
        <v>3.982539306411903E-3</v>
      </c>
      <c r="AL17" s="139">
        <f>山东分行业增加值预测!BE177</f>
        <v>3.8280547363014339E-3</v>
      </c>
      <c r="AM17" s="139">
        <f>山东分行业增加值预测!BF177</f>
        <v>3.6836129454114186E-3</v>
      </c>
      <c r="AN17" s="139">
        <f>山东分行业增加值预测!BG177</f>
        <v>3.5482331974421299E-3</v>
      </c>
      <c r="AO17" s="139">
        <f>山东分行业增加值预测!BH177</f>
        <v>3.4210604592137539E-3</v>
      </c>
      <c r="AP17" s="139">
        <f>山东分行业增加值预测!BI177</f>
        <v>3.3013466781817158E-3</v>
      </c>
    </row>
    <row r="18" spans="1:42" x14ac:dyDescent="0.2">
      <c r="A18" s="67" t="s">
        <v>43</v>
      </c>
      <c r="B18" s="139">
        <f>山东分行业增加值预测!U178</f>
        <v>1.2726786948168645E-2</v>
      </c>
      <c r="C18" s="139">
        <f>山东分行业增加值预测!V178</f>
        <v>0.16889818747762364</v>
      </c>
      <c r="D18" s="139">
        <f>山东分行业增加值预测!W178</f>
        <v>8.4114407206206776E-2</v>
      </c>
      <c r="E18" s="139">
        <f>山东分行业增加值预测!X178</f>
        <v>6.4621355283837945E-2</v>
      </c>
      <c r="F18" s="139">
        <f>山东分行业增加值预测!Y178</f>
        <v>5.5358540634413922E-2</v>
      </c>
      <c r="G18" s="139">
        <f>山东分行业增加值预测!Z178</f>
        <v>4.7630516747682705E-2</v>
      </c>
      <c r="H18" s="139">
        <f>山东分行业增加值预测!AA178</f>
        <v>4.1167071629594654E-2</v>
      </c>
      <c r="I18" s="139">
        <f>山东分行业增加值预测!AB178</f>
        <v>3.5747829199365366E-2</v>
      </c>
      <c r="J18" s="139">
        <f>山东分行业增加值预测!AC178</f>
        <v>3.1192524461162163E-2</v>
      </c>
      <c r="K18" s="139">
        <f>山东分行业增加值预测!AD178</f>
        <v>2.7353334805930274E-2</v>
      </c>
      <c r="L18" s="139">
        <f>山东分行业增加值预测!AE178</f>
        <v>2.4108781911207355E-2</v>
      </c>
      <c r="M18" s="139">
        <f>山东分行业增加值预测!AF178</f>
        <v>2.1358849805777291E-2</v>
      </c>
      <c r="N18" s="139">
        <f>山东分行业增加值预测!AG178</f>
        <v>1.9021055169838208E-2</v>
      </c>
      <c r="O18" s="139">
        <f>山东分行业增加值预测!AH178</f>
        <v>1.7027270009591922E-2</v>
      </c>
      <c r="P18" s="139">
        <f>山东分行业增加值预测!AI178</f>
        <v>1.5321143215974109E-2</v>
      </c>
      <c r="Q18" s="139">
        <f>山东分行业增加值预测!AJ178</f>
        <v>1.3856001740063961E-2</v>
      </c>
      <c r="R18" s="139">
        <f>山东分行业增加值预测!AK178</f>
        <v>1.2593137797684228E-2</v>
      </c>
      <c r="S18" s="139">
        <f>山东分行业增加值预测!AL178</f>
        <v>1.1500408071374757E-2</v>
      </c>
      <c r="T18" s="139">
        <f>山东分行业增加值预测!AM178</f>
        <v>1.0551085948097283E-2</v>
      </c>
      <c r="U18" s="139">
        <f>山东分行业增加值预测!AN178</f>
        <v>9.7229195707047023E-3</v>
      </c>
      <c r="V18" s="139">
        <f>山东分行业增加值预测!AO178</f>
        <v>8.9973577046769115E-3</v>
      </c>
      <c r="W18" s="139">
        <f>山东分行业增加值预测!AP178</f>
        <v>8.3589127228604898E-3</v>
      </c>
      <c r="X18" s="139">
        <f>山东分行业增加值预测!AQ178</f>
        <v>7.7946358278166983E-3</v>
      </c>
      <c r="Y18" s="139">
        <f>山东分行业增加值预测!AR178</f>
        <v>7.2936842886257569E-3</v>
      </c>
      <c r="Z18" s="139">
        <f>山东分行业增加值预测!AS178</f>
        <v>6.8469642154631583E-3</v>
      </c>
      <c r="AA18" s="139">
        <f>山东分行业增加值预测!AT178</f>
        <v>6.4468354206195233E-3</v>
      </c>
      <c r="AB18" s="139">
        <f>山东分行业增加值预测!AU178</f>
        <v>6.0868673646412574E-3</v>
      </c>
      <c r="AC18" s="139">
        <f>山东分行业增加值预测!AV178</f>
        <v>5.7616371764532825E-3</v>
      </c>
      <c r="AD18" s="139">
        <f>山东分行业增加值预测!AW178</f>
        <v>5.4665623569334354E-3</v>
      </c>
      <c r="AE18" s="139">
        <f>山东分行业增加值预测!AX178</f>
        <v>5.1977620969827498E-3</v>
      </c>
      <c r="AF18" s="139">
        <f>山东分行业增加值预测!AY178</f>
        <v>4.9519422213126774E-3</v>
      </c>
      <c r="AG18" s="139">
        <f>山东分行业增加值预测!AZ178</f>
        <v>4.7262996534334079E-3</v>
      </c>
      <c r="AH18" s="139">
        <f>山东分行业增加值预测!BA178</f>
        <v>4.5184430218130345E-3</v>
      </c>
      <c r="AI18" s="139">
        <f>山东分行业增加值预测!BB178</f>
        <v>4.3263266213839913E-3</v>
      </c>
      <c r="AJ18" s="139">
        <f>山东分行业增加值预测!BC178</f>
        <v>4.1481954332198701E-3</v>
      </c>
      <c r="AK18" s="139">
        <f>山东分行业增加值预测!BD178</f>
        <v>3.982539306411903E-3</v>
      </c>
      <c r="AL18" s="139">
        <f>山东分行业增加值预测!BE178</f>
        <v>3.8280547363014339E-3</v>
      </c>
      <c r="AM18" s="139">
        <f>山东分行业增加值预测!BF178</f>
        <v>3.6836129454114186E-3</v>
      </c>
      <c r="AN18" s="139">
        <f>山东分行业增加值预测!BG178</f>
        <v>3.5482331974421299E-3</v>
      </c>
      <c r="AO18" s="139">
        <f>山东分行业增加值预测!BH178</f>
        <v>3.4210604592137539E-3</v>
      </c>
      <c r="AP18" s="139">
        <f>山东分行业增加值预测!BI178</f>
        <v>3.3013466781817158E-3</v>
      </c>
    </row>
    <row r="19" spans="1:42" x14ac:dyDescent="0.2">
      <c r="A19" s="67" t="s">
        <v>12</v>
      </c>
      <c r="B19" s="139">
        <f>山东分行业增加值预测!U179</f>
        <v>-2.2408143767335797E-2</v>
      </c>
      <c r="C19" s="139">
        <f>山东分行业增加值预测!V179</f>
        <v>9.5123075671984081E-2</v>
      </c>
      <c r="D19" s="139">
        <f>山东分行业增加值预测!W179</f>
        <v>1.996162179202754E-2</v>
      </c>
      <c r="E19" s="139">
        <f>山东分行业增加值预测!X179</f>
        <v>5.1417970488105702E-3</v>
      </c>
      <c r="F19" s="139">
        <f>山东分行业增加值预测!Y179</f>
        <v>-4.8365202072331304E-4</v>
      </c>
      <c r="G19" s="139">
        <f>山东分行业增加值预测!Z179</f>
        <v>-5.017023336654769E-3</v>
      </c>
      <c r="H19" s="139">
        <f>山东分行业增加值预测!AA179</f>
        <v>-8.6520489079335849E-3</v>
      </c>
      <c r="I19" s="139">
        <f>山东分行业增加值预测!AB179</f>
        <v>-1.1548870172131132E-2</v>
      </c>
      <c r="J19" s="139">
        <f>山东分行业增加值预测!AC179</f>
        <v>-1.3839790957975051E-2</v>
      </c>
      <c r="K19" s="139">
        <f>山东分行业增加值预测!AD179</f>
        <v>-1.5634057517234456E-2</v>
      </c>
      <c r="L19" s="139">
        <f>山东分行业增加值预测!AE179</f>
        <v>-1.7021827131108447E-2</v>
      </c>
      <c r="M19" s="139">
        <f>山东分行业增加值预测!AF179</f>
        <v>-1.8077460848938909E-2</v>
      </c>
      <c r="N19" s="139">
        <f>山东分行业增加值预测!AG179</f>
        <v>-1.8862253873450641E-2</v>
      </c>
      <c r="O19" s="139">
        <f>山东分行业增加值预测!AH179</f>
        <v>-1.942669846648104E-2</v>
      </c>
      <c r="P19" s="139">
        <f>山东分行业增加值预测!AI179</f>
        <v>-1.9812358545365116E-2</v>
      </c>
      <c r="Q19" s="139">
        <f>山东分行业增加值预测!AJ179</f>
        <v>-2.0053421949199013E-2</v>
      </c>
      <c r="R19" s="139">
        <f>山东分行业增加值预测!AK179</f>
        <v>-2.0177985300161239E-2</v>
      </c>
      <c r="S19" s="139">
        <f>山东分行业增加值预测!AL179</f>
        <v>-2.0209117140470245E-2</v>
      </c>
      <c r="T19" s="139">
        <f>山东分行业增加值预测!AM179</f>
        <v>-2.0165737306152454E-2</v>
      </c>
      <c r="U19" s="139">
        <f>山东分行业增加值预测!AN179</f>
        <v>-2.0063344062415167E-2</v>
      </c>
      <c r="V19" s="139">
        <f>山东分行业增加值预测!AO179</f>
        <v>-1.9914615164176364E-2</v>
      </c>
      <c r="W19" s="139">
        <f>山东分行业增加值预测!AP179</f>
        <v>-1.9729904544644961E-2</v>
      </c>
      <c r="X19" s="139">
        <f>山东分行业增加值预测!AQ179</f>
        <v>-1.9517652626126147E-2</v>
      </c>
      <c r="Y19" s="139">
        <f>山东分行业增加值预测!AR179</f>
        <v>-1.928472516623847E-2</v>
      </c>
      <c r="Z19" s="139">
        <f>山东分行业增加值预测!AS179</f>
        <v>-1.903669299441324E-2</v>
      </c>
      <c r="AA19" s="139">
        <f>山东分行业增加值预测!AT179</f>
        <v>-1.8778062870892454E-2</v>
      </c>
      <c r="AB19" s="139">
        <f>山东分行业增加值预测!AU179</f>
        <v>-1.8512467939800215E-2</v>
      </c>
      <c r="AC19" s="139">
        <f>山东分行业增加值预测!AV179</f>
        <v>-1.8242824787998435E-2</v>
      </c>
      <c r="AD19" s="139">
        <f>山东分行业增加值预测!AW179</f>
        <v>-1.7971462911866021E-2</v>
      </c>
      <c r="AE19" s="139">
        <f>山东分行业增加值预测!AX179</f>
        <v>-1.7700231391932886E-2</v>
      </c>
      <c r="AF19" s="139">
        <f>山东分行业增加值预测!AY179</f>
        <v>-1.7430586745116772E-2</v>
      </c>
      <c r="AG19" s="139">
        <f>山东分行业增加值预测!AZ179</f>
        <v>-1.7163665237279857E-2</v>
      </c>
      <c r="AH19" s="139">
        <f>山东分行业增加值预测!BA179</f>
        <v>-1.6900342369810084E-2</v>
      </c>
      <c r="AI19" s="139">
        <f>山东分行业增加值预测!BB179</f>
        <v>-1.6641281783210227E-2</v>
      </c>
      <c r="AJ19" s="139">
        <f>山东分行业增加值预测!BC179</f>
        <v>-1.6386975431205264E-2</v>
      </c>
      <c r="AK19" s="139">
        <f>山东分行业增加值预测!BD179</f>
        <v>-1.6137776556671701E-2</v>
      </c>
      <c r="AL19" s="139">
        <f>山东分行业增加值预测!BE179</f>
        <v>-1.5893926734185548E-2</v>
      </c>
      <c r="AM19" s="139">
        <f>山东分行业增加值预测!BF179</f>
        <v>-1.5655578023788475E-2</v>
      </c>
      <c r="AN19" s="139">
        <f>山东分行业增加值预测!BG179</f>
        <v>-1.5422811098290468E-2</v>
      </c>
      <c r="AO19" s="139">
        <f>山东分行业增加值预测!BH179</f>
        <v>-1.5195650055934373E-2</v>
      </c>
      <c r="AP19" s="139">
        <f>山东分行业增加值预测!BI179</f>
        <v>-1.4974074505864077E-2</v>
      </c>
    </row>
    <row r="20" spans="1:42" x14ac:dyDescent="0.2">
      <c r="A20" s="67" t="s">
        <v>13</v>
      </c>
      <c r="B20" s="139">
        <f>山东分行业增加值预测!U180</f>
        <v>6.7170415461245803E-2</v>
      </c>
      <c r="C20" s="139">
        <f>山东分行业增加值预测!V180</f>
        <v>-4.0399659769818963E-2</v>
      </c>
      <c r="D20" s="139">
        <f>山东分行业增加值预测!W180</f>
        <v>2.5791534228830848E-2</v>
      </c>
      <c r="E20" s="139">
        <f>山东分行业增加值预测!X180</f>
        <v>1.0854350201989771E-2</v>
      </c>
      <c r="F20" s="139">
        <f>山东分行业增加值预测!Y180</f>
        <v>5.1648276679281402E-3</v>
      </c>
      <c r="G20" s="139">
        <f>山东分行业增加值预测!Z180</f>
        <v>5.7423988659244252E-4</v>
      </c>
      <c r="H20" s="139">
        <f>山东分行业增加值预测!AA180</f>
        <v>-3.1123426878247873E-3</v>
      </c>
      <c r="I20" s="139">
        <f>山东分行业增加值预测!AB180</f>
        <v>-6.0560457480182128E-3</v>
      </c>
      <c r="J20" s="139">
        <f>山东分行业增加值预测!AC180</f>
        <v>-8.3899817819728106E-3</v>
      </c>
      <c r="K20" s="139">
        <f>山东分行业增加值预测!AD180</f>
        <v>-1.0224061200811096E-2</v>
      </c>
      <c r="L20" s="139">
        <f>山东分行业增加值预测!AE180</f>
        <v>-1.1648986586211718E-2</v>
      </c>
      <c r="M20" s="139">
        <f>山东分行业增加值预测!AF180</f>
        <v>-1.2739566559665016E-2</v>
      </c>
      <c r="N20" s="139">
        <f>山东分行业增加值预测!AG180</f>
        <v>-1.3557463572284378E-2</v>
      </c>
      <c r="O20" s="139">
        <f>山东分行业增加值预测!AH180</f>
        <v>-1.4153471139529694E-2</v>
      </c>
      <c r="P20" s="139">
        <f>山东分行业增加值预测!AI180</f>
        <v>-1.4569400229698215E-2</v>
      </c>
      <c r="Q20" s="139">
        <f>山东分行业增加值预测!AJ180</f>
        <v>-1.483964123090431E-2</v>
      </c>
      <c r="R20" s="139">
        <f>山东分行业增加值预测!AK180</f>
        <v>-1.4992456789874264E-2</v>
      </c>
      <c r="S20" s="139">
        <f>山东分行业增加值预测!AL180</f>
        <v>-1.5051051507156243E-2</v>
      </c>
      <c r="T20" s="139">
        <f>山东分行业增加值预测!AM180</f>
        <v>-1.5034456700717458E-2</v>
      </c>
      <c r="U20" s="139">
        <f>山东分行业增加值预测!AN180</f>
        <v>-1.4958261969569731E-2</v>
      </c>
      <c r="V20" s="139">
        <f>山东分行业增加值预测!AO180</f>
        <v>-1.4835219891454976E-2</v>
      </c>
      <c r="W20" s="139">
        <f>山东分行业增加值预测!AP180</f>
        <v>-1.4675745697941611E-2</v>
      </c>
      <c r="X20" s="139">
        <f>山东分行业增加值预测!AQ180</f>
        <v>-1.4488330036755426E-2</v>
      </c>
      <c r="Y20" s="139">
        <f>山东分行业增加值预测!AR180</f>
        <v>-1.4279879829758535E-2</v>
      </c>
      <c r="Z20" s="139">
        <f>山东分行业增加值预测!AS180</f>
        <v>-1.4055999659800866E-2</v>
      </c>
      <c r="AA20" s="139">
        <f>山东分行业增加值预测!AT180</f>
        <v>-1.3821223983138564E-2</v>
      </c>
      <c r="AB20" s="139">
        <f>山东分行业增加值预测!AU180</f>
        <v>-1.3579208692007794E-2</v>
      </c>
      <c r="AC20" s="139">
        <f>山东分行业增加值预测!AV180</f>
        <v>-1.3332889082689259E-2</v>
      </c>
      <c r="AD20" s="139">
        <f>山东分行业增加值预测!AW180</f>
        <v>-1.3084610067042313E-2</v>
      </c>
      <c r="AE20" s="139">
        <f>山东分行业增加值预测!AX180</f>
        <v>-1.2836233456893997E-2</v>
      </c>
      <c r="AF20" s="139">
        <f>山东分行业增加值预测!AY180</f>
        <v>-1.2589226315286028E-2</v>
      </c>
      <c r="AG20" s="139">
        <f>山东分行业增加值预测!AZ180</f>
        <v>-1.234473367715172E-2</v>
      </c>
      <c r="AH20" s="139">
        <f>山东分行业增加值预测!BA180</f>
        <v>-1.2103638369492908E-2</v>
      </c>
      <c r="AI20" s="139">
        <f>山东分行业增加值预测!BB180</f>
        <v>-1.1866610187462934E-2</v>
      </c>
      <c r="AJ20" s="139">
        <f>山东分行业增加值预测!BC180</f>
        <v>-1.1634146290894765E-2</v>
      </c>
      <c r="AK20" s="139">
        <f>山东分行业增加值预测!BD180</f>
        <v>-1.1406604361595574E-2</v>
      </c>
      <c r="AL20" s="139">
        <f>山东分行业增加值预测!BE180</f>
        <v>-1.1184229793681277E-2</v>
      </c>
      <c r="AM20" s="139">
        <f>山东分行业增加值预测!BF180</f>
        <v>-1.0967177967611819E-2</v>
      </c>
      <c r="AN20" s="139">
        <f>山东分行业增加值预测!BG180</f>
        <v>-1.0755532475250185E-2</v>
      </c>
      <c r="AO20" s="139">
        <f>山东分行业增加值预测!BH180</f>
        <v>-1.0549320011883689E-2</v>
      </c>
      <c r="AP20" s="139">
        <f>山东分行业增加值预测!BI180</f>
        <v>-1.034852252600682E-2</v>
      </c>
    </row>
    <row r="21" spans="1:42" x14ac:dyDescent="0.2">
      <c r="A21" s="67" t="s">
        <v>14</v>
      </c>
      <c r="B21" s="139">
        <f>山东分行业增加值预测!U181</f>
        <v>0.16294211941289594</v>
      </c>
      <c r="C21" s="139">
        <f>山东分行业增加值预测!V181</f>
        <v>9.632443162751958E-2</v>
      </c>
      <c r="D21" s="139">
        <f>山东分行业增加值预测!W181</f>
        <v>1.9961621792027318E-2</v>
      </c>
      <c r="E21" s="139">
        <f>山东分行业增加值预测!X181</f>
        <v>5.1417970488105702E-3</v>
      </c>
      <c r="F21" s="139">
        <f>山东分行业增加值预测!Y181</f>
        <v>-4.8365202072331304E-4</v>
      </c>
      <c r="G21" s="139">
        <f>山东分行业增加值预测!Z181</f>
        <v>-5.017023336654769E-3</v>
      </c>
      <c r="H21" s="139">
        <f>山东分行业增加值预测!AA181</f>
        <v>-8.652048907933696E-3</v>
      </c>
      <c r="I21" s="139">
        <f>山东分行业增加值预测!AB181</f>
        <v>-1.1548870172130909E-2</v>
      </c>
      <c r="J21" s="139">
        <f>山东分行业增加值预测!AC181</f>
        <v>-1.3839790957975162E-2</v>
      </c>
      <c r="K21" s="139">
        <f>山东分行业增加值预测!AD181</f>
        <v>-1.5634057517234234E-2</v>
      </c>
      <c r="L21" s="139">
        <f>山东分行业增加值预测!AE181</f>
        <v>-1.7021827131108558E-2</v>
      </c>
      <c r="M21" s="139">
        <f>山东分行业增加值预测!AF181</f>
        <v>-1.8077460848938909E-2</v>
      </c>
      <c r="N21" s="139">
        <f>山东分行业增加值预测!AG181</f>
        <v>-1.8862253873450641E-2</v>
      </c>
      <c r="O21" s="139">
        <f>山东分行业增加值预测!AH181</f>
        <v>-1.9426698466481152E-2</v>
      </c>
      <c r="P21" s="139">
        <f>山东分行业增加值预测!AI181</f>
        <v>-1.9812358545364894E-2</v>
      </c>
      <c r="Q21" s="139">
        <f>山东分行业增加值预测!AJ181</f>
        <v>-2.0053421949199013E-2</v>
      </c>
      <c r="R21" s="139">
        <f>山东分行业增加值预测!AK181</f>
        <v>-2.0177985300161239E-2</v>
      </c>
      <c r="S21" s="139">
        <f>山东分行业增加值预测!AL181</f>
        <v>-2.0209117140470134E-2</v>
      </c>
      <c r="T21" s="139">
        <f>山东分行业增加值预测!AM181</f>
        <v>-2.0165737306152454E-2</v>
      </c>
      <c r="U21" s="139">
        <f>山东分行业增加值预测!AN181</f>
        <v>-2.0063344062415278E-2</v>
      </c>
      <c r="V21" s="139">
        <f>山东分行业增加值预测!AO181</f>
        <v>-1.9914615164176031E-2</v>
      </c>
      <c r="W21" s="139">
        <f>山东分行业增加值预测!AP181</f>
        <v>-1.9729904544645183E-2</v>
      </c>
      <c r="X21" s="139">
        <f>山东分行业增加值预测!AQ181</f>
        <v>-1.9517652626125925E-2</v>
      </c>
      <c r="Y21" s="139">
        <f>山东分行业增加值预测!AR181</f>
        <v>-1.9284725166238359E-2</v>
      </c>
      <c r="Z21" s="139">
        <f>山东分行业增加值预测!AS181</f>
        <v>-1.903669299441324E-2</v>
      </c>
      <c r="AA21" s="139">
        <f>山东分行业增加值预测!AT181</f>
        <v>-1.8778062870892454E-2</v>
      </c>
      <c r="AB21" s="139">
        <f>山东分行业增加值预测!AU181</f>
        <v>-1.8512467939800104E-2</v>
      </c>
      <c r="AC21" s="139">
        <f>山东分行业增加值预测!AV181</f>
        <v>-1.8242824787998546E-2</v>
      </c>
      <c r="AD21" s="139">
        <f>山东分行业增加值预测!AW181</f>
        <v>-1.7971462911866132E-2</v>
      </c>
      <c r="AE21" s="139">
        <f>山东分行业增加值预测!AX181</f>
        <v>-1.7700231391932664E-2</v>
      </c>
      <c r="AF21" s="139">
        <f>山东分行业增加值预测!AY181</f>
        <v>-1.7430586745116772E-2</v>
      </c>
      <c r="AG21" s="139">
        <f>山东分行业增加值预测!AZ181</f>
        <v>-1.7163665237279857E-2</v>
      </c>
      <c r="AH21" s="139">
        <f>山东分行业增加值预测!BA181</f>
        <v>-1.6900342369810084E-2</v>
      </c>
      <c r="AI21" s="139">
        <f>山东分行业增加值预测!BB181</f>
        <v>-1.6641281783210449E-2</v>
      </c>
      <c r="AJ21" s="139">
        <f>山东分行业增加值预测!BC181</f>
        <v>-1.6386975431205153E-2</v>
      </c>
      <c r="AK21" s="139">
        <f>山东分行业增加值预测!BD181</f>
        <v>-1.613777655667159E-2</v>
      </c>
      <c r="AL21" s="139">
        <f>山东分行业增加值预测!BE181</f>
        <v>-1.589392673418577E-2</v>
      </c>
      <c r="AM21" s="139">
        <f>山东分行业增加值预测!BF181</f>
        <v>-1.5655578023788363E-2</v>
      </c>
      <c r="AN21" s="139">
        <f>山东分行业增加值预测!BG181</f>
        <v>-1.5422811098290468E-2</v>
      </c>
      <c r="AO21" s="139">
        <f>山东分行业增加值预测!BH181</f>
        <v>-1.5195650055934484E-2</v>
      </c>
      <c r="AP21" s="139">
        <f>山东分行业增加值预测!BI181</f>
        <v>-1.4974074505863966E-2</v>
      </c>
    </row>
    <row r="22" spans="1:42" x14ac:dyDescent="0.2">
      <c r="A22" s="67" t="s">
        <v>15</v>
      </c>
      <c r="B22" s="139">
        <f>山东分行业增加值预测!U182</f>
        <v>-4.7620885541408531E-2</v>
      </c>
      <c r="C22" s="139">
        <f>山东分行业增加值预测!V182</f>
        <v>0.11035366318691153</v>
      </c>
      <c r="D22" s="139">
        <f>山东分行业增加值预测!W182</f>
        <v>4.0895849548065355E-2</v>
      </c>
      <c r="E22" s="139">
        <f>山东分行业增加值预测!X182</f>
        <v>2.5356948560529169E-2</v>
      </c>
      <c r="F22" s="139">
        <f>山东分行业增加值预测!Y182</f>
        <v>1.9222046020535899E-2</v>
      </c>
      <c r="G22" s="139">
        <f>山东分行业增加值预测!Z182</f>
        <v>1.4220035134429043E-2</v>
      </c>
      <c r="H22" s="139">
        <f>山东分行业增加值预测!AA182</f>
        <v>1.0151186918323507E-2</v>
      </c>
      <c r="I22" s="139">
        <f>山东分行业增加值预测!AB182</f>
        <v>6.8504347414140021E-3</v>
      </c>
      <c r="J22" s="139">
        <f>山东分行业增加值预测!AC182</f>
        <v>4.181418303785156E-3</v>
      </c>
      <c r="K22" s="139">
        <f>山东分行业增加值预测!AD182</f>
        <v>2.031539870129162E-3</v>
      </c>
      <c r="L22" s="139">
        <f>山东分行业增加值预测!AE182</f>
        <v>3.0786355379608388E-4</v>
      </c>
      <c r="M22" s="139">
        <f>山东分行业增加值预测!AF182</f>
        <v>-1.0662840902407877E-3</v>
      </c>
      <c r="N22" s="139">
        <f>山东分行业增加值预测!AG182</f>
        <v>-2.1541306434835761E-3</v>
      </c>
      <c r="O22" s="139">
        <f>山东分行业增加值预测!AH182</f>
        <v>-3.0077904355260143E-3</v>
      </c>
      <c r="P22" s="139">
        <f>山东分行业增加值预测!AI182</f>
        <v>-3.6701955638130945E-3</v>
      </c>
      <c r="Q22" s="139">
        <f>山东分行业增加值预测!AJ182</f>
        <v>-4.1766938761522709E-3</v>
      </c>
      <c r="R22" s="139">
        <f>山东分行业增加值预测!AK182</f>
        <v>-4.5563709116303031E-3</v>
      </c>
      <c r="S22" s="139">
        <f>山东分行业增加值预测!AL182</f>
        <v>-4.833143146395491E-3</v>
      </c>
      <c r="T22" s="139">
        <f>山东分行业增加值预测!AM182</f>
        <v>-5.0266618456688006E-3</v>
      </c>
      <c r="U22" s="139">
        <f>山东分行业增加值预测!AN182</f>
        <v>-5.1530601263075626E-3</v>
      </c>
      <c r="V22" s="139">
        <f>山东分行业增加值预测!AO182</f>
        <v>-5.2255702630759071E-3</v>
      </c>
      <c r="W22" s="139">
        <f>山东分行业增加值预测!AP182</f>
        <v>-5.255033642342033E-3</v>
      </c>
      <c r="X22" s="139">
        <f>山东分行业增加值预测!AQ182</f>
        <v>-5.2503219230716214E-3</v>
      </c>
      <c r="Y22" s="139">
        <f>山东分行业增加值预测!AR182</f>
        <v>-5.218684774412119E-3</v>
      </c>
      <c r="Z22" s="139">
        <f>山东分行业增加值预测!AS182</f>
        <v>-5.1660369134679529E-3</v>
      </c>
      <c r="AA22" s="139">
        <f>山东分行业增加值预测!AT182</f>
        <v>-5.0971949733332744E-3</v>
      </c>
      <c r="AB22" s="139">
        <f>山东分行业增加值预测!AU182</f>
        <v>-5.0160729136938809E-3</v>
      </c>
      <c r="AC22" s="139">
        <f>山东分行业增加值预测!AV182</f>
        <v>-4.9258431808953951E-3</v>
      </c>
      <c r="AD22" s="139">
        <f>山东分行业增加值预测!AW182</f>
        <v>-4.8290695772207348E-3</v>
      </c>
      <c r="AE22" s="139">
        <f>山东分行业增加值预测!AX182</f>
        <v>-4.7278167675490756E-3</v>
      </c>
      <c r="AF22" s="139">
        <f>山东分行业增加值预测!AY182</f>
        <v>-4.6237404967079954E-3</v>
      </c>
      <c r="AG22" s="139">
        <f>山东分行业增加值预测!AZ182</f>
        <v>-4.518161884667915E-3</v>
      </c>
      <c r="AH22" s="139">
        <f>山东分行业增加值预测!BA182</f>
        <v>-4.4121285817544376E-3</v>
      </c>
      <c r="AI22" s="139">
        <f>山东分行业增加值预测!BB182</f>
        <v>-4.3064650824513606E-3</v>
      </c>
      <c r="AJ22" s="139">
        <f>山东分行业增加值预测!BC182</f>
        <v>-4.2018140968628215E-3</v>
      </c>
      <c r="AK22" s="139">
        <f>山东分行业增加值预测!BD182</f>
        <v>-4.0986705479051366E-3</v>
      </c>
      <c r="AL22" s="139">
        <f>山东分行业增加值预测!BE182</f>
        <v>-3.9974094894136281E-3</v>
      </c>
      <c r="AM22" s="139">
        <f>山东分行业增加值预测!BF182</f>
        <v>-3.898309014248813E-3</v>
      </c>
      <c r="AN22" s="139">
        <f>山东分行业增加值预测!BG182</f>
        <v>-3.8015690350211573E-3</v>
      </c>
      <c r="AO22" s="139">
        <f>山东分行业增加值预测!BH182</f>
        <v>-3.7073266658129711E-3</v>
      </c>
      <c r="AP22" s="139">
        <f>山东分行业增加值预测!BI182</f>
        <v>-3.6156688057974451E-3</v>
      </c>
    </row>
    <row r="23" spans="1:42" x14ac:dyDescent="0.2">
      <c r="A23" s="67" t="s">
        <v>16</v>
      </c>
      <c r="B23" s="139">
        <f>山东分行业增加值预测!U183</f>
        <v>7.8519720908008406E-2</v>
      </c>
      <c r="C23" s="139">
        <f>山东分行业增加值预测!V183</f>
        <v>0.20466935250747098</v>
      </c>
      <c r="D23" s="139">
        <f>山东分行业增加值预测!W183</f>
        <v>8.7818167675416836E-2</v>
      </c>
      <c r="E23" s="139">
        <f>山东分行业增加值预测!X183</f>
        <v>6.7841108843240905E-2</v>
      </c>
      <c r="F23" s="139">
        <f>山东分行业增加值预测!Y183</f>
        <v>5.8203906106274017E-2</v>
      </c>
      <c r="G23" s="139">
        <f>山东分行业增加值预测!Z183</f>
        <v>5.0164327763334127E-2</v>
      </c>
      <c r="H23" s="139">
        <f>山东分行业增加值预测!AA183</f>
        <v>4.3438769552851086E-2</v>
      </c>
      <c r="I23" s="139">
        <f>山东分行业增加值预测!AB183</f>
        <v>3.7796841204192022E-2</v>
      </c>
      <c r="J23" s="139">
        <f>山东分行业增加值预测!AC183</f>
        <v>3.3050674607266961E-2</v>
      </c>
      <c r="K23" s="139">
        <f>山东分行业增加值预测!AD183</f>
        <v>2.9046594133386838E-2</v>
      </c>
      <c r="L23" s="139">
        <f>山东分行业增加值预测!AE183</f>
        <v>2.5658558356318251E-2</v>
      </c>
      <c r="M23" s="139">
        <f>山东分行业增加值预测!AF183</f>
        <v>2.278295234443628E-2</v>
      </c>
      <c r="N23" s="139">
        <f>山东分行业增加值预测!AG183</f>
        <v>2.0334423793549217E-2</v>
      </c>
      <c r="O23" s="139">
        <f>山东分行业增加值预测!AH183</f>
        <v>1.8242535005187355E-2</v>
      </c>
      <c r="P23" s="139">
        <f>山东分行业增加值预测!AI183</f>
        <v>1.6449058398708694E-2</v>
      </c>
      <c r="Q23" s="139">
        <f>山东分行业增加值预测!AJ183</f>
        <v>1.4905783488600832E-2</v>
      </c>
      <c r="R23" s="139">
        <f>山东分行业增加值预测!AK183</f>
        <v>1.3572732906028673E-2</v>
      </c>
      <c r="S23" s="139">
        <f>山东分行业增加值预测!AL183</f>
        <v>1.2416707247670411E-2</v>
      </c>
      <c r="T23" s="139">
        <f>山东分行业增加值预测!AM183</f>
        <v>1.1410095407078824E-2</v>
      </c>
      <c r="U23" s="139">
        <f>山东分行业增加值预测!AN183</f>
        <v>1.0529900021226668E-2</v>
      </c>
      <c r="V23" s="139">
        <f>山东分行业增加值预测!AO183</f>
        <v>9.7569377512300992E-3</v>
      </c>
      <c r="W23" s="139">
        <f>山东分行业增加值预测!AP183</f>
        <v>9.0751820274581618E-3</v>
      </c>
      <c r="X23" s="139">
        <f>山东分行业增加值预测!AQ183</f>
        <v>8.4712221391585185E-3</v>
      </c>
      <c r="Y23" s="139">
        <f>山东分行业增加值预测!AR183</f>
        <v>7.9338175200742711E-3</v>
      </c>
      <c r="Z23" s="139">
        <f>山东分行业增加值预测!AS183</f>
        <v>7.453530055293367E-3</v>
      </c>
      <c r="AA23" s="139">
        <f>山东分行业增加值预测!AT183</f>
        <v>7.0224204272191226E-3</v>
      </c>
      <c r="AB23" s="139">
        <f>山东分行业增加值预测!AU183</f>
        <v>6.6337970931775736E-3</v>
      </c>
      <c r="AC23" s="139">
        <f>山东分行业增加值预测!AV183</f>
        <v>6.2820085696813077E-3</v>
      </c>
      <c r="AD23" s="139">
        <f>山东分行业增加值预测!AW183</f>
        <v>5.9622713887259593E-3</v>
      </c>
      <c r="AE23" s="139">
        <f>山东分行业增加值预测!AX183</f>
        <v>5.6705274665904692E-3</v>
      </c>
      <c r="AF23" s="139">
        <f>山东分行业增加值预测!AY183</f>
        <v>5.4033257458645512E-3</v>
      </c>
      <c r="AG23" s="139">
        <f>山东分行业增加值预测!AZ183</f>
        <v>5.1577238871187703E-3</v>
      </c>
      <c r="AH23" s="139">
        <f>山东分行业增加值预测!BA183</f>
        <v>4.9312065349376155E-3</v>
      </c>
      <c r="AI23" s="139">
        <f>山东分行业增加值预测!BB183</f>
        <v>4.7216172969004599E-3</v>
      </c>
      <c r="AJ23" s="139">
        <f>山东分行业增加值预测!BC183</f>
        <v>4.5271020764232617E-3</v>
      </c>
      <c r="AK23" s="139">
        <f>山东分行业增加值预测!BD183</f>
        <v>4.3460618140369611E-3</v>
      </c>
      <c r="AL23" s="139">
        <f>山东分行业增加值预测!BE183</f>
        <v>4.1771130307337589E-3</v>
      </c>
      <c r="AM23" s="139">
        <f>山东分行业增加值预测!BF183</f>
        <v>4.0190548467262666E-3</v>
      </c>
      <c r="AN23" s="139">
        <f>山东分行业增加值预测!BG183</f>
        <v>3.8708413785439877E-3</v>
      </c>
      <c r="AO23" s="139">
        <f>山东分行业增加值预测!BH183</f>
        <v>3.7315586070880702E-3</v>
      </c>
      <c r="AP23" s="139">
        <f>山东分行业增加值预测!BI183</f>
        <v>3.6004049657061277E-3</v>
      </c>
    </row>
    <row r="24" spans="1:42" x14ac:dyDescent="0.2">
      <c r="A24" s="67" t="s">
        <v>17</v>
      </c>
      <c r="B24" s="139">
        <f>山东分行业增加值预测!U184</f>
        <v>7.8519720908008406E-2</v>
      </c>
      <c r="C24" s="139">
        <f>山东分行业增加值预测!V184</f>
        <v>0.20466935250747098</v>
      </c>
      <c r="D24" s="139">
        <f>山东分行业增加值预测!W184</f>
        <v>8.7818167675416836E-2</v>
      </c>
      <c r="E24" s="139">
        <f>山东分行业增加值预测!X184</f>
        <v>6.7841108843240905E-2</v>
      </c>
      <c r="F24" s="139">
        <f>山东分行业增加值预测!Y184</f>
        <v>5.8203906106274017E-2</v>
      </c>
      <c r="G24" s="139">
        <f>山东分行业增加值预测!Z184</f>
        <v>5.0164327763334127E-2</v>
      </c>
      <c r="H24" s="139">
        <f>山东分行业增加值预测!AA184</f>
        <v>4.3438769552851086E-2</v>
      </c>
      <c r="I24" s="139">
        <f>山东分行业增加值预测!AB184</f>
        <v>3.7796841204192022E-2</v>
      </c>
      <c r="J24" s="139">
        <f>山东分行业增加值预测!AC184</f>
        <v>3.3050674607266961E-2</v>
      </c>
      <c r="K24" s="139">
        <f>山东分行业增加值预测!AD184</f>
        <v>2.9046594133386838E-2</v>
      </c>
      <c r="L24" s="139">
        <f>山东分行业增加值预测!AE184</f>
        <v>2.5658558356318251E-2</v>
      </c>
      <c r="M24" s="139">
        <f>山东分行业增加值预测!AF184</f>
        <v>2.278295234443628E-2</v>
      </c>
      <c r="N24" s="139">
        <f>山东分行业增加值预测!AG184</f>
        <v>2.0334423793549217E-2</v>
      </c>
      <c r="O24" s="139">
        <f>山东分行业增加值预测!AH184</f>
        <v>1.8242535005187355E-2</v>
      </c>
      <c r="P24" s="139">
        <f>山东分行业增加值预测!AI184</f>
        <v>1.6449058398708694E-2</v>
      </c>
      <c r="Q24" s="139">
        <f>山东分行业增加值预测!AJ184</f>
        <v>1.4905783488600832E-2</v>
      </c>
      <c r="R24" s="139">
        <f>山东分行业增加值预测!AK184</f>
        <v>1.3572732906028673E-2</v>
      </c>
      <c r="S24" s="139">
        <f>山东分行业增加值预测!AL184</f>
        <v>1.2416707247670411E-2</v>
      </c>
      <c r="T24" s="139">
        <f>山东分行业增加值预测!AM184</f>
        <v>1.1410095407078824E-2</v>
      </c>
      <c r="U24" s="139">
        <f>山东分行业增加值预测!AN184</f>
        <v>1.0529900021226668E-2</v>
      </c>
      <c r="V24" s="139">
        <f>山东分行业增加值预测!AO184</f>
        <v>9.7569377512300992E-3</v>
      </c>
      <c r="W24" s="139">
        <f>山东分行业增加值预测!AP184</f>
        <v>9.0751820274581618E-3</v>
      </c>
      <c r="X24" s="139">
        <f>山东分行业增加值预测!AQ184</f>
        <v>8.4712221391585185E-3</v>
      </c>
      <c r="Y24" s="139">
        <f>山东分行业增加值预测!AR184</f>
        <v>7.9338175200742711E-3</v>
      </c>
      <c r="Z24" s="139">
        <f>山东分行业增加值预测!AS184</f>
        <v>7.453530055293367E-3</v>
      </c>
      <c r="AA24" s="139">
        <f>山东分行业增加值预测!AT184</f>
        <v>7.0224204272191226E-3</v>
      </c>
      <c r="AB24" s="139">
        <f>山东分行业增加值预测!AU184</f>
        <v>6.6337970931775736E-3</v>
      </c>
      <c r="AC24" s="139">
        <f>山东分行业增加值预测!AV184</f>
        <v>6.2820085696813077E-3</v>
      </c>
      <c r="AD24" s="139">
        <f>山东分行业增加值预测!AW184</f>
        <v>5.9622713887259593E-3</v>
      </c>
      <c r="AE24" s="139">
        <f>山东分行业增加值预测!AX184</f>
        <v>5.6705274665904692E-3</v>
      </c>
      <c r="AF24" s="139">
        <f>山东分行业增加值预测!AY184</f>
        <v>5.4033257458645512E-3</v>
      </c>
      <c r="AG24" s="139">
        <f>山东分行业增加值预测!AZ184</f>
        <v>5.1577238871187703E-3</v>
      </c>
      <c r="AH24" s="139">
        <f>山东分行业增加值预测!BA184</f>
        <v>4.9312065349376155E-3</v>
      </c>
      <c r="AI24" s="139">
        <f>山东分行业增加值预测!BB184</f>
        <v>4.7216172969004599E-3</v>
      </c>
      <c r="AJ24" s="139">
        <f>山东分行业增加值预测!BC184</f>
        <v>4.5271020764232617E-3</v>
      </c>
      <c r="AK24" s="139">
        <f>山东分行业增加值预测!BD184</f>
        <v>4.3460618140369611E-3</v>
      </c>
      <c r="AL24" s="139">
        <f>山东分行业增加值预测!BE184</f>
        <v>4.1771130307337589E-3</v>
      </c>
      <c r="AM24" s="139">
        <f>山东分行业增加值预测!BF184</f>
        <v>4.0190548467262666E-3</v>
      </c>
      <c r="AN24" s="139">
        <f>山东分行业增加值预测!BG184</f>
        <v>3.8708413785439877E-3</v>
      </c>
      <c r="AO24" s="139">
        <f>山东分行业增加值预测!BH184</f>
        <v>3.7315586070880702E-3</v>
      </c>
      <c r="AP24" s="139">
        <f>山东分行业增加值预测!BI184</f>
        <v>3.6004049657061277E-3</v>
      </c>
    </row>
    <row r="25" spans="1:42" x14ac:dyDescent="0.2">
      <c r="A25" s="67" t="s">
        <v>18</v>
      </c>
      <c r="B25" s="139">
        <f>山东分行业增加值预测!U185</f>
        <v>-1.6785299041824242E-2</v>
      </c>
      <c r="C25" s="139">
        <f>山东分行业增加值预测!V185</f>
        <v>0.16831278815851269</v>
      </c>
      <c r="D25" s="139">
        <f>山东分行业增加值预测!W185</f>
        <v>4.8012945551991759E-2</v>
      </c>
      <c r="E25" s="139">
        <f>山东分行业增加值预测!X185</f>
        <v>3.2045623087742392E-2</v>
      </c>
      <c r="F25" s="139">
        <f>山东分行业增加值预测!Y185</f>
        <v>2.5572186352623483E-2</v>
      </c>
      <c r="G25" s="139">
        <f>山东分行业增加值预测!Z185</f>
        <v>2.0261661059399749E-2</v>
      </c>
      <c r="H25" s="139">
        <f>山东分行业增加值预测!AA185</f>
        <v>1.5910250097126655E-2</v>
      </c>
      <c r="I25" s="139">
        <f>山东分行业增加值预测!AB185</f>
        <v>1.2349532467661462E-2</v>
      </c>
      <c r="J25" s="139">
        <f>山东分行业增加值预测!AC185</f>
        <v>9.4403637585218636E-3</v>
      </c>
      <c r="K25" s="139">
        <f>山东分行业增加值预测!AD185</f>
        <v>7.0678199402303132E-3</v>
      </c>
      <c r="L25" s="139">
        <f>山东分行业增加值预测!AE185</f>
        <v>5.1370082342681034E-3</v>
      </c>
      <c r="M25" s="139">
        <f>山东分行业增加值预测!AF185</f>
        <v>3.5695979185259574E-3</v>
      </c>
      <c r="N25" s="139">
        <f>山东分行业增加值预测!AG185</f>
        <v>2.3009484529550317E-3</v>
      </c>
      <c r="O25" s="139">
        <f>山东分行业增加值预测!AH185</f>
        <v>1.2777328804678412E-3</v>
      </c>
      <c r="P25" s="139">
        <f>山东分行业增加值预测!AI185</f>
        <v>4.5597167230826408E-4</v>
      </c>
      <c r="Q25" s="139">
        <f>山东分行业增加值预测!AJ185</f>
        <v>-2.0059343700928878E-4</v>
      </c>
      <c r="R25" s="139">
        <f>山东分行业增加值预测!AK185</f>
        <v>-7.2184409561582008E-4</v>
      </c>
      <c r="S25" s="139">
        <f>山东分行业增加值预测!AL185</f>
        <v>-1.1323969547926138E-3</v>
      </c>
      <c r="T25" s="139">
        <f>山东分行业增加值预测!AM185</f>
        <v>-1.4525224609032161E-3</v>
      </c>
      <c r="U25" s="139">
        <f>山东分行业增加值预测!AN185</f>
        <v>-1.6989041236272762E-3</v>
      </c>
      <c r="V25" s="139">
        <f>山东分行业增加值预测!AO185</f>
        <v>-1.8852658435677405E-3</v>
      </c>
      <c r="W25" s="139">
        <f>山东分行业增加值预测!AP185</f>
        <v>-2.0228901356714735E-3</v>
      </c>
      <c r="X25" s="139">
        <f>山东分行业增加值预测!AQ185</f>
        <v>-2.1210461498035738E-3</v>
      </c>
      <c r="Y25" s="139">
        <f>山东分行业增加值预测!AR185</f>
        <v>-2.1873431282933842E-3</v>
      </c>
      <c r="Z25" s="139">
        <f>山东分行业增加值预测!AS185</f>
        <v>-2.2280222388598725E-3</v>
      </c>
      <c r="AA25" s="139">
        <f>山东分行业增加值预测!AT185</f>
        <v>-2.2481974838755026E-3</v>
      </c>
      <c r="AB25" s="139">
        <f>山东分行业增加值预测!AU185</f>
        <v>-2.2520545353069688E-3</v>
      </c>
      <c r="AC25" s="139">
        <f>山东分行业增加值预测!AV185</f>
        <v>-2.243014811602162E-3</v>
      </c>
      <c r="AD25" s="139">
        <f>山东分行业增加值预测!AW185</f>
        <v>-2.2238708448040212E-3</v>
      </c>
      <c r="AE25" s="139">
        <f>山东分行业增加值预测!AX185</f>
        <v>-2.1968979370560193E-3</v>
      </c>
      <c r="AF25" s="139">
        <f>山东分行业增加值预测!AY185</f>
        <v>-2.1639462378274521E-3</v>
      </c>
      <c r="AG25" s="139">
        <f>山东分行业增加值预测!AZ185</f>
        <v>-2.1265166558552817E-3</v>
      </c>
      <c r="AH25" s="139">
        <f>山东分行业增加值预测!BA185</f>
        <v>-2.0858234263954056E-3</v>
      </c>
      <c r="AI25" s="139">
        <f>山东分行业增加值预测!BB185</f>
        <v>-2.0428456639696169E-3</v>
      </c>
      <c r="AJ25" s="139">
        <f>山东分行业增加值预测!BC185</f>
        <v>-1.9983698254123494E-3</v>
      </c>
      <c r="AK25" s="139">
        <f>山东分行业增加值预测!BD185</f>
        <v>-1.9530246729613232E-3</v>
      </c>
      <c r="AL25" s="139">
        <f>山东分行业增加值预测!BE185</f>
        <v>-1.9073100501827422E-3</v>
      </c>
      <c r="AM25" s="139">
        <f>山东分行业增加值预测!BF185</f>
        <v>-1.8616205548539488E-3</v>
      </c>
      <c r="AN25" s="139">
        <f>山东分行业增加值预测!BG185</f>
        <v>-1.8162650038114903E-3</v>
      </c>
      <c r="AO25" s="139">
        <f>山东分行业增加值预测!BH185</f>
        <v>-1.7714824285101072E-3</v>
      </c>
      <c r="AP25" s="139">
        <f>山东分行业增加值预测!BI185</f>
        <v>-1.7274552113549779E-3</v>
      </c>
    </row>
    <row r="26" spans="1:42" x14ac:dyDescent="0.2">
      <c r="A26" s="67" t="s">
        <v>44</v>
      </c>
      <c r="B26" s="139">
        <f>山东分行业增加值预测!U186</f>
        <v>9.8815885671113435E-2</v>
      </c>
      <c r="C26" s="139">
        <f>山东分行业增加值预测!V186</f>
        <v>1.1172351274353121E-2</v>
      </c>
      <c r="D26" s="139">
        <f>山东分行业增加值预测!W186</f>
        <v>0.10521176583814928</v>
      </c>
      <c r="E26" s="139">
        <f>山东分行业增加值预测!X186</f>
        <v>8.2673077147142671E-2</v>
      </c>
      <c r="F26" s="139">
        <f>山东分行业增加值预测!Y186</f>
        <v>7.1092693206443736E-2</v>
      </c>
      <c r="G26" s="139">
        <f>山东分行业增加值预测!Z186</f>
        <v>6.1473249152861342E-2</v>
      </c>
      <c r="H26" s="139">
        <f>山东分行业增加值预测!AA186</f>
        <v>5.3445602118717295E-2</v>
      </c>
      <c r="I26" s="139">
        <f>山东分行业增加值预测!AB186</f>
        <v>4.671753978156179E-2</v>
      </c>
      <c r="J26" s="139">
        <f>山东分行业增加值预测!AC186</f>
        <v>4.1055644377941958E-2</v>
      </c>
      <c r="K26" s="139">
        <f>山东分行业增加值预测!AD186</f>
        <v>3.6272098733165059E-2</v>
      </c>
      <c r="L26" s="139">
        <f>山东分行业增加值预测!AE186</f>
        <v>3.2214873050292914E-2</v>
      </c>
      <c r="M26" s="139">
        <f>山东分行业增加值预测!AF186</f>
        <v>2.8760292533417831E-2</v>
      </c>
      <c r="N26" s="139">
        <f>山东分行业增加值预测!AG186</f>
        <v>2.5807323792732761E-2</v>
      </c>
      <c r="O26" s="139">
        <f>山东分行业增加值预测!AH186</f>
        <v>2.3273128522741882E-2</v>
      </c>
      <c r="P26" s="139">
        <f>山东分行业增加值预测!AI186</f>
        <v>2.1089568360025401E-2</v>
      </c>
      <c r="Q26" s="139">
        <f>山东分行业增加值预测!AJ186</f>
        <v>1.9200434469103023E-2</v>
      </c>
      <c r="R26" s="139">
        <f>山东分行业增加值预测!AK186</f>
        <v>1.7559236329404371E-2</v>
      </c>
      <c r="S26" s="139">
        <f>山东分行业增加值预测!AL186</f>
        <v>1.6127426597743133E-2</v>
      </c>
      <c r="T26" s="139">
        <f>山东分行业增加值预测!AM186</f>
        <v>1.4872969071233255E-2</v>
      </c>
      <c r="U26" s="139">
        <f>山东分行业增加值预测!AN186</f>
        <v>1.3769178629815748E-2</v>
      </c>
      <c r="V26" s="139">
        <f>山东分行业增加值预测!AO186</f>
        <v>1.2793778148397994E-2</v>
      </c>
      <c r="W26" s="139">
        <f>山东分行业增加值预测!AP186</f>
        <v>1.1928129426810985E-2</v>
      </c>
      <c r="X26" s="139">
        <f>山东分行业增加值预测!AQ186</f>
        <v>1.1156604328430797E-2</v>
      </c>
      <c r="Y26" s="139">
        <f>山东分行业增加值预测!AR186</f>
        <v>1.0466069330606453E-2</v>
      </c>
      <c r="Z26" s="139">
        <f>山东分行业增加值预测!AS186</f>
        <v>9.8454621233756701E-3</v>
      </c>
      <c r="AA26" s="139">
        <f>山东分行业增加值预测!AT186</f>
        <v>9.2854431368059043E-3</v>
      </c>
      <c r="AB26" s="139">
        <f>山东分行业增加值预测!AU186</f>
        <v>8.778108219547498E-3</v>
      </c>
      <c r="AC26" s="139">
        <f>山东分行业增加值预测!AV186</f>
        <v>8.316751338612649E-3</v>
      </c>
      <c r="AD26" s="139">
        <f>山东分行业增加值预测!AW186</f>
        <v>7.8956682794628641E-3</v>
      </c>
      <c r="AE26" s="139">
        <f>山东分行业增加值预测!AX186</f>
        <v>7.5099940148024569E-3</v>
      </c>
      <c r="AF26" s="139">
        <f>山东分行业增加值预测!AY186</f>
        <v>7.1555677675705365E-3</v>
      </c>
      <c r="AG26" s="139">
        <f>山东分行业增加值预测!AZ186</f>
        <v>6.8288208894813351E-3</v>
      </c>
      <c r="AH26" s="139">
        <f>山东分行业增加值预测!BA186</f>
        <v>6.5266835630428677E-3</v>
      </c>
      <c r="AI26" s="139">
        <f>山东分行业增加值预测!BB186</f>
        <v>6.2465070545443258E-3</v>
      </c>
      <c r="AJ26" s="139">
        <f>山东分行业增加值预测!BC186</f>
        <v>5.9859988316266488E-3</v>
      </c>
      <c r="AK26" s="139">
        <f>山东分行业增加值预测!BD186</f>
        <v>5.743168336040938E-3</v>
      </c>
      <c r="AL26" s="139">
        <f>山东分行业增加值预测!BE186</f>
        <v>5.5162815929947762E-3</v>
      </c>
      <c r="AM26" s="139">
        <f>山东分行业增加值预测!BF186</f>
        <v>5.3038231574789041E-3</v>
      </c>
      <c r="AN26" s="139">
        <f>山东分行业增加值预测!BG186</f>
        <v>5.1044641599502505E-3</v>
      </c>
      <c r="AO26" s="139">
        <f>山东分行业增加值预测!BH186</f>
        <v>4.9170354286685036E-3</v>
      </c>
      <c r="AP26" s="139">
        <f>山东分行业增加值预测!BI186</f>
        <v>4.7405048426569785E-3</v>
      </c>
    </row>
    <row r="27" spans="1:42" x14ac:dyDescent="0.2">
      <c r="A27" s="67" t="s">
        <v>45</v>
      </c>
      <c r="B27" s="139">
        <f>山东分行业增加值预测!U187</f>
        <v>-6.8048727416752275E-2</v>
      </c>
      <c r="C27" s="139">
        <f>山东分行业增加值预测!V187</f>
        <v>0.24603099346474711</v>
      </c>
      <c r="D27" s="139">
        <f>山东分行业增加值预测!W187</f>
        <v>0.14028343838247426</v>
      </c>
      <c r="E27" s="139">
        <f>山东分行业增加值预测!X187</f>
        <v>0.11120357334142827</v>
      </c>
      <c r="F27" s="139">
        <f>山东分行业增加值预测!Y187</f>
        <v>9.4917840418160093E-2</v>
      </c>
      <c r="G27" s="139">
        <f>山东分行业增加值预测!Z187</f>
        <v>8.1677025678647652E-2</v>
      </c>
      <c r="H27" s="139">
        <f>山东分行业增加值预测!AA187</f>
        <v>7.0802322242545568E-2</v>
      </c>
      <c r="I27" s="139">
        <f>山东分行业增加值预测!AB187</f>
        <v>6.1794977989289679E-2</v>
      </c>
      <c r="J27" s="139">
        <f>山东分行业增加值预测!AC187</f>
        <v>5.4279559890493267E-2</v>
      </c>
      <c r="K27" s="139">
        <f>山东分行业增加值预测!AD187</f>
        <v>4.7968018772916343E-2</v>
      </c>
      <c r="L27" s="139">
        <f>山东分行业增加值预测!AE187</f>
        <v>4.2635959769233178E-2</v>
      </c>
      <c r="M27" s="139">
        <f>山东分行业增加值预测!AF187</f>
        <v>3.810641142638227E-2</v>
      </c>
      <c r="N27" s="139">
        <f>山东分行业增加值预测!AG187</f>
        <v>3.4238388995259328E-2</v>
      </c>
      <c r="O27" s="139">
        <f>山东分行业增加值预测!AH187</f>
        <v>3.0918631242182748E-2</v>
      </c>
      <c r="P27" s="139">
        <f>山东分行业增加值预测!AI187</f>
        <v>2.8055502690133238E-2</v>
      </c>
      <c r="Q27" s="139">
        <f>山东分行业增加值预测!AJ187</f>
        <v>2.5574413020403863E-2</v>
      </c>
      <c r="R27" s="139">
        <f>山东分行业增加值预测!AK187</f>
        <v>2.3414324159500399E-2</v>
      </c>
      <c r="S27" s="139">
        <f>山东分行业增加值预测!AL187</f>
        <v>2.1525052846310677E-2</v>
      </c>
      <c r="T27" s="139">
        <f>山东分行业增加值预测!AM187</f>
        <v>1.9865165082581404E-2</v>
      </c>
      <c r="U27" s="139">
        <f>山东分行业增加值预测!AN187</f>
        <v>1.8400317570544944E-2</v>
      </c>
      <c r="V27" s="139">
        <f>山东分行业增加值预测!AO187</f>
        <v>1.7101941059662673E-2</v>
      </c>
      <c r="W27" s="139">
        <f>山东分行业增加值预测!AP187</f>
        <v>1.5946188124272398E-2</v>
      </c>
      <c r="X27" s="139">
        <f>山东分行业增加值预测!AQ187</f>
        <v>1.4913087401286607E-2</v>
      </c>
      <c r="Y27" s="139">
        <f>山东分行业增加值预测!AR187</f>
        <v>1.3985860352738966E-2</v>
      </c>
      <c r="Z27" s="139">
        <f>山东分行业增加值预测!AS187</f>
        <v>1.3150366877757724E-2</v>
      </c>
      <c r="AA27" s="139">
        <f>山东分行业增加值预测!AT187</f>
        <v>1.2394653707783476E-2</v>
      </c>
      <c r="AB27" s="139">
        <f>山东分行业增加值预测!AU187</f>
        <v>1.170858523384477E-2</v>
      </c>
      <c r="AC27" s="139">
        <f>山东分行业增加值预测!AV187</f>
        <v>1.1083540757099941E-2</v>
      </c>
      <c r="AD27" s="139">
        <f>山东分行业增加值预测!AW187</f>
        <v>1.0512165486245673E-2</v>
      </c>
      <c r="AE27" s="139">
        <f>山东分行业增加值预测!AX187</f>
        <v>9.9881651857764986E-3</v>
      </c>
      <c r="AF27" s="139">
        <f>山东分行业增加值预测!AY187</f>
        <v>9.5061363939352717E-3</v>
      </c>
      <c r="AG27" s="139">
        <f>山东分行业增加值预测!AZ187</f>
        <v>9.0614257117129782E-3</v>
      </c>
      <c r="AH27" s="139">
        <f>山东分行业增加值预测!BA187</f>
        <v>8.6500129171314111E-3</v>
      </c>
      <c r="AI27" s="139">
        <f>山东分行业增加值预测!BB187</f>
        <v>8.2684136544424192E-3</v>
      </c>
      <c r="AJ27" s="139">
        <f>山东分行业增加值预测!BC187</f>
        <v>7.913598244124298E-3</v>
      </c>
      <c r="AK27" s="139">
        <f>山东分行业增加值预测!BD187</f>
        <v>7.5829237978115582E-3</v>
      </c>
      <c r="AL27" s="139">
        <f>山东分行业增加值预测!BE187</f>
        <v>7.2740773373582979E-3</v>
      </c>
      <c r="AM27" s="139">
        <f>山东分行业增加值预测!BF187</f>
        <v>6.9850280329364356E-3</v>
      </c>
      <c r="AN27" s="139">
        <f>山东分行业增加值预测!BG187</f>
        <v>6.7139870127002066E-3</v>
      </c>
      <c r="AO27" s="139">
        <f>山东分行业增加值预测!BH187</f>
        <v>6.4593734708899841E-3</v>
      </c>
      <c r="AP27" s="139">
        <f>山东分行业增加值预测!BI187</f>
        <v>6.2197860247854564E-3</v>
      </c>
    </row>
    <row r="28" spans="1:42" x14ac:dyDescent="0.2">
      <c r="A28" s="67" t="s">
        <v>46</v>
      </c>
      <c r="B28" s="139">
        <f>山东分行业增加值预测!U188</f>
        <v>0.37343583091439259</v>
      </c>
      <c r="C28" s="139">
        <f>山东分行业增加值预测!V188</f>
        <v>-3.5925291573361773E-2</v>
      </c>
      <c r="D28" s="139">
        <f>山东分行业增加值预测!W188</f>
        <v>0.11433877391596048</v>
      </c>
      <c r="E28" s="139">
        <f>山东分行业增加值预测!X188</f>
        <v>9.0270684696477144E-2</v>
      </c>
      <c r="F28" s="139">
        <f>山东分行业增加值预测!Y188</f>
        <v>7.7559091018682969E-2</v>
      </c>
      <c r="G28" s="139">
        <f>山东分行业增加值预测!Z188</f>
        <v>6.7045104321618032E-2</v>
      </c>
      <c r="H28" s="139">
        <f>山东分行业增加值预测!AA188</f>
        <v>5.8297925667678552E-2</v>
      </c>
      <c r="I28" s="139">
        <f>山东分行业增加值预测!AB188</f>
        <v>5.0982460945673047E-2</v>
      </c>
      <c r="J28" s="139">
        <f>山东分行业增加值预测!AC188</f>
        <v>4.4834747255843244E-2</v>
      </c>
      <c r="K28" s="139">
        <f>山东分行业增加值预测!AD188</f>
        <v>3.9644748303762745E-2</v>
      </c>
      <c r="L28" s="139">
        <f>山东分行业增加值预测!AE188</f>
        <v>3.5243968115713731E-2</v>
      </c>
      <c r="M28" s="139">
        <f>山东分行业增加值预测!AF188</f>
        <v>3.1496324616277604E-2</v>
      </c>
      <c r="N28" s="139">
        <f>山东分行业增加值预测!AG188</f>
        <v>2.8291294789359434E-2</v>
      </c>
      <c r="O28" s="139">
        <f>山东分行业增加值预测!AH188</f>
        <v>2.5538683546973306E-2</v>
      </c>
      <c r="P28" s="139">
        <f>山东分行业增加值预测!AI188</f>
        <v>2.3164578794941049E-2</v>
      </c>
      <c r="Q28" s="139">
        <f>山东分行业增加值预测!AJ188</f>
        <v>2.1108189344415607E-2</v>
      </c>
      <c r="R28" s="139">
        <f>山东分行业增加值预测!AK188</f>
        <v>1.93193503659983E-2</v>
      </c>
      <c r="S28" s="139">
        <f>山东分行业增加值预测!AL188</f>
        <v>1.7756540402527277E-2</v>
      </c>
      <c r="T28" s="139">
        <f>山东分行业增加值预测!AM188</f>
        <v>1.6385294880402412E-2</v>
      </c>
      <c r="U28" s="139">
        <f>山东分行业增加值预测!AN188</f>
        <v>1.5176929908846448E-2</v>
      </c>
      <c r="V28" s="139">
        <f>山东分行业增加值预测!AO188</f>
        <v>1.4107510890202901E-2</v>
      </c>
      <c r="W28" s="139">
        <f>山东分行业增加值预测!AP188</f>
        <v>1.3157015625825386E-2</v>
      </c>
      <c r="X28" s="139">
        <f>山东分行业增加值预测!AQ188</f>
        <v>1.2308652861895197E-2</v>
      </c>
      <c r="Y28" s="139">
        <f>山东分行业增加值预测!AR188</f>
        <v>1.1548305693852567E-2</v>
      </c>
      <c r="Z28" s="139">
        <f>山东分行业增加值预测!AS188</f>
        <v>1.0864075705677934E-2</v>
      </c>
      <c r="AA28" s="139">
        <f>山东分行业增加值预测!AT188</f>
        <v>1.0245908690339034E-2</v>
      </c>
      <c r="AB28" s="139">
        <f>山东分行业增加值预测!AU188</f>
        <v>9.685286659510961E-3</v>
      </c>
      <c r="AC28" s="139">
        <f>山东分行业增加值预测!AV188</f>
        <v>9.1749738751276677E-3</v>
      </c>
      <c r="AD28" s="139">
        <f>山东分行业增加值预测!AW188</f>
        <v>8.7088070198557688E-3</v>
      </c>
      <c r="AE28" s="139">
        <f>山东分行业增加值预测!AX188</f>
        <v>8.2815215162828082E-3</v>
      </c>
      <c r="AF28" s="139">
        <f>山东分行业增加值预测!AY188</f>
        <v>7.8886075132167388E-3</v>
      </c>
      <c r="AG28" s="139">
        <f>山东分行业增加值预测!AZ188</f>
        <v>7.526190267085342E-3</v>
      </c>
      <c r="AH28" s="139">
        <f>山东分行业增加值预测!BA188</f>
        <v>7.1909306191870748E-3</v>
      </c>
      <c r="AI28" s="139">
        <f>山东分行业增加值预测!BB188</f>
        <v>6.8799420547633883E-3</v>
      </c>
      <c r="AJ28" s="139">
        <f>山东分行业增加值预测!BC188</f>
        <v>6.5907214664167046E-3</v>
      </c>
      <c r="AK28" s="139">
        <f>山东分行业增加值预测!BD188</f>
        <v>6.3210912603957059E-3</v>
      </c>
      <c r="AL28" s="139">
        <f>山东分行业增加值预测!BE188</f>
        <v>6.0691508653987203E-3</v>
      </c>
      <c r="AM28" s="139">
        <f>山东分行业增加值预测!BF188</f>
        <v>5.8332360462751698E-3</v>
      </c>
      <c r="AN28" s="139">
        <f>山东分行业增加值预测!BG188</f>
        <v>5.6118847058648225E-3</v>
      </c>
      <c r="AO28" s="139">
        <f>山东分行业增加值预测!BH188</f>
        <v>5.4038080876430694E-3</v>
      </c>
      <c r="AP28" s="139">
        <f>山东分行业增加值预测!BI188</f>
        <v>5.2078664807631014E-3</v>
      </c>
    </row>
    <row r="29" spans="1:42" x14ac:dyDescent="0.2">
      <c r="A29" s="67" t="s">
        <v>19</v>
      </c>
      <c r="B29" s="139">
        <f>山东分行业增加值预测!U189</f>
        <v>8.8742144911855281E-3</v>
      </c>
      <c r="C29" s="139">
        <f>山东分行业增加值预测!V189</f>
        <v>6.1653416539879213E-2</v>
      </c>
      <c r="D29" s="139">
        <f>山东分行业增加值预测!W189</f>
        <v>5.0211900936933507E-2</v>
      </c>
      <c r="E29" s="139">
        <f>山东分行业增加值预测!X189</f>
        <v>4.7241815704662571E-2</v>
      </c>
      <c r="F29" s="139">
        <f>山东分行业增加值预测!Y189</f>
        <v>4.5319398031322899E-2</v>
      </c>
      <c r="G29" s="139">
        <f>山东分行业增加值预测!Z189</f>
        <v>4.3686628075390699E-2</v>
      </c>
      <c r="H29" s="139">
        <f>山东分行业增加值预测!AA189</f>
        <v>4.0667297896796795E-2</v>
      </c>
      <c r="I29" s="139">
        <f>山东分行业增加值预测!AB189</f>
        <v>3.8636665995566366E-2</v>
      </c>
      <c r="J29" s="139">
        <f>山东分行业增加值预测!AC189</f>
        <v>3.7558191280127273E-2</v>
      </c>
      <c r="K29" s="139">
        <f>山东分行业增加值预测!AD189</f>
        <v>3.5716648741550561E-2</v>
      </c>
      <c r="L29" s="139">
        <f>山东分行业增加值预测!AE189</f>
        <v>3.406260407609385E-2</v>
      </c>
      <c r="M29" s="139">
        <f>山东分行业增加值预测!AF189</f>
        <v>3.2442600741051653E-2</v>
      </c>
      <c r="N29" s="139">
        <f>山东分行业增加值预测!AG189</f>
        <v>3.1255345976938909E-2</v>
      </c>
      <c r="O29" s="139">
        <f>山东分行业增加值预测!AH189</f>
        <v>3.0061117506907875E-2</v>
      </c>
      <c r="P29" s="139">
        <f>山东分行业增加值预测!AI189</f>
        <v>2.8363461953949898E-2</v>
      </c>
      <c r="Q29" s="139">
        <f>山东分行业增加值预测!AJ189</f>
        <v>2.7127963143880329E-2</v>
      </c>
      <c r="R29" s="139">
        <f>山东分行业增加值预测!AK189</f>
        <v>2.6373499554400714E-2</v>
      </c>
      <c r="S29" s="139">
        <f>山东分行业增加值预测!AL189</f>
        <v>2.4968295072171243E-2</v>
      </c>
      <c r="T29" s="139">
        <f>山东分行业增加值预测!AM189</f>
        <v>2.4309737144440291E-2</v>
      </c>
      <c r="U29" s="139">
        <f>山东分行业增加值预测!AN189</f>
        <v>2.3129337431387675E-2</v>
      </c>
      <c r="V29" s="139">
        <f>山东分行业增加值预测!AO189</f>
        <v>2.2126753559438495E-2</v>
      </c>
      <c r="W29" s="139">
        <f>山东分行业增加值预测!AP189</f>
        <v>2.1464121593989915E-2</v>
      </c>
      <c r="X29" s="139">
        <f>山东分行业增加值预测!AQ189</f>
        <v>2.0498174635609434E-2</v>
      </c>
      <c r="Y29" s="139">
        <f>山东分行业增加值预测!AR189</f>
        <v>1.9776325610723067E-2</v>
      </c>
      <c r="Z29" s="139">
        <f>山东分行业增加值预测!AS189</f>
        <v>1.8952928493938037E-2</v>
      </c>
      <c r="AA29" s="139">
        <f>山东分行业增加值预测!AT189</f>
        <v>1.8455247205072522E-2</v>
      </c>
      <c r="AB29" s="139">
        <f>山东分行业增加值预测!AU189</f>
        <v>1.7838325698185109E-2</v>
      </c>
      <c r="AC29" s="139">
        <f>山东分行业增加值预测!AV189</f>
        <v>1.6995341452929136E-2</v>
      </c>
      <c r="AD29" s="139">
        <f>山东分行业增加值预测!AW189</f>
        <v>1.6467629117876026E-2</v>
      </c>
      <c r="AE29" s="139">
        <f>山东分行业增加值预测!AX189</f>
        <v>1.600278470161598E-2</v>
      </c>
      <c r="AF29" s="139">
        <f>山东分行业增加值预测!AY189</f>
        <v>1.5431452205487028E-2</v>
      </c>
      <c r="AG29" s="139">
        <f>山东分行业增加值预测!AZ189</f>
        <v>1.5073089984150689E-2</v>
      </c>
      <c r="AH29" s="139">
        <f>山东分行业增加值预测!BA189</f>
        <v>1.4476708457546561E-2</v>
      </c>
      <c r="AI29" s="139">
        <f>山东分行业增加值预测!BB189</f>
        <v>1.4019294720811759E-2</v>
      </c>
      <c r="AJ29" s="139">
        <f>山东分行业增加值预测!BC189</f>
        <v>1.3763170460854735E-2</v>
      </c>
      <c r="AK29" s="139">
        <f>山东分行业增加值预测!BD189</f>
        <v>1.3237309085572635E-2</v>
      </c>
      <c r="AL29" s="139">
        <f>山东分行业增加值预测!BE189</f>
        <v>1.3104344248871858E-2</v>
      </c>
      <c r="AM29" s="139">
        <f>山东分行业增加值预测!BF189</f>
        <v>1.2760274222349599E-2</v>
      </c>
      <c r="AN29" s="139">
        <f>山东分行业增加值预测!BG189</f>
        <v>1.2449821427327867E-2</v>
      </c>
      <c r="AO29" s="139">
        <f>山东分行业增加值预测!BH189</f>
        <v>1.2312183600925453E-2</v>
      </c>
      <c r="AP29" s="139">
        <f>山东分行业增加值预测!BI189</f>
        <v>1.2054638968457265E-2</v>
      </c>
    </row>
    <row r="30" spans="1:42" x14ac:dyDescent="0.2">
      <c r="A30" s="67" t="s">
        <v>20</v>
      </c>
      <c r="B30" s="139">
        <f>山东分行业增加值预测!U190</f>
        <v>1.3111979281608344E-2</v>
      </c>
      <c r="C30" s="139">
        <f>山东分行业增加值预测!V190</f>
        <v>0.15899598636177825</v>
      </c>
      <c r="D30" s="139">
        <f>山东分行业增加值预测!W190</f>
        <v>5.1633760105417092E-2</v>
      </c>
      <c r="E30" s="139">
        <f>山东分行业增加值预测!X190</f>
        <v>4.8604807549030626E-2</v>
      </c>
      <c r="F30" s="139">
        <f>山东分行业增加值预测!Y190</f>
        <v>4.6644287405420926E-2</v>
      </c>
      <c r="G30" s="139">
        <f>山东分行业增加值预测!Z190</f>
        <v>4.4979155819876881E-2</v>
      </c>
      <c r="H30" s="139">
        <f>山东分行业增加值预测!AA190</f>
        <v>4.1899982278438053E-2</v>
      </c>
      <c r="I30" s="139">
        <f>山东分行业增加值预测!AB190</f>
        <v>3.9829103092385632E-2</v>
      </c>
      <c r="J30" s="139">
        <f>山东分行业增加值预测!AC190</f>
        <v>3.8729252922823143E-2</v>
      </c>
      <c r="K30" s="139">
        <f>山东分行业增加值预测!AD190</f>
        <v>3.6851210865541217E-2</v>
      </c>
      <c r="L30" s="139">
        <f>山东分行业增加值预测!AE190</f>
        <v>3.5164382904048219E-2</v>
      </c>
      <c r="M30" s="139">
        <f>山东分行业增加值预测!AF190</f>
        <v>3.351227097482945E-2</v>
      </c>
      <c r="N30" s="139">
        <f>山东分行业增加值预测!AG190</f>
        <v>3.2301484727428997E-2</v>
      </c>
      <c r="O30" s="139">
        <f>山东分行业增加值预测!AH190</f>
        <v>3.1083586554706777E-2</v>
      </c>
      <c r="P30" s="139">
        <f>山东分行业增加值预测!AI190</f>
        <v>2.9352283334475038E-2</v>
      </c>
      <c r="Q30" s="139">
        <f>山东分行业增加值预测!AJ190</f>
        <v>2.8092296840312114E-2</v>
      </c>
      <c r="R30" s="139">
        <f>山东分行业增加值预测!AK190</f>
        <v>2.7322879722841531E-2</v>
      </c>
      <c r="S30" s="139">
        <f>山东分行业增加值预测!AL190</f>
        <v>2.5889823976680493E-2</v>
      </c>
      <c r="T30" s="139">
        <f>山东分行业增加值预测!AM190</f>
        <v>2.5218213378757293E-2</v>
      </c>
      <c r="U30" s="139">
        <f>山东分行业增加值预测!AN190</f>
        <v>2.4014418050070097E-2</v>
      </c>
      <c r="V30" s="139">
        <f>山东分行业增加值预测!AO190</f>
        <v>2.2991962886515838E-2</v>
      </c>
      <c r="W30" s="139">
        <f>山东分行业增加值预测!AP190</f>
        <v>2.231619750312519E-2</v>
      </c>
      <c r="X30" s="139">
        <f>山东分行业增加值预测!AQ190</f>
        <v>2.1331105399662764E-2</v>
      </c>
      <c r="Y30" s="139">
        <f>山东分行业增加值预测!AR190</f>
        <v>2.0594949270034579E-2</v>
      </c>
      <c r="Z30" s="139">
        <f>山东分行业增加值预测!AS190</f>
        <v>1.9755232357297592E-2</v>
      </c>
      <c r="AA30" s="139">
        <f>山东分行业增加值预测!AT190</f>
        <v>1.9247686985940815E-2</v>
      </c>
      <c r="AB30" s="139">
        <f>山东分行业增加值预测!AU190</f>
        <v>1.8618538046013544E-2</v>
      </c>
      <c r="AC30" s="139">
        <f>山东分行业增加值预测!AV190</f>
        <v>1.7758845786371324E-2</v>
      </c>
      <c r="AD30" s="139">
        <f>山东分行业增加值预测!AW190</f>
        <v>1.7220674151116944E-2</v>
      </c>
      <c r="AE30" s="139">
        <f>山东分行业增加值预测!AX190</f>
        <v>1.6746616481776444E-2</v>
      </c>
      <c r="AF30" s="139">
        <f>山东分行业增加值预测!AY190</f>
        <v>1.6163960130404886E-2</v>
      </c>
      <c r="AG30" s="139">
        <f>山东分行业增加值预测!AZ190</f>
        <v>1.5798495141510216E-2</v>
      </c>
      <c r="AH30" s="139">
        <f>山东分行业增加值预测!BA190</f>
        <v>1.5190293285899381E-2</v>
      </c>
      <c r="AI30" s="139">
        <f>山东分行业增加值预测!BB190</f>
        <v>1.4723813572739886E-2</v>
      </c>
      <c r="AJ30" s="139">
        <f>山东分行业增加值预测!BC190</f>
        <v>1.4462612909701855E-2</v>
      </c>
      <c r="AK30" s="139">
        <f>山东分行业增加值预测!BD190</f>
        <v>1.3926328920387254E-2</v>
      </c>
      <c r="AL30" s="139">
        <f>山东分行业增加值预测!BE190</f>
        <v>1.3790728710111111E-2</v>
      </c>
      <c r="AM30" s="139">
        <f>山东分行业增加值预测!BF190</f>
        <v>1.3439839188460923E-2</v>
      </c>
      <c r="AN30" s="139">
        <f>山东分行业增加值预测!BG190</f>
        <v>1.3123233194498374E-2</v>
      </c>
      <c r="AO30" s="139">
        <f>山东分行业增加值预测!BH190</f>
        <v>1.2982867375494811E-2</v>
      </c>
      <c r="AP30" s="139">
        <f>山东分行业增加值预测!BI190</f>
        <v>1.2720218188049692E-2</v>
      </c>
    </row>
    <row r="31" spans="1:42" x14ac:dyDescent="0.2">
      <c r="A31" s="67" t="s">
        <v>21</v>
      </c>
      <c r="B31" s="139">
        <f>山东分行业增加值预测!U191</f>
        <v>-2.889855254085949E-2</v>
      </c>
      <c r="C31" s="139">
        <f>山东分行业增加值预测!V191</f>
        <v>0.14751019369535845</v>
      </c>
      <c r="D31" s="139">
        <f>山东分行业增加值预测!W191</f>
        <v>3.8990043331590618E-2</v>
      </c>
      <c r="E31" s="139">
        <f>山东分行业增加值预测!X191</f>
        <v>3.6484561587116549E-2</v>
      </c>
      <c r="F31" s="139">
        <f>山东分行业增加值预测!Y191</f>
        <v>3.4862863215139539E-2</v>
      </c>
      <c r="G31" s="139">
        <f>山东分行业增加值预测!Z191</f>
        <v>3.3485503645432235E-2</v>
      </c>
      <c r="H31" s="139">
        <f>山东分行业增加值预测!AA191</f>
        <v>3.0938480226436749E-2</v>
      </c>
      <c r="I31" s="139">
        <f>山东分行业增加值预测!AB191</f>
        <v>2.9225495325195583E-2</v>
      </c>
      <c r="J31" s="139">
        <f>山东分行业增加值预测!AC191</f>
        <v>2.8315723887645472E-2</v>
      </c>
      <c r="K31" s="139">
        <f>山东分行业增加值预测!AD191</f>
        <v>2.6762249542214178E-2</v>
      </c>
      <c r="L31" s="139">
        <f>山东分行业增加值预测!AE191</f>
        <v>2.5366943216045934E-2</v>
      </c>
      <c r="M31" s="139">
        <f>山东分行业增加值预测!AF191</f>
        <v>2.4000353214575831E-2</v>
      </c>
      <c r="N31" s="139">
        <f>山东分行业增加值预测!AG191</f>
        <v>2.2998817937000648E-2</v>
      </c>
      <c r="O31" s="139">
        <f>山东分行业增加值预测!AH191</f>
        <v>2.1991399834016878E-2</v>
      </c>
      <c r="P31" s="139">
        <f>山东分行业增加值预测!AI191</f>
        <v>2.0559304569502057E-2</v>
      </c>
      <c r="Q31" s="139">
        <f>山东分行业增加值预测!AJ191</f>
        <v>1.9517071949267439E-2</v>
      </c>
      <c r="R31" s="139">
        <f>山东分行业增加值预测!AK191</f>
        <v>1.8880627334893152E-2</v>
      </c>
      <c r="S31" s="139">
        <f>山东分行业增加值预测!AL191</f>
        <v>1.7695235703964363E-2</v>
      </c>
      <c r="T31" s="139">
        <f>山东分行业增加值预测!AM191</f>
        <v>1.7139694452932286E-2</v>
      </c>
      <c r="U31" s="139">
        <f>山东分行业增加值预测!AN191</f>
        <v>1.6143941906809012E-2</v>
      </c>
      <c r="V31" s="139">
        <f>山东分行业增加值预测!AO191</f>
        <v>1.5298189885560864E-2</v>
      </c>
      <c r="W31" s="139">
        <f>山东分行业增加值预测!AP191</f>
        <v>1.4739211889004622E-2</v>
      </c>
      <c r="X31" s="139">
        <f>山东分行业增加值预测!AQ191</f>
        <v>1.3924365754605095E-2</v>
      </c>
      <c r="Y31" s="139">
        <f>山东分行业增加值预测!AR191</f>
        <v>1.3315433884748762E-2</v>
      </c>
      <c r="Z31" s="139">
        <f>山东分行业增加值预测!AS191</f>
        <v>1.2620838853554694E-2</v>
      </c>
      <c r="AA31" s="139">
        <f>山东分行业增加值预测!AT191</f>
        <v>1.2201008684955772E-2</v>
      </c>
      <c r="AB31" s="139">
        <f>山东分行业增加值预测!AU191</f>
        <v>1.1680590766814714E-2</v>
      </c>
      <c r="AC31" s="139">
        <f>山东分行业增加值预测!AV191</f>
        <v>1.0969472575854899E-2</v>
      </c>
      <c r="AD31" s="139">
        <f>山东分行业增加值预测!AW191</f>
        <v>1.0524309047400093E-2</v>
      </c>
      <c r="AE31" s="139">
        <f>山东分行业增加值预测!AX191</f>
        <v>1.0132179156208343E-2</v>
      </c>
      <c r="AF31" s="139">
        <f>山东分行业增加值预测!AY191</f>
        <v>9.6502188664757682E-3</v>
      </c>
      <c r="AG31" s="139">
        <f>山东分行业增加值预测!AZ191</f>
        <v>9.3479144094483768E-3</v>
      </c>
      <c r="AH31" s="139">
        <f>山东分行业增加值预测!BA191</f>
        <v>8.8448234505043022E-3</v>
      </c>
      <c r="AI31" s="139">
        <f>山东分行业增加值预测!BB191</f>
        <v>8.4589618750154916E-3</v>
      </c>
      <c r="AJ31" s="139">
        <f>山东分行业增加值预测!BC191</f>
        <v>8.2429025341361761E-3</v>
      </c>
      <c r="AK31" s="139">
        <f>山东分行业增加值预测!BD191</f>
        <v>7.7993004241436736E-3</v>
      </c>
      <c r="AL31" s="139">
        <f>山东分行业增加值预测!BE191</f>
        <v>7.6871349659302091E-3</v>
      </c>
      <c r="AM31" s="139">
        <f>山东分行业增加值预测!BF191</f>
        <v>7.3968870091016825E-3</v>
      </c>
      <c r="AN31" s="139">
        <f>山东分行业增加值预测!BG191</f>
        <v>7.1349976188592734E-3</v>
      </c>
      <c r="AO31" s="139">
        <f>山东分行业增加值预测!BH191</f>
        <v>7.0188901557959316E-3</v>
      </c>
      <c r="AP31" s="139">
        <f>山东分行业增加值预测!BI191</f>
        <v>6.8016326279563E-3</v>
      </c>
    </row>
    <row r="32" spans="1:42" x14ac:dyDescent="0.2">
      <c r="A32" s="67" t="s">
        <v>22</v>
      </c>
      <c r="B32" s="139">
        <f>山东分行业增加值预测!U192</f>
        <v>-6.6314350124145327E-2</v>
      </c>
      <c r="C32" s="139">
        <f>山东分行业增加值预测!V192</f>
        <v>0.11677279364409121</v>
      </c>
      <c r="D32" s="139">
        <f>山东分行业增加值预测!W192</f>
        <v>5.2314305523223359E-2</v>
      </c>
      <c r="E32" s="139">
        <f>山东分行业增加值预测!X192</f>
        <v>4.9257177259584228E-2</v>
      </c>
      <c r="F32" s="139">
        <f>山东分行业增加值预测!Y192</f>
        <v>4.7278420104796437E-2</v>
      </c>
      <c r="G32" s="139">
        <f>山东分行业增加值预测!Z192</f>
        <v>4.5597799250530535E-2</v>
      </c>
      <c r="H32" s="139">
        <f>山东分行业增加值预测!AA192</f>
        <v>4.2489982839760687E-2</v>
      </c>
      <c r="I32" s="139">
        <f>山东分行业增加值预测!AB192</f>
        <v>4.0399840068486625E-2</v>
      </c>
      <c r="J32" s="139">
        <f>山东分行业增加值预测!AC192</f>
        <v>3.9289758950825204E-2</v>
      </c>
      <c r="K32" s="139">
        <f>山东分行业增加值预测!AD192</f>
        <v>3.7394247104159506E-2</v>
      </c>
      <c r="L32" s="139">
        <f>山东分行业增加值预测!AE192</f>
        <v>3.5691728051457927E-2</v>
      </c>
      <c r="M32" s="139">
        <f>山东分行业增加值预测!AF192</f>
        <v>3.4024247964039578E-2</v>
      </c>
      <c r="N32" s="139">
        <f>山东分行业增加值预测!AG192</f>
        <v>3.2802198826838991E-2</v>
      </c>
      <c r="O32" s="139">
        <f>山东分行业增加值预测!AH192</f>
        <v>3.1572971608270661E-2</v>
      </c>
      <c r="P32" s="139">
        <f>山东分行业增加值预测!AI192</f>
        <v>2.9825563582238424E-2</v>
      </c>
      <c r="Q32" s="139">
        <f>山东分行业增加值预测!AJ192</f>
        <v>2.855385653123621E-2</v>
      </c>
      <c r="R32" s="139">
        <f>山东分行业增加值预测!AK192</f>
        <v>2.7777282196525199E-2</v>
      </c>
      <c r="S32" s="139">
        <f>山东分行业增加值预测!AL192</f>
        <v>2.6330895981025781E-2</v>
      </c>
      <c r="T32" s="139">
        <f>山东分行业增加值预测!AM192</f>
        <v>2.5653037974718629E-2</v>
      </c>
      <c r="U32" s="139">
        <f>山东分行业增加值预测!AN192</f>
        <v>2.443804478665923E-2</v>
      </c>
      <c r="V32" s="139">
        <f>山东分行业增加值预测!AO192</f>
        <v>2.3406078613331216E-2</v>
      </c>
      <c r="W32" s="139">
        <f>山东分行业增加值预测!AP192</f>
        <v>2.2724027173206762E-2</v>
      </c>
      <c r="X32" s="139">
        <f>山东分行业增加值预测!AQ192</f>
        <v>2.1729771615973448E-2</v>
      </c>
      <c r="Y32" s="139">
        <f>山东分行业增加值预测!AR192</f>
        <v>2.0986767667102946E-2</v>
      </c>
      <c r="Z32" s="139">
        <f>山东分行业增加值预测!AS192</f>
        <v>2.01392395993647E-2</v>
      </c>
      <c r="AA32" s="139">
        <f>山东分行业增加值预测!AT192</f>
        <v>1.9626972975517631E-2</v>
      </c>
      <c r="AB32" s="139">
        <f>山东分行业增加值预测!AU192</f>
        <v>1.8991971611024505E-2</v>
      </c>
      <c r="AC32" s="139">
        <f>山东分行业增加值预测!AV192</f>
        <v>1.8124282383128909E-2</v>
      </c>
      <c r="AD32" s="139">
        <f>山东分行业增加值预测!AW192</f>
        <v>1.7581104605927766E-2</v>
      </c>
      <c r="AE32" s="139">
        <f>山东分行业增加值预测!AX192</f>
        <v>1.7102637191019232E-2</v>
      </c>
      <c r="AF32" s="139">
        <f>山东分行业增加值预测!AY192</f>
        <v>1.651456089513581E-2</v>
      </c>
      <c r="AG32" s="139">
        <f>山东分行业增加值预测!AZ192</f>
        <v>1.6145696303788926E-2</v>
      </c>
      <c r="AH32" s="139">
        <f>山东分行业增加值预测!BA192</f>
        <v>1.5531836876091498E-2</v>
      </c>
      <c r="AI32" s="139">
        <f>山东分行业增加值预测!BB192</f>
        <v>1.5061017908489349E-2</v>
      </c>
      <c r="AJ32" s="139">
        <f>山东分行业增加值预测!BC192</f>
        <v>1.4797387523202588E-2</v>
      </c>
      <c r="AK32" s="139">
        <f>山东分行业增加值预测!BD192</f>
        <v>1.42561149510676E-2</v>
      </c>
      <c r="AL32" s="139">
        <f>山东分行业增加值预测!BE192</f>
        <v>1.4119253370150187E-2</v>
      </c>
      <c r="AM32" s="139">
        <f>山东分行业增加值预测!BF192</f>
        <v>1.3765099828923821E-2</v>
      </c>
      <c r="AN32" s="139">
        <f>山东分行业增加值预测!BG192</f>
        <v>1.3445548725180112E-2</v>
      </c>
      <c r="AO32" s="139">
        <f>山东分行业增加值预测!BH192</f>
        <v>1.3303877205228742E-2</v>
      </c>
      <c r="AP32" s="139">
        <f>山东分行业增加值预测!BI192</f>
        <v>1.3038784821173932E-2</v>
      </c>
    </row>
    <row r="33" spans="1:42" x14ac:dyDescent="0.2">
      <c r="A33" s="67" t="s">
        <v>23</v>
      </c>
      <c r="B33" s="139">
        <f>山东分行业增加值预测!U193</f>
        <v>0.20370053127898524</v>
      </c>
      <c r="C33" s="139">
        <f>山东分行业增加值预测!V193</f>
        <v>-0.24295510085937166</v>
      </c>
      <c r="D33" s="139">
        <f>山东分行业增加值预测!W193</f>
        <v>5.5213782973392744E-2</v>
      </c>
      <c r="E33" s="139">
        <f>山东分行业增加值预测!X193</f>
        <v>6.0592136779039185E-2</v>
      </c>
      <c r="F33" s="139">
        <f>山东分行业增加值预测!Y193</f>
        <v>6.6030539094247942E-2</v>
      </c>
      <c r="G33" s="139">
        <f>山东分行业增加值预测!Z193</f>
        <v>6.9728693783784435E-2</v>
      </c>
      <c r="H33" s="139">
        <f>山东分行业增加值预测!AA193</f>
        <v>6.7835871470022902E-2</v>
      </c>
      <c r="I33" s="139">
        <f>山东分行业增加值预测!AB193</f>
        <v>6.6984710450989304E-2</v>
      </c>
      <c r="J33" s="139">
        <f>山东分行业增加值预测!AC193</f>
        <v>6.722084077103152E-2</v>
      </c>
      <c r="K33" s="139">
        <f>山东分行业增加值预测!AD193</f>
        <v>6.468633788635203E-2</v>
      </c>
      <c r="L33" s="139">
        <f>山东分行业增加值预测!AE193</f>
        <v>6.198858744813962E-2</v>
      </c>
      <c r="M33" s="139">
        <f>山东分行业增加值预测!AF193</f>
        <v>5.8958233561732243E-2</v>
      </c>
      <c r="N33" s="139">
        <f>山东分行业增加值预测!AG193</f>
        <v>5.6580244249544442E-2</v>
      </c>
      <c r="O33" s="139">
        <f>山东分行业增加值预测!AH193</f>
        <v>5.3977709564778431E-2</v>
      </c>
      <c r="P33" s="139">
        <f>山东分行业增加值预测!AI193</f>
        <v>5.0260592097197909E-2</v>
      </c>
      <c r="Q33" s="139">
        <f>山东分行业增加值预测!AJ193</f>
        <v>4.7458304698564602E-2</v>
      </c>
      <c r="R33" s="139">
        <f>山东分行业增加值预测!AK193</f>
        <v>4.5559288258256503E-2</v>
      </c>
      <c r="S33" s="139">
        <f>山东分行业增加值预测!AL193</f>
        <v>4.2425362561124391E-2</v>
      </c>
      <c r="T33" s="139">
        <f>山东分行业增加值预测!AM193</f>
        <v>4.0711055374713867E-2</v>
      </c>
      <c r="U33" s="139">
        <f>山东分行业增加值预测!AN193</f>
        <v>3.8072295416180957E-2</v>
      </c>
      <c r="V33" s="139">
        <f>山东分行业增加值预测!AO193</f>
        <v>3.5809660541699317E-2</v>
      </c>
      <c r="W33" s="139">
        <f>山东分行业增加值预测!AP193</f>
        <v>3.4182218027212663E-2</v>
      </c>
      <c r="X33" s="139">
        <f>山东分行业增加值预测!AQ193</f>
        <v>3.2073564884358863E-2</v>
      </c>
      <c r="Y33" s="139">
        <f>山东分行业增加值预测!AR193</f>
        <v>3.0425665991950623E-2</v>
      </c>
      <c r="Z33" s="139">
        <f>山东分行业增加值预测!AS193</f>
        <v>2.8650893971124525E-2</v>
      </c>
      <c r="AA33" s="139">
        <f>山东分行业增加值预测!AT193</f>
        <v>2.744606327186383E-2</v>
      </c>
      <c r="AB33" s="139">
        <f>山东分行业增加值预测!AU193</f>
        <v>2.6076839685736042E-2</v>
      </c>
      <c r="AC33" s="139">
        <f>山东分行业增加值预测!AV193</f>
        <v>2.4386347235261896E-2</v>
      </c>
      <c r="AD33" s="139">
        <f>山东分行业增加值预测!AW193</f>
        <v>2.3228317710267898E-2</v>
      </c>
      <c r="AE33" s="139">
        <f>山东分行业增加值预测!AX193</f>
        <v>2.2192241858269846E-2</v>
      </c>
      <c r="AF33" s="139">
        <f>山东分行业增加值预测!AY193</f>
        <v>2.1017181923338679E-2</v>
      </c>
      <c r="AG33" s="139">
        <f>山东分行业增加值预测!AZ193</f>
        <v>2.0187409165450587E-2</v>
      </c>
      <c r="AH33" s="139">
        <f>山东分行业增加值预测!BA193</f>
        <v>1.9020942127635942E-2</v>
      </c>
      <c r="AI33" s="139">
        <f>山东分行业增加值预测!BB193</f>
        <v>1.8084009151829283E-2</v>
      </c>
      <c r="AJ33" s="139">
        <f>山东分行业增加值预测!BC193</f>
        <v>1.7458243520136474E-2</v>
      </c>
      <c r="AK33" s="139">
        <f>山东分行业增加值预测!BD193</f>
        <v>1.6454101721399939E-2</v>
      </c>
      <c r="AL33" s="139">
        <f>山东分行业增加值预测!BE193</f>
        <v>1.6030598937874618E-2</v>
      </c>
      <c r="AM33" s="139">
        <f>山东分行业增加值预测!BF193</f>
        <v>1.5313066811341924E-2</v>
      </c>
      <c r="AN33" s="139">
        <f>山东分行业增加值预测!BG193</f>
        <v>1.465475619281098E-2</v>
      </c>
      <c r="AO33" s="139">
        <f>山东分行业增加值预测!BH193</f>
        <v>1.4247354887716668E-2</v>
      </c>
      <c r="AP33" s="139">
        <f>山东分行业增加值预测!BI193</f>
        <v>1.3678628134601079E-2</v>
      </c>
    </row>
    <row r="34" spans="1:42" x14ac:dyDescent="0.2">
      <c r="A34" s="67" t="s">
        <v>24</v>
      </c>
      <c r="B34" s="139">
        <f>山东分行业增加值预测!U194</f>
        <v>0.45060830056385726</v>
      </c>
      <c r="C34" s="139">
        <f>山东分行业增加值预测!V194</f>
        <v>-8.7018057306091356E-2</v>
      </c>
      <c r="D34" s="139">
        <f>山东分行业增加值预测!W194</f>
        <v>5.5213782973392744E-2</v>
      </c>
      <c r="E34" s="139">
        <f>山东分行业增加值预测!X194</f>
        <v>6.0592136779039185E-2</v>
      </c>
      <c r="F34" s="139">
        <f>山东分行业增加值预测!Y194</f>
        <v>6.6030539094248164E-2</v>
      </c>
      <c r="G34" s="139">
        <f>山东分行业增加值预测!Z194</f>
        <v>6.9728693783784657E-2</v>
      </c>
      <c r="H34" s="139">
        <f>山东分行业增加值预测!AA194</f>
        <v>6.7835871470022902E-2</v>
      </c>
      <c r="I34" s="139">
        <f>山东分行业增加值预测!AB194</f>
        <v>6.6984710450989082E-2</v>
      </c>
      <c r="J34" s="139">
        <f>山东分行业增加值预测!AC194</f>
        <v>6.722084077103152E-2</v>
      </c>
      <c r="K34" s="139">
        <f>山东分行业增加值预测!AD194</f>
        <v>6.4686337886351808E-2</v>
      </c>
      <c r="L34" s="139">
        <f>山东分行业增加值预测!AE194</f>
        <v>6.198858744813962E-2</v>
      </c>
      <c r="M34" s="139">
        <f>山东分行业增加值预测!AF194</f>
        <v>5.8958233561732465E-2</v>
      </c>
      <c r="N34" s="139">
        <f>山东分行业增加值预测!AG194</f>
        <v>5.658024424954422E-2</v>
      </c>
      <c r="O34" s="139">
        <f>山东分行业增加值预测!AH194</f>
        <v>5.3977709564778431E-2</v>
      </c>
      <c r="P34" s="139">
        <f>山东分行业增加值预测!AI194</f>
        <v>5.0260592097198353E-2</v>
      </c>
      <c r="Q34" s="139">
        <f>山东分行业增加值预测!AJ194</f>
        <v>4.7458304698564158E-2</v>
      </c>
      <c r="R34" s="139">
        <f>山东分行业增加值预测!AK194</f>
        <v>4.5559288258256725E-2</v>
      </c>
      <c r="S34" s="139">
        <f>山东分行业增加值预测!AL194</f>
        <v>4.2425362561124169E-2</v>
      </c>
      <c r="T34" s="139">
        <f>山东分行业增加值预测!AM194</f>
        <v>4.0711055374713867E-2</v>
      </c>
      <c r="U34" s="139">
        <f>山东分行业增加值预测!AN194</f>
        <v>3.8072295416180957E-2</v>
      </c>
      <c r="V34" s="139">
        <f>山东分行业增加值预测!AO194</f>
        <v>3.5809660541699317E-2</v>
      </c>
      <c r="W34" s="139">
        <f>山东分行业增加值预测!AP194</f>
        <v>3.4182218027212663E-2</v>
      </c>
      <c r="X34" s="139">
        <f>山东分行业增加值预测!AQ194</f>
        <v>3.2073564884358641E-2</v>
      </c>
      <c r="Y34" s="139">
        <f>山东分行业增加值预测!AR194</f>
        <v>3.0425665991950623E-2</v>
      </c>
      <c r="Z34" s="139">
        <f>山东分行业增加值预测!AS194</f>
        <v>2.8650893971124525E-2</v>
      </c>
      <c r="AA34" s="139">
        <f>山东分行业增加值预测!AT194</f>
        <v>2.744606327186383E-2</v>
      </c>
      <c r="AB34" s="139">
        <f>山东分行业增加值预测!AU194</f>
        <v>2.6076839685736264E-2</v>
      </c>
      <c r="AC34" s="139">
        <f>山东分行业增加值预测!AV194</f>
        <v>2.4386347235261674E-2</v>
      </c>
      <c r="AD34" s="139">
        <f>山东分行业增加值预测!AW194</f>
        <v>2.322831771026812E-2</v>
      </c>
      <c r="AE34" s="139">
        <f>山东分行业增加值预测!AX194</f>
        <v>2.2192241858269846E-2</v>
      </c>
      <c r="AF34" s="139">
        <f>山东分行业增加值预测!AY194</f>
        <v>2.1017181923338457E-2</v>
      </c>
      <c r="AG34" s="139">
        <f>山东分行业增加值预测!AZ194</f>
        <v>2.0187409165450809E-2</v>
      </c>
      <c r="AH34" s="139">
        <f>山东分行业增加值预测!BA194</f>
        <v>1.902094212763572E-2</v>
      </c>
      <c r="AI34" s="139">
        <f>山东分行业增加值预测!BB194</f>
        <v>1.8084009151829283E-2</v>
      </c>
      <c r="AJ34" s="139">
        <f>山东分行业增加值预测!BC194</f>
        <v>1.7458243520136474E-2</v>
      </c>
      <c r="AK34" s="139">
        <f>山东分行业增加值预测!BD194</f>
        <v>1.6454101721399939E-2</v>
      </c>
      <c r="AL34" s="139">
        <f>山东分行业增加值预测!BE194</f>
        <v>1.6030598937874618E-2</v>
      </c>
      <c r="AM34" s="139">
        <f>山东分行业增加值预测!BF194</f>
        <v>1.5313066811341924E-2</v>
      </c>
      <c r="AN34" s="139">
        <f>山东分行业增加值预测!BG194</f>
        <v>1.465475619281098E-2</v>
      </c>
      <c r="AO34" s="139">
        <f>山东分行业增加值预测!BH194</f>
        <v>1.4247354887716668E-2</v>
      </c>
      <c r="AP34" s="139">
        <f>山东分行业增加值预测!BI194</f>
        <v>1.3678628134600856E-2</v>
      </c>
    </row>
    <row r="35" spans="1:42" x14ac:dyDescent="0.2">
      <c r="A35" s="67" t="s">
        <v>25</v>
      </c>
      <c r="B35" s="139">
        <f>山东分行业增加值预测!U195</f>
        <v>0.41478596429282777</v>
      </c>
      <c r="C35" s="139">
        <f>山东分行业增加值预测!V195</f>
        <v>-0.10940586570623212</v>
      </c>
      <c r="D35" s="139">
        <f>山东分行业增加值预测!W195</f>
        <v>5.5213782973392966E-2</v>
      </c>
      <c r="E35" s="139">
        <f>山东分行业增加值预测!X195</f>
        <v>6.0592136779039185E-2</v>
      </c>
      <c r="F35" s="139">
        <f>山东分行业增加值预测!Y195</f>
        <v>6.6030539094247942E-2</v>
      </c>
      <c r="G35" s="139">
        <f>山东分行业增加值预测!Z195</f>
        <v>6.9728693783784435E-2</v>
      </c>
      <c r="H35" s="139">
        <f>山东分行业增加值预测!AA195</f>
        <v>6.7835871470022902E-2</v>
      </c>
      <c r="I35" s="139">
        <f>山东分行业增加值预测!AB195</f>
        <v>6.6984710450989082E-2</v>
      </c>
      <c r="J35" s="139">
        <f>山东分行业增加值预测!AC195</f>
        <v>6.722084077103152E-2</v>
      </c>
      <c r="K35" s="139">
        <f>山东分行业增加值预测!AD195</f>
        <v>6.468633788635203E-2</v>
      </c>
      <c r="L35" s="139">
        <f>山东分行业增加值预测!AE195</f>
        <v>6.198858744813962E-2</v>
      </c>
      <c r="M35" s="139">
        <f>山东分行业增加值预测!AF195</f>
        <v>5.8958233561732243E-2</v>
      </c>
      <c r="N35" s="139">
        <f>山东分行业增加值预测!AG195</f>
        <v>5.6580244249544442E-2</v>
      </c>
      <c r="O35" s="139">
        <f>山东分行业增加值预测!AH195</f>
        <v>5.3977709564778431E-2</v>
      </c>
      <c r="P35" s="139">
        <f>山东分行业增加值预测!AI195</f>
        <v>5.0260592097198131E-2</v>
      </c>
      <c r="Q35" s="139">
        <f>山东分行业增加值预测!AJ195</f>
        <v>4.745830469856438E-2</v>
      </c>
      <c r="R35" s="139">
        <f>山东分行业增加值预测!AK195</f>
        <v>4.5559288258256725E-2</v>
      </c>
      <c r="S35" s="139">
        <f>山东分行业增加值预测!AL195</f>
        <v>4.2425362561124169E-2</v>
      </c>
      <c r="T35" s="139">
        <f>山东分行业增加值预测!AM195</f>
        <v>4.0711055374713867E-2</v>
      </c>
      <c r="U35" s="139">
        <f>山东分行业增加值预测!AN195</f>
        <v>3.8072295416180735E-2</v>
      </c>
      <c r="V35" s="139">
        <f>山东分行业增加值预测!AO195</f>
        <v>3.5809660541699317E-2</v>
      </c>
      <c r="W35" s="139">
        <f>山东分行业增加值预测!AP195</f>
        <v>3.4182218027212663E-2</v>
      </c>
      <c r="X35" s="139">
        <f>山东分行业增加值预测!AQ195</f>
        <v>3.2073564884358641E-2</v>
      </c>
      <c r="Y35" s="139">
        <f>山东分行业增加值预测!AR195</f>
        <v>3.0425665991950845E-2</v>
      </c>
      <c r="Z35" s="139">
        <f>山东分行业增加值预测!AS195</f>
        <v>2.8650893971124303E-2</v>
      </c>
      <c r="AA35" s="139">
        <f>山东分行业增加值预测!AT195</f>
        <v>2.7446063271864052E-2</v>
      </c>
      <c r="AB35" s="139">
        <f>山东分行业增加值预测!AU195</f>
        <v>2.6076839685736042E-2</v>
      </c>
      <c r="AC35" s="139">
        <f>山东分行业增加值预测!AV195</f>
        <v>2.4386347235261896E-2</v>
      </c>
      <c r="AD35" s="139">
        <f>山东分行业增加值预测!AW195</f>
        <v>2.3228317710267898E-2</v>
      </c>
      <c r="AE35" s="139">
        <f>山东分行业增加值预测!AX195</f>
        <v>2.2192241858269846E-2</v>
      </c>
      <c r="AF35" s="139">
        <f>山东分行业增加值预测!AY195</f>
        <v>2.1017181923338457E-2</v>
      </c>
      <c r="AG35" s="139">
        <f>山东分行业增加值预测!AZ195</f>
        <v>2.0187409165450809E-2</v>
      </c>
      <c r="AH35" s="139">
        <f>山东分行业增加值预测!BA195</f>
        <v>1.9020942127635942E-2</v>
      </c>
      <c r="AI35" s="139">
        <f>山东分行业增加值预测!BB195</f>
        <v>1.8084009151829061E-2</v>
      </c>
      <c r="AJ35" s="139">
        <f>山东分行业增加值预测!BC195</f>
        <v>1.7458243520136474E-2</v>
      </c>
      <c r="AK35" s="139">
        <f>山东分行业增加值预测!BD195</f>
        <v>1.6454101721399939E-2</v>
      </c>
      <c r="AL35" s="139">
        <f>山东分行业增加值预测!BE195</f>
        <v>1.6030598937874618E-2</v>
      </c>
      <c r="AM35" s="139">
        <f>山东分行业增加值预测!BF195</f>
        <v>1.5313066811341924E-2</v>
      </c>
      <c r="AN35" s="139">
        <f>山东分行业增加值预测!BG195</f>
        <v>1.4654756192811202E-2</v>
      </c>
      <c r="AO35" s="139">
        <f>山东分行业增加值预测!BH195</f>
        <v>1.4247354887716668E-2</v>
      </c>
      <c r="AP35" s="139">
        <f>山东分行业增加值预测!BI195</f>
        <v>1.3678628134600856E-2</v>
      </c>
    </row>
    <row r="36" spans="1:42" x14ac:dyDescent="0.2">
      <c r="A36" s="67" t="s">
        <v>26</v>
      </c>
      <c r="B36" s="139">
        <f>山东分行业增加值预测!U196</f>
        <v>8.6575240994444691E-2</v>
      </c>
      <c r="C36" s="139">
        <f>山东分行业增加值预测!V196</f>
        <v>5.8088379281812985E-2</v>
      </c>
      <c r="D36" s="139">
        <f>山东分行业增加值预测!W196</f>
        <v>8.4868930004374121E-2</v>
      </c>
      <c r="E36" s="139">
        <f>山东分行业增加值预测!X196</f>
        <v>8.0463986378093599E-2</v>
      </c>
      <c r="F36" s="139">
        <f>山东分行业增加值预测!Y196</f>
        <v>7.7612842112865454E-2</v>
      </c>
      <c r="G36" s="139">
        <f>山东分行业增加值预测!Z196</f>
        <v>7.5191275373830857E-2</v>
      </c>
      <c r="H36" s="139">
        <f>山东分行业增加值预测!AA196</f>
        <v>7.0713296398236425E-2</v>
      </c>
      <c r="I36" s="139">
        <f>山东分行业增加值预测!AB196</f>
        <v>6.770165923932292E-2</v>
      </c>
      <c r="J36" s="139">
        <f>山东分行业增加值预测!AC196</f>
        <v>6.6102169678464273E-2</v>
      </c>
      <c r="K36" s="139">
        <f>山东分行业增加值预测!AD196</f>
        <v>6.3370971603846638E-2</v>
      </c>
      <c r="L36" s="139">
        <f>山东分行业增加值预测!AE196</f>
        <v>6.0917852269922523E-2</v>
      </c>
      <c r="M36" s="139">
        <f>山东分行业增加值预测!AF196</f>
        <v>5.851521975025209E-2</v>
      </c>
      <c r="N36" s="139">
        <f>山东分行业增加值预测!AG196</f>
        <v>5.6754398124957861E-2</v>
      </c>
      <c r="O36" s="139">
        <f>山东分行业增加值预测!AH196</f>
        <v>5.4983233772423423E-2</v>
      </c>
      <c r="P36" s="139">
        <f>山东分行业增加值预测!AI196</f>
        <v>5.2465434981207482E-2</v>
      </c>
      <c r="Q36" s="139">
        <f>山东分行业增加值预测!AJ196</f>
        <v>5.0633062445375243E-2</v>
      </c>
      <c r="R36" s="139">
        <f>山东分行业增加值预测!AK196</f>
        <v>4.9514114900156558E-2</v>
      </c>
      <c r="S36" s="139">
        <f>山东分行业增加值预测!AL196</f>
        <v>4.7430051298088083E-2</v>
      </c>
      <c r="T36" s="139">
        <f>山东分行业增加值预测!AM196</f>
        <v>4.6453341769763679E-2</v>
      </c>
      <c r="U36" s="139">
        <f>山东分行业增加值预测!AN196</f>
        <v>4.4702686894280808E-2</v>
      </c>
      <c r="V36" s="139">
        <f>山东分行业增加值预测!AO196</f>
        <v>4.3215751304497285E-2</v>
      </c>
      <c r="W36" s="139">
        <f>山东分行业增加值预测!AP196</f>
        <v>4.2232999556817585E-2</v>
      </c>
      <c r="X36" s="139">
        <f>山东分行业增加值预测!AQ196</f>
        <v>4.080040029959342E-2</v>
      </c>
      <c r="Y36" s="139">
        <f>山东分行业增加值预测!AR196</f>
        <v>3.9729823527330677E-2</v>
      </c>
      <c r="Z36" s="139">
        <f>山东分行业增加值预测!AS196</f>
        <v>3.8508640430606089E-2</v>
      </c>
      <c r="AA36" s="139">
        <f>山东分行业增加值预测!AT196</f>
        <v>3.7770527598864234E-2</v>
      </c>
      <c r="AB36" s="139">
        <f>山东分行业增加值预测!AU196</f>
        <v>3.6855569189538917E-2</v>
      </c>
      <c r="AC36" s="139">
        <f>山东分行业增加值预测!AV196</f>
        <v>3.5605336355191586E-2</v>
      </c>
      <c r="AD36" s="139">
        <f>山东分行业增加值预测!AW196</f>
        <v>3.4822684375529933E-2</v>
      </c>
      <c r="AE36" s="139">
        <f>山东分行业增加值预测!AX196</f>
        <v>3.4133272022520478E-2</v>
      </c>
      <c r="AF36" s="139">
        <f>山东分行业增加值预测!AY196</f>
        <v>3.3285926831895685E-2</v>
      </c>
      <c r="AG36" s="139">
        <f>山东分行业增加值预测!AZ196</f>
        <v>3.2754438588520784E-2</v>
      </c>
      <c r="AH36" s="139">
        <f>山东分行业增加值预测!BA196</f>
        <v>3.1869943094618991E-2</v>
      </c>
      <c r="AI36" s="139">
        <f>山东分行业增加值预测!BB196</f>
        <v>3.1191551207978785E-2</v>
      </c>
      <c r="AJ36" s="139">
        <f>山东分行业增加值预测!BC196</f>
        <v>3.0811692436865323E-2</v>
      </c>
      <c r="AK36" s="139">
        <f>山东分行业增加值预测!BD196</f>
        <v>3.0031785622007146E-2</v>
      </c>
      <c r="AL36" s="139">
        <f>山东分行业增加值预测!BE196</f>
        <v>2.9834585015243498E-2</v>
      </c>
      <c r="AM36" s="139">
        <f>山东分行业增加值预测!BF196</f>
        <v>2.9324293575167415E-2</v>
      </c>
      <c r="AN36" s="139">
        <f>山东分行业增加值预测!BG196</f>
        <v>2.8863859966787198E-2</v>
      </c>
      <c r="AO36" s="139">
        <f>山东分行业增加值预测!BH196</f>
        <v>2.8659728832919784E-2</v>
      </c>
      <c r="AP36" s="139">
        <f>山东分行业增加值预测!BI196</f>
        <v>2.8277763502447817E-2</v>
      </c>
    </row>
    <row r="37" spans="1:42" x14ac:dyDescent="0.2">
      <c r="A37" s="67" t="s">
        <v>27</v>
      </c>
      <c r="B37" s="139">
        <f>山东分行业增加值预测!U197</f>
        <v>4.8428106279829741E-2</v>
      </c>
      <c r="C37" s="139">
        <f>山东分行业增加值预测!V197</f>
        <v>3.0038091716986681E-2</v>
      </c>
      <c r="D37" s="139">
        <f>山东分行业增加值预测!W197</f>
        <v>6.5578024509802324E-2</v>
      </c>
      <c r="E37" s="139">
        <f>山东分行业增加值预测!X197</f>
        <v>6.1971756315944759E-2</v>
      </c>
      <c r="F37" s="139">
        <f>山东分行业增加值预测!Y197</f>
        <v>5.9637562793365628E-2</v>
      </c>
      <c r="G37" s="139">
        <f>山东分行业增加值预测!Z197</f>
        <v>5.7655058622782418E-2</v>
      </c>
      <c r="H37" s="139">
        <f>山东分行业增加值预测!AA197</f>
        <v>5.3988997369216474E-2</v>
      </c>
      <c r="I37" s="139">
        <f>山东分行业增加值预测!AB197</f>
        <v>5.1523410469799247E-2</v>
      </c>
      <c r="J37" s="139">
        <f>山东分行业增加值预测!AC197</f>
        <v>5.0213929845502658E-2</v>
      </c>
      <c r="K37" s="139">
        <f>山东分行业增加值预测!AD197</f>
        <v>4.7977934658446131E-2</v>
      </c>
      <c r="L37" s="139">
        <f>山东分行业增加值预测!AE197</f>
        <v>4.5969598802139799E-2</v>
      </c>
      <c r="M37" s="139">
        <f>山东分行业增加值预测!AF197</f>
        <v>4.4002595822686841E-2</v>
      </c>
      <c r="N37" s="139">
        <f>山东分行业增加值预测!AG197</f>
        <v>4.2561034803728415E-2</v>
      </c>
      <c r="O37" s="139">
        <f>山东分行业增加值预测!AH197</f>
        <v>4.1111006332868572E-2</v>
      </c>
      <c r="P37" s="139">
        <f>山东分行业增加值预测!AI197</f>
        <v>3.9049718273443057E-2</v>
      </c>
      <c r="Q37" s="139">
        <f>山东分行业增加值预测!AJ197</f>
        <v>3.7549579484867701E-2</v>
      </c>
      <c r="R37" s="139">
        <f>山东分行业增加值预测!AK197</f>
        <v>3.6633512155687553E-2</v>
      </c>
      <c r="S37" s="139">
        <f>山东分行业增加值预测!AL197</f>
        <v>3.4927317271086444E-2</v>
      </c>
      <c r="T37" s="139">
        <f>山东分行业增加值预测!AM197</f>
        <v>3.4127698296255948E-2</v>
      </c>
      <c r="U37" s="139">
        <f>山东分行业增加值预测!AN197</f>
        <v>3.2694460658840852E-2</v>
      </c>
      <c r="V37" s="139">
        <f>山东分行业增加值预测!AO197</f>
        <v>3.1477126459202642E-2</v>
      </c>
      <c r="W37" s="139">
        <f>山东分行业增加值预测!AP197</f>
        <v>3.0672560800525162E-2</v>
      </c>
      <c r="X37" s="139">
        <f>山东分行业增加值预测!AQ197</f>
        <v>2.9499711026682585E-2</v>
      </c>
      <c r="Y37" s="139">
        <f>山东分行业增加值预测!AR197</f>
        <v>2.8623244199761144E-2</v>
      </c>
      <c r="Z37" s="139">
        <f>山东分行业增加值预测!AS197</f>
        <v>2.7623477997460899E-2</v>
      </c>
      <c r="AA37" s="139">
        <f>山东分行业增加值预测!AT197</f>
        <v>2.7019194934061463E-2</v>
      </c>
      <c r="AB37" s="139">
        <f>山东分行业增加值预测!AU197</f>
        <v>2.6270130771113731E-2</v>
      </c>
      <c r="AC37" s="139">
        <f>山东分行业增加值预测!AV197</f>
        <v>2.5246581938723756E-2</v>
      </c>
      <c r="AD37" s="139">
        <f>山东分行业增加值预测!AW197</f>
        <v>2.4605835273028731E-2</v>
      </c>
      <c r="AE37" s="139">
        <f>山东分行业增加值预测!AX197</f>
        <v>2.4041422637580245E-2</v>
      </c>
      <c r="AF37" s="139">
        <f>山东分行业增加值预测!AY197</f>
        <v>2.3347712508820173E-2</v>
      </c>
      <c r="AG37" s="139">
        <f>山东分行业增加值预测!AZ197</f>
        <v>2.2912590221202622E-2</v>
      </c>
      <c r="AH37" s="139">
        <f>山东分行业增加值预测!BA197</f>
        <v>2.2188465638032895E-2</v>
      </c>
      <c r="AI37" s="139">
        <f>山东分行业增加值预测!BB197</f>
        <v>2.16330753104097E-2</v>
      </c>
      <c r="AJ37" s="139">
        <f>山东分行业增加值预测!BC197</f>
        <v>2.1322090035535313E-2</v>
      </c>
      <c r="AK37" s="139">
        <f>山东分行业增加值预测!BD197</f>
        <v>2.0683590799401186E-2</v>
      </c>
      <c r="AL37" s="139">
        <f>山东分行业增加值预测!BE197</f>
        <v>2.0522145310805318E-2</v>
      </c>
      <c r="AM37" s="139">
        <f>山东分行业增加值预测!BF197</f>
        <v>2.0104376561401738E-2</v>
      </c>
      <c r="AN37" s="139">
        <f>山东分行业增加值预测!BG197</f>
        <v>1.9727425749278327E-2</v>
      </c>
      <c r="AO37" s="139">
        <f>山东分行业增加值预测!BH197</f>
        <v>1.9560306331211308E-2</v>
      </c>
      <c r="AP37" s="139">
        <f>山东分行业增加值预测!BI197</f>
        <v>1.924759644447871E-2</v>
      </c>
    </row>
    <row r="38" spans="1:42" x14ac:dyDescent="0.2">
      <c r="A38" s="67" t="s">
        <v>28</v>
      </c>
      <c r="B38" s="139">
        <f>山东分行业增加值预测!U198</f>
        <v>0.33932976833740391</v>
      </c>
      <c r="C38" s="139">
        <f>山东分行业增加值预测!V198</f>
        <v>-0.15467372979050109</v>
      </c>
      <c r="D38" s="139">
        <f>山东分行业增加值预测!W198</f>
        <v>5.5213782973393188E-2</v>
      </c>
      <c r="E38" s="139">
        <f>山东分行业增加值预测!X198</f>
        <v>6.0592136779038963E-2</v>
      </c>
      <c r="F38" s="139">
        <f>山东分行业增加值预测!Y198</f>
        <v>6.6030539094247054E-2</v>
      </c>
      <c r="G38" s="139">
        <f>山东分行业增加值预测!Z198</f>
        <v>6.9728693783784879E-2</v>
      </c>
      <c r="H38" s="139">
        <f>山东分行业增加值预测!AA198</f>
        <v>6.7835871470022457E-2</v>
      </c>
      <c r="I38" s="139">
        <f>山东分行业增加值预测!AB198</f>
        <v>6.6984710450988638E-2</v>
      </c>
      <c r="J38" s="139">
        <f>山东分行业增加值预测!AC198</f>
        <v>6.7220840771032186E-2</v>
      </c>
      <c r="K38" s="139">
        <f>山东分行业增加值预测!AD198</f>
        <v>6.4686337886351808E-2</v>
      </c>
      <c r="L38" s="139">
        <f>山东分行业增加值预测!AE198</f>
        <v>6.1988587448139176E-2</v>
      </c>
      <c r="M38" s="139">
        <f>山东分行业增加值预测!AF198</f>
        <v>5.8958233561733575E-2</v>
      </c>
      <c r="N38" s="139">
        <f>山东分行业增加值预测!AG198</f>
        <v>5.6580244249543998E-2</v>
      </c>
      <c r="O38" s="139">
        <f>山东分行业增加值预测!AH198</f>
        <v>5.3977709564778875E-2</v>
      </c>
      <c r="P38" s="139">
        <f>山东分行业增加值预测!AI198</f>
        <v>5.0260592097198131E-2</v>
      </c>
      <c r="Q38" s="139">
        <f>山东分行业增加值预测!AJ198</f>
        <v>4.7458304698564158E-2</v>
      </c>
      <c r="R38" s="139">
        <f>山东分行业增加值预测!AK198</f>
        <v>4.5559288258256725E-2</v>
      </c>
      <c r="S38" s="139">
        <f>山东分行业增加值预测!AL198</f>
        <v>4.2425362561123725E-2</v>
      </c>
      <c r="T38" s="139">
        <f>山东分行业增加值预测!AM198</f>
        <v>4.0711055374714089E-2</v>
      </c>
      <c r="U38" s="139">
        <f>山东分行业增加值预测!AN198</f>
        <v>3.8072295416180957E-2</v>
      </c>
      <c r="V38" s="139">
        <f>山东分行业增加值预测!AO198</f>
        <v>3.5809660541699762E-2</v>
      </c>
      <c r="W38" s="139">
        <f>山东分行业增加值预测!AP198</f>
        <v>3.4182218027212219E-2</v>
      </c>
      <c r="X38" s="139">
        <f>山东分行业增加值预测!AQ198</f>
        <v>3.2073564884359307E-2</v>
      </c>
      <c r="Y38" s="139">
        <f>山东分行业增加值预测!AR198</f>
        <v>3.0425665991949957E-2</v>
      </c>
      <c r="Z38" s="139">
        <f>山东分行业增加值预测!AS198</f>
        <v>2.8650893971125191E-2</v>
      </c>
      <c r="AA38" s="139">
        <f>山东分行业增加值预测!AT198</f>
        <v>2.7446063271863386E-2</v>
      </c>
      <c r="AB38" s="139">
        <f>山东分行业增加值预测!AU198</f>
        <v>2.6076839685736042E-2</v>
      </c>
      <c r="AC38" s="139">
        <f>山东分行业增加值预测!AV198</f>
        <v>2.4386347235261674E-2</v>
      </c>
      <c r="AD38" s="139">
        <f>山东分行业增加值预测!AW198</f>
        <v>2.322831771026812E-2</v>
      </c>
      <c r="AE38" s="139">
        <f>山东分行业增加值预测!AX198</f>
        <v>2.2192241858269623E-2</v>
      </c>
      <c r="AF38" s="139">
        <f>山东分行业增加值预测!AY198</f>
        <v>2.1017181923338457E-2</v>
      </c>
      <c r="AG38" s="139">
        <f>山东分行业增加值预测!AZ198</f>
        <v>2.0187409165451031E-2</v>
      </c>
      <c r="AH38" s="139">
        <f>山东分行业增加值预测!BA198</f>
        <v>1.902094212763572E-2</v>
      </c>
      <c r="AI38" s="139">
        <f>山东分行业增加值预测!BB198</f>
        <v>1.8084009151829727E-2</v>
      </c>
      <c r="AJ38" s="139">
        <f>山东分行业增加值预测!BC198</f>
        <v>1.7458243520136474E-2</v>
      </c>
      <c r="AK38" s="139">
        <f>山东分行业增加值预测!BD198</f>
        <v>1.6454101721399272E-2</v>
      </c>
      <c r="AL38" s="139">
        <f>山东分行业增加值预测!BE198</f>
        <v>1.603059893787484E-2</v>
      </c>
      <c r="AM38" s="139">
        <f>山东分行业增加值预测!BF198</f>
        <v>1.5313066811341258E-2</v>
      </c>
      <c r="AN38" s="139">
        <f>山东分行业增加值预测!BG198</f>
        <v>1.4654756192811869E-2</v>
      </c>
      <c r="AO38" s="139">
        <f>山东分行业增加值预测!BH198</f>
        <v>1.4247354887716668E-2</v>
      </c>
      <c r="AP38" s="139">
        <f>山东分行业增加值预测!BI198</f>
        <v>1.3678628134601079E-2</v>
      </c>
    </row>
    <row r="39" spans="1:42" x14ac:dyDescent="0.2">
      <c r="A39" s="67" t="s">
        <v>29</v>
      </c>
      <c r="B39" s="139">
        <f>山东分行业增加值预测!U199</f>
        <v>0.28346580959452594</v>
      </c>
      <c r="C39" s="139">
        <f>山东分行业增加值预测!V199</f>
        <v>-0.1924101279995416</v>
      </c>
      <c r="D39" s="139">
        <f>山东分行业增加值预测!W199</f>
        <v>5.5213782973392744E-2</v>
      </c>
      <c r="E39" s="139">
        <f>山东分行业增加值预测!X199</f>
        <v>6.0592136779039185E-2</v>
      </c>
      <c r="F39" s="139">
        <f>山东分行业增加值预测!Y199</f>
        <v>6.6030539094247942E-2</v>
      </c>
      <c r="G39" s="139">
        <f>山东分行业增加值预测!Z199</f>
        <v>6.9728693783784435E-2</v>
      </c>
      <c r="H39" s="139">
        <f>山东分行业增加值预测!AA199</f>
        <v>6.7835871470022902E-2</v>
      </c>
      <c r="I39" s="139">
        <f>山东分行业增加值预测!AB199</f>
        <v>6.6984710450989082E-2</v>
      </c>
      <c r="J39" s="139">
        <f>山东分行业增加值预测!AC199</f>
        <v>6.7220840771031298E-2</v>
      </c>
      <c r="K39" s="139">
        <f>山东分行业增加值预测!AD199</f>
        <v>6.468633788635203E-2</v>
      </c>
      <c r="L39" s="139">
        <f>山东分行业增加值预测!AE199</f>
        <v>6.198858744813962E-2</v>
      </c>
      <c r="M39" s="139">
        <f>山东分行业增加值预测!AF199</f>
        <v>5.8958233561732465E-2</v>
      </c>
      <c r="N39" s="139">
        <f>山东分行业增加值预测!AG199</f>
        <v>5.658024424954422E-2</v>
      </c>
      <c r="O39" s="139">
        <f>山东分行业增加值预测!AH199</f>
        <v>5.3977709564778431E-2</v>
      </c>
      <c r="P39" s="139">
        <f>山东分行业增加值预测!AI199</f>
        <v>5.0260592097198353E-2</v>
      </c>
      <c r="Q39" s="139">
        <f>山东分行业增加值预测!AJ199</f>
        <v>4.7458304698564158E-2</v>
      </c>
      <c r="R39" s="139">
        <f>山东分行业增加值预测!AK199</f>
        <v>4.5559288258256503E-2</v>
      </c>
      <c r="S39" s="139">
        <f>山东分行业增加值预测!AL199</f>
        <v>4.2425362561124391E-2</v>
      </c>
      <c r="T39" s="139">
        <f>山东分行业增加值预测!AM199</f>
        <v>4.0711055374713645E-2</v>
      </c>
      <c r="U39" s="139">
        <f>山东分行业增加值预测!AN199</f>
        <v>3.8072295416180957E-2</v>
      </c>
      <c r="V39" s="139">
        <f>山东分行业增加值预测!AO199</f>
        <v>3.5809660541699095E-2</v>
      </c>
      <c r="W39" s="139">
        <f>山东分行业增加值预测!AP199</f>
        <v>3.4182218027212885E-2</v>
      </c>
      <c r="X39" s="139">
        <f>山东分行业增加值预测!AQ199</f>
        <v>3.2073564884358641E-2</v>
      </c>
      <c r="Y39" s="139">
        <f>山东分行业增加值预测!AR199</f>
        <v>3.0425665991950845E-2</v>
      </c>
      <c r="Z39" s="139">
        <f>山东分行业增加值预测!AS199</f>
        <v>2.8650893971124525E-2</v>
      </c>
      <c r="AA39" s="139">
        <f>山东分行业增加值预测!AT199</f>
        <v>2.744606327186383E-2</v>
      </c>
      <c r="AB39" s="139">
        <f>山东分行业增加值预测!AU199</f>
        <v>2.6076839685736042E-2</v>
      </c>
      <c r="AC39" s="139">
        <f>山东分行业增加值预测!AV199</f>
        <v>2.4386347235261674E-2</v>
      </c>
      <c r="AD39" s="139">
        <f>山东分行业增加值预测!AW199</f>
        <v>2.322831771026812E-2</v>
      </c>
      <c r="AE39" s="139">
        <f>山东分行业增加值预测!AX199</f>
        <v>2.2192241858269623E-2</v>
      </c>
      <c r="AF39" s="139">
        <f>山东分行业增加值预测!AY199</f>
        <v>2.1017181923338457E-2</v>
      </c>
      <c r="AG39" s="139">
        <f>山东分行业增加值预测!AZ199</f>
        <v>2.0187409165451031E-2</v>
      </c>
      <c r="AH39" s="139">
        <f>山东分行业增加值预测!BA199</f>
        <v>1.9020942127635942E-2</v>
      </c>
      <c r="AI39" s="139">
        <f>山东分行业增加值预测!BB199</f>
        <v>1.8084009151829061E-2</v>
      </c>
      <c r="AJ39" s="139">
        <f>山东分行业增加值预测!BC199</f>
        <v>1.7458243520136474E-2</v>
      </c>
      <c r="AK39" s="139">
        <f>山东分行业增加值预测!BD199</f>
        <v>1.6454101721399939E-2</v>
      </c>
      <c r="AL39" s="139">
        <f>山东分行业增加值预测!BE199</f>
        <v>1.6030598937874618E-2</v>
      </c>
      <c r="AM39" s="139">
        <f>山东分行业增加值预测!BF199</f>
        <v>1.5313066811341924E-2</v>
      </c>
      <c r="AN39" s="139">
        <f>山东分行业增加值预测!BG199</f>
        <v>1.465475619281098E-2</v>
      </c>
      <c r="AO39" s="139">
        <f>山东分行业增加值预测!BH199</f>
        <v>1.424735488771689E-2</v>
      </c>
      <c r="AP39" s="139">
        <f>山东分行业增加值预测!BI199</f>
        <v>1.3678628134600856E-2</v>
      </c>
    </row>
    <row r="40" spans="1:42" x14ac:dyDescent="0.2">
      <c r="A40" s="67" t="s">
        <v>30</v>
      </c>
      <c r="B40" s="139">
        <f>山东分行业增加值预测!U200</f>
        <v>0.33033128952401425</v>
      </c>
      <c r="C40" s="139">
        <f>山东分行业增加值预测!V200</f>
        <v>-0.16302907603498207</v>
      </c>
      <c r="D40" s="139">
        <f>山东分行业增加值预测!W200</f>
        <v>5.5213782973392744E-2</v>
      </c>
      <c r="E40" s="139">
        <f>山东分行业增加值预测!X200</f>
        <v>6.0592136779039185E-2</v>
      </c>
      <c r="F40" s="139">
        <f>山东分行业增加值预测!Y200</f>
        <v>6.6030539094247942E-2</v>
      </c>
      <c r="G40" s="139">
        <f>山东分行业增加值预测!Z200</f>
        <v>6.9728693783784657E-2</v>
      </c>
      <c r="H40" s="139">
        <f>山东分行业增加值预测!AA200</f>
        <v>6.7835871470022679E-2</v>
      </c>
      <c r="I40" s="139">
        <f>山东分行业增加值预测!AB200</f>
        <v>6.6984710450989304E-2</v>
      </c>
      <c r="J40" s="139">
        <f>山东分行业增加值预测!AC200</f>
        <v>6.722084077103152E-2</v>
      </c>
      <c r="K40" s="139">
        <f>山东分行业增加值预测!AD200</f>
        <v>6.468633788635203E-2</v>
      </c>
      <c r="L40" s="139">
        <f>山东分行业增加值预测!AE200</f>
        <v>6.1988587448139398E-2</v>
      </c>
      <c r="M40" s="139">
        <f>山东分行业增加值预测!AF200</f>
        <v>5.8958233561732243E-2</v>
      </c>
      <c r="N40" s="139">
        <f>山东分行业增加值预测!AG200</f>
        <v>5.6580244249544442E-2</v>
      </c>
      <c r="O40" s="139">
        <f>山东分行业增加值预测!AH200</f>
        <v>5.3977709564778431E-2</v>
      </c>
      <c r="P40" s="139">
        <f>山东分行业增加值预测!AI200</f>
        <v>5.0260592097198131E-2</v>
      </c>
      <c r="Q40" s="139">
        <f>山东分行业增加值预测!AJ200</f>
        <v>4.745830469856438E-2</v>
      </c>
      <c r="R40" s="139">
        <f>山东分行业增加值预测!AK200</f>
        <v>4.5559288258256503E-2</v>
      </c>
      <c r="S40" s="139">
        <f>山东分行业增加值预测!AL200</f>
        <v>4.2425362561124391E-2</v>
      </c>
      <c r="T40" s="139">
        <f>山东分行业增加值预测!AM200</f>
        <v>4.0711055374713867E-2</v>
      </c>
      <c r="U40" s="139">
        <f>山东分行业增加值预测!AN200</f>
        <v>3.8072295416180957E-2</v>
      </c>
      <c r="V40" s="139">
        <f>山东分行业增加值预测!AO200</f>
        <v>3.5809660541699317E-2</v>
      </c>
      <c r="W40" s="139">
        <f>山东分行业增加值预测!AP200</f>
        <v>3.4182218027212663E-2</v>
      </c>
      <c r="X40" s="139">
        <f>山东分行业增加值预测!AQ200</f>
        <v>3.2073564884358641E-2</v>
      </c>
      <c r="Y40" s="139">
        <f>山东分行业增加值预测!AR200</f>
        <v>3.0425665991950401E-2</v>
      </c>
      <c r="Z40" s="139">
        <f>山东分行业增加值预测!AS200</f>
        <v>2.8650893971124525E-2</v>
      </c>
      <c r="AA40" s="139">
        <f>山东分行业增加值预测!AT200</f>
        <v>2.7446063271864052E-2</v>
      </c>
      <c r="AB40" s="139">
        <f>山东分行业增加值预测!AU200</f>
        <v>2.607683968573582E-2</v>
      </c>
      <c r="AC40" s="139">
        <f>山东分行业增加值预测!AV200</f>
        <v>2.4386347235261674E-2</v>
      </c>
      <c r="AD40" s="139">
        <f>山东分行业增加值预测!AW200</f>
        <v>2.322831771026812E-2</v>
      </c>
      <c r="AE40" s="139">
        <f>山东分行业增加值预测!AX200</f>
        <v>2.2192241858269846E-2</v>
      </c>
      <c r="AF40" s="139">
        <f>山东分行业增加值预测!AY200</f>
        <v>2.1017181923338235E-2</v>
      </c>
      <c r="AG40" s="139">
        <f>山东分行业增加值预测!AZ200</f>
        <v>2.0187409165450809E-2</v>
      </c>
      <c r="AH40" s="139">
        <f>山东分行业增加值预测!BA200</f>
        <v>1.9020942127635942E-2</v>
      </c>
      <c r="AI40" s="139">
        <f>山东分行业增加值预测!BB200</f>
        <v>1.8084009151829283E-2</v>
      </c>
      <c r="AJ40" s="139">
        <f>山东分行业增加值预测!BC200</f>
        <v>1.7458243520136474E-2</v>
      </c>
      <c r="AK40" s="139">
        <f>山东分行业增加值预测!BD200</f>
        <v>1.6454101721399939E-2</v>
      </c>
      <c r="AL40" s="139">
        <f>山东分行业增加值预测!BE200</f>
        <v>1.6030598937874618E-2</v>
      </c>
      <c r="AM40" s="139">
        <f>山东分行业增加值预测!BF200</f>
        <v>1.5313066811341924E-2</v>
      </c>
      <c r="AN40" s="139">
        <f>山东分行业增加值预测!BG200</f>
        <v>1.465475619281098E-2</v>
      </c>
      <c r="AO40" s="139">
        <f>山东分行业增加值预测!BH200</f>
        <v>1.424735488771689E-2</v>
      </c>
      <c r="AP40" s="139">
        <f>山东分行业增加值预测!BI200</f>
        <v>1.3678628134600856E-2</v>
      </c>
    </row>
    <row r="41" spans="1:42" x14ac:dyDescent="0.2">
      <c r="A41" s="67" t="s">
        <v>31</v>
      </c>
      <c r="B41" s="139">
        <f>山东分行业增加值预测!U201</f>
        <v>0.2620177339449099</v>
      </c>
      <c r="C41" s="139">
        <f>山东分行业增加值预测!V201</f>
        <v>-0.20520989632499198</v>
      </c>
      <c r="D41" s="139">
        <f>山东分行业增加值预测!W201</f>
        <v>5.5213782973392966E-2</v>
      </c>
      <c r="E41" s="139">
        <f>山东分行业增加值预测!X201</f>
        <v>6.0592136779039185E-2</v>
      </c>
      <c r="F41" s="139">
        <f>山东分行业增加值预测!Y201</f>
        <v>6.6030539094247942E-2</v>
      </c>
      <c r="G41" s="139">
        <f>山东分行业增加值预测!Z201</f>
        <v>6.9728693783784435E-2</v>
      </c>
      <c r="H41" s="139">
        <f>山东分行业增加值预测!AA201</f>
        <v>6.7835871470022902E-2</v>
      </c>
      <c r="I41" s="139">
        <f>山东分行业增加值预测!AB201</f>
        <v>6.6984710450989082E-2</v>
      </c>
      <c r="J41" s="139">
        <f>山东分行业增加值预测!AC201</f>
        <v>6.722084077103152E-2</v>
      </c>
      <c r="K41" s="139">
        <f>山东分行业增加值预测!AD201</f>
        <v>6.468633788635203E-2</v>
      </c>
      <c r="L41" s="139">
        <f>山东分行业增加值预测!AE201</f>
        <v>6.1988587448139398E-2</v>
      </c>
      <c r="M41" s="139">
        <f>山东分行业增加值预测!AF201</f>
        <v>5.8958233561732465E-2</v>
      </c>
      <c r="N41" s="139">
        <f>山东分行业增加值预测!AG201</f>
        <v>5.6580244249544442E-2</v>
      </c>
      <c r="O41" s="139">
        <f>山东分行业增加值预测!AH201</f>
        <v>5.3977709564778431E-2</v>
      </c>
      <c r="P41" s="139">
        <f>山东分行业增加值预测!AI201</f>
        <v>5.0260592097198131E-2</v>
      </c>
      <c r="Q41" s="139">
        <f>山东分行业增加值预测!AJ201</f>
        <v>4.745830469856438E-2</v>
      </c>
      <c r="R41" s="139">
        <f>山东分行业增加值预测!AK201</f>
        <v>4.5559288258256503E-2</v>
      </c>
      <c r="S41" s="139">
        <f>山东分行业增加值预测!AL201</f>
        <v>4.2425362561124169E-2</v>
      </c>
      <c r="T41" s="139">
        <f>山东分行业增加值预测!AM201</f>
        <v>4.0711055374713867E-2</v>
      </c>
      <c r="U41" s="139">
        <f>山东分行业增加值预测!AN201</f>
        <v>3.8072295416180735E-2</v>
      </c>
      <c r="V41" s="139">
        <f>山东分行业增加值预测!AO201</f>
        <v>3.5809660541699317E-2</v>
      </c>
      <c r="W41" s="139">
        <f>山东分行业增加值预测!AP201</f>
        <v>3.4182218027212663E-2</v>
      </c>
      <c r="X41" s="139">
        <f>山东分行业增加值预测!AQ201</f>
        <v>3.2073564884359085E-2</v>
      </c>
      <c r="Y41" s="139">
        <f>山东分行业增加值预测!AR201</f>
        <v>3.0425665991950401E-2</v>
      </c>
      <c r="Z41" s="139">
        <f>山东分行业增加值预测!AS201</f>
        <v>2.8650893971124525E-2</v>
      </c>
      <c r="AA41" s="139">
        <f>山东分行业增加值预测!AT201</f>
        <v>2.744606327186383E-2</v>
      </c>
      <c r="AB41" s="139">
        <f>山东分行业增加值预测!AU201</f>
        <v>2.6076839685736042E-2</v>
      </c>
      <c r="AC41" s="139">
        <f>山东分行业增加值预测!AV201</f>
        <v>2.4386347235261674E-2</v>
      </c>
      <c r="AD41" s="139">
        <f>山东分行业增加值预测!AW201</f>
        <v>2.322831771026812E-2</v>
      </c>
      <c r="AE41" s="139">
        <f>山东分行业增加值预测!AX201</f>
        <v>2.2192241858269846E-2</v>
      </c>
      <c r="AF41" s="139">
        <f>山东分行业增加值预测!AY201</f>
        <v>2.1017181923338457E-2</v>
      </c>
      <c r="AG41" s="139">
        <f>山东分行业增加值预测!AZ201</f>
        <v>2.0187409165450809E-2</v>
      </c>
      <c r="AH41" s="139">
        <f>山东分行业增加值预测!BA201</f>
        <v>1.902094212763572E-2</v>
      </c>
      <c r="AI41" s="139">
        <f>山东分行业增加值预测!BB201</f>
        <v>1.8084009151829283E-2</v>
      </c>
      <c r="AJ41" s="139">
        <f>山东分行业增加值预测!BC201</f>
        <v>1.7458243520136252E-2</v>
      </c>
      <c r="AK41" s="139">
        <f>山东分行业增加值预测!BD201</f>
        <v>1.6454101721400161E-2</v>
      </c>
      <c r="AL41" s="139">
        <f>山东分行业增加值预测!BE201</f>
        <v>1.6030598937874396E-2</v>
      </c>
      <c r="AM41" s="139">
        <f>山东分行业增加值预测!BF201</f>
        <v>1.5313066811341924E-2</v>
      </c>
      <c r="AN41" s="139">
        <f>山东分行业增加值预测!BG201</f>
        <v>1.465475619281098E-2</v>
      </c>
      <c r="AO41" s="139">
        <f>山东分行业增加值预测!BH201</f>
        <v>1.4247354887716668E-2</v>
      </c>
      <c r="AP41" s="139">
        <f>山东分行业增加值预测!BI201</f>
        <v>1.3678628134600856E-2</v>
      </c>
    </row>
    <row r="42" spans="1:42" x14ac:dyDescent="0.2">
      <c r="A42" s="67" t="s">
        <v>32</v>
      </c>
      <c r="B42" s="139">
        <f>山东分行业增加值预测!U202</f>
        <v>0.37779387972667111</v>
      </c>
      <c r="C42" s="139">
        <f>山东分行业增加值预测!V202</f>
        <v>-0.13381112761363012</v>
      </c>
      <c r="D42" s="139">
        <f>山东分行业增加值预测!W202</f>
        <v>5.5213782973392966E-2</v>
      </c>
      <c r="E42" s="139">
        <f>山东分行业增加值预测!X202</f>
        <v>6.0592136779038963E-2</v>
      </c>
      <c r="F42" s="139">
        <f>山东分行业增加值预测!Y202</f>
        <v>6.6030539094247942E-2</v>
      </c>
      <c r="G42" s="139">
        <f>山东分行业增加值预测!Z202</f>
        <v>6.9728693783784435E-2</v>
      </c>
      <c r="H42" s="139">
        <f>山东分行业增加值预测!AA202</f>
        <v>6.7835871470022902E-2</v>
      </c>
      <c r="I42" s="139">
        <f>山东分行业增加值预测!AB202</f>
        <v>6.6984710450989082E-2</v>
      </c>
      <c r="J42" s="139">
        <f>山东分行业增加值预测!AC202</f>
        <v>6.722084077103152E-2</v>
      </c>
      <c r="K42" s="139">
        <f>山东分行业增加值预测!AD202</f>
        <v>6.4686337886352252E-2</v>
      </c>
      <c r="L42" s="139">
        <f>山东分行业增加值预测!AE202</f>
        <v>6.198858744813962E-2</v>
      </c>
      <c r="M42" s="139">
        <f>山东分行业增加值预测!AF202</f>
        <v>5.8958233561732243E-2</v>
      </c>
      <c r="N42" s="139">
        <f>山东分行业增加值预测!AG202</f>
        <v>5.6580244249544442E-2</v>
      </c>
      <c r="O42" s="139">
        <f>山东分行业增加值预测!AH202</f>
        <v>5.3977709564778431E-2</v>
      </c>
      <c r="P42" s="139">
        <f>山东分行业增加值预测!AI202</f>
        <v>5.0260592097198131E-2</v>
      </c>
      <c r="Q42" s="139">
        <f>山东分行业增加值预测!AJ202</f>
        <v>4.745830469856438E-2</v>
      </c>
      <c r="R42" s="139">
        <f>山东分行业增加值预测!AK202</f>
        <v>4.5559288258256503E-2</v>
      </c>
      <c r="S42" s="139">
        <f>山东分行业增加值预测!AL202</f>
        <v>4.2425362561124169E-2</v>
      </c>
      <c r="T42" s="139">
        <f>山东分行业增加值预测!AM202</f>
        <v>4.0711055374714089E-2</v>
      </c>
      <c r="U42" s="139">
        <f>山东分行业增加值预测!AN202</f>
        <v>3.8072295416180735E-2</v>
      </c>
      <c r="V42" s="139">
        <f>山东分行业增加值预测!AO202</f>
        <v>3.5809660541699317E-2</v>
      </c>
      <c r="W42" s="139">
        <f>山东分行业增加值预测!AP202</f>
        <v>3.4182218027212663E-2</v>
      </c>
      <c r="X42" s="139">
        <f>山东分行业增加值预测!AQ202</f>
        <v>3.2073564884358863E-2</v>
      </c>
      <c r="Y42" s="139">
        <f>山东分行业增加值预测!AR202</f>
        <v>3.0425665991950401E-2</v>
      </c>
      <c r="Z42" s="139">
        <f>山东分行业增加值预测!AS202</f>
        <v>2.8650893971124525E-2</v>
      </c>
      <c r="AA42" s="139">
        <f>山东分行业增加值预测!AT202</f>
        <v>2.7446063271864052E-2</v>
      </c>
      <c r="AB42" s="139">
        <f>山东分行业增加值预测!AU202</f>
        <v>2.607683968573582E-2</v>
      </c>
      <c r="AC42" s="139">
        <f>山东分行业增加值预测!AV202</f>
        <v>2.4386347235261674E-2</v>
      </c>
      <c r="AD42" s="139">
        <f>山东分行业增加值预测!AW202</f>
        <v>2.322831771026812E-2</v>
      </c>
      <c r="AE42" s="139">
        <f>山东分行业增加值预测!AX202</f>
        <v>2.2192241858269846E-2</v>
      </c>
      <c r="AF42" s="139">
        <f>山东分行业增加值预测!AY202</f>
        <v>2.1017181923338679E-2</v>
      </c>
      <c r="AG42" s="139">
        <f>山东分行业增加值预测!AZ202</f>
        <v>2.0187409165450587E-2</v>
      </c>
      <c r="AH42" s="139">
        <f>山东分行业增加值预测!BA202</f>
        <v>1.9020942127636165E-2</v>
      </c>
      <c r="AI42" s="139">
        <f>山东分行业增加值预测!BB202</f>
        <v>1.8084009151829061E-2</v>
      </c>
      <c r="AJ42" s="139">
        <f>山东分行业增加值预测!BC202</f>
        <v>1.7458243520136474E-2</v>
      </c>
      <c r="AK42" s="139">
        <f>山东分行业增加值预测!BD202</f>
        <v>1.6454101721399939E-2</v>
      </c>
      <c r="AL42" s="139">
        <f>山东分行业增加值预测!BE202</f>
        <v>1.6030598937874396E-2</v>
      </c>
      <c r="AM42" s="139">
        <f>山东分行业增加值预测!BF202</f>
        <v>1.5313066811341924E-2</v>
      </c>
      <c r="AN42" s="139">
        <f>山东分行业增加值预测!BG202</f>
        <v>1.465475619281098E-2</v>
      </c>
      <c r="AO42" s="139">
        <f>山东分行业增加值预测!BH202</f>
        <v>1.424735488771689E-2</v>
      </c>
      <c r="AP42" s="139">
        <f>山东分行业增加值预测!BI202</f>
        <v>1.3678628134600856E-2</v>
      </c>
    </row>
    <row r="43" spans="1:42" x14ac:dyDescent="0.2">
      <c r="A43" s="67" t="s">
        <v>33</v>
      </c>
      <c r="B43" s="139">
        <f>山东分行业增加值预测!U203</f>
        <v>0.29652458544456417</v>
      </c>
      <c r="C43" s="139">
        <f>山东分行业增加值预测!V203</f>
        <v>-0.183691337470269</v>
      </c>
      <c r="D43" s="139">
        <f>山东分行业增加值预测!W203</f>
        <v>5.5213782973392744E-2</v>
      </c>
      <c r="E43" s="139">
        <f>山东分行业增加值预测!X203</f>
        <v>6.0592136779039185E-2</v>
      </c>
      <c r="F43" s="139">
        <f>山东分行业增加值预测!Y203</f>
        <v>6.6030539094247942E-2</v>
      </c>
      <c r="G43" s="139">
        <f>山东分行业增加值预测!Z203</f>
        <v>6.9728693783784435E-2</v>
      </c>
      <c r="H43" s="139">
        <f>山东分行业增加值预测!AA203</f>
        <v>6.7835871470022902E-2</v>
      </c>
      <c r="I43" s="139">
        <f>山东分行业增加值预测!AB203</f>
        <v>6.6984710450989304E-2</v>
      </c>
      <c r="J43" s="139">
        <f>山东分行业增加值预测!AC203</f>
        <v>6.722084077103152E-2</v>
      </c>
      <c r="K43" s="139">
        <f>山东分行业增加值预测!AD203</f>
        <v>6.4686337886351808E-2</v>
      </c>
      <c r="L43" s="139">
        <f>山东分行业增加值预测!AE203</f>
        <v>6.198858744813962E-2</v>
      </c>
      <c r="M43" s="139">
        <f>山东分行业增加值预测!AF203</f>
        <v>5.8958233561732465E-2</v>
      </c>
      <c r="N43" s="139">
        <f>山东分行业增加值预测!AG203</f>
        <v>5.6580244249544442E-2</v>
      </c>
      <c r="O43" s="139">
        <f>山东分行业增加值预测!AH203</f>
        <v>5.3977709564778431E-2</v>
      </c>
      <c r="P43" s="139">
        <f>山东分行业增加值预测!AI203</f>
        <v>5.0260592097198131E-2</v>
      </c>
      <c r="Q43" s="139">
        <f>山东分行业增加值预测!AJ203</f>
        <v>4.745830469856438E-2</v>
      </c>
      <c r="R43" s="139">
        <f>山东分行业增加值预测!AK203</f>
        <v>4.5559288258256503E-2</v>
      </c>
      <c r="S43" s="139">
        <f>山东分行业增加值预测!AL203</f>
        <v>4.2425362561124169E-2</v>
      </c>
      <c r="T43" s="139">
        <f>山东分行业增加值预测!AM203</f>
        <v>4.0711055374713867E-2</v>
      </c>
      <c r="U43" s="139">
        <f>山东分行业增加值预测!AN203</f>
        <v>3.8072295416180957E-2</v>
      </c>
      <c r="V43" s="139">
        <f>山东分行业增加值预测!AO203</f>
        <v>3.5809660541699095E-2</v>
      </c>
      <c r="W43" s="139">
        <f>山东分行业增加值预测!AP203</f>
        <v>3.4182218027212885E-2</v>
      </c>
      <c r="X43" s="139">
        <f>山东分行业增加值预测!AQ203</f>
        <v>3.2073564884358863E-2</v>
      </c>
      <c r="Y43" s="139">
        <f>山东分行业增加值预测!AR203</f>
        <v>3.0425665991950401E-2</v>
      </c>
      <c r="Z43" s="139">
        <f>山东分行业增加值预测!AS203</f>
        <v>2.8650893971124525E-2</v>
      </c>
      <c r="AA43" s="139">
        <f>山东分行业增加值预测!AT203</f>
        <v>2.7446063271864052E-2</v>
      </c>
      <c r="AB43" s="139">
        <f>山东分行业增加值预测!AU203</f>
        <v>2.6076839685736042E-2</v>
      </c>
      <c r="AC43" s="139">
        <f>山东分行业增加值预测!AV203</f>
        <v>2.4386347235261674E-2</v>
      </c>
      <c r="AD43" s="139">
        <f>山东分行业增加值预测!AW203</f>
        <v>2.322831771026812E-2</v>
      </c>
      <c r="AE43" s="139">
        <f>山东分行业增加值预测!AX203</f>
        <v>2.2192241858269846E-2</v>
      </c>
      <c r="AF43" s="139">
        <f>山东分行业增加值预测!AY203</f>
        <v>2.1017181923338457E-2</v>
      </c>
      <c r="AG43" s="139">
        <f>山东分行业增加值预测!AZ203</f>
        <v>2.0187409165450809E-2</v>
      </c>
      <c r="AH43" s="139">
        <f>山东分行业增加值预测!BA203</f>
        <v>1.9020942127635942E-2</v>
      </c>
      <c r="AI43" s="139">
        <f>山东分行业增加值预测!BB203</f>
        <v>1.8084009151829061E-2</v>
      </c>
      <c r="AJ43" s="139">
        <f>山东分行业增加值预测!BC203</f>
        <v>1.7458243520136474E-2</v>
      </c>
      <c r="AK43" s="139">
        <f>山东分行业增加值预测!BD203</f>
        <v>1.6454101721399939E-2</v>
      </c>
      <c r="AL43" s="139">
        <f>山东分行业增加值预测!BE203</f>
        <v>1.6030598937874396E-2</v>
      </c>
      <c r="AM43" s="139">
        <f>山东分行业增加值预测!BF203</f>
        <v>1.5313066811341924E-2</v>
      </c>
      <c r="AN43" s="139">
        <f>山东分行业增加值预测!BG203</f>
        <v>1.465475619281098E-2</v>
      </c>
      <c r="AO43" s="139">
        <f>山东分行业增加值预测!BH203</f>
        <v>1.424735488771689E-2</v>
      </c>
      <c r="AP43" s="139">
        <f>山东分行业增加值预测!BI203</f>
        <v>1.3678628134600856E-2</v>
      </c>
    </row>
  </sheetData>
  <phoneticPr fontId="2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2</vt:i4>
      </vt:variant>
    </vt:vector>
  </HeadingPairs>
  <TitlesOfParts>
    <vt:vector size="8" baseType="lpstr">
      <vt:lpstr>About</vt:lpstr>
      <vt:lpstr>BLS Table 2.7</vt:lpstr>
      <vt:lpstr>AEO Table 23</vt:lpstr>
      <vt:lpstr>山东分行业增加值预测</vt:lpstr>
      <vt:lpstr>平减指数</vt:lpstr>
      <vt:lpstr>BPCiObIC</vt:lpstr>
      <vt:lpstr>'BLS Table 2.7'!Print_Area</vt:lpstr>
      <vt:lpstr>'BLS Table 2.7'!Print_Titles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admin</cp:lastModifiedBy>
  <dcterms:created xsi:type="dcterms:W3CDTF">2019-12-02T22:49:06Z</dcterms:created>
  <dcterms:modified xsi:type="dcterms:W3CDTF">2022-04-20T08:45:51Z</dcterms:modified>
</cp:coreProperties>
</file>