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PS\Existing Models\EPS Shandong 3.3.1\InputData\io-model\GaHEbIC\"/>
    </mc:Choice>
  </mc:AlternateContent>
  <xr:revisionPtr revIDLastSave="0" documentId="13_ncr:1_{45007BB1-D203-41EB-88CB-FD70094D64AD}" xr6:coauthVersionLast="47" xr6:coauthVersionMax="47" xr10:uidLastSave="{00000000-0000-0000-0000-000000000000}"/>
  <bookViews>
    <workbookView xWindow="-120" yWindow="-120" windowWidth="29040" windowHeight="15840" activeTab="8" xr2:uid="{7FB08873-3BDE-4271-AE62-9F468832E833}"/>
  </bookViews>
  <sheets>
    <sheet name="Deflator" sheetId="6" r:id="rId1"/>
    <sheet name="山东2017 IO" sheetId="1" r:id="rId2"/>
    <sheet name="IO表指标" sheetId="2" r:id="rId3"/>
    <sheet name="IO表转EPS行业" sheetId="5" r:id="rId4"/>
    <sheet name="BECbIC" sheetId="7" r:id="rId5"/>
    <sheet name="GaHEbIC-household" sheetId="9" r:id="rId6"/>
    <sheet name="GaHEbIC-government" sheetId="8" r:id="rId7"/>
    <sheet name="BObIC" sheetId="10" r:id="rId8"/>
    <sheet name="BVAbIC" sheetId="11" r:id="rId9"/>
  </sheets>
  <externalReferences>
    <externalReference r:id="rId10"/>
  </externalReferences>
  <definedNames>
    <definedName name="dollars_2020_2012">[1]About!$A$103</definedName>
    <definedName name="lignite_multiplier">'[1]Hard Coal and Lig Multipliers'!$N$15</definedName>
    <definedName name="nonlignite_multiplier">'[1]Hard Coal and Lig Multipliers'!$N$16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1" l="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G2" i="11"/>
  <c r="H2" i="11"/>
  <c r="I2" i="11"/>
  <c r="J2" i="11"/>
  <c r="K2" i="11"/>
  <c r="L2" i="11"/>
  <c r="M2" i="11"/>
  <c r="C2" i="11"/>
  <c r="D2" i="11"/>
  <c r="E2" i="11"/>
  <c r="F2" i="11"/>
  <c r="B2" i="11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B2" i="10"/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B2" i="8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B2" i="9"/>
  <c r="C1" i="7" l="1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B2" i="7"/>
  <c r="B1" i="7"/>
  <c r="F11" i="5" l="1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11" i="5"/>
  <c r="G24" i="6"/>
  <c r="G23" i="6"/>
  <c r="H16" i="6"/>
  <c r="H17" i="6" s="1"/>
  <c r="I15" i="6"/>
  <c r="H15" i="6"/>
  <c r="I14" i="6"/>
  <c r="H13" i="6"/>
  <c r="I13" i="6" s="1"/>
  <c r="I17" i="6" l="1"/>
  <c r="H18" i="6"/>
  <c r="H12" i="6"/>
  <c r="I16" i="6"/>
  <c r="I12" i="6" l="1"/>
  <c r="H11" i="6"/>
  <c r="H19" i="6"/>
  <c r="I18" i="6"/>
  <c r="H20" i="6" l="1"/>
  <c r="I19" i="6"/>
  <c r="I11" i="6"/>
  <c r="H10" i="6"/>
  <c r="H21" i="6" l="1"/>
  <c r="I20" i="6"/>
  <c r="H9" i="6"/>
  <c r="I10" i="6"/>
  <c r="H22" i="6" l="1"/>
  <c r="I21" i="6"/>
  <c r="H8" i="6"/>
  <c r="I9" i="6"/>
  <c r="H23" i="6" l="1"/>
  <c r="I22" i="6"/>
  <c r="I8" i="6"/>
  <c r="H7" i="6"/>
  <c r="I23" i="6" l="1"/>
  <c r="H24" i="6"/>
  <c r="I24" i="6" s="1"/>
  <c r="I7" i="6"/>
  <c r="H6" i="6"/>
  <c r="I6" i="6" l="1"/>
  <c r="H5" i="6"/>
  <c r="I5" i="6" l="1"/>
  <c r="H4" i="6"/>
  <c r="I4" i="6" l="1"/>
  <c r="H3" i="6"/>
  <c r="H2" i="6" l="1"/>
  <c r="I2" i="6" s="1"/>
  <c r="I3" i="6"/>
</calcChain>
</file>

<file path=xl/sharedStrings.xml><?xml version="1.0" encoding="utf-8"?>
<sst xmlns="http://schemas.openxmlformats.org/spreadsheetml/2006/main" count="524" uniqueCount="208">
  <si>
    <t>代码</t>
  </si>
  <si>
    <t>中 间 使 用</t>
  </si>
  <si>
    <t>最 终 使 用</t>
  </si>
  <si>
    <t>电气机械_x000D_
和器材</t>
  </si>
  <si>
    <t>通信设备、_x000D_
计算机和其_x000D_
他电子设备</t>
  </si>
  <si>
    <t>仪器仪表</t>
  </si>
  <si>
    <t>其他_x000D_
制造产品_x000D_
和废品废料</t>
  </si>
  <si>
    <t>金属制品、_x000D_
机械和设备_x000D_
修理服务</t>
  </si>
  <si>
    <t>电力、热力的_x000D_
生产和供应</t>
  </si>
  <si>
    <t>燃气生产_x000D_
和供应</t>
  </si>
  <si>
    <t>水的生产_x000D_
和供应</t>
  </si>
  <si>
    <t>建筑</t>
  </si>
  <si>
    <t>批发和零售</t>
  </si>
  <si>
    <t>教 育</t>
  </si>
  <si>
    <t>卫生和_x000D_
社会工作</t>
  </si>
  <si>
    <t>文化、体育_x000D_
和娱乐</t>
  </si>
  <si>
    <t>公共管理、_x000D_
社会保障和_x000D_
社会组织</t>
  </si>
  <si>
    <t>中间使用_x000D_
合 计</t>
  </si>
  <si>
    <t>最终消费</t>
  </si>
  <si>
    <t>农林牧渔_x000D_
产品和服务</t>
  </si>
  <si>
    <t>煤 炭_x000D_
采选产品</t>
  </si>
  <si>
    <t>石油和_x000D_
天然气_x000D_
开采产品</t>
  </si>
  <si>
    <t>金属矿_x000D_
采选产品</t>
  </si>
  <si>
    <t>非金属矿_x000D_
和其他矿_x000D_
采选产品</t>
  </si>
  <si>
    <t>食品和烟草</t>
  </si>
  <si>
    <t>纺织品</t>
  </si>
  <si>
    <t>纺织服装鞋_x000D_
帽皮革羽绒_x000D_
及其制品</t>
  </si>
  <si>
    <t>木材加工品_x000D_
和 家 具</t>
  </si>
  <si>
    <t>-</t>
  </si>
  <si>
    <t>居民消费</t>
  </si>
  <si>
    <t>政府消费</t>
  </si>
  <si>
    <t>合计</t>
  </si>
  <si>
    <t>代 码</t>
  </si>
  <si>
    <t>中_x000D_
间_x000D_
投_x000D_
入</t>
  </si>
  <si>
    <t>农林牧渔产品和服务</t>
  </si>
  <si>
    <t>农村居民消费</t>
  </si>
  <si>
    <t>城镇居民消费</t>
  </si>
  <si>
    <t>小计</t>
  </si>
  <si>
    <t>煤炭采选产品</t>
  </si>
  <si>
    <t>TIU</t>
  </si>
  <si>
    <t>FU101</t>
  </si>
  <si>
    <t>FU102</t>
  </si>
  <si>
    <t>THC</t>
  </si>
  <si>
    <t>FU103</t>
  </si>
  <si>
    <t>TC</t>
  </si>
  <si>
    <t>石油和天然气开采产品</t>
  </si>
  <si>
    <t>金属矿采选产品</t>
  </si>
  <si>
    <t>非金属矿和其他矿采选产品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</si>
  <si>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</si>
  <si>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</si>
  <si>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</si>
  <si>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</si>
  <si>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</si>
  <si>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</si>
  <si>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</si>
  <si>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</si>
  <si>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</si>
  <si>
    <t>专用设备</t>
  </si>
  <si>
    <t>交通运输设备</t>
  </si>
  <si>
    <t>电气机械和器材</t>
  </si>
  <si>
    <t>通信设备、计算机和其他电子设备</t>
  </si>
  <si>
    <t>其他制造产品和废品废料</t>
  </si>
  <si>
    <t>金属制品、机械和设备修理服务</t>
  </si>
  <si>
    <t>电力、热力的生产和供应</t>
  </si>
  <si>
    <t>燃气生产和供应</t>
  </si>
  <si>
    <t>水的生产和供应</t>
  </si>
  <si>
    <t>交通运输、仓储和邮政</t>
  </si>
  <si>
    <t>住宿和餐饮</t>
  </si>
  <si>
    <t>信息传输、软件和信息技术服务</t>
  </si>
  <si>
    <t>金融</t>
  </si>
  <si>
    <t>房地产</t>
  </si>
  <si>
    <t>租赁和商务服务</t>
  </si>
  <si>
    <t>研究和试验发展</t>
  </si>
  <si>
    <t>综合技术服务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</si>
  <si>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</si>
  <si>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</si>
  <si>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</si>
  <si>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</si>
  <si>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</si>
  <si>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</si>
  <si>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中间投入合计</t>
  </si>
  <si>
    <t>TII</t>
  </si>
  <si>
    <t>增_x000D_
加_x000D_
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</si>
  <si>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</si>
  <si>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</si>
  <si>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</si>
  <si>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</si>
  <si>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</si>
  <si>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</si>
  <si>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</si>
  <si>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</si>
  <si>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</si>
  <si>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</si>
  <si>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TI</t>
  </si>
  <si>
    <t>总 投 入</t>
  </si>
  <si>
    <t>进 口</t>
  </si>
  <si>
    <t>国内省外_x000D_
流 入</t>
  </si>
  <si>
    <t>其 他</t>
  </si>
  <si>
    <t>总产出</t>
  </si>
  <si>
    <t>造纸印刷和_x000D_
文教体育_x000D_
用 品</t>
  </si>
  <si>
    <t>石油、炼焦_x000D_
产 品 和_x000D_
核燃料加工品</t>
  </si>
  <si>
    <t>非金属_x000D_
矿物制品</t>
  </si>
  <si>
    <t>金属冶炼和_x000D_
压延加工品</t>
  </si>
  <si>
    <t>交通运输_x000D_
设 备</t>
  </si>
  <si>
    <t>交通运输、_x000D_
仓储和邮政</t>
  </si>
  <si>
    <t>信息传输、_x000D_
软件和信息_x000D_
技术服务</t>
  </si>
  <si>
    <t>金 融</t>
  </si>
  <si>
    <t>租赁和_x000D_
商务服务</t>
  </si>
  <si>
    <t>研究和_x000D_
试验发展</t>
  </si>
  <si>
    <t>综 合_x000D_
技术服务</t>
  </si>
  <si>
    <t>水利、环境_x000D_
和公共设施_x000D_
管 理</t>
  </si>
  <si>
    <t>居民服务、_x000D_
修理和_x000D_
其他服务</t>
  </si>
  <si>
    <t>资本形成总额</t>
  </si>
  <si>
    <t>出 口</t>
  </si>
  <si>
    <t>国内省外_x000D_
流 出</t>
  </si>
  <si>
    <t>最终使用_x000D_
合 计</t>
  </si>
  <si>
    <t>固定资本_x000D_
形成总额</t>
  </si>
  <si>
    <t>存货变动</t>
  </si>
  <si>
    <t>合 计</t>
  </si>
  <si>
    <t>FU201</t>
  </si>
  <si>
    <t>FU202</t>
  </si>
  <si>
    <t>GCF</t>
  </si>
  <si>
    <t>EX</t>
  </si>
  <si>
    <t>OF</t>
  </si>
  <si>
    <t>TFU</t>
  </si>
  <si>
    <t>IM</t>
  </si>
  <si>
    <t>IF</t>
  </si>
  <si>
    <t>ERR</t>
  </si>
  <si>
    <t>GO</t>
  </si>
  <si>
    <t xml:space="preserve">燃气生产和供应 </t>
  </si>
  <si>
    <t>固定资本形成总额</t>
    <phoneticPr fontId="6" type="noConversion"/>
  </si>
  <si>
    <t>最终使用</t>
  </si>
  <si>
    <t>出口</t>
  </si>
  <si>
    <t>国内省外流出</t>
  </si>
  <si>
    <t>最终使用合计</t>
  </si>
  <si>
    <t>进口</t>
  </si>
  <si>
    <t>国内省外流入</t>
  </si>
  <si>
    <t>其他</t>
  </si>
  <si>
    <t>投入产出</t>
    <phoneticPr fontId="6" type="noConversion"/>
  </si>
  <si>
    <t>总投入</t>
    <phoneticPr fontId="6" type="noConversion"/>
  </si>
  <si>
    <t>中间使用合计</t>
  </si>
  <si>
    <t>指标</t>
    <phoneticPr fontId="6" type="noConversion"/>
  </si>
  <si>
    <t>权重</t>
    <phoneticPr fontId="6" type="noConversion"/>
  </si>
  <si>
    <t>47部门id</t>
    <phoneticPr fontId="6" type="noConversion"/>
  </si>
  <si>
    <t>中国42部门id</t>
    <phoneticPr fontId="6" type="noConversion"/>
  </si>
  <si>
    <t>EPS42部门ID</t>
    <phoneticPr fontId="6" type="noConversion"/>
  </si>
  <si>
    <t>47部门id 1</t>
    <phoneticPr fontId="6" type="noConversion"/>
  </si>
  <si>
    <t>47 部门id 2</t>
    <phoneticPr fontId="6" type="noConversion"/>
  </si>
  <si>
    <t>EPS ISIC部门代码</t>
    <phoneticPr fontId="6" type="noConversion"/>
  </si>
  <si>
    <t>47部门转EPS42部门</t>
    <phoneticPr fontId="6" type="noConversion"/>
  </si>
  <si>
    <t>中国42部门投入产出转47部门</t>
    <phoneticPr fontId="6" type="noConversion"/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</si>
  <si>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</si>
  <si>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</si>
  <si>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</si>
  <si>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</si>
  <si>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</si>
  <si>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</si>
  <si>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</si>
  <si>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</si>
  <si>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</si>
  <si>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</si>
  <si>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</si>
  <si>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</si>
  <si>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</si>
  <si>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</si>
  <si>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</si>
  <si>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</si>
  <si>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</si>
  <si>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</si>
  <si>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</si>
  <si>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</si>
  <si>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</si>
  <si>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</si>
  <si>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</si>
  <si>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</si>
  <si>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</si>
  <si>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</si>
  <si>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</si>
  <si>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</si>
  <si>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</si>
  <si>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</si>
  <si>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</si>
  <si>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</si>
  <si>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</si>
  <si>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</si>
  <si>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</si>
  <si>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</si>
  <si>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</si>
  <si>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</si>
  <si>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</si>
  <si>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</si>
  <si>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</si>
  <si>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</si>
  <si>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人民币年份</t>
  </si>
  <si>
    <t>当年人民币相对2012美元</t>
  </si>
  <si>
    <t>2012美元相对当年人民币价格</t>
  </si>
  <si>
    <t>deflator</t>
  </si>
  <si>
    <t>Year</t>
  </si>
  <si>
    <t>Inflation, GDP deflator (annual %)</t>
  </si>
  <si>
    <t>Convert from 2012 USD</t>
  </si>
  <si>
    <t>Convert to 2012 USD</t>
  </si>
  <si>
    <t>Unit: $</t>
  </si>
  <si>
    <t>Employee Compensation</t>
  </si>
  <si>
    <t>Unit: USD</t>
  </si>
  <si>
    <t>Government Expenditures</t>
  </si>
  <si>
    <t>Household Expenditures</t>
  </si>
  <si>
    <t>Output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</si>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</sst>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);[Red]\(0.000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name val="宋体"/>
      <family val="3"/>
      <charset val="134"/>
    </font>
    <font>
      <i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/>
    <xf numFmtId="0" fontId="1" fillId="0" borderId="0"/>
  </cellStyleXfs>
  <cellXfs count="62">
    <xf numFmtId="0" fontId="0" fillId="0" borderId="0" xfId="0">
      <alignment vertical="center"/>
    </xf>
    <xf numFmtId="49" fontId="5" fillId="0" borderId="7" xfId="1" applyNumberFormat="1" applyFont="1" applyBorder="1" applyAlignment="1">
      <alignment horizontal="center" vertical="center" wrapText="1"/>
    </xf>
    <xf numFmtId="49" fontId="5" fillId="0" borderId="7" xfId="1" applyNumberFormat="1" applyFont="1" applyBorder="1" applyAlignment="1">
      <alignment horizontal="center" vertical="center"/>
    </xf>
    <xf numFmtId="49" fontId="5" fillId="0" borderId="7" xfId="1" applyNumberFormat="1" applyFont="1" applyBorder="1" applyAlignment="1">
      <alignment horizontal="right" vertical="center"/>
    </xf>
    <xf numFmtId="0" fontId="5" fillId="0" borderId="7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49" fontId="5" fillId="0" borderId="7" xfId="1" applyNumberFormat="1" applyFont="1" applyBorder="1">
      <alignment vertical="center"/>
    </xf>
    <xf numFmtId="49" fontId="7" fillId="0" borderId="7" xfId="1" applyNumberFormat="1" applyFont="1" applyBorder="1">
      <alignment vertical="center"/>
    </xf>
    <xf numFmtId="49" fontId="5" fillId="0" borderId="4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49" fontId="5" fillId="0" borderId="2" xfId="1" applyNumberFormat="1" applyFont="1" applyBorder="1" applyAlignment="1">
      <alignment horizontal="center" vertical="top" wrapText="1"/>
    </xf>
    <xf numFmtId="49" fontId="5" fillId="0" borderId="7" xfId="1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3"/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/>
    <xf numFmtId="176" fontId="0" fillId="0" borderId="0" xfId="0" applyNumberFormat="1" applyAlignment="1"/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0" applyNumberFormat="1" applyFont="1" applyAlignment="1"/>
    <xf numFmtId="0" fontId="8" fillId="0" borderId="0" xfId="3" applyFont="1" applyAlignment="1">
      <alignment horizontal="left"/>
    </xf>
    <xf numFmtId="0" fontId="2" fillId="0" borderId="0" xfId="3" applyAlignment="1">
      <alignment horizontal="right"/>
    </xf>
    <xf numFmtId="0" fontId="2" fillId="3" borderId="12" xfId="3" applyFill="1" applyBorder="1" applyAlignment="1">
      <alignment horizontal="right"/>
    </xf>
    <xf numFmtId="0" fontId="2" fillId="3" borderId="13" xfId="3" applyFill="1" applyBorder="1" applyAlignment="1">
      <alignment horizontal="right"/>
    </xf>
    <xf numFmtId="0" fontId="2" fillId="3" borderId="14" xfId="3" applyFill="1" applyBorder="1" applyAlignment="1">
      <alignment horizontal="right"/>
    </xf>
    <xf numFmtId="11" fontId="2" fillId="0" borderId="0" xfId="3" applyNumberFormat="1"/>
    <xf numFmtId="49" fontId="5" fillId="0" borderId="7" xfId="1" applyNumberFormat="1" applyFont="1" applyBorder="1" applyAlignment="1">
      <alignment horizontal="center" vertical="center" wrapText="1"/>
    </xf>
    <xf numFmtId="49" fontId="5" fillId="0" borderId="7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49" fontId="7" fillId="0" borderId="7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49" fontId="5" fillId="0" borderId="8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 vertical="center"/>
    </xf>
    <xf numFmtId="49" fontId="5" fillId="0" borderId="9" xfId="1" applyNumberFormat="1" applyFont="1" applyBorder="1" applyAlignment="1">
      <alignment horizontal="center" vertical="center"/>
    </xf>
    <xf numFmtId="49" fontId="5" fillId="0" borderId="11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4" applyFont="1" applyAlignment="1">
      <alignment horizontal="left"/>
    </xf>
    <xf numFmtId="0" fontId="1" fillId="0" borderId="0" xfId="4" applyAlignment="1">
      <alignment horizontal="right"/>
    </xf>
    <xf numFmtId="0" fontId="1" fillId="3" borderId="12" xfId="4" applyFill="1" applyBorder="1" applyAlignment="1">
      <alignment horizontal="right"/>
    </xf>
    <xf numFmtId="0" fontId="1" fillId="3" borderId="13" xfId="4" applyFill="1" applyBorder="1" applyAlignment="1">
      <alignment horizontal="right"/>
    </xf>
    <xf numFmtId="0" fontId="1" fillId="3" borderId="14" xfId="4" applyFill="1" applyBorder="1" applyAlignment="1">
      <alignment horizontal="right"/>
    </xf>
    <xf numFmtId="0" fontId="1" fillId="0" borderId="0" xfId="4"/>
    <xf numFmtId="11" fontId="1" fillId="0" borderId="0" xfId="4" applyNumberFormat="1"/>
  </cellXfs>
  <cellStyles count="5">
    <cellStyle name="常规" xfId="0" builtinId="0"/>
    <cellStyle name="常规 2" xfId="4" xr:uid="{58BFA957-226A-43E2-ACB0-D07BCC7B5F01}"/>
    <cellStyle name="常规 2 2" xfId="3" xr:uid="{04F6A183-EB0A-404A-8F54-A04FB6E69F6C}"/>
    <cellStyle name="常规 3" xfId="1" xr:uid="{455BDB0A-2F7E-42E8-AAD7-52DDB8E594BF}"/>
    <cellStyle name="常规 4" xfId="2" xr:uid="{1C0A3DEE-B8D2-49F0-86BE-E52AF0FB7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ing/EPS/Existing%20Models/EPS%20US%203.3.1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8C1D-1524-4311-8170-1EF7A56A725E}">
  <dimension ref="A1:I24"/>
  <sheetViews>
    <sheetView workbookViewId="0">
      <selection activeCell="G23" sqref="G23:G24"/>
    </sheetView>
  </sheetViews>
  <sheetFormatPr defaultRowHeight="14.25" x14ac:dyDescent="0.2"/>
  <sheetData>
    <row r="1" spans="1:9" ht="57" x14ac:dyDescent="0.2">
      <c r="A1" s="13" t="s">
        <v>193</v>
      </c>
      <c r="B1" s="13" t="s">
        <v>194</v>
      </c>
      <c r="C1" s="13" t="s">
        <v>195</v>
      </c>
      <c r="D1" s="11" t="s">
        <v>196</v>
      </c>
      <c r="F1" t="s">
        <v>197</v>
      </c>
      <c r="G1" s="24" t="s">
        <v>198</v>
      </c>
      <c r="H1" s="24" t="s">
        <v>199</v>
      </c>
      <c r="I1" s="24" t="s">
        <v>200</v>
      </c>
    </row>
    <row r="2" spans="1:9" x14ac:dyDescent="0.2">
      <c r="A2" s="13">
        <v>2000</v>
      </c>
      <c r="B2" s="25">
        <v>0.26402731839314614</v>
      </c>
      <c r="C2" s="25">
        <v>3.7874868634273828</v>
      </c>
      <c r="D2" s="11"/>
      <c r="F2" s="26">
        <v>2000</v>
      </c>
      <c r="G2" s="27">
        <v>2.2354744058489899</v>
      </c>
      <c r="H2" s="27">
        <f t="shared" ref="H2:H13" si="0">H3/(1+G3/100)</f>
        <v>0.78077491379916109</v>
      </c>
      <c r="I2" s="27">
        <f>1/H2</f>
        <v>1.2807788548611467</v>
      </c>
    </row>
    <row r="3" spans="1:9" x14ac:dyDescent="0.2">
      <c r="A3" s="13">
        <v>2001</v>
      </c>
      <c r="B3" s="25">
        <v>0.25873096752649349</v>
      </c>
      <c r="C3" s="25">
        <v>3.865018592710987</v>
      </c>
      <c r="D3" s="28">
        <v>1.0204704945731333</v>
      </c>
      <c r="F3" s="26">
        <v>2001</v>
      </c>
      <c r="G3" s="27">
        <v>2.1934253449968999</v>
      </c>
      <c r="H3" s="27">
        <f t="shared" si="0"/>
        <v>0.79790062864580946</v>
      </c>
      <c r="I3" s="27">
        <f t="shared" ref="I3:I24" si="1">1/H3</f>
        <v>1.2532888985150845</v>
      </c>
    </row>
    <row r="4" spans="1:9" x14ac:dyDescent="0.2">
      <c r="A4" s="13">
        <v>2002</v>
      </c>
      <c r="B4" s="25">
        <v>0.25718247422042451</v>
      </c>
      <c r="C4" s="25">
        <v>3.8882898340223822</v>
      </c>
      <c r="D4" s="28">
        <v>1.0060209907800397</v>
      </c>
      <c r="F4" s="26">
        <v>2002</v>
      </c>
      <c r="G4" s="27">
        <v>1.5817630059122401</v>
      </c>
      <c r="H4" s="27">
        <f t="shared" si="0"/>
        <v>0.81052152561367008</v>
      </c>
      <c r="I4" s="27">
        <f t="shared" si="1"/>
        <v>1.2337735253149138</v>
      </c>
    </row>
    <row r="5" spans="1:9" x14ac:dyDescent="0.2">
      <c r="A5" s="13">
        <v>2003</v>
      </c>
      <c r="B5" s="25">
        <v>0.25065741621071408</v>
      </c>
      <c r="C5" s="25">
        <v>3.9895089286301202</v>
      </c>
      <c r="D5" s="28">
        <v>1.0260317771895693</v>
      </c>
      <c r="F5" s="26">
        <v>2003</v>
      </c>
      <c r="G5" s="27">
        <v>1.85709520165997</v>
      </c>
      <c r="H5" s="27">
        <f t="shared" si="0"/>
        <v>0.82557368197426273</v>
      </c>
      <c r="I5" s="27">
        <f t="shared" si="1"/>
        <v>1.2112789225652363</v>
      </c>
    </row>
    <row r="6" spans="1:9" x14ac:dyDescent="0.2">
      <c r="A6" s="13">
        <v>2004</v>
      </c>
      <c r="B6" s="25">
        <v>0.23436441895908319</v>
      </c>
      <c r="C6" s="25">
        <v>4.266859297334662</v>
      </c>
      <c r="D6" s="28">
        <v>1.0695199268045694</v>
      </c>
      <c r="F6" s="26">
        <v>2004</v>
      </c>
      <c r="G6" s="27">
        <v>2.6922121263310999</v>
      </c>
      <c r="H6" s="27">
        <f t="shared" si="0"/>
        <v>0.84779987675217205</v>
      </c>
      <c r="I6" s="27">
        <f t="shared" si="1"/>
        <v>1.1795236439888266</v>
      </c>
    </row>
    <row r="7" spans="1:9" x14ac:dyDescent="0.2">
      <c r="A7" s="13">
        <v>2005</v>
      </c>
      <c r="B7" s="25">
        <v>0.22555916594478426</v>
      </c>
      <c r="C7" s="25">
        <v>4.4334265726305926</v>
      </c>
      <c r="D7" s="28">
        <v>1.0390374426923286</v>
      </c>
      <c r="F7" s="26">
        <v>2005</v>
      </c>
      <c r="G7" s="27">
        <v>3.1149423478132299</v>
      </c>
      <c r="H7" s="27">
        <f t="shared" si="0"/>
        <v>0.87420835413783371</v>
      </c>
      <c r="I7" s="27">
        <f t="shared" si="1"/>
        <v>1.1438920656234464</v>
      </c>
    </row>
    <row r="8" spans="1:9" x14ac:dyDescent="0.2">
      <c r="A8" s="13">
        <v>2006</v>
      </c>
      <c r="B8" s="25">
        <v>0.21703709711742236</v>
      </c>
      <c r="C8" s="25">
        <v>4.6075072569689581</v>
      </c>
      <c r="D8" s="28">
        <v>1.039265493966459</v>
      </c>
      <c r="F8" s="26">
        <v>2006</v>
      </c>
      <c r="G8" s="27">
        <v>3.0262046413329702</v>
      </c>
      <c r="H8" s="27">
        <f t="shared" si="0"/>
        <v>0.90066368792567331</v>
      </c>
      <c r="I8" s="27">
        <f t="shared" si="1"/>
        <v>1.1102923470836368</v>
      </c>
    </row>
    <row r="9" spans="1:9" x14ac:dyDescent="0.2">
      <c r="A9" s="13">
        <v>2007</v>
      </c>
      <c r="B9" s="25">
        <v>0.20142712631579188</v>
      </c>
      <c r="C9" s="25">
        <v>4.9645746245330811</v>
      </c>
      <c r="D9" s="28">
        <v>1.0774968649314771</v>
      </c>
      <c r="F9" s="26">
        <v>2007</v>
      </c>
      <c r="G9" s="27">
        <v>2.6862789090300798</v>
      </c>
      <c r="H9" s="27">
        <f t="shared" si="0"/>
        <v>0.92485802661571315</v>
      </c>
      <c r="I9" s="27">
        <f t="shared" si="1"/>
        <v>1.0812470360010282</v>
      </c>
    </row>
    <row r="10" spans="1:9" x14ac:dyDescent="0.2">
      <c r="A10" s="13">
        <v>2008</v>
      </c>
      <c r="B10" s="25">
        <v>0.18686068900134839</v>
      </c>
      <c r="C10" s="25">
        <v>5.3515803957716539</v>
      </c>
      <c r="D10" s="28">
        <v>1.0779534603682124</v>
      </c>
      <c r="F10" s="26">
        <v>2008</v>
      </c>
      <c r="G10" s="27">
        <v>1.9451317033458699</v>
      </c>
      <c r="H10" s="27">
        <f t="shared" si="0"/>
        <v>0.94284773330235438</v>
      </c>
      <c r="I10" s="27">
        <f t="shared" si="1"/>
        <v>1.0606166453807637</v>
      </c>
    </row>
    <row r="11" spans="1:9" x14ac:dyDescent="0.2">
      <c r="A11" s="13">
        <v>2009</v>
      </c>
      <c r="B11" s="25">
        <v>0.18725304660343919</v>
      </c>
      <c r="C11" s="25">
        <v>5.3403670495026994</v>
      </c>
      <c r="D11" s="28">
        <v>0.99790466639017239</v>
      </c>
      <c r="F11" s="26">
        <v>2009</v>
      </c>
      <c r="G11" s="27">
        <v>0.76234998842377899</v>
      </c>
      <c r="H11" s="27">
        <f t="shared" si="0"/>
        <v>0.95003553288803866</v>
      </c>
      <c r="I11" s="27">
        <f t="shared" si="1"/>
        <v>1.0525922087988362</v>
      </c>
    </row>
    <row r="12" spans="1:9" x14ac:dyDescent="0.2">
      <c r="A12" s="13">
        <v>2010</v>
      </c>
      <c r="B12" s="25">
        <v>0.17519707002278173</v>
      </c>
      <c r="C12" s="25">
        <v>5.7078580130932846</v>
      </c>
      <c r="D12" s="28">
        <v>1.0688138025315708</v>
      </c>
      <c r="F12" s="26">
        <v>2010</v>
      </c>
      <c r="G12" s="27">
        <v>1.16525054364868</v>
      </c>
      <c r="H12" s="27">
        <f t="shared" si="0"/>
        <v>0.96110582709987225</v>
      </c>
      <c r="I12" s="27">
        <f t="shared" si="1"/>
        <v>1.0404681480472244</v>
      </c>
    </row>
    <row r="13" spans="1:9" x14ac:dyDescent="0.2">
      <c r="A13" s="13">
        <v>2011</v>
      </c>
      <c r="B13" s="25">
        <v>0.16210590836123626</v>
      </c>
      <c r="C13" s="25">
        <v>6.1688066160525343</v>
      </c>
      <c r="D13" s="28">
        <v>1.080756844669555</v>
      </c>
      <c r="F13" s="26">
        <v>2011</v>
      </c>
      <c r="G13" s="27">
        <v>2.0889037776684201</v>
      </c>
      <c r="H13" s="27">
        <f t="shared" si="0"/>
        <v>0.98118240302955273</v>
      </c>
      <c r="I13" s="27">
        <f t="shared" si="1"/>
        <v>1.0191784900670304</v>
      </c>
    </row>
    <row r="14" spans="1:9" x14ac:dyDescent="0.2">
      <c r="A14" s="13">
        <v>2012</v>
      </c>
      <c r="B14" s="25">
        <v>0.15841295765019273</v>
      </c>
      <c r="C14" s="25">
        <v>6.3126149201014137</v>
      </c>
      <c r="D14" s="28">
        <v>1.0233121757577326</v>
      </c>
      <c r="F14" s="26">
        <v>2012</v>
      </c>
      <c r="G14" s="27">
        <v>1.91784900670304</v>
      </c>
      <c r="H14" s="27">
        <v>1</v>
      </c>
      <c r="I14" s="27">
        <f t="shared" si="1"/>
        <v>1</v>
      </c>
    </row>
    <row r="15" spans="1:9" x14ac:dyDescent="0.2">
      <c r="A15" s="13">
        <v>2013</v>
      </c>
      <c r="B15" s="25">
        <v>0.15505846920337668</v>
      </c>
      <c r="C15" s="25">
        <v>6.4491801391924435</v>
      </c>
      <c r="D15" s="28">
        <v>1.0216337002683566</v>
      </c>
      <c r="F15" s="26">
        <v>2013</v>
      </c>
      <c r="G15" s="27">
        <v>1.7549157850116199</v>
      </c>
      <c r="H15" s="27">
        <f t="shared" ref="H15:H24" si="2">(1+G15/100)*H14</f>
        <v>1.0175491578501161</v>
      </c>
      <c r="I15" s="27">
        <f t="shared" si="1"/>
        <v>0.98275350363692104</v>
      </c>
    </row>
    <row r="16" spans="1:9" x14ac:dyDescent="0.2">
      <c r="A16" s="13">
        <v>2014</v>
      </c>
      <c r="B16" s="25">
        <v>0.15347603355213138</v>
      </c>
      <c r="C16" s="25">
        <v>6.5156752937606308</v>
      </c>
      <c r="D16" s="28">
        <v>1.0103106368767851</v>
      </c>
      <c r="F16" s="26">
        <v>2014</v>
      </c>
      <c r="G16" s="27">
        <v>1.8498274708142799</v>
      </c>
      <c r="H16" s="27">
        <f t="shared" si="2"/>
        <v>1.036372061701067</v>
      </c>
      <c r="I16" s="27">
        <f t="shared" si="1"/>
        <v>0.96490443630700828</v>
      </c>
    </row>
    <row r="17" spans="1:9" x14ac:dyDescent="0.2">
      <c r="A17" s="13">
        <v>2015</v>
      </c>
      <c r="B17" s="25">
        <v>0.15348055216320364</v>
      </c>
      <c r="C17" s="25">
        <v>6.5154834661830598</v>
      </c>
      <c r="D17" s="28">
        <v>0.99997055906426857</v>
      </c>
      <c r="F17" s="26">
        <v>2015</v>
      </c>
      <c r="G17" s="27">
        <v>0.95253153279801905</v>
      </c>
      <c r="H17" s="27">
        <f t="shared" si="2"/>
        <v>1.0462438323858785</v>
      </c>
      <c r="I17" s="27">
        <f t="shared" si="1"/>
        <v>0.95580013859635093</v>
      </c>
    </row>
    <row r="18" spans="1:9" x14ac:dyDescent="0.2">
      <c r="A18" s="13">
        <v>2016</v>
      </c>
      <c r="B18" s="25">
        <v>0.15135052654071177</v>
      </c>
      <c r="C18" s="25">
        <v>6.6071788639004838</v>
      </c>
      <c r="D18" s="28">
        <v>1.0140734602724948</v>
      </c>
      <c r="F18" s="26">
        <v>2016</v>
      </c>
      <c r="G18" s="27">
        <v>1.04924737000228</v>
      </c>
      <c r="H18" s="27">
        <f t="shared" si="2"/>
        <v>1.0572215182809983</v>
      </c>
      <c r="I18" s="27">
        <f t="shared" si="1"/>
        <v>0.94587556411636575</v>
      </c>
    </row>
    <row r="19" spans="1:9" x14ac:dyDescent="0.2">
      <c r="A19" s="13">
        <v>2017</v>
      </c>
      <c r="B19" s="25">
        <v>0.14520448257929888</v>
      </c>
      <c r="C19" s="25">
        <v>6.8868397327464139</v>
      </c>
      <c r="D19" s="28">
        <v>1.0423268197526645</v>
      </c>
      <c r="F19" s="26">
        <v>2017</v>
      </c>
      <c r="G19" s="27">
        <v>1.88006787244998</v>
      </c>
      <c r="H19" s="27">
        <f t="shared" si="2"/>
        <v>1.0770980003868273</v>
      </c>
      <c r="I19" s="27">
        <f t="shared" si="1"/>
        <v>0.92842062620194399</v>
      </c>
    </row>
    <row r="20" spans="1:9" x14ac:dyDescent="0.2">
      <c r="A20" s="13">
        <v>2018</v>
      </c>
      <c r="B20" s="25">
        <v>0.14029452814745572</v>
      </c>
      <c r="C20" s="25">
        <v>7.1278617434669727</v>
      </c>
      <c r="D20" s="28">
        <v>1.034997476356901</v>
      </c>
      <c r="F20" s="26">
        <v>2018</v>
      </c>
      <c r="G20" s="27">
        <v>2.4009811141159099</v>
      </c>
      <c r="H20" s="27">
        <f t="shared" si="2"/>
        <v>1.1029589199566352</v>
      </c>
      <c r="I20" s="27">
        <f t="shared" si="1"/>
        <v>0.90665208096718308</v>
      </c>
    </row>
    <row r="21" spans="1:9" x14ac:dyDescent="0.2">
      <c r="A21" s="13">
        <v>2019</v>
      </c>
      <c r="B21" s="25">
        <v>0.13851126202725372</v>
      </c>
      <c r="C21" s="25">
        <v>7.2196295475471031</v>
      </c>
      <c r="D21" s="28">
        <v>1.01287452077255</v>
      </c>
      <c r="F21" s="26">
        <v>2019</v>
      </c>
      <c r="G21" s="27">
        <v>1.7851515374362801</v>
      </c>
      <c r="H21" s="27">
        <f t="shared" si="2"/>
        <v>1.1226484080735317</v>
      </c>
      <c r="I21" s="27">
        <f t="shared" si="1"/>
        <v>0.89075082885121903</v>
      </c>
    </row>
    <row r="22" spans="1:9" x14ac:dyDescent="0.2">
      <c r="A22" s="13">
        <v>2020</v>
      </c>
      <c r="B22" s="25">
        <v>0.13765067798823424</v>
      </c>
      <c r="C22" s="25">
        <v>7.2647662518994309</v>
      </c>
      <c r="D22" s="28">
        <v>1.006251941883592</v>
      </c>
      <c r="F22" s="26">
        <v>2020</v>
      </c>
      <c r="G22" s="27">
        <v>1.21128887945865</v>
      </c>
      <c r="H22" s="27">
        <f t="shared" si="2"/>
        <v>1.136246923395946</v>
      </c>
      <c r="I22" s="27">
        <f t="shared" si="1"/>
        <v>0.88009039180608784</v>
      </c>
    </row>
    <row r="23" spans="1:9" x14ac:dyDescent="0.2">
      <c r="A23" s="11">
        <v>2021</v>
      </c>
      <c r="B23" s="29">
        <v>0.13467373608703884</v>
      </c>
      <c r="C23" s="29">
        <v>7.4253527751966857</v>
      </c>
      <c r="D23" s="28">
        <v>1.0221048438076406</v>
      </c>
      <c r="F23" s="26">
        <v>2021</v>
      </c>
      <c r="G23" s="30">
        <f>(D23-1)*100</f>
        <v>2.2104843807640551</v>
      </c>
      <c r="H23" s="27">
        <f t="shared" si="2"/>
        <v>1.1613634841645255</v>
      </c>
      <c r="I23" s="27">
        <f t="shared" si="1"/>
        <v>0.86105686431099648</v>
      </c>
    </row>
    <row r="24" spans="1:9" x14ac:dyDescent="0.2">
      <c r="A24" s="11">
        <v>2022</v>
      </c>
      <c r="B24" s="29">
        <v>0.13155443307027065</v>
      </c>
      <c r="C24" s="29">
        <v>7.6014162097133093</v>
      </c>
      <c r="D24" s="28">
        <v>1.0237111205146694</v>
      </c>
      <c r="F24" s="26">
        <v>2022</v>
      </c>
      <c r="G24" s="30">
        <f>(D24-1)*100</f>
        <v>2.3711120514669393</v>
      </c>
      <c r="H24" s="27">
        <f t="shared" si="2"/>
        <v>1.1889007136988869</v>
      </c>
      <c r="I24" s="27">
        <f t="shared" si="1"/>
        <v>0.84111312953023443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67BD-ACAC-4257-9CA9-39AC8464EB3A}">
  <dimension ref="A1:BI103"/>
  <sheetViews>
    <sheetView zoomScale="70" zoomScaleNormal="70" workbookViewId="0">
      <selection activeCell="A54" sqref="A54:XFD54"/>
    </sheetView>
  </sheetViews>
  <sheetFormatPr defaultRowHeight="14.25" x14ac:dyDescent="0.2"/>
  <cols>
    <col min="2" max="2" width="29" bestFit="1" customWidth="1"/>
    <col min="3" max="3" width="6.5" bestFit="1" customWidth="1"/>
  </cols>
  <sheetData>
    <row r="1" spans="1:61" x14ac:dyDescent="0.2">
      <c r="A1" s="38" t="s">
        <v>138</v>
      </c>
      <c r="B1" s="38"/>
      <c r="C1" s="38" t="s">
        <v>0</v>
      </c>
      <c r="D1" s="38" t="s">
        <v>1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 t="s">
        <v>2</v>
      </c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 t="s">
        <v>95</v>
      </c>
      <c r="BG1" s="37" t="s">
        <v>96</v>
      </c>
      <c r="BH1" s="38" t="s">
        <v>97</v>
      </c>
      <c r="BI1" s="38" t="s">
        <v>98</v>
      </c>
    </row>
    <row r="2" spans="1:6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 t="s">
        <v>18</v>
      </c>
      <c r="AV2" s="38"/>
      <c r="AW2" s="38"/>
      <c r="AX2" s="38"/>
      <c r="AY2" s="38"/>
      <c r="AZ2" s="38" t="s">
        <v>112</v>
      </c>
      <c r="BA2" s="38"/>
      <c r="BB2" s="38"/>
      <c r="BC2" s="38" t="s">
        <v>113</v>
      </c>
      <c r="BD2" s="37" t="s">
        <v>114</v>
      </c>
      <c r="BE2" s="37" t="s">
        <v>115</v>
      </c>
      <c r="BF2" s="38"/>
      <c r="BG2" s="37"/>
      <c r="BH2" s="38"/>
      <c r="BI2" s="38"/>
    </row>
    <row r="3" spans="1:6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2" t="s">
        <v>29</v>
      </c>
      <c r="AV3" s="12"/>
      <c r="AW3" s="12"/>
      <c r="AX3" s="38" t="s">
        <v>30</v>
      </c>
      <c r="AY3" s="38" t="s">
        <v>31</v>
      </c>
      <c r="AZ3" s="37" t="s">
        <v>116</v>
      </c>
      <c r="BA3" s="38" t="s">
        <v>117</v>
      </c>
      <c r="BB3" s="38" t="s">
        <v>118</v>
      </c>
      <c r="BC3" s="38"/>
      <c r="BD3" s="37"/>
      <c r="BE3" s="37"/>
      <c r="BF3" s="38"/>
      <c r="BG3" s="37"/>
      <c r="BH3" s="38"/>
      <c r="BI3" s="38"/>
    </row>
    <row r="4" spans="1:61" ht="48" x14ac:dyDescent="0.2">
      <c r="A4" s="38"/>
      <c r="B4" s="38"/>
      <c r="C4" s="38"/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2" t="s">
        <v>24</v>
      </c>
      <c r="J4" s="2" t="s">
        <v>25</v>
      </c>
      <c r="K4" s="1" t="s">
        <v>26</v>
      </c>
      <c r="L4" s="1" t="s">
        <v>27</v>
      </c>
      <c r="M4" s="1" t="s">
        <v>99</v>
      </c>
      <c r="N4" s="1" t="s">
        <v>100</v>
      </c>
      <c r="O4" s="2" t="s">
        <v>52</v>
      </c>
      <c r="P4" s="1" t="s">
        <v>101</v>
      </c>
      <c r="Q4" s="1" t="s">
        <v>102</v>
      </c>
      <c r="R4" s="2" t="s">
        <v>55</v>
      </c>
      <c r="S4" s="2" t="s">
        <v>56</v>
      </c>
      <c r="T4" s="2" t="s">
        <v>57</v>
      </c>
      <c r="U4" s="1" t="s">
        <v>103</v>
      </c>
      <c r="V4" s="1" t="s">
        <v>3</v>
      </c>
      <c r="W4" s="1" t="s">
        <v>4</v>
      </c>
      <c r="X4" s="2" t="s">
        <v>5</v>
      </c>
      <c r="Y4" s="1" t="s">
        <v>6</v>
      </c>
      <c r="Z4" s="1" t="s">
        <v>7</v>
      </c>
      <c r="AA4" s="1" t="s">
        <v>8</v>
      </c>
      <c r="AB4" s="1" t="s">
        <v>9</v>
      </c>
      <c r="AC4" s="1" t="s">
        <v>10</v>
      </c>
      <c r="AD4" s="2" t="s">
        <v>11</v>
      </c>
      <c r="AE4" s="2" t="s">
        <v>12</v>
      </c>
      <c r="AF4" s="1" t="s">
        <v>104</v>
      </c>
      <c r="AG4" s="2" t="s">
        <v>67</v>
      </c>
      <c r="AH4" s="1" t="s">
        <v>105</v>
      </c>
      <c r="AI4" s="2" t="s">
        <v>106</v>
      </c>
      <c r="AJ4" s="2" t="s">
        <v>70</v>
      </c>
      <c r="AK4" s="1" t="s">
        <v>107</v>
      </c>
      <c r="AL4" s="1" t="s">
        <v>108</v>
      </c>
      <c r="AM4" s="1" t="s">
        <v>109</v>
      </c>
      <c r="AN4" s="1" t="s">
        <v>110</v>
      </c>
      <c r="AO4" s="1" t="s">
        <v>111</v>
      </c>
      <c r="AP4" s="2" t="s">
        <v>13</v>
      </c>
      <c r="AQ4" s="1" t="s">
        <v>14</v>
      </c>
      <c r="AR4" s="1" t="s">
        <v>15</v>
      </c>
      <c r="AS4" s="1" t="s">
        <v>16</v>
      </c>
      <c r="AT4" s="1" t="s">
        <v>17</v>
      </c>
      <c r="AU4" s="2" t="s">
        <v>35</v>
      </c>
      <c r="AV4" s="2" t="s">
        <v>36</v>
      </c>
      <c r="AW4" s="2" t="s">
        <v>37</v>
      </c>
      <c r="AX4" s="38"/>
      <c r="AY4" s="38"/>
      <c r="AZ4" s="37"/>
      <c r="BA4" s="38"/>
      <c r="BB4" s="38"/>
      <c r="BC4" s="38"/>
      <c r="BD4" s="37"/>
      <c r="BE4" s="37"/>
      <c r="BF4" s="38"/>
      <c r="BG4" s="37"/>
      <c r="BH4" s="38"/>
      <c r="BI4" s="38"/>
    </row>
    <row r="5" spans="1:61" x14ac:dyDescent="0.2">
      <c r="A5" s="2" t="s">
        <v>32</v>
      </c>
      <c r="B5" s="12"/>
      <c r="C5" s="3" t="s">
        <v>28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  <c r="AC5" s="4">
        <v>26</v>
      </c>
      <c r="AD5" s="4">
        <v>27</v>
      </c>
      <c r="AE5" s="4">
        <v>28</v>
      </c>
      <c r="AF5" s="4">
        <v>29</v>
      </c>
      <c r="AG5" s="4">
        <v>30</v>
      </c>
      <c r="AH5" s="4">
        <v>31</v>
      </c>
      <c r="AI5" s="4">
        <v>32</v>
      </c>
      <c r="AJ5" s="4">
        <v>33</v>
      </c>
      <c r="AK5" s="4">
        <v>34</v>
      </c>
      <c r="AL5" s="4">
        <v>35</v>
      </c>
      <c r="AM5" s="4">
        <v>36</v>
      </c>
      <c r="AN5" s="4">
        <v>37</v>
      </c>
      <c r="AO5" s="4">
        <v>38</v>
      </c>
      <c r="AP5" s="4">
        <v>39</v>
      </c>
      <c r="AQ5" s="4">
        <v>40</v>
      </c>
      <c r="AR5" s="4">
        <v>41</v>
      </c>
      <c r="AS5" s="4">
        <v>42</v>
      </c>
      <c r="AT5" s="2" t="s">
        <v>39</v>
      </c>
      <c r="AU5" s="2" t="s">
        <v>40</v>
      </c>
      <c r="AV5" s="2" t="s">
        <v>41</v>
      </c>
      <c r="AW5" s="2" t="s">
        <v>42</v>
      </c>
      <c r="AX5" s="2" t="s">
        <v>43</v>
      </c>
      <c r="AY5" s="2" t="s">
        <v>44</v>
      </c>
      <c r="AZ5" s="2" t="s">
        <v>119</v>
      </c>
      <c r="BA5" s="2" t="s">
        <v>120</v>
      </c>
      <c r="BB5" s="2" t="s">
        <v>121</v>
      </c>
      <c r="BC5" s="2" t="s">
        <v>122</v>
      </c>
      <c r="BD5" s="2" t="s">
        <v>123</v>
      </c>
      <c r="BE5" s="2" t="s">
        <v>124</v>
      </c>
      <c r="BF5" s="2" t="s">
        <v>125</v>
      </c>
      <c r="BG5" s="2" t="s">
        <v>126</v>
      </c>
      <c r="BH5" s="2" t="s">
        <v>127</v>
      </c>
      <c r="BI5" s="2" t="s">
        <v>128</v>
      </c>
    </row>
    <row r="6" spans="1:61" x14ac:dyDescent="0.2">
      <c r="A6" s="37" t="s">
        <v>33</v>
      </c>
      <c r="B6" s="6" t="s">
        <v>34</v>
      </c>
      <c r="C6" s="4">
        <v>1</v>
      </c>
      <c r="D6" s="4">
        <v>7764875</v>
      </c>
      <c r="E6" s="4">
        <v>23950</v>
      </c>
      <c r="F6" s="4">
        <v>10</v>
      </c>
      <c r="G6" s="4">
        <v>3388</v>
      </c>
      <c r="H6" s="4">
        <v>24</v>
      </c>
      <c r="I6" s="4">
        <v>44563665</v>
      </c>
      <c r="J6" s="4">
        <v>9170296</v>
      </c>
      <c r="K6" s="4">
        <v>1859813</v>
      </c>
      <c r="L6" s="4">
        <v>1045960</v>
      </c>
      <c r="M6" s="4">
        <v>1437030</v>
      </c>
      <c r="N6" s="4">
        <v>897</v>
      </c>
      <c r="O6" s="4">
        <v>5785678</v>
      </c>
      <c r="P6" s="4">
        <v>3519</v>
      </c>
      <c r="Q6" s="4">
        <v>2395</v>
      </c>
      <c r="R6" s="4">
        <v>1118</v>
      </c>
      <c r="S6" s="4">
        <v>4992</v>
      </c>
      <c r="T6" s="4">
        <v>1158</v>
      </c>
      <c r="U6" s="4">
        <v>781</v>
      </c>
      <c r="V6" s="4">
        <v>921</v>
      </c>
      <c r="W6" s="4">
        <v>214</v>
      </c>
      <c r="X6" s="4">
        <v>63</v>
      </c>
      <c r="Y6" s="4">
        <v>16</v>
      </c>
      <c r="Z6" s="4">
        <v>13</v>
      </c>
      <c r="AA6" s="4">
        <v>36319</v>
      </c>
      <c r="AB6" s="4">
        <v>2</v>
      </c>
      <c r="AC6" s="4">
        <v>187</v>
      </c>
      <c r="AD6" s="4">
        <v>317947</v>
      </c>
      <c r="AE6" s="4">
        <v>805</v>
      </c>
      <c r="AF6" s="4">
        <v>8873</v>
      </c>
      <c r="AG6" s="4">
        <v>1644598</v>
      </c>
      <c r="AH6" s="4">
        <v>44948</v>
      </c>
      <c r="AI6" s="4">
        <v>13444</v>
      </c>
      <c r="AJ6" s="4">
        <v>465</v>
      </c>
      <c r="AK6" s="4">
        <v>3692231</v>
      </c>
      <c r="AL6" s="4">
        <v>179513</v>
      </c>
      <c r="AM6" s="4">
        <v>1385343</v>
      </c>
      <c r="AN6" s="4">
        <v>1443285</v>
      </c>
      <c r="AO6" s="4">
        <v>194708</v>
      </c>
      <c r="AP6" s="4">
        <v>78393</v>
      </c>
      <c r="AQ6" s="4">
        <v>66593</v>
      </c>
      <c r="AR6" s="4">
        <v>2304</v>
      </c>
      <c r="AS6" s="4">
        <v>0</v>
      </c>
      <c r="AT6" s="4">
        <v>80780735</v>
      </c>
      <c r="AU6" s="4">
        <v>3392307</v>
      </c>
      <c r="AV6" s="4">
        <v>9418984</v>
      </c>
      <c r="AW6" s="4">
        <v>12811291</v>
      </c>
      <c r="AX6" s="4">
        <v>1892921</v>
      </c>
      <c r="AY6" s="4">
        <v>14704212</v>
      </c>
      <c r="AZ6" s="4">
        <v>122039</v>
      </c>
      <c r="BA6" s="4">
        <v>311390</v>
      </c>
      <c r="BB6" s="4">
        <v>433429</v>
      </c>
      <c r="BC6" s="4">
        <v>1830542</v>
      </c>
      <c r="BD6" s="4">
        <v>0</v>
      </c>
      <c r="BE6" s="4">
        <v>16968183</v>
      </c>
      <c r="BF6" s="4">
        <v>5128371</v>
      </c>
      <c r="BG6" s="4">
        <v>5026307</v>
      </c>
      <c r="BH6" s="4">
        <v>3809356</v>
      </c>
      <c r="BI6" s="4">
        <v>91403597</v>
      </c>
    </row>
    <row r="7" spans="1:61" x14ac:dyDescent="0.2">
      <c r="A7" s="37"/>
      <c r="B7" s="6" t="s">
        <v>38</v>
      </c>
      <c r="C7" s="4">
        <v>2</v>
      </c>
      <c r="D7" s="4">
        <v>9160</v>
      </c>
      <c r="E7" s="4">
        <v>2579223</v>
      </c>
      <c r="F7" s="4">
        <v>14868</v>
      </c>
      <c r="G7" s="4">
        <v>50208</v>
      </c>
      <c r="H7" s="4">
        <v>5447</v>
      </c>
      <c r="I7" s="4">
        <v>1602173</v>
      </c>
      <c r="J7" s="4">
        <v>78864</v>
      </c>
      <c r="K7" s="4">
        <v>98288</v>
      </c>
      <c r="L7" s="4">
        <v>242980</v>
      </c>
      <c r="M7" s="4">
        <v>406333</v>
      </c>
      <c r="N7" s="4">
        <v>1156947</v>
      </c>
      <c r="O7" s="4">
        <v>1498257</v>
      </c>
      <c r="P7" s="4">
        <v>2231797</v>
      </c>
      <c r="Q7" s="4">
        <v>1051683</v>
      </c>
      <c r="R7" s="4">
        <v>1434900</v>
      </c>
      <c r="S7" s="4">
        <v>1699101</v>
      </c>
      <c r="T7" s="4">
        <v>107488</v>
      </c>
      <c r="U7" s="4">
        <v>115171</v>
      </c>
      <c r="V7" s="4">
        <v>484280</v>
      </c>
      <c r="W7" s="4">
        <v>6509</v>
      </c>
      <c r="X7" s="4">
        <v>895</v>
      </c>
      <c r="Y7" s="4">
        <v>44118</v>
      </c>
      <c r="Z7" s="4">
        <v>6816</v>
      </c>
      <c r="AA7" s="4">
        <v>6265900</v>
      </c>
      <c r="AB7" s="4">
        <v>558500</v>
      </c>
      <c r="AC7" s="4">
        <v>9131</v>
      </c>
      <c r="AD7" s="4">
        <v>187059</v>
      </c>
      <c r="AE7" s="4">
        <v>0</v>
      </c>
      <c r="AF7" s="4">
        <v>649</v>
      </c>
      <c r="AG7" s="4">
        <v>0</v>
      </c>
      <c r="AH7" s="4">
        <v>0</v>
      </c>
      <c r="AI7" s="4">
        <v>0</v>
      </c>
      <c r="AJ7" s="4">
        <v>0</v>
      </c>
      <c r="AK7" s="4">
        <v>32</v>
      </c>
      <c r="AL7" s="4">
        <v>741</v>
      </c>
      <c r="AM7" s="4">
        <v>131</v>
      </c>
      <c r="AN7" s="4">
        <v>78</v>
      </c>
      <c r="AO7" s="4">
        <v>0</v>
      </c>
      <c r="AP7" s="4">
        <v>8827</v>
      </c>
      <c r="AQ7" s="4">
        <v>12322</v>
      </c>
      <c r="AR7" s="4">
        <v>670</v>
      </c>
      <c r="AS7" s="4">
        <v>77203</v>
      </c>
      <c r="AT7" s="4">
        <v>22046747</v>
      </c>
      <c r="AU7" s="4">
        <v>306742</v>
      </c>
      <c r="AV7" s="4">
        <v>908532</v>
      </c>
      <c r="AW7" s="4">
        <v>1215274</v>
      </c>
      <c r="AX7" s="4">
        <v>0</v>
      </c>
      <c r="AY7" s="4">
        <v>1215274</v>
      </c>
      <c r="AZ7" s="4">
        <v>0</v>
      </c>
      <c r="BA7" s="4">
        <v>815013</v>
      </c>
      <c r="BB7" s="4">
        <v>815013</v>
      </c>
      <c r="BC7" s="4">
        <v>79475</v>
      </c>
      <c r="BD7" s="4">
        <v>0</v>
      </c>
      <c r="BE7" s="4">
        <v>2109762</v>
      </c>
      <c r="BF7" s="4">
        <v>390959</v>
      </c>
      <c r="BG7" s="4">
        <v>0</v>
      </c>
      <c r="BH7" s="4">
        <v>1112945</v>
      </c>
      <c r="BI7" s="4">
        <v>24878495</v>
      </c>
    </row>
    <row r="8" spans="1:61" x14ac:dyDescent="0.2">
      <c r="A8" s="37"/>
      <c r="B8" s="6" t="s">
        <v>45</v>
      </c>
      <c r="C8" s="4">
        <v>3</v>
      </c>
      <c r="D8" s="4">
        <v>0</v>
      </c>
      <c r="E8" s="4">
        <v>843</v>
      </c>
      <c r="F8" s="4">
        <v>550544</v>
      </c>
      <c r="G8" s="4">
        <v>1108</v>
      </c>
      <c r="H8" s="4">
        <v>0</v>
      </c>
      <c r="I8" s="4">
        <v>513500</v>
      </c>
      <c r="J8" s="4">
        <v>72090</v>
      </c>
      <c r="K8" s="4">
        <v>13472</v>
      </c>
      <c r="L8" s="4">
        <v>28140</v>
      </c>
      <c r="M8" s="4">
        <v>110671</v>
      </c>
      <c r="N8" s="4">
        <v>18922000</v>
      </c>
      <c r="O8" s="4">
        <v>2381360</v>
      </c>
      <c r="P8" s="4">
        <v>867521</v>
      </c>
      <c r="Q8" s="4">
        <v>276423</v>
      </c>
      <c r="R8" s="4">
        <v>422280</v>
      </c>
      <c r="S8" s="4">
        <v>122421</v>
      </c>
      <c r="T8" s="4">
        <v>206347</v>
      </c>
      <c r="U8" s="4">
        <v>18793</v>
      </c>
      <c r="V8" s="4">
        <v>26347</v>
      </c>
      <c r="W8" s="4">
        <v>6334</v>
      </c>
      <c r="X8" s="4">
        <v>2282</v>
      </c>
      <c r="Y8" s="4">
        <v>9187</v>
      </c>
      <c r="Z8" s="4">
        <v>48</v>
      </c>
      <c r="AA8" s="4">
        <v>86638</v>
      </c>
      <c r="AB8" s="4">
        <v>93882</v>
      </c>
      <c r="AC8" s="4">
        <v>0</v>
      </c>
      <c r="AD8" s="4">
        <v>126</v>
      </c>
      <c r="AE8" s="4">
        <v>0</v>
      </c>
      <c r="AF8" s="4">
        <v>49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114</v>
      </c>
      <c r="AM8" s="4">
        <v>20</v>
      </c>
      <c r="AN8" s="4">
        <v>12</v>
      </c>
      <c r="AO8" s="4">
        <v>0</v>
      </c>
      <c r="AP8" s="4">
        <v>1359</v>
      </c>
      <c r="AQ8" s="4">
        <v>1898</v>
      </c>
      <c r="AR8" s="4">
        <v>103</v>
      </c>
      <c r="AS8" s="4">
        <v>11889</v>
      </c>
      <c r="AT8" s="4">
        <v>24747802</v>
      </c>
      <c r="AU8" s="4">
        <v>98596</v>
      </c>
      <c r="AV8" s="4">
        <v>292029</v>
      </c>
      <c r="AW8" s="4">
        <v>390624</v>
      </c>
      <c r="AX8" s="4">
        <v>0</v>
      </c>
      <c r="AY8" s="4">
        <v>390624</v>
      </c>
      <c r="AZ8" s="4">
        <v>0</v>
      </c>
      <c r="BA8" s="4">
        <v>258871</v>
      </c>
      <c r="BB8" s="4">
        <v>258871</v>
      </c>
      <c r="BC8" s="4">
        <v>3721</v>
      </c>
      <c r="BD8" s="4">
        <v>0</v>
      </c>
      <c r="BE8" s="4">
        <v>653217</v>
      </c>
      <c r="BF8" s="4">
        <v>13733092</v>
      </c>
      <c r="BG8" s="4">
        <v>4000000</v>
      </c>
      <c r="BH8" s="4">
        <v>328748</v>
      </c>
      <c r="BI8" s="4">
        <v>7996674</v>
      </c>
    </row>
    <row r="9" spans="1:61" x14ac:dyDescent="0.2">
      <c r="A9" s="37"/>
      <c r="B9" s="6" t="s">
        <v>46</v>
      </c>
      <c r="C9" s="4">
        <v>4</v>
      </c>
      <c r="D9" s="4">
        <v>0</v>
      </c>
      <c r="E9" s="4">
        <v>16</v>
      </c>
      <c r="F9" s="4">
        <v>0</v>
      </c>
      <c r="G9" s="4">
        <v>4451573</v>
      </c>
      <c r="H9" s="4">
        <v>19</v>
      </c>
      <c r="I9" s="4">
        <v>0</v>
      </c>
      <c r="J9" s="4">
        <v>0</v>
      </c>
      <c r="K9" s="4">
        <v>904</v>
      </c>
      <c r="L9" s="4">
        <v>0</v>
      </c>
      <c r="M9" s="4">
        <v>309</v>
      </c>
      <c r="N9" s="4">
        <v>166</v>
      </c>
      <c r="O9" s="4">
        <v>25755</v>
      </c>
      <c r="P9" s="4">
        <v>43439</v>
      </c>
      <c r="Q9" s="4">
        <v>19926206</v>
      </c>
      <c r="R9" s="4">
        <v>89385</v>
      </c>
      <c r="S9" s="4">
        <v>2084670</v>
      </c>
      <c r="T9" s="4">
        <v>14833</v>
      </c>
      <c r="U9" s="4">
        <v>1</v>
      </c>
      <c r="V9" s="4">
        <v>437953</v>
      </c>
      <c r="W9" s="4">
        <v>3423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150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144</v>
      </c>
      <c r="AP9" s="4">
        <v>0</v>
      </c>
      <c r="AQ9" s="4">
        <v>0</v>
      </c>
      <c r="AR9" s="4">
        <v>0</v>
      </c>
      <c r="AS9" s="4">
        <v>0</v>
      </c>
      <c r="AT9" s="4">
        <v>27078947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88697</v>
      </c>
      <c r="BB9" s="4">
        <v>88697</v>
      </c>
      <c r="BC9" s="4">
        <v>16834</v>
      </c>
      <c r="BD9" s="4">
        <v>0</v>
      </c>
      <c r="BE9" s="4">
        <v>105532</v>
      </c>
      <c r="BF9" s="4">
        <v>5861790</v>
      </c>
      <c r="BG9" s="4">
        <v>5532758</v>
      </c>
      <c r="BH9" s="4">
        <v>652198</v>
      </c>
      <c r="BI9" s="4">
        <v>16442128</v>
      </c>
    </row>
    <row r="10" spans="1:61" x14ac:dyDescent="0.2">
      <c r="A10" s="37"/>
      <c r="B10" s="6" t="s">
        <v>47</v>
      </c>
      <c r="C10" s="4">
        <v>5</v>
      </c>
      <c r="D10" s="4">
        <v>40</v>
      </c>
      <c r="E10" s="4">
        <v>17</v>
      </c>
      <c r="F10" s="4">
        <v>77</v>
      </c>
      <c r="G10" s="4">
        <v>77</v>
      </c>
      <c r="H10" s="4">
        <v>1591822</v>
      </c>
      <c r="I10" s="4">
        <v>21410</v>
      </c>
      <c r="J10" s="4">
        <v>145</v>
      </c>
      <c r="K10" s="4">
        <v>0</v>
      </c>
      <c r="L10" s="4">
        <v>116013</v>
      </c>
      <c r="M10" s="4">
        <v>40864</v>
      </c>
      <c r="N10" s="4">
        <v>46</v>
      </c>
      <c r="O10" s="4">
        <v>524963</v>
      </c>
      <c r="P10" s="4">
        <v>1885469</v>
      </c>
      <c r="Q10" s="4">
        <v>462737</v>
      </c>
      <c r="R10" s="4">
        <v>16939</v>
      </c>
      <c r="S10" s="4">
        <v>385756</v>
      </c>
      <c r="T10" s="4">
        <v>1055</v>
      </c>
      <c r="U10" s="4">
        <v>35974</v>
      </c>
      <c r="V10" s="4">
        <v>2110</v>
      </c>
      <c r="W10" s="4">
        <v>34540</v>
      </c>
      <c r="X10" s="4">
        <v>2650</v>
      </c>
      <c r="Y10" s="4">
        <v>0</v>
      </c>
      <c r="Z10" s="4">
        <v>0</v>
      </c>
      <c r="AA10" s="4">
        <v>86</v>
      </c>
      <c r="AB10" s="4">
        <v>2</v>
      </c>
      <c r="AC10" s="4">
        <v>634</v>
      </c>
      <c r="AD10" s="4">
        <v>2928469</v>
      </c>
      <c r="AE10" s="4">
        <v>0</v>
      </c>
      <c r="AF10" s="4">
        <v>229</v>
      </c>
      <c r="AG10" s="4">
        <v>244</v>
      </c>
      <c r="AH10" s="4">
        <v>2</v>
      </c>
      <c r="AI10" s="4">
        <v>54</v>
      </c>
      <c r="AJ10" s="4">
        <v>20</v>
      </c>
      <c r="AK10" s="4">
        <v>352</v>
      </c>
      <c r="AL10" s="4">
        <v>0</v>
      </c>
      <c r="AM10" s="4">
        <v>10</v>
      </c>
      <c r="AN10" s="4">
        <v>18</v>
      </c>
      <c r="AO10" s="4">
        <v>171</v>
      </c>
      <c r="AP10" s="4">
        <v>31</v>
      </c>
      <c r="AQ10" s="4">
        <v>0</v>
      </c>
      <c r="AR10" s="4">
        <v>7</v>
      </c>
      <c r="AS10" s="4">
        <v>0</v>
      </c>
      <c r="AT10" s="4">
        <v>8053034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36385</v>
      </c>
      <c r="BB10" s="4">
        <v>36385</v>
      </c>
      <c r="BC10" s="4">
        <v>74641</v>
      </c>
      <c r="BD10" s="4">
        <v>24978</v>
      </c>
      <c r="BE10" s="4">
        <v>136003</v>
      </c>
      <c r="BF10" s="4">
        <v>95970</v>
      </c>
      <c r="BG10" s="4">
        <v>662483</v>
      </c>
      <c r="BH10" s="4">
        <v>332766</v>
      </c>
      <c r="BI10" s="4">
        <v>7763350</v>
      </c>
    </row>
    <row r="11" spans="1:61" x14ac:dyDescent="0.2">
      <c r="A11" s="37"/>
      <c r="B11" s="6" t="s">
        <v>24</v>
      </c>
      <c r="C11" s="4">
        <v>6</v>
      </c>
      <c r="D11" s="4">
        <v>5261195</v>
      </c>
      <c r="E11" s="4">
        <v>21347</v>
      </c>
      <c r="F11" s="4">
        <v>290</v>
      </c>
      <c r="G11" s="4">
        <v>8398</v>
      </c>
      <c r="H11" s="4">
        <v>2383</v>
      </c>
      <c r="I11" s="4">
        <v>98948718</v>
      </c>
      <c r="J11" s="4">
        <v>98422</v>
      </c>
      <c r="K11" s="4">
        <v>380045</v>
      </c>
      <c r="L11" s="4">
        <v>311803</v>
      </c>
      <c r="M11" s="4">
        <v>394141</v>
      </c>
      <c r="N11" s="4">
        <v>24306</v>
      </c>
      <c r="O11" s="4">
        <v>8474909</v>
      </c>
      <c r="P11" s="4">
        <v>131414</v>
      </c>
      <c r="Q11" s="4">
        <v>1532601</v>
      </c>
      <c r="R11" s="4">
        <v>63783</v>
      </c>
      <c r="S11" s="4">
        <v>53099</v>
      </c>
      <c r="T11" s="4">
        <v>43346</v>
      </c>
      <c r="U11" s="4">
        <v>9743</v>
      </c>
      <c r="V11" s="4">
        <v>28598</v>
      </c>
      <c r="W11" s="4">
        <v>33453</v>
      </c>
      <c r="X11" s="4">
        <v>8895</v>
      </c>
      <c r="Y11" s="4">
        <v>8715</v>
      </c>
      <c r="Z11" s="4">
        <v>68</v>
      </c>
      <c r="AA11" s="4">
        <v>6625</v>
      </c>
      <c r="AB11" s="4">
        <v>698</v>
      </c>
      <c r="AC11" s="4">
        <v>578</v>
      </c>
      <c r="AD11" s="4">
        <v>194087</v>
      </c>
      <c r="AE11" s="4">
        <v>161728</v>
      </c>
      <c r="AF11" s="4">
        <v>116731</v>
      </c>
      <c r="AG11" s="4">
        <v>8292078</v>
      </c>
      <c r="AH11" s="4">
        <v>183537</v>
      </c>
      <c r="AI11" s="4">
        <v>397651</v>
      </c>
      <c r="AJ11" s="4">
        <v>106995</v>
      </c>
      <c r="AK11" s="4">
        <v>257400</v>
      </c>
      <c r="AL11" s="4">
        <v>21824</v>
      </c>
      <c r="AM11" s="4">
        <v>52296</v>
      </c>
      <c r="AN11" s="4">
        <v>7928</v>
      </c>
      <c r="AO11" s="4">
        <v>345785</v>
      </c>
      <c r="AP11" s="4">
        <v>60441</v>
      </c>
      <c r="AQ11" s="4">
        <v>9126</v>
      </c>
      <c r="AR11" s="4">
        <v>428637</v>
      </c>
      <c r="AS11" s="4">
        <v>117596</v>
      </c>
      <c r="AT11" s="4">
        <v>126601412</v>
      </c>
      <c r="AU11" s="4">
        <v>9487438</v>
      </c>
      <c r="AV11" s="4">
        <v>23103202</v>
      </c>
      <c r="AW11" s="4">
        <v>32590640</v>
      </c>
      <c r="AX11" s="4">
        <v>0</v>
      </c>
      <c r="AY11" s="4">
        <v>32590640</v>
      </c>
      <c r="AZ11" s="4">
        <v>0</v>
      </c>
      <c r="BA11" s="4">
        <v>184705</v>
      </c>
      <c r="BB11" s="4">
        <v>184705</v>
      </c>
      <c r="BC11" s="4">
        <v>9897056</v>
      </c>
      <c r="BD11" s="4">
        <v>26602092</v>
      </c>
      <c r="BE11" s="4">
        <v>69274494</v>
      </c>
      <c r="BF11" s="4">
        <v>1461231</v>
      </c>
      <c r="BG11" s="4">
        <v>3624375</v>
      </c>
      <c r="BH11" s="4">
        <v>7487019</v>
      </c>
      <c r="BI11" s="4">
        <v>198277318</v>
      </c>
    </row>
    <row r="12" spans="1:61" x14ac:dyDescent="0.2">
      <c r="A12" s="37"/>
      <c r="B12" s="6" t="s">
        <v>25</v>
      </c>
      <c r="C12" s="4">
        <v>7</v>
      </c>
      <c r="D12" s="4">
        <v>363</v>
      </c>
      <c r="E12" s="4">
        <v>1516</v>
      </c>
      <c r="F12" s="4">
        <v>72</v>
      </c>
      <c r="G12" s="4">
        <v>3299</v>
      </c>
      <c r="H12" s="4">
        <v>545</v>
      </c>
      <c r="I12" s="4">
        <v>252634</v>
      </c>
      <c r="J12" s="4">
        <v>57373133</v>
      </c>
      <c r="K12" s="4">
        <v>18075759</v>
      </c>
      <c r="L12" s="4">
        <v>85106</v>
      </c>
      <c r="M12" s="4">
        <v>2267264</v>
      </c>
      <c r="N12" s="4">
        <v>16736</v>
      </c>
      <c r="O12" s="4">
        <v>2943312</v>
      </c>
      <c r="P12" s="4">
        <v>77929</v>
      </c>
      <c r="Q12" s="4">
        <v>14976</v>
      </c>
      <c r="R12" s="4">
        <v>2018477</v>
      </c>
      <c r="S12" s="4">
        <v>99217</v>
      </c>
      <c r="T12" s="4">
        <v>1647704</v>
      </c>
      <c r="U12" s="4">
        <v>78978</v>
      </c>
      <c r="V12" s="4">
        <v>48106</v>
      </c>
      <c r="W12" s="4">
        <v>21087</v>
      </c>
      <c r="X12" s="4">
        <v>6215</v>
      </c>
      <c r="Y12" s="4">
        <v>57356</v>
      </c>
      <c r="Z12" s="4">
        <v>36</v>
      </c>
      <c r="AA12" s="4">
        <v>271</v>
      </c>
      <c r="AB12" s="4">
        <v>16</v>
      </c>
      <c r="AC12" s="4">
        <v>101</v>
      </c>
      <c r="AD12" s="4">
        <v>1788</v>
      </c>
      <c r="AE12" s="4">
        <v>13118</v>
      </c>
      <c r="AF12" s="4">
        <v>22247</v>
      </c>
      <c r="AG12" s="4">
        <v>49616</v>
      </c>
      <c r="AH12" s="4">
        <v>256</v>
      </c>
      <c r="AI12" s="4">
        <v>227</v>
      </c>
      <c r="AJ12" s="4">
        <v>335</v>
      </c>
      <c r="AK12" s="4">
        <v>52203</v>
      </c>
      <c r="AL12" s="4">
        <v>7046</v>
      </c>
      <c r="AM12" s="4">
        <v>36883</v>
      </c>
      <c r="AN12" s="4">
        <v>3391</v>
      </c>
      <c r="AO12" s="4">
        <v>120921</v>
      </c>
      <c r="AP12" s="4">
        <v>7927</v>
      </c>
      <c r="AQ12" s="4">
        <v>11192</v>
      </c>
      <c r="AR12" s="4">
        <v>2619</v>
      </c>
      <c r="AS12" s="4">
        <v>9399</v>
      </c>
      <c r="AT12" s="4">
        <v>85429375</v>
      </c>
      <c r="AU12" s="4">
        <v>277282</v>
      </c>
      <c r="AV12" s="4">
        <v>862861</v>
      </c>
      <c r="AW12" s="4">
        <v>1140144</v>
      </c>
      <c r="AX12" s="4">
        <v>0</v>
      </c>
      <c r="AY12" s="4">
        <v>1140144</v>
      </c>
      <c r="AZ12" s="4">
        <v>0</v>
      </c>
      <c r="BA12" s="4">
        <v>270156</v>
      </c>
      <c r="BB12" s="4">
        <v>270156</v>
      </c>
      <c r="BC12" s="4">
        <v>4171088</v>
      </c>
      <c r="BD12" s="4">
        <v>2191539</v>
      </c>
      <c r="BE12" s="4">
        <v>7772926</v>
      </c>
      <c r="BF12" s="4">
        <v>323170</v>
      </c>
      <c r="BG12" s="4">
        <v>1363307</v>
      </c>
      <c r="BH12" s="4">
        <v>4357340</v>
      </c>
      <c r="BI12" s="4">
        <v>95873164</v>
      </c>
    </row>
    <row r="13" spans="1:61" x14ac:dyDescent="0.2">
      <c r="A13" s="37"/>
      <c r="B13" s="6" t="s">
        <v>48</v>
      </c>
      <c r="C13" s="4">
        <v>8</v>
      </c>
      <c r="D13" s="4">
        <v>48393</v>
      </c>
      <c r="E13" s="4">
        <v>275602</v>
      </c>
      <c r="F13" s="4">
        <v>55731</v>
      </c>
      <c r="G13" s="4">
        <v>8873</v>
      </c>
      <c r="H13" s="4">
        <v>15479</v>
      </c>
      <c r="I13" s="4">
        <v>92910</v>
      </c>
      <c r="J13" s="4">
        <v>9466243</v>
      </c>
      <c r="K13" s="4">
        <v>4497456</v>
      </c>
      <c r="L13" s="4">
        <v>850090</v>
      </c>
      <c r="M13" s="4">
        <v>781613</v>
      </c>
      <c r="N13" s="4">
        <v>17222</v>
      </c>
      <c r="O13" s="4">
        <v>343418</v>
      </c>
      <c r="P13" s="4">
        <v>437387</v>
      </c>
      <c r="Q13" s="4">
        <v>83538</v>
      </c>
      <c r="R13" s="4">
        <v>1567795</v>
      </c>
      <c r="S13" s="4">
        <v>72368</v>
      </c>
      <c r="T13" s="4">
        <v>125904</v>
      </c>
      <c r="U13" s="4">
        <v>179473</v>
      </c>
      <c r="V13" s="4">
        <v>58634</v>
      </c>
      <c r="W13" s="4">
        <v>13131</v>
      </c>
      <c r="X13" s="4">
        <v>5274</v>
      </c>
      <c r="Y13" s="4">
        <v>238277</v>
      </c>
      <c r="Z13" s="4">
        <v>401</v>
      </c>
      <c r="AA13" s="4">
        <v>6828</v>
      </c>
      <c r="AB13" s="4">
        <v>2701</v>
      </c>
      <c r="AC13" s="4">
        <v>1382</v>
      </c>
      <c r="AD13" s="4">
        <v>224779</v>
      </c>
      <c r="AE13" s="4">
        <v>97264</v>
      </c>
      <c r="AF13" s="4">
        <v>100925</v>
      </c>
      <c r="AG13" s="4">
        <v>105219</v>
      </c>
      <c r="AH13" s="4">
        <v>31757</v>
      </c>
      <c r="AI13" s="4">
        <v>328242</v>
      </c>
      <c r="AJ13" s="4">
        <v>150949</v>
      </c>
      <c r="AK13" s="4">
        <v>783646</v>
      </c>
      <c r="AL13" s="4">
        <v>1016</v>
      </c>
      <c r="AM13" s="4">
        <v>7138</v>
      </c>
      <c r="AN13" s="4">
        <v>4037</v>
      </c>
      <c r="AO13" s="4">
        <v>79611</v>
      </c>
      <c r="AP13" s="4">
        <v>43246</v>
      </c>
      <c r="AQ13" s="4">
        <v>1374</v>
      </c>
      <c r="AR13" s="4">
        <v>13327</v>
      </c>
      <c r="AS13" s="4">
        <v>2652</v>
      </c>
      <c r="AT13" s="4">
        <v>21221307</v>
      </c>
      <c r="AU13" s="4">
        <v>2914182</v>
      </c>
      <c r="AV13" s="4">
        <v>12248831</v>
      </c>
      <c r="AW13" s="4">
        <v>15163013</v>
      </c>
      <c r="AX13" s="4">
        <v>0</v>
      </c>
      <c r="AY13" s="4">
        <v>15163013</v>
      </c>
      <c r="AZ13" s="4">
        <v>0</v>
      </c>
      <c r="BA13" s="4">
        <v>41447</v>
      </c>
      <c r="BB13" s="4">
        <v>41447</v>
      </c>
      <c r="BC13" s="4">
        <v>5850319</v>
      </c>
      <c r="BD13" s="4">
        <v>275008</v>
      </c>
      <c r="BE13" s="4">
        <v>21329787</v>
      </c>
      <c r="BF13" s="4">
        <v>85306</v>
      </c>
      <c r="BG13" s="4">
        <v>448589</v>
      </c>
      <c r="BH13" s="4">
        <v>1676381</v>
      </c>
      <c r="BI13" s="4">
        <v>43693580</v>
      </c>
    </row>
    <row r="14" spans="1:61" x14ac:dyDescent="0.2">
      <c r="A14" s="37"/>
      <c r="B14" s="6" t="s">
        <v>49</v>
      </c>
      <c r="C14" s="4">
        <v>9</v>
      </c>
      <c r="D14" s="4">
        <v>56272</v>
      </c>
      <c r="E14" s="4">
        <v>13477</v>
      </c>
      <c r="F14" s="4">
        <v>51</v>
      </c>
      <c r="G14" s="4">
        <v>1915</v>
      </c>
      <c r="H14" s="4">
        <v>288</v>
      </c>
      <c r="I14" s="4">
        <v>184140</v>
      </c>
      <c r="J14" s="4">
        <v>14585</v>
      </c>
      <c r="K14" s="4">
        <v>19799</v>
      </c>
      <c r="L14" s="4">
        <v>20396725</v>
      </c>
      <c r="M14" s="4">
        <v>4668858</v>
      </c>
      <c r="N14" s="4">
        <v>11919</v>
      </c>
      <c r="O14" s="4">
        <v>695074</v>
      </c>
      <c r="P14" s="4">
        <v>540208</v>
      </c>
      <c r="Q14" s="4">
        <v>8110</v>
      </c>
      <c r="R14" s="4">
        <v>249620</v>
      </c>
      <c r="S14" s="4">
        <v>48136</v>
      </c>
      <c r="T14" s="4">
        <v>223584</v>
      </c>
      <c r="U14" s="4">
        <v>68821</v>
      </c>
      <c r="V14" s="4">
        <v>401170</v>
      </c>
      <c r="W14" s="4">
        <v>18331</v>
      </c>
      <c r="X14" s="4">
        <v>4460</v>
      </c>
      <c r="Y14" s="4">
        <v>3886</v>
      </c>
      <c r="Z14" s="4">
        <v>35</v>
      </c>
      <c r="AA14" s="4">
        <v>177</v>
      </c>
      <c r="AB14" s="4">
        <v>15</v>
      </c>
      <c r="AC14" s="4">
        <v>500</v>
      </c>
      <c r="AD14" s="4">
        <v>4737473</v>
      </c>
      <c r="AE14" s="4">
        <v>20995</v>
      </c>
      <c r="AF14" s="4">
        <v>20613</v>
      </c>
      <c r="AG14" s="4">
        <v>262130</v>
      </c>
      <c r="AH14" s="4">
        <v>32783</v>
      </c>
      <c r="AI14" s="4">
        <v>93329</v>
      </c>
      <c r="AJ14" s="4">
        <v>3129</v>
      </c>
      <c r="AK14" s="4">
        <v>82818</v>
      </c>
      <c r="AL14" s="4">
        <v>8166</v>
      </c>
      <c r="AM14" s="4">
        <v>16603</v>
      </c>
      <c r="AN14" s="4">
        <v>17569</v>
      </c>
      <c r="AO14" s="4">
        <v>1123064</v>
      </c>
      <c r="AP14" s="4">
        <v>85442</v>
      </c>
      <c r="AQ14" s="4">
        <v>22667</v>
      </c>
      <c r="AR14" s="4">
        <v>10359</v>
      </c>
      <c r="AS14" s="4">
        <v>7962</v>
      </c>
      <c r="AT14" s="4">
        <v>34175260</v>
      </c>
      <c r="AU14" s="4">
        <v>521703</v>
      </c>
      <c r="AV14" s="4">
        <v>2227121</v>
      </c>
      <c r="AW14" s="4">
        <v>2748824</v>
      </c>
      <c r="AX14" s="4">
        <v>0</v>
      </c>
      <c r="AY14" s="4">
        <v>2748824</v>
      </c>
      <c r="AZ14" s="4">
        <v>1943054</v>
      </c>
      <c r="BA14" s="4">
        <v>533981</v>
      </c>
      <c r="BB14" s="4">
        <v>2477035</v>
      </c>
      <c r="BC14" s="4">
        <v>2354088</v>
      </c>
      <c r="BD14" s="4">
        <v>131129</v>
      </c>
      <c r="BE14" s="4">
        <v>7711075</v>
      </c>
      <c r="BF14" s="4">
        <v>505352</v>
      </c>
      <c r="BG14" s="4">
        <v>484455</v>
      </c>
      <c r="BH14" s="4">
        <v>1995540</v>
      </c>
      <c r="BI14" s="4">
        <v>42892069</v>
      </c>
    </row>
    <row r="15" spans="1:61" x14ac:dyDescent="0.2">
      <c r="A15" s="37"/>
      <c r="B15" s="6" t="s">
        <v>50</v>
      </c>
      <c r="C15" s="4">
        <v>10</v>
      </c>
      <c r="D15" s="4">
        <v>298276</v>
      </c>
      <c r="E15" s="4">
        <v>220464</v>
      </c>
      <c r="F15" s="4">
        <v>9435</v>
      </c>
      <c r="G15" s="4">
        <v>35052</v>
      </c>
      <c r="H15" s="4">
        <v>7795</v>
      </c>
      <c r="I15" s="4">
        <v>3858451</v>
      </c>
      <c r="J15" s="4">
        <v>243751</v>
      </c>
      <c r="K15" s="4">
        <v>1218822</v>
      </c>
      <c r="L15" s="4">
        <v>767471</v>
      </c>
      <c r="M15" s="4">
        <v>29347963</v>
      </c>
      <c r="N15" s="4">
        <v>104797</v>
      </c>
      <c r="O15" s="4">
        <v>4050236</v>
      </c>
      <c r="P15" s="4">
        <v>885559</v>
      </c>
      <c r="Q15" s="4">
        <v>202609</v>
      </c>
      <c r="R15" s="4">
        <v>540221</v>
      </c>
      <c r="S15" s="4">
        <v>641715</v>
      </c>
      <c r="T15" s="4">
        <v>2528391</v>
      </c>
      <c r="U15" s="4">
        <v>2056040</v>
      </c>
      <c r="V15" s="4">
        <v>1180683</v>
      </c>
      <c r="W15" s="4">
        <v>389049</v>
      </c>
      <c r="X15" s="4">
        <v>48838</v>
      </c>
      <c r="Y15" s="4">
        <v>74905</v>
      </c>
      <c r="Z15" s="4">
        <v>514</v>
      </c>
      <c r="AA15" s="4">
        <v>21581</v>
      </c>
      <c r="AB15" s="4">
        <v>7428</v>
      </c>
      <c r="AC15" s="4">
        <v>1848</v>
      </c>
      <c r="AD15" s="4">
        <v>1039116</v>
      </c>
      <c r="AE15" s="4">
        <v>675397</v>
      </c>
      <c r="AF15" s="4">
        <v>792771</v>
      </c>
      <c r="AG15" s="4">
        <v>410243</v>
      </c>
      <c r="AH15" s="4">
        <v>332794</v>
      </c>
      <c r="AI15" s="4">
        <v>6703409</v>
      </c>
      <c r="AJ15" s="4">
        <v>1457491</v>
      </c>
      <c r="AK15" s="4">
        <v>1630698</v>
      </c>
      <c r="AL15" s="4">
        <v>66185</v>
      </c>
      <c r="AM15" s="4">
        <v>520269</v>
      </c>
      <c r="AN15" s="4">
        <v>71368</v>
      </c>
      <c r="AO15" s="4">
        <v>676005</v>
      </c>
      <c r="AP15" s="4">
        <v>753142</v>
      </c>
      <c r="AQ15" s="4">
        <v>69088</v>
      </c>
      <c r="AR15" s="4">
        <v>1398357</v>
      </c>
      <c r="AS15" s="4">
        <v>689199</v>
      </c>
      <c r="AT15" s="4">
        <v>66027423</v>
      </c>
      <c r="AU15" s="4">
        <v>282314</v>
      </c>
      <c r="AV15" s="4">
        <v>1215317</v>
      </c>
      <c r="AW15" s="4">
        <v>1497632</v>
      </c>
      <c r="AX15" s="4">
        <v>0</v>
      </c>
      <c r="AY15" s="4">
        <v>1497632</v>
      </c>
      <c r="AZ15" s="4">
        <v>625081</v>
      </c>
      <c r="BA15" s="4">
        <v>253835</v>
      </c>
      <c r="BB15" s="4">
        <v>878916</v>
      </c>
      <c r="BC15" s="4">
        <v>8911076</v>
      </c>
      <c r="BD15" s="4">
        <v>1027298</v>
      </c>
      <c r="BE15" s="4">
        <v>12314921</v>
      </c>
      <c r="BF15" s="4">
        <v>901694</v>
      </c>
      <c r="BG15" s="4">
        <v>861977</v>
      </c>
      <c r="BH15" s="4">
        <v>2385070</v>
      </c>
      <c r="BI15" s="4">
        <v>78963743</v>
      </c>
    </row>
    <row r="16" spans="1:61" x14ac:dyDescent="0.2">
      <c r="A16" s="37"/>
      <c r="B16" s="6" t="s">
        <v>51</v>
      </c>
      <c r="C16" s="4">
        <v>11</v>
      </c>
      <c r="D16" s="4">
        <v>146717</v>
      </c>
      <c r="E16" s="4">
        <v>235450</v>
      </c>
      <c r="F16" s="4">
        <v>82896</v>
      </c>
      <c r="G16" s="4">
        <v>242153</v>
      </c>
      <c r="H16" s="4">
        <v>195754</v>
      </c>
      <c r="I16" s="4">
        <v>241355</v>
      </c>
      <c r="J16" s="4">
        <v>74464</v>
      </c>
      <c r="K16" s="4">
        <v>25573</v>
      </c>
      <c r="L16" s="4">
        <v>198628</v>
      </c>
      <c r="M16" s="4">
        <v>323919</v>
      </c>
      <c r="N16" s="4">
        <v>60601286</v>
      </c>
      <c r="O16" s="4">
        <v>20911162</v>
      </c>
      <c r="P16" s="4">
        <v>3042563</v>
      </c>
      <c r="Q16" s="4">
        <v>4019267</v>
      </c>
      <c r="R16" s="4">
        <v>129856</v>
      </c>
      <c r="S16" s="4">
        <v>185789</v>
      </c>
      <c r="T16" s="4">
        <v>226429</v>
      </c>
      <c r="U16" s="4">
        <v>146799</v>
      </c>
      <c r="V16" s="4">
        <v>719769</v>
      </c>
      <c r="W16" s="4">
        <v>61896</v>
      </c>
      <c r="X16" s="4">
        <v>20677</v>
      </c>
      <c r="Y16" s="4">
        <v>71391</v>
      </c>
      <c r="Z16" s="4">
        <v>500</v>
      </c>
      <c r="AA16" s="4">
        <v>39873</v>
      </c>
      <c r="AB16" s="4">
        <v>3431</v>
      </c>
      <c r="AC16" s="4">
        <v>1654</v>
      </c>
      <c r="AD16" s="4">
        <v>1567557</v>
      </c>
      <c r="AE16" s="4">
        <v>649700</v>
      </c>
      <c r="AF16" s="4">
        <v>4331801</v>
      </c>
      <c r="AG16" s="4">
        <v>113806</v>
      </c>
      <c r="AH16" s="4">
        <v>47082</v>
      </c>
      <c r="AI16" s="4">
        <v>236937</v>
      </c>
      <c r="AJ16" s="4">
        <v>64127</v>
      </c>
      <c r="AK16" s="4">
        <v>809020</v>
      </c>
      <c r="AL16" s="4">
        <v>10706</v>
      </c>
      <c r="AM16" s="4">
        <v>149455</v>
      </c>
      <c r="AN16" s="4">
        <v>116551</v>
      </c>
      <c r="AO16" s="4">
        <v>315714</v>
      </c>
      <c r="AP16" s="4">
        <v>207640</v>
      </c>
      <c r="AQ16" s="4">
        <v>13273</v>
      </c>
      <c r="AR16" s="4">
        <v>14180</v>
      </c>
      <c r="AS16" s="4">
        <v>81041</v>
      </c>
      <c r="AT16" s="4">
        <v>100677842</v>
      </c>
      <c r="AU16" s="4">
        <v>2250753</v>
      </c>
      <c r="AV16" s="4">
        <v>4191467</v>
      </c>
      <c r="AW16" s="4">
        <v>6442219</v>
      </c>
      <c r="AX16" s="4">
        <v>0</v>
      </c>
      <c r="AY16" s="4">
        <v>6442219</v>
      </c>
      <c r="AZ16" s="4">
        <v>0</v>
      </c>
      <c r="BA16" s="4">
        <v>571216</v>
      </c>
      <c r="BB16" s="4">
        <v>571216</v>
      </c>
      <c r="BC16" s="4">
        <v>227745</v>
      </c>
      <c r="BD16" s="4">
        <v>4226707</v>
      </c>
      <c r="BE16" s="4">
        <v>11467887</v>
      </c>
      <c r="BF16" s="4">
        <v>727467</v>
      </c>
      <c r="BG16" s="4">
        <v>6137037</v>
      </c>
      <c r="BH16" s="4">
        <v>4862175</v>
      </c>
      <c r="BI16" s="4">
        <v>110143400</v>
      </c>
    </row>
    <row r="17" spans="1:61" x14ac:dyDescent="0.2">
      <c r="A17" s="37"/>
      <c r="B17" s="6" t="s">
        <v>52</v>
      </c>
      <c r="C17" s="4">
        <v>12</v>
      </c>
      <c r="D17" s="4">
        <v>9184785</v>
      </c>
      <c r="E17" s="4">
        <v>4037590</v>
      </c>
      <c r="F17" s="4">
        <v>2312813</v>
      </c>
      <c r="G17" s="4">
        <v>1023363</v>
      </c>
      <c r="H17" s="4">
        <v>5694</v>
      </c>
      <c r="I17" s="4">
        <v>2573740</v>
      </c>
      <c r="J17" s="4">
        <v>4439672</v>
      </c>
      <c r="K17" s="4">
        <v>8583304</v>
      </c>
      <c r="L17" s="4">
        <v>4453142</v>
      </c>
      <c r="M17" s="4">
        <v>15031727</v>
      </c>
      <c r="N17" s="4">
        <v>1121844</v>
      </c>
      <c r="O17" s="4">
        <v>166282772</v>
      </c>
      <c r="P17" s="4">
        <v>4587119</v>
      </c>
      <c r="Q17" s="4">
        <v>4040192</v>
      </c>
      <c r="R17" s="4">
        <v>3377481</v>
      </c>
      <c r="S17" s="4">
        <v>4216351</v>
      </c>
      <c r="T17" s="4">
        <v>2669584</v>
      </c>
      <c r="U17" s="4">
        <v>1077504</v>
      </c>
      <c r="V17" s="4">
        <v>1873704</v>
      </c>
      <c r="W17" s="4">
        <v>5236826</v>
      </c>
      <c r="X17" s="4">
        <v>1737345</v>
      </c>
      <c r="Y17" s="4">
        <v>40625</v>
      </c>
      <c r="Z17" s="4">
        <v>2094</v>
      </c>
      <c r="AA17" s="4">
        <v>138701</v>
      </c>
      <c r="AB17" s="4">
        <v>929</v>
      </c>
      <c r="AC17" s="4">
        <v>188613</v>
      </c>
      <c r="AD17" s="4">
        <v>6609946</v>
      </c>
      <c r="AE17" s="4">
        <v>61034</v>
      </c>
      <c r="AF17" s="4">
        <v>269144</v>
      </c>
      <c r="AG17" s="4">
        <v>126665</v>
      </c>
      <c r="AH17" s="4">
        <v>125198</v>
      </c>
      <c r="AI17" s="4">
        <v>1992</v>
      </c>
      <c r="AJ17" s="4">
        <v>138950</v>
      </c>
      <c r="AK17" s="4">
        <v>92401</v>
      </c>
      <c r="AL17" s="4">
        <v>38277</v>
      </c>
      <c r="AM17" s="4">
        <v>2000501</v>
      </c>
      <c r="AN17" s="4">
        <v>90587</v>
      </c>
      <c r="AO17" s="4">
        <v>1095232</v>
      </c>
      <c r="AP17" s="4">
        <v>47270</v>
      </c>
      <c r="AQ17" s="4">
        <v>22771131</v>
      </c>
      <c r="AR17" s="4">
        <v>8509</v>
      </c>
      <c r="AS17" s="4">
        <v>7315</v>
      </c>
      <c r="AT17" s="4">
        <v>281721664</v>
      </c>
      <c r="AU17" s="4">
        <v>2007456</v>
      </c>
      <c r="AV17" s="4">
        <v>6613254</v>
      </c>
      <c r="AW17" s="4">
        <v>8620709</v>
      </c>
      <c r="AX17" s="4">
        <v>0</v>
      </c>
      <c r="AY17" s="4">
        <v>8620709</v>
      </c>
      <c r="AZ17" s="4">
        <v>0</v>
      </c>
      <c r="BA17" s="4">
        <v>832610</v>
      </c>
      <c r="BB17" s="4">
        <v>832610</v>
      </c>
      <c r="BC17" s="4">
        <v>19415939</v>
      </c>
      <c r="BD17" s="4">
        <v>10230370</v>
      </c>
      <c r="BE17" s="4">
        <v>39099629</v>
      </c>
      <c r="BF17" s="4">
        <v>3311420</v>
      </c>
      <c r="BG17" s="4">
        <v>7908331</v>
      </c>
      <c r="BH17" s="4">
        <v>10885136</v>
      </c>
      <c r="BI17" s="4">
        <v>320486677</v>
      </c>
    </row>
    <row r="18" spans="1:61" x14ac:dyDescent="0.2">
      <c r="A18" s="37"/>
      <c r="B18" s="6" t="s">
        <v>53</v>
      </c>
      <c r="C18" s="4">
        <v>13</v>
      </c>
      <c r="D18" s="4">
        <v>124450</v>
      </c>
      <c r="E18" s="4">
        <v>29852</v>
      </c>
      <c r="F18" s="4">
        <v>659</v>
      </c>
      <c r="G18" s="4">
        <v>30194</v>
      </c>
      <c r="H18" s="4">
        <v>633</v>
      </c>
      <c r="I18" s="4">
        <v>702202</v>
      </c>
      <c r="J18" s="4">
        <v>22934</v>
      </c>
      <c r="K18" s="4">
        <v>21850</v>
      </c>
      <c r="L18" s="4">
        <v>105229</v>
      </c>
      <c r="M18" s="4">
        <v>602711</v>
      </c>
      <c r="N18" s="4">
        <v>28387</v>
      </c>
      <c r="O18" s="4">
        <v>1266175</v>
      </c>
      <c r="P18" s="4">
        <v>34772610</v>
      </c>
      <c r="Q18" s="4">
        <v>4664005</v>
      </c>
      <c r="R18" s="4">
        <v>522594</v>
      </c>
      <c r="S18" s="4">
        <v>1166037</v>
      </c>
      <c r="T18" s="4">
        <v>335472</v>
      </c>
      <c r="U18" s="4">
        <v>417278</v>
      </c>
      <c r="V18" s="4">
        <v>3854995</v>
      </c>
      <c r="W18" s="4">
        <v>329809</v>
      </c>
      <c r="X18" s="4">
        <v>257769</v>
      </c>
      <c r="Y18" s="4">
        <v>10368</v>
      </c>
      <c r="Z18" s="4">
        <v>238</v>
      </c>
      <c r="AA18" s="4">
        <v>113734</v>
      </c>
      <c r="AB18" s="4">
        <v>32</v>
      </c>
      <c r="AC18" s="4">
        <v>665</v>
      </c>
      <c r="AD18" s="4">
        <v>36987998</v>
      </c>
      <c r="AE18" s="4">
        <v>3094</v>
      </c>
      <c r="AF18" s="4">
        <v>9744</v>
      </c>
      <c r="AG18" s="4">
        <v>12525</v>
      </c>
      <c r="AH18" s="4">
        <v>15411</v>
      </c>
      <c r="AI18" s="4">
        <v>74</v>
      </c>
      <c r="AJ18" s="4">
        <v>2040</v>
      </c>
      <c r="AK18" s="4">
        <v>4092</v>
      </c>
      <c r="AL18" s="4">
        <v>5087</v>
      </c>
      <c r="AM18" s="4">
        <v>5945</v>
      </c>
      <c r="AN18" s="4">
        <v>888</v>
      </c>
      <c r="AO18" s="4">
        <v>437</v>
      </c>
      <c r="AP18" s="4">
        <v>28546</v>
      </c>
      <c r="AQ18" s="4">
        <v>6447</v>
      </c>
      <c r="AR18" s="4">
        <v>52</v>
      </c>
      <c r="AS18" s="4">
        <v>60</v>
      </c>
      <c r="AT18" s="4">
        <v>86463324</v>
      </c>
      <c r="AU18" s="4">
        <v>3642140</v>
      </c>
      <c r="AV18" s="4">
        <v>825901</v>
      </c>
      <c r="AW18" s="4">
        <v>4468041</v>
      </c>
      <c r="AX18" s="4">
        <v>0</v>
      </c>
      <c r="AY18" s="4">
        <v>4468041</v>
      </c>
      <c r="AZ18" s="4">
        <v>0</v>
      </c>
      <c r="BA18" s="4">
        <v>70574</v>
      </c>
      <c r="BB18" s="4">
        <v>70574</v>
      </c>
      <c r="BC18" s="4">
        <v>1777266</v>
      </c>
      <c r="BD18" s="4">
        <v>567719</v>
      </c>
      <c r="BE18" s="4">
        <v>6883601</v>
      </c>
      <c r="BF18" s="4">
        <v>426273</v>
      </c>
      <c r="BG18" s="4">
        <v>781062</v>
      </c>
      <c r="BH18" s="4">
        <v>4207162</v>
      </c>
      <c r="BI18" s="4">
        <v>96346752</v>
      </c>
    </row>
    <row r="19" spans="1:61" x14ac:dyDescent="0.2">
      <c r="A19" s="37"/>
      <c r="B19" s="6" t="s">
        <v>54</v>
      </c>
      <c r="C19" s="4">
        <v>14</v>
      </c>
      <c r="D19" s="4">
        <v>29652</v>
      </c>
      <c r="E19" s="4">
        <v>104246</v>
      </c>
      <c r="F19" s="4">
        <v>174923</v>
      </c>
      <c r="G19" s="4">
        <v>120182</v>
      </c>
      <c r="H19" s="4">
        <v>860</v>
      </c>
      <c r="I19" s="4">
        <v>24573</v>
      </c>
      <c r="J19" s="4">
        <v>10682</v>
      </c>
      <c r="K19" s="4">
        <v>2039</v>
      </c>
      <c r="L19" s="4">
        <v>1682324</v>
      </c>
      <c r="M19" s="4">
        <v>3561186</v>
      </c>
      <c r="N19" s="4">
        <v>17660</v>
      </c>
      <c r="O19" s="4">
        <v>1572268</v>
      </c>
      <c r="P19" s="4">
        <v>2778695</v>
      </c>
      <c r="Q19" s="4">
        <v>58177674</v>
      </c>
      <c r="R19" s="4">
        <v>14136350</v>
      </c>
      <c r="S19" s="4">
        <v>16345798</v>
      </c>
      <c r="T19" s="4">
        <v>6866815</v>
      </c>
      <c r="U19" s="4">
        <v>1111434</v>
      </c>
      <c r="V19" s="4">
        <v>11302257</v>
      </c>
      <c r="W19" s="4">
        <v>1166493</v>
      </c>
      <c r="X19" s="4">
        <v>344566</v>
      </c>
      <c r="Y19" s="4">
        <v>166011</v>
      </c>
      <c r="Z19" s="4">
        <v>209713</v>
      </c>
      <c r="AA19" s="4">
        <v>9178</v>
      </c>
      <c r="AB19" s="4">
        <v>1551</v>
      </c>
      <c r="AC19" s="4">
        <v>682</v>
      </c>
      <c r="AD19" s="4">
        <v>16950260</v>
      </c>
      <c r="AE19" s="4">
        <v>1140</v>
      </c>
      <c r="AF19" s="4">
        <v>9890</v>
      </c>
      <c r="AG19" s="4">
        <v>1155</v>
      </c>
      <c r="AH19" s="4">
        <v>0</v>
      </c>
      <c r="AI19" s="4">
        <v>1</v>
      </c>
      <c r="AJ19" s="4">
        <v>75</v>
      </c>
      <c r="AK19" s="4">
        <v>1504</v>
      </c>
      <c r="AL19" s="4">
        <v>0</v>
      </c>
      <c r="AM19" s="4">
        <v>2</v>
      </c>
      <c r="AN19" s="4">
        <v>672</v>
      </c>
      <c r="AO19" s="4">
        <v>1721</v>
      </c>
      <c r="AP19" s="4">
        <v>25</v>
      </c>
      <c r="AQ19" s="4">
        <v>9</v>
      </c>
      <c r="AR19" s="4">
        <v>18</v>
      </c>
      <c r="AS19" s="4">
        <v>0</v>
      </c>
      <c r="AT19" s="4">
        <v>136884286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770869</v>
      </c>
      <c r="BB19" s="4">
        <v>770869</v>
      </c>
      <c r="BC19" s="4">
        <v>5848474</v>
      </c>
      <c r="BD19" s="4">
        <v>4678935</v>
      </c>
      <c r="BE19" s="4">
        <v>11298278</v>
      </c>
      <c r="BF19" s="4">
        <v>1330863</v>
      </c>
      <c r="BG19" s="4">
        <v>18394519</v>
      </c>
      <c r="BH19" s="4">
        <v>4866656</v>
      </c>
      <c r="BI19" s="4">
        <v>133323838</v>
      </c>
    </row>
    <row r="20" spans="1:61" x14ac:dyDescent="0.2">
      <c r="A20" s="37"/>
      <c r="B20" s="6" t="s">
        <v>55</v>
      </c>
      <c r="C20" s="4">
        <v>15</v>
      </c>
      <c r="D20" s="4">
        <v>592677</v>
      </c>
      <c r="E20" s="4">
        <v>224200</v>
      </c>
      <c r="F20" s="4">
        <v>7168</v>
      </c>
      <c r="G20" s="4">
        <v>19167</v>
      </c>
      <c r="H20" s="4">
        <v>12960</v>
      </c>
      <c r="I20" s="4">
        <v>791443</v>
      </c>
      <c r="J20" s="4">
        <v>51835</v>
      </c>
      <c r="K20" s="4">
        <v>81893</v>
      </c>
      <c r="L20" s="4">
        <v>672890</v>
      </c>
      <c r="M20" s="4">
        <v>296711</v>
      </c>
      <c r="N20" s="4">
        <v>194080</v>
      </c>
      <c r="O20" s="4">
        <v>2076091</v>
      </c>
      <c r="P20" s="4">
        <v>1315340</v>
      </c>
      <c r="Q20" s="4">
        <v>125514</v>
      </c>
      <c r="R20" s="4">
        <v>27715914</v>
      </c>
      <c r="S20" s="4">
        <v>4268107</v>
      </c>
      <c r="T20" s="4">
        <v>3565430</v>
      </c>
      <c r="U20" s="4">
        <v>1395374</v>
      </c>
      <c r="V20" s="4">
        <v>1288062</v>
      </c>
      <c r="W20" s="4">
        <v>438344</v>
      </c>
      <c r="X20" s="4">
        <v>991515</v>
      </c>
      <c r="Y20" s="4">
        <v>27571</v>
      </c>
      <c r="Z20" s="4">
        <v>173010</v>
      </c>
      <c r="AA20" s="4">
        <v>13153</v>
      </c>
      <c r="AB20" s="4">
        <v>464</v>
      </c>
      <c r="AC20" s="4">
        <v>2168</v>
      </c>
      <c r="AD20" s="4">
        <v>13806650</v>
      </c>
      <c r="AE20" s="4">
        <v>18076</v>
      </c>
      <c r="AF20" s="4">
        <v>36649</v>
      </c>
      <c r="AG20" s="4">
        <v>34650</v>
      </c>
      <c r="AH20" s="4">
        <v>48102</v>
      </c>
      <c r="AI20" s="4">
        <v>3023</v>
      </c>
      <c r="AJ20" s="4">
        <v>14002</v>
      </c>
      <c r="AK20" s="4">
        <v>878402</v>
      </c>
      <c r="AL20" s="4">
        <v>7670</v>
      </c>
      <c r="AM20" s="4">
        <v>1010840</v>
      </c>
      <c r="AN20" s="4">
        <v>27383</v>
      </c>
      <c r="AO20" s="4">
        <v>1111110</v>
      </c>
      <c r="AP20" s="4">
        <v>38864</v>
      </c>
      <c r="AQ20" s="4">
        <v>1586</v>
      </c>
      <c r="AR20" s="4">
        <v>42981</v>
      </c>
      <c r="AS20" s="4">
        <v>0</v>
      </c>
      <c r="AT20" s="4">
        <v>63421070</v>
      </c>
      <c r="AU20" s="4">
        <v>15368</v>
      </c>
      <c r="AV20" s="4">
        <v>33979</v>
      </c>
      <c r="AW20" s="4">
        <v>49347</v>
      </c>
      <c r="AX20" s="4">
        <v>0</v>
      </c>
      <c r="AY20" s="4">
        <v>49347</v>
      </c>
      <c r="AZ20" s="4">
        <v>3170573</v>
      </c>
      <c r="BA20" s="4">
        <v>759173</v>
      </c>
      <c r="BB20" s="4">
        <v>3929746</v>
      </c>
      <c r="BC20" s="4">
        <v>2550034</v>
      </c>
      <c r="BD20" s="4">
        <v>537200</v>
      </c>
      <c r="BE20" s="4">
        <v>7066326</v>
      </c>
      <c r="BF20" s="4">
        <v>130472</v>
      </c>
      <c r="BG20" s="4">
        <v>1091445</v>
      </c>
      <c r="BH20" s="4">
        <v>3668034</v>
      </c>
      <c r="BI20" s="4">
        <v>72933514</v>
      </c>
    </row>
    <row r="21" spans="1:61" x14ac:dyDescent="0.2">
      <c r="A21" s="37"/>
      <c r="B21" s="6" t="s">
        <v>56</v>
      </c>
      <c r="C21" s="4">
        <v>16</v>
      </c>
      <c r="D21" s="4">
        <v>106250</v>
      </c>
      <c r="E21" s="4">
        <v>362893</v>
      </c>
      <c r="F21" s="4">
        <v>6600</v>
      </c>
      <c r="G21" s="4">
        <v>77245</v>
      </c>
      <c r="H21" s="4">
        <v>12435</v>
      </c>
      <c r="I21" s="4">
        <v>555767</v>
      </c>
      <c r="J21" s="4">
        <v>289871</v>
      </c>
      <c r="K21" s="4">
        <v>55764</v>
      </c>
      <c r="L21" s="4">
        <v>135269</v>
      </c>
      <c r="M21" s="4">
        <v>257924</v>
      </c>
      <c r="N21" s="4">
        <v>763015</v>
      </c>
      <c r="O21" s="4">
        <v>2207932</v>
      </c>
      <c r="P21" s="4">
        <v>9442618</v>
      </c>
      <c r="Q21" s="4">
        <v>568029</v>
      </c>
      <c r="R21" s="4">
        <v>1446729</v>
      </c>
      <c r="S21" s="4">
        <v>32833780</v>
      </c>
      <c r="T21" s="4">
        <v>7790858</v>
      </c>
      <c r="U21" s="4">
        <v>2623327</v>
      </c>
      <c r="V21" s="4">
        <v>2041021</v>
      </c>
      <c r="W21" s="4">
        <v>2370144</v>
      </c>
      <c r="X21" s="4">
        <v>1137361</v>
      </c>
      <c r="Y21" s="4">
        <v>9809</v>
      </c>
      <c r="Z21" s="4">
        <v>2287</v>
      </c>
      <c r="AA21" s="4">
        <v>455718</v>
      </c>
      <c r="AB21" s="4">
        <v>3437</v>
      </c>
      <c r="AC21" s="4">
        <v>4773</v>
      </c>
      <c r="AD21" s="4">
        <v>2315442</v>
      </c>
      <c r="AE21" s="4">
        <v>54590</v>
      </c>
      <c r="AF21" s="4">
        <v>527881</v>
      </c>
      <c r="AG21" s="4">
        <v>159060</v>
      </c>
      <c r="AH21" s="4">
        <v>53573</v>
      </c>
      <c r="AI21" s="4">
        <v>49405</v>
      </c>
      <c r="AJ21" s="4">
        <v>21322</v>
      </c>
      <c r="AK21" s="4">
        <v>40409</v>
      </c>
      <c r="AL21" s="4">
        <v>3389</v>
      </c>
      <c r="AM21" s="4">
        <v>17460</v>
      </c>
      <c r="AN21" s="4">
        <v>9329</v>
      </c>
      <c r="AO21" s="4">
        <v>16661</v>
      </c>
      <c r="AP21" s="4">
        <v>20452</v>
      </c>
      <c r="AQ21" s="4">
        <v>6342</v>
      </c>
      <c r="AR21" s="4">
        <v>22221</v>
      </c>
      <c r="AS21" s="4">
        <v>1113</v>
      </c>
      <c r="AT21" s="4">
        <v>68879506</v>
      </c>
      <c r="AU21" s="4">
        <v>23262</v>
      </c>
      <c r="AV21" s="4">
        <v>20573</v>
      </c>
      <c r="AW21" s="4">
        <v>43835</v>
      </c>
      <c r="AX21" s="4">
        <v>0</v>
      </c>
      <c r="AY21" s="4">
        <v>43835</v>
      </c>
      <c r="AZ21" s="4">
        <v>19876312</v>
      </c>
      <c r="BA21" s="4">
        <v>5413595</v>
      </c>
      <c r="BB21" s="4">
        <v>25289907</v>
      </c>
      <c r="BC21" s="4">
        <v>3601262</v>
      </c>
      <c r="BD21" s="4">
        <v>858706</v>
      </c>
      <c r="BE21" s="4">
        <v>29793709</v>
      </c>
      <c r="BF21" s="4">
        <v>1193703</v>
      </c>
      <c r="BG21" s="4">
        <v>3956657</v>
      </c>
      <c r="BH21" s="4">
        <v>4709430</v>
      </c>
      <c r="BI21" s="4">
        <v>98232284</v>
      </c>
    </row>
    <row r="22" spans="1:61" x14ac:dyDescent="0.2">
      <c r="A22" s="37"/>
      <c r="B22" s="6" t="s">
        <v>57</v>
      </c>
      <c r="C22" s="4">
        <v>17</v>
      </c>
      <c r="D22" s="4">
        <v>1098778</v>
      </c>
      <c r="E22" s="4">
        <v>2099316</v>
      </c>
      <c r="F22" s="4">
        <v>6859</v>
      </c>
      <c r="G22" s="4">
        <v>2129578</v>
      </c>
      <c r="H22" s="4">
        <v>3513504</v>
      </c>
      <c r="I22" s="4">
        <v>76087</v>
      </c>
      <c r="J22" s="4">
        <v>31478</v>
      </c>
      <c r="K22" s="4">
        <v>396092</v>
      </c>
      <c r="L22" s="4">
        <v>119076</v>
      </c>
      <c r="M22" s="4">
        <v>1234956</v>
      </c>
      <c r="N22" s="4">
        <v>109023</v>
      </c>
      <c r="O22" s="4">
        <v>454268</v>
      </c>
      <c r="P22" s="4">
        <v>141748</v>
      </c>
      <c r="Q22" s="4">
        <v>205149</v>
      </c>
      <c r="R22" s="4">
        <v>153710</v>
      </c>
      <c r="S22" s="4">
        <v>519317</v>
      </c>
      <c r="T22" s="4">
        <v>22902858</v>
      </c>
      <c r="U22" s="4">
        <v>418515</v>
      </c>
      <c r="V22" s="4">
        <v>1095845</v>
      </c>
      <c r="W22" s="4">
        <v>1570810</v>
      </c>
      <c r="X22" s="4">
        <v>553193</v>
      </c>
      <c r="Y22" s="4">
        <v>5545</v>
      </c>
      <c r="Z22" s="4">
        <v>78467</v>
      </c>
      <c r="AA22" s="4">
        <v>13930</v>
      </c>
      <c r="AB22" s="4">
        <v>2574</v>
      </c>
      <c r="AC22" s="4">
        <v>765</v>
      </c>
      <c r="AD22" s="4">
        <v>432841</v>
      </c>
      <c r="AE22" s="4">
        <v>508</v>
      </c>
      <c r="AF22" s="4">
        <v>8269</v>
      </c>
      <c r="AG22" s="4">
        <v>12315</v>
      </c>
      <c r="AH22" s="4">
        <v>3919</v>
      </c>
      <c r="AI22" s="4">
        <v>160629</v>
      </c>
      <c r="AJ22" s="4">
        <v>5948</v>
      </c>
      <c r="AK22" s="4">
        <v>6812</v>
      </c>
      <c r="AL22" s="4">
        <v>85</v>
      </c>
      <c r="AM22" s="4">
        <v>601</v>
      </c>
      <c r="AN22" s="4">
        <v>124</v>
      </c>
      <c r="AO22" s="4">
        <v>321</v>
      </c>
      <c r="AP22" s="4">
        <v>342</v>
      </c>
      <c r="AQ22" s="4">
        <v>264378</v>
      </c>
      <c r="AR22" s="4">
        <v>416</v>
      </c>
      <c r="AS22" s="4">
        <v>0</v>
      </c>
      <c r="AT22" s="4">
        <v>39828951</v>
      </c>
      <c r="AU22" s="4">
        <v>5682</v>
      </c>
      <c r="AV22" s="4">
        <v>18006</v>
      </c>
      <c r="AW22" s="4">
        <v>23688</v>
      </c>
      <c r="AX22" s="4">
        <v>0</v>
      </c>
      <c r="AY22" s="4">
        <v>23688</v>
      </c>
      <c r="AZ22" s="4">
        <v>23896216</v>
      </c>
      <c r="BA22" s="4">
        <v>2300536</v>
      </c>
      <c r="BB22" s="4">
        <v>26196752</v>
      </c>
      <c r="BC22" s="4">
        <v>2816612</v>
      </c>
      <c r="BD22" s="4">
        <v>1085401</v>
      </c>
      <c r="BE22" s="4">
        <v>30122453</v>
      </c>
      <c r="BF22" s="4">
        <v>743177</v>
      </c>
      <c r="BG22" s="4">
        <v>1315216</v>
      </c>
      <c r="BH22" s="4">
        <v>3355309</v>
      </c>
      <c r="BI22" s="4">
        <v>71248319</v>
      </c>
    </row>
    <row r="23" spans="1:61" x14ac:dyDescent="0.2">
      <c r="A23" s="37"/>
      <c r="B23" s="6" t="s">
        <v>58</v>
      </c>
      <c r="C23" s="4">
        <v>18</v>
      </c>
      <c r="D23" s="4">
        <v>1134073</v>
      </c>
      <c r="E23" s="4">
        <v>24056</v>
      </c>
      <c r="F23" s="4">
        <v>1364</v>
      </c>
      <c r="G23" s="4">
        <v>13942</v>
      </c>
      <c r="H23" s="4">
        <v>1133</v>
      </c>
      <c r="I23" s="4">
        <v>63037</v>
      </c>
      <c r="J23" s="4">
        <v>26699</v>
      </c>
      <c r="K23" s="4">
        <v>6000</v>
      </c>
      <c r="L23" s="4">
        <v>29721</v>
      </c>
      <c r="M23" s="4">
        <v>23599</v>
      </c>
      <c r="N23" s="4">
        <v>35228</v>
      </c>
      <c r="O23" s="4">
        <v>3494350</v>
      </c>
      <c r="P23" s="4">
        <v>63602</v>
      </c>
      <c r="Q23" s="4">
        <v>373612</v>
      </c>
      <c r="R23" s="4">
        <v>33003</v>
      </c>
      <c r="S23" s="4">
        <v>273597</v>
      </c>
      <c r="T23" s="4">
        <v>4156633</v>
      </c>
      <c r="U23" s="4">
        <v>66911623</v>
      </c>
      <c r="V23" s="4">
        <v>2649654</v>
      </c>
      <c r="W23" s="4">
        <v>10489</v>
      </c>
      <c r="X23" s="4">
        <v>92416</v>
      </c>
      <c r="Y23" s="4">
        <v>1092</v>
      </c>
      <c r="Z23" s="4">
        <v>148563</v>
      </c>
      <c r="AA23" s="4">
        <v>10133</v>
      </c>
      <c r="AB23" s="4">
        <v>2543</v>
      </c>
      <c r="AC23" s="4">
        <v>620</v>
      </c>
      <c r="AD23" s="4">
        <v>145809</v>
      </c>
      <c r="AE23" s="4">
        <v>12349</v>
      </c>
      <c r="AF23" s="4">
        <v>5560606</v>
      </c>
      <c r="AG23" s="4">
        <v>9419</v>
      </c>
      <c r="AH23" s="4">
        <v>22031</v>
      </c>
      <c r="AI23" s="4">
        <v>177900</v>
      </c>
      <c r="AJ23" s="4">
        <v>38226</v>
      </c>
      <c r="AK23" s="4">
        <v>225072</v>
      </c>
      <c r="AL23" s="4">
        <v>721</v>
      </c>
      <c r="AM23" s="4">
        <v>50373</v>
      </c>
      <c r="AN23" s="4">
        <v>16342</v>
      </c>
      <c r="AO23" s="4">
        <v>38017</v>
      </c>
      <c r="AP23" s="4">
        <v>38439</v>
      </c>
      <c r="AQ23" s="4">
        <v>5428</v>
      </c>
      <c r="AR23" s="4">
        <v>5276</v>
      </c>
      <c r="AS23" s="4">
        <v>56097</v>
      </c>
      <c r="AT23" s="4">
        <v>85982886</v>
      </c>
      <c r="AU23" s="4">
        <v>4272887</v>
      </c>
      <c r="AV23" s="4">
        <v>7890007</v>
      </c>
      <c r="AW23" s="4">
        <v>12162895</v>
      </c>
      <c r="AX23" s="4">
        <v>0</v>
      </c>
      <c r="AY23" s="4">
        <v>12162895</v>
      </c>
      <c r="AZ23" s="4">
        <v>1572262</v>
      </c>
      <c r="BA23" s="4">
        <v>1048582</v>
      </c>
      <c r="BB23" s="4">
        <v>2620844</v>
      </c>
      <c r="BC23" s="4">
        <v>4019793</v>
      </c>
      <c r="BD23" s="4">
        <v>2278608</v>
      </c>
      <c r="BE23" s="4">
        <v>21082140</v>
      </c>
      <c r="BF23" s="4">
        <v>516541</v>
      </c>
      <c r="BG23" s="4">
        <v>5460859</v>
      </c>
      <c r="BH23" s="4">
        <v>5004254</v>
      </c>
      <c r="BI23" s="4">
        <v>106091880</v>
      </c>
    </row>
    <row r="24" spans="1:61" x14ac:dyDescent="0.2">
      <c r="A24" s="37"/>
      <c r="B24" s="6" t="s">
        <v>59</v>
      </c>
      <c r="C24" s="4">
        <v>19</v>
      </c>
      <c r="D24" s="4">
        <v>14398</v>
      </c>
      <c r="E24" s="4">
        <v>187305</v>
      </c>
      <c r="F24" s="4">
        <v>14260</v>
      </c>
      <c r="G24" s="4">
        <v>1660402</v>
      </c>
      <c r="H24" s="4">
        <v>1906</v>
      </c>
      <c r="I24" s="4">
        <v>66472</v>
      </c>
      <c r="J24" s="4">
        <v>44866</v>
      </c>
      <c r="K24" s="4">
        <v>65503</v>
      </c>
      <c r="L24" s="4">
        <v>8653</v>
      </c>
      <c r="M24" s="4">
        <v>40880</v>
      </c>
      <c r="N24" s="4">
        <v>26207</v>
      </c>
      <c r="O24" s="4">
        <v>2635135</v>
      </c>
      <c r="P24" s="4">
        <v>172055</v>
      </c>
      <c r="Q24" s="4">
        <v>101584</v>
      </c>
      <c r="R24" s="4">
        <v>71623</v>
      </c>
      <c r="S24" s="4">
        <v>2991732</v>
      </c>
      <c r="T24" s="4">
        <v>1847245</v>
      </c>
      <c r="U24" s="4">
        <v>1315564</v>
      </c>
      <c r="V24" s="4">
        <v>23812827</v>
      </c>
      <c r="W24" s="4">
        <v>7369860</v>
      </c>
      <c r="X24" s="4">
        <v>829498</v>
      </c>
      <c r="Y24" s="4">
        <v>4045</v>
      </c>
      <c r="Z24" s="4">
        <v>956</v>
      </c>
      <c r="AA24" s="4">
        <v>1085865</v>
      </c>
      <c r="AB24" s="4">
        <v>1247</v>
      </c>
      <c r="AC24" s="4">
        <v>928</v>
      </c>
      <c r="AD24" s="4">
        <v>5974844</v>
      </c>
      <c r="AE24" s="4">
        <v>656149</v>
      </c>
      <c r="AF24" s="4">
        <v>39596</v>
      </c>
      <c r="AG24" s="4">
        <v>111248</v>
      </c>
      <c r="AH24" s="4">
        <v>116593</v>
      </c>
      <c r="AI24" s="4">
        <v>591</v>
      </c>
      <c r="AJ24" s="4">
        <v>21909</v>
      </c>
      <c r="AK24" s="4">
        <v>127998</v>
      </c>
      <c r="AL24" s="4">
        <v>342</v>
      </c>
      <c r="AM24" s="4">
        <v>812381</v>
      </c>
      <c r="AN24" s="4">
        <v>7830</v>
      </c>
      <c r="AO24" s="4">
        <v>35131</v>
      </c>
      <c r="AP24" s="4">
        <v>34880</v>
      </c>
      <c r="AQ24" s="4">
        <v>3828</v>
      </c>
      <c r="AR24" s="4">
        <v>1635</v>
      </c>
      <c r="AS24" s="4">
        <v>1</v>
      </c>
      <c r="AT24" s="4">
        <v>52315970</v>
      </c>
      <c r="AU24" s="4">
        <v>1318753</v>
      </c>
      <c r="AV24" s="4">
        <v>3294834</v>
      </c>
      <c r="AW24" s="4">
        <v>4613586</v>
      </c>
      <c r="AX24" s="4">
        <v>0</v>
      </c>
      <c r="AY24" s="4">
        <v>4613586</v>
      </c>
      <c r="AZ24" s="4">
        <v>5089799</v>
      </c>
      <c r="BA24" s="4">
        <v>1446800</v>
      </c>
      <c r="BB24" s="4">
        <v>6536599</v>
      </c>
      <c r="BC24" s="4">
        <v>2646925</v>
      </c>
      <c r="BD24" s="4">
        <v>2057232</v>
      </c>
      <c r="BE24" s="4">
        <v>15854342</v>
      </c>
      <c r="BF24" s="4">
        <v>540098</v>
      </c>
      <c r="BG24" s="4">
        <v>915042</v>
      </c>
      <c r="BH24" s="4">
        <v>2751192</v>
      </c>
      <c r="BI24" s="4">
        <v>69466364</v>
      </c>
    </row>
    <row r="25" spans="1:61" x14ac:dyDescent="0.2">
      <c r="A25" s="37"/>
      <c r="B25" s="6" t="s">
        <v>60</v>
      </c>
      <c r="C25" s="4">
        <v>20</v>
      </c>
      <c r="D25" s="4">
        <v>67517</v>
      </c>
      <c r="E25" s="4">
        <v>121201</v>
      </c>
      <c r="F25" s="4">
        <v>55275</v>
      </c>
      <c r="G25" s="4">
        <v>97120</v>
      </c>
      <c r="H25" s="4">
        <v>14325</v>
      </c>
      <c r="I25" s="4">
        <v>388320</v>
      </c>
      <c r="J25" s="4">
        <v>183662</v>
      </c>
      <c r="K25" s="4">
        <v>106720</v>
      </c>
      <c r="L25" s="4">
        <v>273756</v>
      </c>
      <c r="M25" s="4">
        <v>255883</v>
      </c>
      <c r="N25" s="4">
        <v>501675</v>
      </c>
      <c r="O25" s="4">
        <v>2321525</v>
      </c>
      <c r="P25" s="4">
        <v>441258</v>
      </c>
      <c r="Q25" s="4">
        <v>1234665</v>
      </c>
      <c r="R25" s="4">
        <v>356566</v>
      </c>
      <c r="S25" s="4">
        <v>471852</v>
      </c>
      <c r="T25" s="4">
        <v>312964</v>
      </c>
      <c r="U25" s="4">
        <v>156091</v>
      </c>
      <c r="V25" s="4">
        <v>1413127</v>
      </c>
      <c r="W25" s="4">
        <v>34967008</v>
      </c>
      <c r="X25" s="4">
        <v>196742</v>
      </c>
      <c r="Y25" s="4">
        <v>16706</v>
      </c>
      <c r="Z25" s="4">
        <v>2814</v>
      </c>
      <c r="AA25" s="4">
        <v>2350383</v>
      </c>
      <c r="AB25" s="4">
        <v>9950</v>
      </c>
      <c r="AC25" s="4">
        <v>13734</v>
      </c>
      <c r="AD25" s="4">
        <v>414714</v>
      </c>
      <c r="AE25" s="4">
        <v>4242291</v>
      </c>
      <c r="AF25" s="4">
        <v>116580</v>
      </c>
      <c r="AG25" s="4">
        <v>183813</v>
      </c>
      <c r="AH25" s="4">
        <v>4362074</v>
      </c>
      <c r="AI25" s="4">
        <v>131558</v>
      </c>
      <c r="AJ25" s="4">
        <v>111785</v>
      </c>
      <c r="AK25" s="4">
        <v>840761</v>
      </c>
      <c r="AL25" s="4">
        <v>8491</v>
      </c>
      <c r="AM25" s="4">
        <v>226293</v>
      </c>
      <c r="AN25" s="4">
        <v>48249</v>
      </c>
      <c r="AO25" s="4">
        <v>4345737</v>
      </c>
      <c r="AP25" s="4">
        <v>256844</v>
      </c>
      <c r="AQ25" s="4">
        <v>30639</v>
      </c>
      <c r="AR25" s="4">
        <v>84456</v>
      </c>
      <c r="AS25" s="4">
        <v>62338</v>
      </c>
      <c r="AT25" s="4">
        <v>61797463</v>
      </c>
      <c r="AU25" s="4">
        <v>1083177</v>
      </c>
      <c r="AV25" s="4">
        <v>2569949</v>
      </c>
      <c r="AW25" s="4">
        <v>3653126</v>
      </c>
      <c r="AX25" s="4">
        <v>0</v>
      </c>
      <c r="AY25" s="4">
        <v>3653126</v>
      </c>
      <c r="AZ25" s="4">
        <v>1044620</v>
      </c>
      <c r="BA25" s="4">
        <v>306649</v>
      </c>
      <c r="BB25" s="4">
        <v>1351269</v>
      </c>
      <c r="BC25" s="4">
        <v>4840348</v>
      </c>
      <c r="BD25" s="4">
        <v>1110789</v>
      </c>
      <c r="BE25" s="4">
        <v>10955532</v>
      </c>
      <c r="BF25" s="4">
        <v>2875504</v>
      </c>
      <c r="BG25" s="4">
        <v>2627893</v>
      </c>
      <c r="BH25" s="4">
        <v>2394492</v>
      </c>
      <c r="BI25" s="4">
        <v>69644089</v>
      </c>
    </row>
    <row r="26" spans="1:61" x14ac:dyDescent="0.2">
      <c r="A26" s="37"/>
      <c r="B26" s="6" t="s">
        <v>5</v>
      </c>
      <c r="C26" s="4">
        <v>21</v>
      </c>
      <c r="D26" s="4">
        <v>2685</v>
      </c>
      <c r="E26" s="4">
        <v>482</v>
      </c>
      <c r="F26" s="4">
        <v>145</v>
      </c>
      <c r="G26" s="4">
        <v>2454</v>
      </c>
      <c r="H26" s="4">
        <v>577</v>
      </c>
      <c r="I26" s="4">
        <v>7640</v>
      </c>
      <c r="J26" s="4">
        <v>205</v>
      </c>
      <c r="K26" s="4">
        <v>4</v>
      </c>
      <c r="L26" s="4">
        <v>366</v>
      </c>
      <c r="M26" s="4">
        <v>6590</v>
      </c>
      <c r="N26" s="4">
        <v>54182</v>
      </c>
      <c r="O26" s="4">
        <v>105394</v>
      </c>
      <c r="P26" s="4">
        <v>224171</v>
      </c>
      <c r="Q26" s="4">
        <v>23196</v>
      </c>
      <c r="R26" s="4">
        <v>7873</v>
      </c>
      <c r="S26" s="4">
        <v>1049200</v>
      </c>
      <c r="T26" s="4">
        <v>260738</v>
      </c>
      <c r="U26" s="4">
        <v>14318</v>
      </c>
      <c r="V26" s="4">
        <v>734328</v>
      </c>
      <c r="W26" s="4">
        <v>12435</v>
      </c>
      <c r="X26" s="4">
        <v>2605760</v>
      </c>
      <c r="Y26" s="4">
        <v>0</v>
      </c>
      <c r="Z26" s="4">
        <v>84556</v>
      </c>
      <c r="AA26" s="4">
        <v>360180</v>
      </c>
      <c r="AB26" s="4">
        <v>3286</v>
      </c>
      <c r="AC26" s="4">
        <v>1371</v>
      </c>
      <c r="AD26" s="4">
        <v>56339</v>
      </c>
      <c r="AE26" s="4">
        <v>855</v>
      </c>
      <c r="AF26" s="4">
        <v>6409</v>
      </c>
      <c r="AG26" s="4">
        <v>1192</v>
      </c>
      <c r="AH26" s="4">
        <v>4874</v>
      </c>
      <c r="AI26" s="4">
        <v>4</v>
      </c>
      <c r="AJ26" s="4">
        <v>173</v>
      </c>
      <c r="AK26" s="4">
        <v>289400</v>
      </c>
      <c r="AL26" s="4">
        <v>9027</v>
      </c>
      <c r="AM26" s="4">
        <v>1206775</v>
      </c>
      <c r="AN26" s="4">
        <v>11461</v>
      </c>
      <c r="AO26" s="4">
        <v>487460</v>
      </c>
      <c r="AP26" s="4">
        <v>58787</v>
      </c>
      <c r="AQ26" s="4">
        <v>766</v>
      </c>
      <c r="AR26" s="4">
        <v>139</v>
      </c>
      <c r="AS26" s="4">
        <v>60</v>
      </c>
      <c r="AT26" s="4">
        <v>7695854</v>
      </c>
      <c r="AU26" s="4">
        <v>1219426</v>
      </c>
      <c r="AV26" s="4">
        <v>165419</v>
      </c>
      <c r="AW26" s="4">
        <v>1384845</v>
      </c>
      <c r="AX26" s="4">
        <v>0</v>
      </c>
      <c r="AY26" s="4">
        <v>1384845</v>
      </c>
      <c r="AZ26" s="4">
        <v>1047495</v>
      </c>
      <c r="BA26" s="4">
        <v>294840</v>
      </c>
      <c r="BB26" s="4">
        <v>1342335</v>
      </c>
      <c r="BC26" s="4">
        <v>294872</v>
      </c>
      <c r="BD26" s="4">
        <v>165621</v>
      </c>
      <c r="BE26" s="4">
        <v>3187674</v>
      </c>
      <c r="BF26" s="4">
        <v>520834</v>
      </c>
      <c r="BG26" s="4">
        <v>34498</v>
      </c>
      <c r="BH26" s="4">
        <v>485779</v>
      </c>
      <c r="BI26" s="4">
        <v>10813975</v>
      </c>
    </row>
    <row r="27" spans="1:61" x14ac:dyDescent="0.2">
      <c r="A27" s="37"/>
      <c r="B27" s="6" t="s">
        <v>61</v>
      </c>
      <c r="C27" s="4">
        <v>22</v>
      </c>
      <c r="D27" s="4">
        <v>868</v>
      </c>
      <c r="E27" s="4">
        <v>83</v>
      </c>
      <c r="F27" s="4">
        <v>5</v>
      </c>
      <c r="G27" s="4">
        <v>442</v>
      </c>
      <c r="H27" s="4">
        <v>23</v>
      </c>
      <c r="I27" s="4">
        <v>3367</v>
      </c>
      <c r="J27" s="4">
        <v>66111</v>
      </c>
      <c r="K27" s="4">
        <v>4860</v>
      </c>
      <c r="L27" s="4">
        <v>1767</v>
      </c>
      <c r="M27" s="4">
        <v>789222</v>
      </c>
      <c r="N27" s="4">
        <v>1269</v>
      </c>
      <c r="O27" s="4">
        <v>10286</v>
      </c>
      <c r="P27" s="4">
        <v>512205</v>
      </c>
      <c r="Q27" s="4">
        <v>1841763</v>
      </c>
      <c r="R27" s="4">
        <v>562203</v>
      </c>
      <c r="S27" s="4">
        <v>43634</v>
      </c>
      <c r="T27" s="4">
        <v>85855</v>
      </c>
      <c r="U27" s="4">
        <v>73699</v>
      </c>
      <c r="V27" s="4">
        <v>8009</v>
      </c>
      <c r="W27" s="4">
        <v>44</v>
      </c>
      <c r="X27" s="4">
        <v>3</v>
      </c>
      <c r="Y27" s="4">
        <v>215479</v>
      </c>
      <c r="Z27" s="4">
        <v>0</v>
      </c>
      <c r="AA27" s="4">
        <v>202</v>
      </c>
      <c r="AB27" s="4">
        <v>2</v>
      </c>
      <c r="AC27" s="4">
        <v>8</v>
      </c>
      <c r="AD27" s="4">
        <v>7724</v>
      </c>
      <c r="AE27" s="4">
        <v>303</v>
      </c>
      <c r="AF27" s="4">
        <v>46545</v>
      </c>
      <c r="AG27" s="4">
        <v>10119</v>
      </c>
      <c r="AH27" s="4">
        <v>0</v>
      </c>
      <c r="AI27" s="4">
        <v>52</v>
      </c>
      <c r="AJ27" s="4">
        <v>41285</v>
      </c>
      <c r="AK27" s="4">
        <v>2088528</v>
      </c>
      <c r="AL27" s="4">
        <v>0</v>
      </c>
      <c r="AM27" s="4">
        <v>314070</v>
      </c>
      <c r="AN27" s="4">
        <v>43194</v>
      </c>
      <c r="AO27" s="4">
        <v>351500</v>
      </c>
      <c r="AP27" s="4">
        <v>19301</v>
      </c>
      <c r="AQ27" s="4">
        <v>5445</v>
      </c>
      <c r="AR27" s="4">
        <v>59529</v>
      </c>
      <c r="AS27" s="4">
        <v>66</v>
      </c>
      <c r="AT27" s="4">
        <v>7209071</v>
      </c>
      <c r="AU27" s="4">
        <v>613</v>
      </c>
      <c r="AV27" s="4">
        <v>6804</v>
      </c>
      <c r="AW27" s="4">
        <v>7417</v>
      </c>
      <c r="AX27" s="4">
        <v>0</v>
      </c>
      <c r="AY27" s="4">
        <v>7417</v>
      </c>
      <c r="AZ27" s="4">
        <v>0</v>
      </c>
      <c r="BA27" s="4">
        <v>65301</v>
      </c>
      <c r="BB27" s="4">
        <v>65301</v>
      </c>
      <c r="BC27" s="4">
        <v>108157</v>
      </c>
      <c r="BD27" s="4">
        <v>22453</v>
      </c>
      <c r="BE27" s="4">
        <v>203328</v>
      </c>
      <c r="BF27" s="4">
        <v>1457255</v>
      </c>
      <c r="BG27" s="4">
        <v>2232529</v>
      </c>
      <c r="BH27" s="4">
        <v>188603</v>
      </c>
      <c r="BI27" s="4">
        <v>3911218</v>
      </c>
    </row>
    <row r="28" spans="1:61" x14ac:dyDescent="0.2">
      <c r="A28" s="37"/>
      <c r="B28" s="6" t="s">
        <v>62</v>
      </c>
      <c r="C28" s="4">
        <v>23</v>
      </c>
      <c r="D28" s="4">
        <v>978</v>
      </c>
      <c r="E28" s="4">
        <v>24023</v>
      </c>
      <c r="F28" s="4">
        <v>2810</v>
      </c>
      <c r="G28" s="4">
        <v>43594</v>
      </c>
      <c r="H28" s="4">
        <v>11785</v>
      </c>
      <c r="I28" s="4">
        <v>32370</v>
      </c>
      <c r="J28" s="4">
        <v>25064</v>
      </c>
      <c r="K28" s="4">
        <v>24798</v>
      </c>
      <c r="L28" s="4">
        <v>70817</v>
      </c>
      <c r="M28" s="4">
        <v>43344</v>
      </c>
      <c r="N28" s="4">
        <v>32558</v>
      </c>
      <c r="O28" s="4">
        <v>62155</v>
      </c>
      <c r="P28" s="4">
        <v>62696</v>
      </c>
      <c r="Q28" s="4">
        <v>40171</v>
      </c>
      <c r="R28" s="4">
        <v>14244</v>
      </c>
      <c r="S28" s="4">
        <v>20188</v>
      </c>
      <c r="T28" s="4">
        <v>32581</v>
      </c>
      <c r="U28" s="4">
        <v>15689</v>
      </c>
      <c r="V28" s="4">
        <v>14091</v>
      </c>
      <c r="W28" s="4">
        <v>12559</v>
      </c>
      <c r="X28" s="4">
        <v>1241</v>
      </c>
      <c r="Y28" s="4">
        <v>439</v>
      </c>
      <c r="Z28" s="4">
        <v>108275</v>
      </c>
      <c r="AA28" s="4">
        <v>541430</v>
      </c>
      <c r="AB28" s="4">
        <v>2761</v>
      </c>
      <c r="AC28" s="4">
        <v>19009</v>
      </c>
      <c r="AD28" s="4">
        <v>1144</v>
      </c>
      <c r="AE28" s="4">
        <v>5572</v>
      </c>
      <c r="AF28" s="4">
        <v>11454</v>
      </c>
      <c r="AG28" s="4">
        <v>2475</v>
      </c>
      <c r="AH28" s="4">
        <v>2137</v>
      </c>
      <c r="AI28" s="4">
        <v>1050</v>
      </c>
      <c r="AJ28" s="4">
        <v>2170</v>
      </c>
      <c r="AK28" s="4">
        <v>18551</v>
      </c>
      <c r="AL28" s="4">
        <v>28</v>
      </c>
      <c r="AM28" s="4">
        <v>1281</v>
      </c>
      <c r="AN28" s="4">
        <v>1114</v>
      </c>
      <c r="AO28" s="4">
        <v>761</v>
      </c>
      <c r="AP28" s="4">
        <v>2479</v>
      </c>
      <c r="AQ28" s="4">
        <v>527</v>
      </c>
      <c r="AR28" s="4">
        <v>106</v>
      </c>
      <c r="AS28" s="4">
        <v>218</v>
      </c>
      <c r="AT28" s="4">
        <v>1310734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39355</v>
      </c>
      <c r="BE28" s="4">
        <v>39355</v>
      </c>
      <c r="BF28" s="4">
        <v>0</v>
      </c>
      <c r="BG28" s="4">
        <v>24726</v>
      </c>
      <c r="BH28" s="4">
        <v>64060</v>
      </c>
      <c r="BI28" s="4">
        <v>1389423</v>
      </c>
    </row>
    <row r="29" spans="1:61" x14ac:dyDescent="0.2">
      <c r="A29" s="37"/>
      <c r="B29" s="6" t="s">
        <v>63</v>
      </c>
      <c r="C29" s="4">
        <v>24</v>
      </c>
      <c r="D29" s="4">
        <v>184417</v>
      </c>
      <c r="E29" s="4">
        <v>401280</v>
      </c>
      <c r="F29" s="4">
        <v>186500</v>
      </c>
      <c r="G29" s="4">
        <v>324551</v>
      </c>
      <c r="H29" s="4">
        <v>47937</v>
      </c>
      <c r="I29" s="4">
        <v>1265214</v>
      </c>
      <c r="J29" s="4">
        <v>614318</v>
      </c>
      <c r="K29" s="4">
        <v>333131</v>
      </c>
      <c r="L29" s="4">
        <v>850559</v>
      </c>
      <c r="M29" s="4">
        <v>801060</v>
      </c>
      <c r="N29" s="4">
        <v>1707266</v>
      </c>
      <c r="O29" s="4">
        <v>7199331</v>
      </c>
      <c r="P29" s="4">
        <v>1383235</v>
      </c>
      <c r="Q29" s="4">
        <v>4156200</v>
      </c>
      <c r="R29" s="4">
        <v>882210</v>
      </c>
      <c r="S29" s="4">
        <v>672867</v>
      </c>
      <c r="T29" s="4">
        <v>552428</v>
      </c>
      <c r="U29" s="4">
        <v>355642</v>
      </c>
      <c r="V29" s="4">
        <v>301399</v>
      </c>
      <c r="W29" s="4">
        <v>242376</v>
      </c>
      <c r="X29" s="4">
        <v>147766</v>
      </c>
      <c r="Y29" s="4">
        <v>39619</v>
      </c>
      <c r="Z29" s="4">
        <v>9422</v>
      </c>
      <c r="AA29" s="4">
        <v>8007680</v>
      </c>
      <c r="AB29" s="4">
        <v>33609</v>
      </c>
      <c r="AC29" s="4">
        <v>45873</v>
      </c>
      <c r="AD29" s="4">
        <v>1014294</v>
      </c>
      <c r="AE29" s="4">
        <v>356265</v>
      </c>
      <c r="AF29" s="4">
        <v>250498</v>
      </c>
      <c r="AG29" s="4">
        <v>260241</v>
      </c>
      <c r="AH29" s="4">
        <v>103169</v>
      </c>
      <c r="AI29" s="4">
        <v>206937</v>
      </c>
      <c r="AJ29" s="4">
        <v>322740</v>
      </c>
      <c r="AK29" s="4">
        <v>324724</v>
      </c>
      <c r="AL29" s="4">
        <v>10316</v>
      </c>
      <c r="AM29" s="4">
        <v>103421</v>
      </c>
      <c r="AN29" s="4">
        <v>63233</v>
      </c>
      <c r="AO29" s="4">
        <v>59676</v>
      </c>
      <c r="AP29" s="4">
        <v>90147</v>
      </c>
      <c r="AQ29" s="4">
        <v>48899</v>
      </c>
      <c r="AR29" s="4">
        <v>31641</v>
      </c>
      <c r="AS29" s="4">
        <v>85815</v>
      </c>
      <c r="AT29" s="4">
        <v>34077907</v>
      </c>
      <c r="AU29" s="4">
        <v>1367651</v>
      </c>
      <c r="AV29" s="4">
        <v>4663228</v>
      </c>
      <c r="AW29" s="4">
        <v>6030880</v>
      </c>
      <c r="AX29" s="4">
        <v>0</v>
      </c>
      <c r="AY29" s="4">
        <v>6030880</v>
      </c>
      <c r="AZ29" s="4">
        <v>0</v>
      </c>
      <c r="BA29" s="4">
        <v>0</v>
      </c>
      <c r="BB29" s="4">
        <v>0</v>
      </c>
      <c r="BC29" s="4">
        <v>0</v>
      </c>
      <c r="BD29" s="4">
        <v>83522</v>
      </c>
      <c r="BE29" s="4">
        <v>6114402</v>
      </c>
      <c r="BF29" s="4">
        <v>0</v>
      </c>
      <c r="BG29" s="4">
        <v>350957</v>
      </c>
      <c r="BH29" s="4">
        <v>1844501</v>
      </c>
      <c r="BI29" s="4">
        <v>41685852</v>
      </c>
    </row>
    <row r="30" spans="1:61" x14ac:dyDescent="0.2">
      <c r="A30" s="37"/>
      <c r="B30" s="6" t="s">
        <v>64</v>
      </c>
      <c r="C30" s="4">
        <v>25</v>
      </c>
      <c r="D30" s="4">
        <v>5011</v>
      </c>
      <c r="E30" s="4">
        <v>0</v>
      </c>
      <c r="F30" s="4">
        <v>0</v>
      </c>
      <c r="G30" s="4">
        <v>0</v>
      </c>
      <c r="H30" s="4">
        <v>0</v>
      </c>
      <c r="I30" s="4">
        <v>1030</v>
      </c>
      <c r="J30" s="4">
        <v>0</v>
      </c>
      <c r="K30" s="4">
        <v>0</v>
      </c>
      <c r="L30" s="4">
        <v>0</v>
      </c>
      <c r="M30" s="4">
        <v>0</v>
      </c>
      <c r="N30" s="4">
        <v>5</v>
      </c>
      <c r="O30" s="4">
        <v>34</v>
      </c>
      <c r="P30" s="4">
        <v>1</v>
      </c>
      <c r="Q30" s="4">
        <v>46582</v>
      </c>
      <c r="R30" s="4">
        <v>99522</v>
      </c>
      <c r="S30" s="4">
        <v>4</v>
      </c>
      <c r="T30" s="4">
        <v>34721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2161062</v>
      </c>
      <c r="AC30" s="4">
        <v>2</v>
      </c>
      <c r="AD30" s="4">
        <v>0</v>
      </c>
      <c r="AE30" s="4">
        <v>5201</v>
      </c>
      <c r="AF30" s="4">
        <v>1351332</v>
      </c>
      <c r="AG30" s="4">
        <v>320300</v>
      </c>
      <c r="AH30" s="4">
        <v>0</v>
      </c>
      <c r="AI30" s="4">
        <v>0</v>
      </c>
      <c r="AJ30" s="4">
        <v>375</v>
      </c>
      <c r="AK30" s="4">
        <v>43723</v>
      </c>
      <c r="AL30" s="4">
        <v>1543</v>
      </c>
      <c r="AM30" s="4">
        <v>167760</v>
      </c>
      <c r="AN30" s="4">
        <v>1036</v>
      </c>
      <c r="AO30" s="4">
        <v>52138</v>
      </c>
      <c r="AP30" s="4">
        <v>66476</v>
      </c>
      <c r="AQ30" s="4">
        <v>1534</v>
      </c>
      <c r="AR30" s="4">
        <v>2068</v>
      </c>
      <c r="AS30" s="4">
        <v>0</v>
      </c>
      <c r="AT30" s="4">
        <v>4361460</v>
      </c>
      <c r="AU30" s="4">
        <v>59566</v>
      </c>
      <c r="AV30" s="4">
        <v>176427</v>
      </c>
      <c r="AW30" s="4">
        <v>235993</v>
      </c>
      <c r="AX30" s="4">
        <v>0</v>
      </c>
      <c r="AY30" s="4">
        <v>235993</v>
      </c>
      <c r="AZ30" s="4">
        <v>0</v>
      </c>
      <c r="BA30" s="4">
        <v>232</v>
      </c>
      <c r="BB30" s="4">
        <v>232</v>
      </c>
      <c r="BC30" s="4">
        <v>0</v>
      </c>
      <c r="BD30" s="4">
        <v>54240</v>
      </c>
      <c r="BE30" s="4">
        <v>290465</v>
      </c>
      <c r="BF30" s="4">
        <v>0</v>
      </c>
      <c r="BG30" s="4">
        <v>23890</v>
      </c>
      <c r="BH30" s="4">
        <v>203090</v>
      </c>
      <c r="BI30" s="4">
        <v>4831125</v>
      </c>
    </row>
    <row r="31" spans="1:61" x14ac:dyDescent="0.2">
      <c r="A31" s="37"/>
      <c r="B31" s="6" t="s">
        <v>65</v>
      </c>
      <c r="C31" s="4">
        <v>26</v>
      </c>
      <c r="D31" s="4">
        <v>0</v>
      </c>
      <c r="E31" s="4">
        <v>38268</v>
      </c>
      <c r="F31" s="4">
        <v>25260</v>
      </c>
      <c r="G31" s="4">
        <v>8591</v>
      </c>
      <c r="H31" s="4">
        <v>1909</v>
      </c>
      <c r="I31" s="4">
        <v>85822</v>
      </c>
      <c r="J31" s="4">
        <v>63092</v>
      </c>
      <c r="K31" s="4">
        <v>16582</v>
      </c>
      <c r="L31" s="4">
        <v>87222</v>
      </c>
      <c r="M31" s="4">
        <v>134272</v>
      </c>
      <c r="N31" s="4">
        <v>19940</v>
      </c>
      <c r="O31" s="4">
        <v>118873</v>
      </c>
      <c r="P31" s="4">
        <v>40233</v>
      </c>
      <c r="Q31" s="4">
        <v>37532</v>
      </c>
      <c r="R31" s="4">
        <v>158840</v>
      </c>
      <c r="S31" s="4">
        <v>66792</v>
      </c>
      <c r="T31" s="4">
        <v>18394</v>
      </c>
      <c r="U31" s="4">
        <v>25146</v>
      </c>
      <c r="V31" s="4">
        <v>10654</v>
      </c>
      <c r="W31" s="4">
        <v>15419</v>
      </c>
      <c r="X31" s="4">
        <v>11375</v>
      </c>
      <c r="Y31" s="4">
        <v>2373</v>
      </c>
      <c r="Z31" s="4">
        <v>3167</v>
      </c>
      <c r="AA31" s="4">
        <v>84319</v>
      </c>
      <c r="AB31" s="4">
        <v>412</v>
      </c>
      <c r="AC31" s="4">
        <v>388714</v>
      </c>
      <c r="AD31" s="4">
        <v>1026332</v>
      </c>
      <c r="AE31" s="4">
        <v>60021</v>
      </c>
      <c r="AF31" s="4">
        <v>188305</v>
      </c>
      <c r="AG31" s="4">
        <v>104588</v>
      </c>
      <c r="AH31" s="4">
        <v>12936</v>
      </c>
      <c r="AI31" s="4">
        <v>41150</v>
      </c>
      <c r="AJ31" s="4">
        <v>9414</v>
      </c>
      <c r="AK31" s="4">
        <v>53002</v>
      </c>
      <c r="AL31" s="4">
        <v>5800</v>
      </c>
      <c r="AM31" s="4">
        <v>19050</v>
      </c>
      <c r="AN31" s="4">
        <v>105606</v>
      </c>
      <c r="AO31" s="4">
        <v>38829</v>
      </c>
      <c r="AP31" s="4">
        <v>82740</v>
      </c>
      <c r="AQ31" s="4">
        <v>22721</v>
      </c>
      <c r="AR31" s="4">
        <v>8019</v>
      </c>
      <c r="AS31" s="4">
        <v>109428</v>
      </c>
      <c r="AT31" s="4">
        <v>3351144</v>
      </c>
      <c r="AU31" s="4">
        <v>129709</v>
      </c>
      <c r="AV31" s="4">
        <v>530815</v>
      </c>
      <c r="AW31" s="4">
        <v>660524</v>
      </c>
      <c r="AX31" s="4">
        <v>0</v>
      </c>
      <c r="AY31" s="4">
        <v>660524</v>
      </c>
      <c r="AZ31" s="4">
        <v>0</v>
      </c>
      <c r="BA31" s="4">
        <v>7596</v>
      </c>
      <c r="BB31" s="4">
        <v>7596</v>
      </c>
      <c r="BC31" s="4">
        <v>0</v>
      </c>
      <c r="BD31" s="4">
        <v>3192</v>
      </c>
      <c r="BE31" s="4">
        <v>671312</v>
      </c>
      <c r="BF31" s="4">
        <v>0</v>
      </c>
      <c r="BG31" s="4">
        <v>214</v>
      </c>
      <c r="BH31" s="4">
        <v>-167912</v>
      </c>
      <c r="BI31" s="4">
        <v>3854330</v>
      </c>
    </row>
    <row r="32" spans="1:61" x14ac:dyDescent="0.2">
      <c r="A32" s="37"/>
      <c r="B32" s="6" t="s">
        <v>11</v>
      </c>
      <c r="C32" s="4">
        <v>27</v>
      </c>
      <c r="D32" s="4">
        <v>20517</v>
      </c>
      <c r="E32" s="4">
        <v>231950</v>
      </c>
      <c r="F32" s="4">
        <v>2237</v>
      </c>
      <c r="G32" s="4">
        <v>4407</v>
      </c>
      <c r="H32" s="4">
        <v>706</v>
      </c>
      <c r="I32" s="4">
        <v>13735</v>
      </c>
      <c r="J32" s="4">
        <v>8449</v>
      </c>
      <c r="K32" s="4">
        <v>9331</v>
      </c>
      <c r="L32" s="4">
        <v>15157</v>
      </c>
      <c r="M32" s="4">
        <v>4249</v>
      </c>
      <c r="N32" s="4">
        <v>4491</v>
      </c>
      <c r="O32" s="4">
        <v>17762</v>
      </c>
      <c r="P32" s="4">
        <v>20111</v>
      </c>
      <c r="Q32" s="4">
        <v>7181</v>
      </c>
      <c r="R32" s="4">
        <v>8667</v>
      </c>
      <c r="S32" s="4">
        <v>11943</v>
      </c>
      <c r="T32" s="4">
        <v>31658</v>
      </c>
      <c r="U32" s="4">
        <v>2193</v>
      </c>
      <c r="V32" s="4">
        <v>5242</v>
      </c>
      <c r="W32" s="4">
        <v>6205</v>
      </c>
      <c r="X32" s="4">
        <v>405</v>
      </c>
      <c r="Y32" s="4">
        <v>54</v>
      </c>
      <c r="Z32" s="4">
        <v>49</v>
      </c>
      <c r="AA32" s="4">
        <v>23775</v>
      </c>
      <c r="AB32" s="4">
        <v>569</v>
      </c>
      <c r="AC32" s="4">
        <v>590</v>
      </c>
      <c r="AD32" s="4">
        <v>1069000</v>
      </c>
      <c r="AE32" s="4">
        <v>40186</v>
      </c>
      <c r="AF32" s="4">
        <v>30382</v>
      </c>
      <c r="AG32" s="4">
        <v>22526</v>
      </c>
      <c r="AH32" s="4">
        <v>6661</v>
      </c>
      <c r="AI32" s="4">
        <v>29741</v>
      </c>
      <c r="AJ32" s="4">
        <v>8133</v>
      </c>
      <c r="AK32" s="4">
        <v>74800</v>
      </c>
      <c r="AL32" s="4">
        <v>1235</v>
      </c>
      <c r="AM32" s="4">
        <v>12035</v>
      </c>
      <c r="AN32" s="4">
        <v>4771</v>
      </c>
      <c r="AO32" s="4">
        <v>15306</v>
      </c>
      <c r="AP32" s="4">
        <v>42544</v>
      </c>
      <c r="AQ32" s="4">
        <v>12190</v>
      </c>
      <c r="AR32" s="4">
        <v>1653</v>
      </c>
      <c r="AS32" s="4">
        <v>13744</v>
      </c>
      <c r="AT32" s="4">
        <v>1836536</v>
      </c>
      <c r="AU32" s="4">
        <v>1433256</v>
      </c>
      <c r="AV32" s="4">
        <v>3164227</v>
      </c>
      <c r="AW32" s="4">
        <v>4597483</v>
      </c>
      <c r="AX32" s="4">
        <v>0</v>
      </c>
      <c r="AY32" s="4">
        <v>4597483</v>
      </c>
      <c r="AZ32" s="4">
        <v>239938903</v>
      </c>
      <c r="BA32" s="4">
        <v>0</v>
      </c>
      <c r="BB32" s="4">
        <v>239938903</v>
      </c>
      <c r="BC32" s="4">
        <v>0</v>
      </c>
      <c r="BD32" s="4">
        <v>0</v>
      </c>
      <c r="BE32" s="4">
        <v>244536385</v>
      </c>
      <c r="BF32" s="4">
        <v>33009637</v>
      </c>
      <c r="BG32" s="4">
        <v>51582000</v>
      </c>
      <c r="BH32" s="4">
        <v>-5687382</v>
      </c>
      <c r="BI32" s="4">
        <v>156093902</v>
      </c>
    </row>
    <row r="33" spans="1:61" x14ac:dyDescent="0.2">
      <c r="A33" s="37"/>
      <c r="B33" s="6" t="s">
        <v>12</v>
      </c>
      <c r="C33" s="4">
        <v>28</v>
      </c>
      <c r="D33" s="4">
        <v>8731720</v>
      </c>
      <c r="E33" s="4">
        <v>659530</v>
      </c>
      <c r="F33" s="4">
        <v>283610</v>
      </c>
      <c r="G33" s="4">
        <v>821830</v>
      </c>
      <c r="H33" s="4">
        <v>420041</v>
      </c>
      <c r="I33" s="4">
        <v>3217546</v>
      </c>
      <c r="J33" s="4">
        <v>1460557</v>
      </c>
      <c r="K33" s="4">
        <v>1065149</v>
      </c>
      <c r="L33" s="4">
        <v>2150670</v>
      </c>
      <c r="M33" s="4">
        <v>2369540</v>
      </c>
      <c r="N33" s="4">
        <v>6482840</v>
      </c>
      <c r="O33" s="4">
        <v>12166862</v>
      </c>
      <c r="P33" s="4">
        <v>4048542</v>
      </c>
      <c r="Q33" s="4">
        <v>6769377</v>
      </c>
      <c r="R33" s="4">
        <v>1438350</v>
      </c>
      <c r="S33" s="4">
        <v>4544085</v>
      </c>
      <c r="T33" s="4">
        <v>1427929</v>
      </c>
      <c r="U33" s="4">
        <v>2588769</v>
      </c>
      <c r="V33" s="4">
        <v>1246788</v>
      </c>
      <c r="W33" s="4">
        <v>2276618</v>
      </c>
      <c r="X33" s="4">
        <v>312302</v>
      </c>
      <c r="Y33" s="4">
        <v>345655</v>
      </c>
      <c r="Z33" s="4">
        <v>103723</v>
      </c>
      <c r="AA33" s="4">
        <v>11989500</v>
      </c>
      <c r="AB33" s="4">
        <v>354930</v>
      </c>
      <c r="AC33" s="4">
        <v>1334980</v>
      </c>
      <c r="AD33" s="4">
        <v>1813819</v>
      </c>
      <c r="AE33" s="4">
        <v>9050505</v>
      </c>
      <c r="AF33" s="4">
        <v>769195</v>
      </c>
      <c r="AG33" s="4">
        <v>497975</v>
      </c>
      <c r="AH33" s="4">
        <v>344435</v>
      </c>
      <c r="AI33" s="4">
        <v>441808</v>
      </c>
      <c r="AJ33" s="4">
        <v>472750</v>
      </c>
      <c r="AK33" s="4">
        <v>512861</v>
      </c>
      <c r="AL33" s="4">
        <v>16406</v>
      </c>
      <c r="AM33" s="4">
        <v>249967</v>
      </c>
      <c r="AN33" s="4">
        <v>129942</v>
      </c>
      <c r="AO33" s="4">
        <v>138330</v>
      </c>
      <c r="AP33" s="4">
        <v>139677</v>
      </c>
      <c r="AQ33" s="4">
        <v>102589</v>
      </c>
      <c r="AR33" s="4">
        <v>144876</v>
      </c>
      <c r="AS33" s="4">
        <v>139844</v>
      </c>
      <c r="AT33" s="4">
        <v>93576420</v>
      </c>
      <c r="AU33" s="4">
        <v>412498</v>
      </c>
      <c r="AV33" s="4">
        <v>1101440</v>
      </c>
      <c r="AW33" s="4">
        <v>1513938</v>
      </c>
      <c r="AX33" s="4">
        <v>0</v>
      </c>
      <c r="AY33" s="4">
        <v>1513938</v>
      </c>
      <c r="AZ33" s="4">
        <v>10562100</v>
      </c>
      <c r="BA33" s="4">
        <v>138258</v>
      </c>
      <c r="BB33" s="4">
        <v>10700358</v>
      </c>
      <c r="BC33" s="4">
        <v>17896856</v>
      </c>
      <c r="BD33" s="4">
        <v>2042607</v>
      </c>
      <c r="BE33" s="4">
        <v>32153759</v>
      </c>
      <c r="BF33" s="4">
        <v>393122</v>
      </c>
      <c r="BG33" s="4">
        <v>473224</v>
      </c>
      <c r="BH33" s="4">
        <v>2929036</v>
      </c>
      <c r="BI33" s="4">
        <v>127792868</v>
      </c>
    </row>
    <row r="34" spans="1:61" x14ac:dyDescent="0.2">
      <c r="A34" s="37"/>
      <c r="B34" s="6" t="s">
        <v>66</v>
      </c>
      <c r="C34" s="4">
        <v>29</v>
      </c>
      <c r="D34" s="4">
        <v>753566</v>
      </c>
      <c r="E34" s="4">
        <v>1176188</v>
      </c>
      <c r="F34" s="4">
        <v>119910</v>
      </c>
      <c r="G34" s="4">
        <v>115975</v>
      </c>
      <c r="H34" s="4">
        <v>88177</v>
      </c>
      <c r="I34" s="4">
        <v>1487268</v>
      </c>
      <c r="J34" s="4">
        <v>584366</v>
      </c>
      <c r="K34" s="4">
        <v>321439</v>
      </c>
      <c r="L34" s="4">
        <v>1165723</v>
      </c>
      <c r="M34" s="4">
        <v>950143</v>
      </c>
      <c r="N34" s="4">
        <v>433074</v>
      </c>
      <c r="O34" s="4">
        <v>5629630</v>
      </c>
      <c r="P34" s="4">
        <v>2739700</v>
      </c>
      <c r="Q34" s="4">
        <v>1591086</v>
      </c>
      <c r="R34" s="4">
        <v>821921</v>
      </c>
      <c r="S34" s="4">
        <v>1157965</v>
      </c>
      <c r="T34" s="4">
        <v>871954</v>
      </c>
      <c r="U34" s="4">
        <v>1982470</v>
      </c>
      <c r="V34" s="4">
        <v>534286</v>
      </c>
      <c r="W34" s="4">
        <v>576905</v>
      </c>
      <c r="X34" s="4">
        <v>64241</v>
      </c>
      <c r="Y34" s="4">
        <v>62366</v>
      </c>
      <c r="Z34" s="4">
        <v>4582</v>
      </c>
      <c r="AA34" s="4">
        <v>254887</v>
      </c>
      <c r="AB34" s="4">
        <v>21902</v>
      </c>
      <c r="AC34" s="4">
        <v>4826</v>
      </c>
      <c r="AD34" s="4">
        <v>2615272</v>
      </c>
      <c r="AE34" s="4">
        <v>3940654</v>
      </c>
      <c r="AF34" s="4">
        <v>45497530</v>
      </c>
      <c r="AG34" s="4">
        <v>94734</v>
      </c>
      <c r="AH34" s="4">
        <v>208161</v>
      </c>
      <c r="AI34" s="4">
        <v>934885</v>
      </c>
      <c r="AJ34" s="4">
        <v>231217</v>
      </c>
      <c r="AK34" s="4">
        <v>5469676</v>
      </c>
      <c r="AL34" s="4">
        <v>45020</v>
      </c>
      <c r="AM34" s="4">
        <v>440172</v>
      </c>
      <c r="AN34" s="4">
        <v>283158</v>
      </c>
      <c r="AO34" s="4">
        <v>245023</v>
      </c>
      <c r="AP34" s="4">
        <v>102642</v>
      </c>
      <c r="AQ34" s="4">
        <v>14759</v>
      </c>
      <c r="AR34" s="4">
        <v>49672</v>
      </c>
      <c r="AS34" s="4">
        <v>634540</v>
      </c>
      <c r="AT34" s="4">
        <v>84321666</v>
      </c>
      <c r="AU34" s="4">
        <v>585482</v>
      </c>
      <c r="AV34" s="4">
        <v>5549406</v>
      </c>
      <c r="AW34" s="4">
        <v>6134888</v>
      </c>
      <c r="AX34" s="4">
        <v>1497617</v>
      </c>
      <c r="AY34" s="4">
        <v>7632505</v>
      </c>
      <c r="AZ34" s="4">
        <v>2196005</v>
      </c>
      <c r="BA34" s="4">
        <v>264683</v>
      </c>
      <c r="BB34" s="4">
        <v>2460688</v>
      </c>
      <c r="BC34" s="4">
        <v>3154225</v>
      </c>
      <c r="BD34" s="4">
        <v>611773</v>
      </c>
      <c r="BE34" s="4">
        <v>13859192</v>
      </c>
      <c r="BF34" s="4">
        <v>1151926</v>
      </c>
      <c r="BG34" s="4">
        <v>1425301</v>
      </c>
      <c r="BH34" s="4">
        <v>4328476</v>
      </c>
      <c r="BI34" s="4">
        <v>99932107</v>
      </c>
    </row>
    <row r="35" spans="1:61" x14ac:dyDescent="0.2">
      <c r="A35" s="37"/>
      <c r="B35" s="6" t="s">
        <v>67</v>
      </c>
      <c r="C35" s="4">
        <v>30</v>
      </c>
      <c r="D35" s="4">
        <v>174766</v>
      </c>
      <c r="E35" s="4">
        <v>162683</v>
      </c>
      <c r="F35" s="4">
        <v>19625</v>
      </c>
      <c r="G35" s="4">
        <v>47508</v>
      </c>
      <c r="H35" s="4">
        <v>24646</v>
      </c>
      <c r="I35" s="4">
        <v>438216</v>
      </c>
      <c r="J35" s="4">
        <v>123667</v>
      </c>
      <c r="K35" s="4">
        <v>105161</v>
      </c>
      <c r="L35" s="4">
        <v>306390</v>
      </c>
      <c r="M35" s="4">
        <v>379067</v>
      </c>
      <c r="N35" s="4">
        <v>66922</v>
      </c>
      <c r="O35" s="4">
        <v>1359534</v>
      </c>
      <c r="P35" s="4">
        <v>565314</v>
      </c>
      <c r="Q35" s="4">
        <v>241467</v>
      </c>
      <c r="R35" s="4">
        <v>471393</v>
      </c>
      <c r="S35" s="4">
        <v>556228</v>
      </c>
      <c r="T35" s="4">
        <v>279439</v>
      </c>
      <c r="U35" s="4">
        <v>357481</v>
      </c>
      <c r="V35" s="4">
        <v>484158</v>
      </c>
      <c r="W35" s="4">
        <v>304089</v>
      </c>
      <c r="X35" s="4">
        <v>66582</v>
      </c>
      <c r="Y35" s="4">
        <v>11137</v>
      </c>
      <c r="Z35" s="4">
        <v>796</v>
      </c>
      <c r="AA35" s="4">
        <v>7262</v>
      </c>
      <c r="AB35" s="4">
        <v>19050</v>
      </c>
      <c r="AC35" s="4">
        <v>3331</v>
      </c>
      <c r="AD35" s="4">
        <v>1619428</v>
      </c>
      <c r="AE35" s="4">
        <v>1265007</v>
      </c>
      <c r="AF35" s="4">
        <v>429674</v>
      </c>
      <c r="AG35" s="4">
        <v>207248</v>
      </c>
      <c r="AH35" s="4">
        <v>446276</v>
      </c>
      <c r="AI35" s="4">
        <v>4640082</v>
      </c>
      <c r="AJ35" s="4">
        <v>691360</v>
      </c>
      <c r="AK35" s="4">
        <v>5790631</v>
      </c>
      <c r="AL35" s="4">
        <v>45163</v>
      </c>
      <c r="AM35" s="4">
        <v>262421</v>
      </c>
      <c r="AN35" s="4">
        <v>34511</v>
      </c>
      <c r="AO35" s="4">
        <v>385635</v>
      </c>
      <c r="AP35" s="4">
        <v>208172</v>
      </c>
      <c r="AQ35" s="4">
        <v>49254</v>
      </c>
      <c r="AR35" s="4">
        <v>24532</v>
      </c>
      <c r="AS35" s="4">
        <v>542301</v>
      </c>
      <c r="AT35" s="4">
        <v>23217606</v>
      </c>
      <c r="AU35" s="4">
        <v>1549640</v>
      </c>
      <c r="AV35" s="4">
        <v>7128379</v>
      </c>
      <c r="AW35" s="4">
        <v>8678019</v>
      </c>
      <c r="AX35" s="4">
        <v>0</v>
      </c>
      <c r="AY35" s="4">
        <v>8678019</v>
      </c>
      <c r="AZ35" s="4">
        <v>0</v>
      </c>
      <c r="BA35" s="4">
        <v>0</v>
      </c>
      <c r="BB35" s="4">
        <v>0</v>
      </c>
      <c r="BC35" s="4">
        <v>41584</v>
      </c>
      <c r="BD35" s="4">
        <v>6721</v>
      </c>
      <c r="BE35" s="4">
        <v>8726324</v>
      </c>
      <c r="BF35" s="4">
        <v>0</v>
      </c>
      <c r="BG35" s="4">
        <v>0</v>
      </c>
      <c r="BH35" s="4">
        <v>1541828</v>
      </c>
      <c r="BI35" s="4">
        <v>33485758</v>
      </c>
    </row>
    <row r="36" spans="1:61" x14ac:dyDescent="0.2">
      <c r="A36" s="37"/>
      <c r="B36" s="6" t="s">
        <v>68</v>
      </c>
      <c r="C36" s="4">
        <v>31</v>
      </c>
      <c r="D36" s="4">
        <v>54050</v>
      </c>
      <c r="E36" s="4">
        <v>7405</v>
      </c>
      <c r="F36" s="4">
        <v>704</v>
      </c>
      <c r="G36" s="4">
        <v>6279</v>
      </c>
      <c r="H36" s="4">
        <v>2628</v>
      </c>
      <c r="I36" s="4">
        <v>26615</v>
      </c>
      <c r="J36" s="4">
        <v>40224</v>
      </c>
      <c r="K36" s="4">
        <v>11653</v>
      </c>
      <c r="L36" s="4">
        <v>47164</v>
      </c>
      <c r="M36" s="4">
        <v>20471</v>
      </c>
      <c r="N36" s="4">
        <v>2720</v>
      </c>
      <c r="O36" s="4">
        <v>57880</v>
      </c>
      <c r="P36" s="4">
        <v>32271</v>
      </c>
      <c r="Q36" s="4">
        <v>15224</v>
      </c>
      <c r="R36" s="4">
        <v>18227</v>
      </c>
      <c r="S36" s="4">
        <v>28965</v>
      </c>
      <c r="T36" s="4">
        <v>24166</v>
      </c>
      <c r="U36" s="4">
        <v>21740</v>
      </c>
      <c r="V36" s="4">
        <v>12066</v>
      </c>
      <c r="W36" s="4">
        <v>21640</v>
      </c>
      <c r="X36" s="4">
        <v>1081</v>
      </c>
      <c r="Y36" s="4">
        <v>1558</v>
      </c>
      <c r="Z36" s="4">
        <v>134</v>
      </c>
      <c r="AA36" s="4">
        <v>1744</v>
      </c>
      <c r="AB36" s="4">
        <v>1684</v>
      </c>
      <c r="AC36" s="4">
        <v>635</v>
      </c>
      <c r="AD36" s="4">
        <v>61078</v>
      </c>
      <c r="AE36" s="4">
        <v>110282</v>
      </c>
      <c r="AF36" s="4">
        <v>84180</v>
      </c>
      <c r="AG36" s="4">
        <v>83074</v>
      </c>
      <c r="AH36" s="4">
        <v>1013629</v>
      </c>
      <c r="AI36" s="4">
        <v>339627</v>
      </c>
      <c r="AJ36" s="4">
        <v>73412</v>
      </c>
      <c r="AK36" s="4">
        <v>44599</v>
      </c>
      <c r="AL36" s="4">
        <v>3712</v>
      </c>
      <c r="AM36" s="4">
        <v>31414</v>
      </c>
      <c r="AN36" s="4">
        <v>2230</v>
      </c>
      <c r="AO36" s="4">
        <v>12940</v>
      </c>
      <c r="AP36" s="4">
        <v>10104</v>
      </c>
      <c r="AQ36" s="4">
        <v>8500</v>
      </c>
      <c r="AR36" s="4">
        <v>3165</v>
      </c>
      <c r="AS36" s="4">
        <v>47155</v>
      </c>
      <c r="AT36" s="4">
        <v>2388030</v>
      </c>
      <c r="AU36" s="4">
        <v>1519940</v>
      </c>
      <c r="AV36" s="4">
        <v>3809449</v>
      </c>
      <c r="AW36" s="4">
        <v>5329389</v>
      </c>
      <c r="AX36" s="4">
        <v>0</v>
      </c>
      <c r="AY36" s="4">
        <v>5329389</v>
      </c>
      <c r="AZ36" s="4">
        <v>13423268</v>
      </c>
      <c r="BA36" s="4">
        <v>0</v>
      </c>
      <c r="BB36" s="4">
        <v>13423268</v>
      </c>
      <c r="BC36" s="4">
        <v>136610</v>
      </c>
      <c r="BD36" s="4">
        <v>28061</v>
      </c>
      <c r="BE36" s="4">
        <v>18917328</v>
      </c>
      <c r="BF36" s="4">
        <v>2136264</v>
      </c>
      <c r="BG36" s="4">
        <v>1383844</v>
      </c>
      <c r="BH36" s="4">
        <v>-153302</v>
      </c>
      <c r="BI36" s="4">
        <v>17631948</v>
      </c>
    </row>
    <row r="37" spans="1:61" x14ac:dyDescent="0.2">
      <c r="A37" s="37"/>
      <c r="B37" s="6" t="s">
        <v>69</v>
      </c>
      <c r="C37" s="4">
        <v>32</v>
      </c>
      <c r="D37" s="4">
        <v>466670</v>
      </c>
      <c r="E37" s="4">
        <v>1177656</v>
      </c>
      <c r="F37" s="4">
        <v>134968</v>
      </c>
      <c r="G37" s="4">
        <v>179512</v>
      </c>
      <c r="H37" s="4">
        <v>41961</v>
      </c>
      <c r="I37" s="4">
        <v>731376</v>
      </c>
      <c r="J37" s="4">
        <v>654610</v>
      </c>
      <c r="K37" s="4">
        <v>160296</v>
      </c>
      <c r="L37" s="4">
        <v>564602</v>
      </c>
      <c r="M37" s="4">
        <v>493146</v>
      </c>
      <c r="N37" s="4">
        <v>547082</v>
      </c>
      <c r="O37" s="4">
        <v>1988676</v>
      </c>
      <c r="P37" s="4">
        <v>438683</v>
      </c>
      <c r="Q37" s="4">
        <v>2934597</v>
      </c>
      <c r="R37" s="4">
        <v>622389</v>
      </c>
      <c r="S37" s="4">
        <v>517441</v>
      </c>
      <c r="T37" s="4">
        <v>575900</v>
      </c>
      <c r="U37" s="4">
        <v>487577</v>
      </c>
      <c r="V37" s="4">
        <v>310555</v>
      </c>
      <c r="W37" s="4">
        <v>131167</v>
      </c>
      <c r="X37" s="4">
        <v>28418</v>
      </c>
      <c r="Y37" s="4">
        <v>23051</v>
      </c>
      <c r="Z37" s="4">
        <v>1325</v>
      </c>
      <c r="AA37" s="4">
        <v>229646</v>
      </c>
      <c r="AB37" s="4">
        <v>107511</v>
      </c>
      <c r="AC37" s="4">
        <v>16052</v>
      </c>
      <c r="AD37" s="4">
        <v>2208023</v>
      </c>
      <c r="AE37" s="4">
        <v>3666902</v>
      </c>
      <c r="AF37" s="4">
        <v>3027766</v>
      </c>
      <c r="AG37" s="4">
        <v>432691</v>
      </c>
      <c r="AH37" s="4">
        <v>143608</v>
      </c>
      <c r="AI37" s="4">
        <v>2784195</v>
      </c>
      <c r="AJ37" s="4">
        <v>5554651</v>
      </c>
      <c r="AK37" s="4">
        <v>7908467</v>
      </c>
      <c r="AL37" s="4">
        <v>29793</v>
      </c>
      <c r="AM37" s="4">
        <v>178206</v>
      </c>
      <c r="AN37" s="4">
        <v>290088</v>
      </c>
      <c r="AO37" s="4">
        <v>109464</v>
      </c>
      <c r="AP37" s="4">
        <v>300045</v>
      </c>
      <c r="AQ37" s="4">
        <v>23008</v>
      </c>
      <c r="AR37" s="4">
        <v>236947</v>
      </c>
      <c r="AS37" s="4">
        <v>7300</v>
      </c>
      <c r="AT37" s="4">
        <v>40466022</v>
      </c>
      <c r="AU37" s="4">
        <v>2699480</v>
      </c>
      <c r="AV37" s="4">
        <v>20515956</v>
      </c>
      <c r="AW37" s="4">
        <v>23215436</v>
      </c>
      <c r="AX37" s="4">
        <v>92394</v>
      </c>
      <c r="AY37" s="4">
        <v>23307829</v>
      </c>
      <c r="AZ37" s="4">
        <v>0</v>
      </c>
      <c r="BA37" s="4">
        <v>0</v>
      </c>
      <c r="BB37" s="4">
        <v>0</v>
      </c>
      <c r="BC37" s="4">
        <v>252507</v>
      </c>
      <c r="BD37" s="4">
        <v>55045</v>
      </c>
      <c r="BE37" s="4">
        <v>23615381</v>
      </c>
      <c r="BF37" s="4">
        <v>0</v>
      </c>
      <c r="BG37" s="4">
        <v>518765</v>
      </c>
      <c r="BH37" s="4">
        <v>2885685</v>
      </c>
      <c r="BI37" s="4">
        <v>66448323</v>
      </c>
    </row>
    <row r="38" spans="1:61" x14ac:dyDescent="0.2">
      <c r="A38" s="37"/>
      <c r="B38" s="6" t="s">
        <v>70</v>
      </c>
      <c r="C38" s="4">
        <v>33</v>
      </c>
      <c r="D38" s="4">
        <v>0</v>
      </c>
      <c r="E38" s="4">
        <v>99</v>
      </c>
      <c r="F38" s="4">
        <v>1895</v>
      </c>
      <c r="G38" s="4">
        <v>0</v>
      </c>
      <c r="H38" s="4">
        <v>450</v>
      </c>
      <c r="I38" s="4">
        <v>808</v>
      </c>
      <c r="J38" s="4">
        <v>1120</v>
      </c>
      <c r="K38" s="4">
        <v>851</v>
      </c>
      <c r="L38" s="4">
        <v>80</v>
      </c>
      <c r="M38" s="4">
        <v>335</v>
      </c>
      <c r="N38" s="4">
        <v>0</v>
      </c>
      <c r="O38" s="4">
        <v>2899</v>
      </c>
      <c r="P38" s="4">
        <v>520</v>
      </c>
      <c r="Q38" s="4">
        <v>1478</v>
      </c>
      <c r="R38" s="4">
        <v>803</v>
      </c>
      <c r="S38" s="4">
        <v>3329</v>
      </c>
      <c r="T38" s="4">
        <v>631</v>
      </c>
      <c r="U38" s="4">
        <v>333</v>
      </c>
      <c r="V38" s="4">
        <v>2698</v>
      </c>
      <c r="W38" s="4">
        <v>5056</v>
      </c>
      <c r="X38" s="4">
        <v>357</v>
      </c>
      <c r="Y38" s="4">
        <v>56</v>
      </c>
      <c r="Z38" s="4">
        <v>0</v>
      </c>
      <c r="AA38" s="4">
        <v>111</v>
      </c>
      <c r="AB38" s="4">
        <v>33</v>
      </c>
      <c r="AC38" s="4">
        <v>3</v>
      </c>
      <c r="AD38" s="4">
        <v>20909</v>
      </c>
      <c r="AE38" s="4">
        <v>254670</v>
      </c>
      <c r="AF38" s="4">
        <v>269782</v>
      </c>
      <c r="AG38" s="4">
        <v>205404</v>
      </c>
      <c r="AH38" s="4">
        <v>25001</v>
      </c>
      <c r="AI38" s="4">
        <v>403180</v>
      </c>
      <c r="AJ38" s="4">
        <v>274793</v>
      </c>
      <c r="AK38" s="4">
        <v>69799</v>
      </c>
      <c r="AL38" s="4">
        <v>2677</v>
      </c>
      <c r="AM38" s="4">
        <v>16835</v>
      </c>
      <c r="AN38" s="4">
        <v>8154</v>
      </c>
      <c r="AO38" s="4">
        <v>41474</v>
      </c>
      <c r="AP38" s="4">
        <v>63704</v>
      </c>
      <c r="AQ38" s="4">
        <v>16249</v>
      </c>
      <c r="AR38" s="4">
        <v>8945</v>
      </c>
      <c r="AS38" s="4">
        <v>61668</v>
      </c>
      <c r="AT38" s="4">
        <v>1767187</v>
      </c>
      <c r="AU38" s="4">
        <v>16101782</v>
      </c>
      <c r="AV38" s="4">
        <v>43507305</v>
      </c>
      <c r="AW38" s="4">
        <v>59609087</v>
      </c>
      <c r="AX38" s="4">
        <v>0</v>
      </c>
      <c r="AY38" s="4">
        <v>59609087</v>
      </c>
      <c r="AZ38" s="4">
        <v>21992149</v>
      </c>
      <c r="BA38" s="4">
        <v>0</v>
      </c>
      <c r="BB38" s="4">
        <v>21992149</v>
      </c>
      <c r="BC38" s="4">
        <v>0</v>
      </c>
      <c r="BD38" s="4">
        <v>0</v>
      </c>
      <c r="BE38" s="4">
        <v>81601235</v>
      </c>
      <c r="BF38" s="4">
        <v>7379524</v>
      </c>
      <c r="BG38" s="4">
        <v>26710310</v>
      </c>
      <c r="BH38" s="4">
        <v>-2329224</v>
      </c>
      <c r="BI38" s="4">
        <v>46949365</v>
      </c>
    </row>
    <row r="39" spans="1:61" x14ac:dyDescent="0.2">
      <c r="A39" s="37"/>
      <c r="B39" s="6" t="s">
        <v>71</v>
      </c>
      <c r="C39" s="4">
        <v>34</v>
      </c>
      <c r="D39" s="4">
        <v>183294</v>
      </c>
      <c r="E39" s="4">
        <v>1195230</v>
      </c>
      <c r="F39" s="4">
        <v>78486</v>
      </c>
      <c r="G39" s="4">
        <v>347372</v>
      </c>
      <c r="H39" s="4">
        <v>113767</v>
      </c>
      <c r="I39" s="4">
        <v>1933645</v>
      </c>
      <c r="J39" s="4">
        <v>413084</v>
      </c>
      <c r="K39" s="4">
        <v>314195</v>
      </c>
      <c r="L39" s="4">
        <v>623524</v>
      </c>
      <c r="M39" s="4">
        <v>479749</v>
      </c>
      <c r="N39" s="4">
        <v>203951</v>
      </c>
      <c r="O39" s="4">
        <v>5057746</v>
      </c>
      <c r="P39" s="4">
        <v>1331984</v>
      </c>
      <c r="Q39" s="4">
        <v>608238</v>
      </c>
      <c r="R39" s="4">
        <v>1977684</v>
      </c>
      <c r="S39" s="4">
        <v>1972526</v>
      </c>
      <c r="T39" s="4">
        <v>701096</v>
      </c>
      <c r="U39" s="4">
        <v>1433872</v>
      </c>
      <c r="V39" s="4">
        <v>1254641</v>
      </c>
      <c r="W39" s="4">
        <v>2344038</v>
      </c>
      <c r="X39" s="4">
        <v>124430</v>
      </c>
      <c r="Y39" s="4">
        <v>26343</v>
      </c>
      <c r="Z39" s="4">
        <v>2573</v>
      </c>
      <c r="AA39" s="4">
        <v>115092</v>
      </c>
      <c r="AB39" s="4">
        <v>4570</v>
      </c>
      <c r="AC39" s="4">
        <v>44101</v>
      </c>
      <c r="AD39" s="4">
        <v>1500087</v>
      </c>
      <c r="AE39" s="4">
        <v>7111680</v>
      </c>
      <c r="AF39" s="4">
        <v>1590434</v>
      </c>
      <c r="AG39" s="4">
        <v>2013643</v>
      </c>
      <c r="AH39" s="4">
        <v>1506815</v>
      </c>
      <c r="AI39" s="4">
        <v>6054968</v>
      </c>
      <c r="AJ39" s="4">
        <v>5616940</v>
      </c>
      <c r="AK39" s="4">
        <v>4289415</v>
      </c>
      <c r="AL39" s="4">
        <v>20872</v>
      </c>
      <c r="AM39" s="4">
        <v>2421345</v>
      </c>
      <c r="AN39" s="4">
        <v>369212</v>
      </c>
      <c r="AO39" s="4">
        <v>1188689</v>
      </c>
      <c r="AP39" s="4">
        <v>510292</v>
      </c>
      <c r="AQ39" s="4">
        <v>46251</v>
      </c>
      <c r="AR39" s="4">
        <v>311983</v>
      </c>
      <c r="AS39" s="4">
        <v>434049</v>
      </c>
      <c r="AT39" s="4">
        <v>57871906</v>
      </c>
      <c r="AU39" s="4">
        <v>133997</v>
      </c>
      <c r="AV39" s="4">
        <v>2738062</v>
      </c>
      <c r="AW39" s="4">
        <v>2872059</v>
      </c>
      <c r="AX39" s="4">
        <v>174052</v>
      </c>
      <c r="AY39" s="4">
        <v>3046111</v>
      </c>
      <c r="AZ39" s="4">
        <v>0</v>
      </c>
      <c r="BA39" s="4">
        <v>0</v>
      </c>
      <c r="BB39" s="4">
        <v>0</v>
      </c>
      <c r="BC39" s="4">
        <v>993</v>
      </c>
      <c r="BD39" s="4">
        <v>131</v>
      </c>
      <c r="BE39" s="4">
        <v>3047235</v>
      </c>
      <c r="BF39" s="4">
        <v>0</v>
      </c>
      <c r="BG39" s="4">
        <v>1311790</v>
      </c>
      <c r="BH39" s="4">
        <v>2868380</v>
      </c>
      <c r="BI39" s="4">
        <v>62475730</v>
      </c>
    </row>
    <row r="40" spans="1:61" x14ac:dyDescent="0.2">
      <c r="A40" s="37"/>
      <c r="B40" s="6" t="s">
        <v>72</v>
      </c>
      <c r="C40" s="4">
        <v>35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608692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608692</v>
      </c>
      <c r="AU40" s="4">
        <v>0</v>
      </c>
      <c r="AV40" s="4">
        <v>0</v>
      </c>
      <c r="AW40" s="4">
        <v>0</v>
      </c>
      <c r="AX40" s="4">
        <v>1025760</v>
      </c>
      <c r="AY40" s="4">
        <v>1025760</v>
      </c>
      <c r="AZ40" s="4">
        <v>103796</v>
      </c>
      <c r="BA40" s="4">
        <v>0</v>
      </c>
      <c r="BB40" s="4">
        <v>103796</v>
      </c>
      <c r="BC40" s="4">
        <v>203996</v>
      </c>
      <c r="BD40" s="4">
        <v>150627</v>
      </c>
      <c r="BE40" s="4">
        <v>1484179</v>
      </c>
      <c r="BF40" s="4">
        <v>0</v>
      </c>
      <c r="BG40" s="4">
        <v>0</v>
      </c>
      <c r="BH40" s="4">
        <v>57428</v>
      </c>
      <c r="BI40" s="4">
        <v>2150299</v>
      </c>
    </row>
    <row r="41" spans="1:61" x14ac:dyDescent="0.2">
      <c r="A41" s="37"/>
      <c r="B41" s="6" t="s">
        <v>73</v>
      </c>
      <c r="C41" s="4">
        <v>36</v>
      </c>
      <c r="D41" s="4">
        <v>2105438</v>
      </c>
      <c r="E41" s="4">
        <v>3256</v>
      </c>
      <c r="F41" s="4">
        <v>437</v>
      </c>
      <c r="G41" s="4">
        <v>161</v>
      </c>
      <c r="H41" s="4">
        <v>1738</v>
      </c>
      <c r="I41" s="4">
        <v>44231</v>
      </c>
      <c r="J41" s="4">
        <v>13694</v>
      </c>
      <c r="K41" s="4">
        <v>28811</v>
      </c>
      <c r="L41" s="4">
        <v>9414</v>
      </c>
      <c r="M41" s="4">
        <v>33365</v>
      </c>
      <c r="N41" s="4">
        <v>35338</v>
      </c>
      <c r="O41" s="4">
        <v>2705944</v>
      </c>
      <c r="P41" s="4">
        <v>13145</v>
      </c>
      <c r="Q41" s="4">
        <v>14797</v>
      </c>
      <c r="R41" s="4">
        <v>37020</v>
      </c>
      <c r="S41" s="4">
        <v>105344</v>
      </c>
      <c r="T41" s="4">
        <v>78576</v>
      </c>
      <c r="U41" s="4">
        <v>179868</v>
      </c>
      <c r="V41" s="4">
        <v>129016</v>
      </c>
      <c r="W41" s="4">
        <v>77797</v>
      </c>
      <c r="X41" s="4">
        <v>1019</v>
      </c>
      <c r="Y41" s="4">
        <v>25</v>
      </c>
      <c r="Z41" s="4">
        <v>2877</v>
      </c>
      <c r="AA41" s="4">
        <v>614</v>
      </c>
      <c r="AB41" s="4">
        <v>20</v>
      </c>
      <c r="AC41" s="4">
        <v>518</v>
      </c>
      <c r="AD41" s="4">
        <v>3232618</v>
      </c>
      <c r="AE41" s="4">
        <v>732940</v>
      </c>
      <c r="AF41" s="4">
        <v>17410</v>
      </c>
      <c r="AG41" s="4">
        <v>93264</v>
      </c>
      <c r="AH41" s="4">
        <v>3590</v>
      </c>
      <c r="AI41" s="4">
        <v>77</v>
      </c>
      <c r="AJ41" s="4">
        <v>72</v>
      </c>
      <c r="AK41" s="4">
        <v>1523</v>
      </c>
      <c r="AL41" s="4">
        <v>8608</v>
      </c>
      <c r="AM41" s="4">
        <v>846586</v>
      </c>
      <c r="AN41" s="4">
        <v>107</v>
      </c>
      <c r="AO41" s="4">
        <v>109</v>
      </c>
      <c r="AP41" s="4">
        <v>63</v>
      </c>
      <c r="AQ41" s="4">
        <v>882</v>
      </c>
      <c r="AR41" s="4">
        <v>4</v>
      </c>
      <c r="AS41" s="4">
        <v>262</v>
      </c>
      <c r="AT41" s="4">
        <v>10560578</v>
      </c>
      <c r="AU41" s="4">
        <v>0</v>
      </c>
      <c r="AV41" s="4">
        <v>0</v>
      </c>
      <c r="AW41" s="4">
        <v>0</v>
      </c>
      <c r="AX41" s="4">
        <v>11447904</v>
      </c>
      <c r="AY41" s="4">
        <v>11447904</v>
      </c>
      <c r="AZ41" s="4">
        <v>436076</v>
      </c>
      <c r="BA41" s="4">
        <v>0</v>
      </c>
      <c r="BB41" s="4">
        <v>436076</v>
      </c>
      <c r="BC41" s="4">
        <v>0</v>
      </c>
      <c r="BD41" s="4">
        <v>0</v>
      </c>
      <c r="BE41" s="4">
        <v>11883980</v>
      </c>
      <c r="BF41" s="4">
        <v>12225</v>
      </c>
      <c r="BG41" s="4">
        <v>76757</v>
      </c>
      <c r="BH41" s="4">
        <v>1101432</v>
      </c>
      <c r="BI41" s="4">
        <v>23457007</v>
      </c>
    </row>
    <row r="42" spans="1:61" x14ac:dyDescent="0.2">
      <c r="A42" s="37"/>
      <c r="B42" s="6" t="s">
        <v>74</v>
      </c>
      <c r="C42" s="4">
        <v>37</v>
      </c>
      <c r="D42" s="4">
        <v>679810</v>
      </c>
      <c r="E42" s="4">
        <v>18568</v>
      </c>
      <c r="F42" s="4">
        <v>228</v>
      </c>
      <c r="G42" s="4">
        <v>5987</v>
      </c>
      <c r="H42" s="4">
        <v>2469</v>
      </c>
      <c r="I42" s="4">
        <v>39955</v>
      </c>
      <c r="J42" s="4">
        <v>18548</v>
      </c>
      <c r="K42" s="4">
        <v>10497</v>
      </c>
      <c r="L42" s="4">
        <v>51894</v>
      </c>
      <c r="M42" s="4">
        <v>30435</v>
      </c>
      <c r="N42" s="4">
        <v>3979</v>
      </c>
      <c r="O42" s="4">
        <v>142242</v>
      </c>
      <c r="P42" s="4">
        <v>98673</v>
      </c>
      <c r="Q42" s="4">
        <v>33265</v>
      </c>
      <c r="R42" s="4">
        <v>49228</v>
      </c>
      <c r="S42" s="4">
        <v>54279</v>
      </c>
      <c r="T42" s="4">
        <v>31633</v>
      </c>
      <c r="U42" s="4">
        <v>7768</v>
      </c>
      <c r="V42" s="4">
        <v>27355</v>
      </c>
      <c r="W42" s="4">
        <v>32020</v>
      </c>
      <c r="X42" s="4">
        <v>10354</v>
      </c>
      <c r="Y42" s="4">
        <v>1852</v>
      </c>
      <c r="Z42" s="4">
        <v>58</v>
      </c>
      <c r="AA42" s="4">
        <v>1123</v>
      </c>
      <c r="AB42" s="4">
        <v>674</v>
      </c>
      <c r="AC42" s="4">
        <v>548</v>
      </c>
      <c r="AD42" s="4">
        <v>185246</v>
      </c>
      <c r="AE42" s="4">
        <v>441400</v>
      </c>
      <c r="AF42" s="4">
        <v>332652</v>
      </c>
      <c r="AG42" s="4">
        <v>80181</v>
      </c>
      <c r="AH42" s="4">
        <v>42283</v>
      </c>
      <c r="AI42" s="4">
        <v>2648857</v>
      </c>
      <c r="AJ42" s="4">
        <v>89373</v>
      </c>
      <c r="AK42" s="4">
        <v>353195</v>
      </c>
      <c r="AL42" s="4">
        <v>8333</v>
      </c>
      <c r="AM42" s="4">
        <v>29364</v>
      </c>
      <c r="AN42" s="4">
        <v>915876</v>
      </c>
      <c r="AO42" s="4">
        <v>40604</v>
      </c>
      <c r="AP42" s="4">
        <v>430760</v>
      </c>
      <c r="AQ42" s="4">
        <v>452199</v>
      </c>
      <c r="AR42" s="4">
        <v>4487</v>
      </c>
      <c r="AS42" s="4">
        <v>35112</v>
      </c>
      <c r="AT42" s="4">
        <v>7443362</v>
      </c>
      <c r="AU42" s="4">
        <v>12626</v>
      </c>
      <c r="AV42" s="4">
        <v>123505</v>
      </c>
      <c r="AW42" s="4">
        <v>136130</v>
      </c>
      <c r="AX42" s="4">
        <v>757812</v>
      </c>
      <c r="AY42" s="4">
        <v>893943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893943</v>
      </c>
      <c r="BF42" s="4">
        <v>37347</v>
      </c>
      <c r="BG42" s="4">
        <v>31708</v>
      </c>
      <c r="BH42" s="4">
        <v>413178</v>
      </c>
      <c r="BI42" s="4">
        <v>8681428</v>
      </c>
    </row>
    <row r="43" spans="1:61" x14ac:dyDescent="0.2">
      <c r="A43" s="37"/>
      <c r="B43" s="6" t="s">
        <v>75</v>
      </c>
      <c r="C43" s="4">
        <v>38</v>
      </c>
      <c r="D43" s="4">
        <v>152486</v>
      </c>
      <c r="E43" s="4">
        <v>284870</v>
      </c>
      <c r="F43" s="4">
        <v>29595</v>
      </c>
      <c r="G43" s="4">
        <v>15477</v>
      </c>
      <c r="H43" s="4">
        <v>10808</v>
      </c>
      <c r="I43" s="4">
        <v>132385</v>
      </c>
      <c r="J43" s="4">
        <v>73970</v>
      </c>
      <c r="K43" s="4">
        <v>113146</v>
      </c>
      <c r="L43" s="4">
        <v>180274</v>
      </c>
      <c r="M43" s="4">
        <v>112849</v>
      </c>
      <c r="N43" s="4">
        <v>171856</v>
      </c>
      <c r="O43" s="4">
        <v>613847</v>
      </c>
      <c r="P43" s="4">
        <v>343136</v>
      </c>
      <c r="Q43" s="4">
        <v>187571</v>
      </c>
      <c r="R43" s="4">
        <v>151300</v>
      </c>
      <c r="S43" s="4">
        <v>277937</v>
      </c>
      <c r="T43" s="4">
        <v>563668</v>
      </c>
      <c r="U43" s="4">
        <v>64125</v>
      </c>
      <c r="V43" s="4">
        <v>434630</v>
      </c>
      <c r="W43" s="4">
        <v>328647</v>
      </c>
      <c r="X43" s="4">
        <v>8051</v>
      </c>
      <c r="Y43" s="4">
        <v>10634</v>
      </c>
      <c r="Z43" s="4">
        <v>351</v>
      </c>
      <c r="AA43" s="4">
        <v>113270</v>
      </c>
      <c r="AB43" s="4">
        <v>10607</v>
      </c>
      <c r="AC43" s="4">
        <v>8682</v>
      </c>
      <c r="AD43" s="4">
        <v>1131232</v>
      </c>
      <c r="AE43" s="4">
        <v>354530</v>
      </c>
      <c r="AF43" s="4">
        <v>557039</v>
      </c>
      <c r="AG43" s="4">
        <v>662558</v>
      </c>
      <c r="AH43" s="4">
        <v>26159</v>
      </c>
      <c r="AI43" s="4">
        <v>252259</v>
      </c>
      <c r="AJ43" s="4">
        <v>39989</v>
      </c>
      <c r="AK43" s="4">
        <v>1547658</v>
      </c>
      <c r="AL43" s="4">
        <v>39942</v>
      </c>
      <c r="AM43" s="4">
        <v>154825</v>
      </c>
      <c r="AN43" s="4">
        <v>78409</v>
      </c>
      <c r="AO43" s="4">
        <v>508175</v>
      </c>
      <c r="AP43" s="4">
        <v>248830</v>
      </c>
      <c r="AQ43" s="4">
        <v>178226</v>
      </c>
      <c r="AR43" s="4">
        <v>51941</v>
      </c>
      <c r="AS43" s="4">
        <v>10368360</v>
      </c>
      <c r="AT43" s="4">
        <v>20594304</v>
      </c>
      <c r="AU43" s="4">
        <v>495527</v>
      </c>
      <c r="AV43" s="4">
        <v>1850729</v>
      </c>
      <c r="AW43" s="4">
        <v>2346256</v>
      </c>
      <c r="AX43" s="4">
        <v>24449</v>
      </c>
      <c r="AY43" s="4">
        <v>2370705</v>
      </c>
      <c r="AZ43" s="4">
        <v>0</v>
      </c>
      <c r="BA43" s="4">
        <v>0</v>
      </c>
      <c r="BB43" s="4">
        <v>0</v>
      </c>
      <c r="BC43" s="4">
        <v>1020374</v>
      </c>
      <c r="BD43" s="4">
        <v>243480</v>
      </c>
      <c r="BE43" s="4">
        <v>3634559</v>
      </c>
      <c r="BF43" s="4">
        <v>0</v>
      </c>
      <c r="BG43" s="4">
        <v>0</v>
      </c>
      <c r="BH43" s="4">
        <v>1243598</v>
      </c>
      <c r="BI43" s="4">
        <v>25472461</v>
      </c>
    </row>
    <row r="44" spans="1:61" x14ac:dyDescent="0.2">
      <c r="A44" s="37"/>
      <c r="B44" s="6" t="s">
        <v>76</v>
      </c>
      <c r="C44" s="4">
        <v>39</v>
      </c>
      <c r="D44" s="4">
        <v>802164</v>
      </c>
      <c r="E44" s="4">
        <v>489350</v>
      </c>
      <c r="F44" s="4">
        <v>23559</v>
      </c>
      <c r="G44" s="4">
        <v>50883</v>
      </c>
      <c r="H44" s="4">
        <v>3973</v>
      </c>
      <c r="I44" s="4">
        <v>85523</v>
      </c>
      <c r="J44" s="4">
        <v>38584</v>
      </c>
      <c r="K44" s="4">
        <v>30762</v>
      </c>
      <c r="L44" s="4">
        <v>82702</v>
      </c>
      <c r="M44" s="4">
        <v>84165</v>
      </c>
      <c r="N44" s="4">
        <v>29194</v>
      </c>
      <c r="O44" s="4">
        <v>234981</v>
      </c>
      <c r="P44" s="4">
        <v>117359</v>
      </c>
      <c r="Q44" s="4">
        <v>70206</v>
      </c>
      <c r="R44" s="4">
        <v>101120</v>
      </c>
      <c r="S44" s="4">
        <v>184863</v>
      </c>
      <c r="T44" s="4">
        <v>88178</v>
      </c>
      <c r="U44" s="4">
        <v>30333</v>
      </c>
      <c r="V44" s="4">
        <v>35952</v>
      </c>
      <c r="W44" s="4">
        <v>71528</v>
      </c>
      <c r="X44" s="4">
        <v>4358</v>
      </c>
      <c r="Y44" s="4">
        <v>6028</v>
      </c>
      <c r="Z44" s="4">
        <v>450</v>
      </c>
      <c r="AA44" s="4">
        <v>17316</v>
      </c>
      <c r="AB44" s="4">
        <v>3883</v>
      </c>
      <c r="AC44" s="4">
        <v>6418</v>
      </c>
      <c r="AD44" s="4">
        <v>629389</v>
      </c>
      <c r="AE44" s="4">
        <v>593750</v>
      </c>
      <c r="AF44" s="4">
        <v>328327</v>
      </c>
      <c r="AG44" s="4">
        <v>159368</v>
      </c>
      <c r="AH44" s="4">
        <v>230688</v>
      </c>
      <c r="AI44" s="4">
        <v>2213690</v>
      </c>
      <c r="AJ44" s="4">
        <v>184930</v>
      </c>
      <c r="AK44" s="4">
        <v>234446</v>
      </c>
      <c r="AL44" s="4">
        <v>16037</v>
      </c>
      <c r="AM44" s="4">
        <v>79953</v>
      </c>
      <c r="AN44" s="4">
        <v>23585</v>
      </c>
      <c r="AO44" s="4">
        <v>99554</v>
      </c>
      <c r="AP44" s="4">
        <v>1969756</v>
      </c>
      <c r="AQ44" s="4">
        <v>147726</v>
      </c>
      <c r="AR44" s="4">
        <v>28621</v>
      </c>
      <c r="AS44" s="4">
        <v>2106122</v>
      </c>
      <c r="AT44" s="4">
        <v>11739774</v>
      </c>
      <c r="AU44" s="4">
        <v>6384375</v>
      </c>
      <c r="AV44" s="4">
        <v>9534372</v>
      </c>
      <c r="AW44" s="4">
        <v>15918747</v>
      </c>
      <c r="AX44" s="4">
        <v>3653180</v>
      </c>
      <c r="AY44" s="4">
        <v>19571928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19571928</v>
      </c>
      <c r="BF44" s="4">
        <v>116726</v>
      </c>
      <c r="BG44" s="4">
        <v>5476</v>
      </c>
      <c r="BH44" s="4">
        <v>-420695</v>
      </c>
      <c r="BI44" s="4">
        <v>30768804</v>
      </c>
    </row>
    <row r="45" spans="1:61" x14ac:dyDescent="0.2">
      <c r="A45" s="37"/>
      <c r="B45" s="6" t="s">
        <v>77</v>
      </c>
      <c r="C45" s="4">
        <v>40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3139</v>
      </c>
      <c r="AF45" s="4">
        <v>37132</v>
      </c>
      <c r="AG45" s="4">
        <v>3212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388412</v>
      </c>
      <c r="AR45" s="4">
        <v>228</v>
      </c>
      <c r="AS45" s="4">
        <v>0</v>
      </c>
      <c r="AT45" s="4">
        <v>432123</v>
      </c>
      <c r="AU45" s="4">
        <v>7681076</v>
      </c>
      <c r="AV45" s="4">
        <v>25185133</v>
      </c>
      <c r="AW45" s="4">
        <v>32866208</v>
      </c>
      <c r="AX45" s="4">
        <v>1809461</v>
      </c>
      <c r="AY45" s="4">
        <v>34675670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34675670</v>
      </c>
      <c r="BF45" s="4">
        <v>3669</v>
      </c>
      <c r="BG45" s="4">
        <v>2336</v>
      </c>
      <c r="BH45" s="4">
        <v>2123041</v>
      </c>
      <c r="BI45" s="4">
        <v>37224828</v>
      </c>
    </row>
    <row r="46" spans="1:61" ht="14.25" customHeight="1" x14ac:dyDescent="0.2">
      <c r="A46" s="37"/>
      <c r="B46" s="6" t="s">
        <v>78</v>
      </c>
      <c r="C46" s="4">
        <v>41</v>
      </c>
      <c r="D46" s="4">
        <v>0</v>
      </c>
      <c r="E46" s="4">
        <v>29619</v>
      </c>
      <c r="F46" s="4">
        <v>369</v>
      </c>
      <c r="G46" s="4">
        <v>9566</v>
      </c>
      <c r="H46" s="4">
        <v>3934</v>
      </c>
      <c r="I46" s="4">
        <v>63690</v>
      </c>
      <c r="J46" s="4">
        <v>29565</v>
      </c>
      <c r="K46" s="4">
        <v>16736</v>
      </c>
      <c r="L46" s="4">
        <v>82728</v>
      </c>
      <c r="M46" s="4">
        <v>48496</v>
      </c>
      <c r="N46" s="4">
        <v>6338</v>
      </c>
      <c r="O46" s="4">
        <v>226579</v>
      </c>
      <c r="P46" s="4">
        <v>157157</v>
      </c>
      <c r="Q46" s="4">
        <v>52992</v>
      </c>
      <c r="R46" s="4">
        <v>78632</v>
      </c>
      <c r="S46" s="4">
        <v>86476</v>
      </c>
      <c r="T46" s="4">
        <v>50407</v>
      </c>
      <c r="U46" s="4">
        <v>12377</v>
      </c>
      <c r="V46" s="4">
        <v>43579</v>
      </c>
      <c r="W46" s="4">
        <v>51000</v>
      </c>
      <c r="X46" s="4">
        <v>16484</v>
      </c>
      <c r="Y46" s="4">
        <v>2963</v>
      </c>
      <c r="Z46" s="4">
        <v>93</v>
      </c>
      <c r="AA46" s="4">
        <v>1792</v>
      </c>
      <c r="AB46" s="4">
        <v>1074</v>
      </c>
      <c r="AC46" s="4">
        <v>873</v>
      </c>
      <c r="AD46" s="4">
        <v>295212</v>
      </c>
      <c r="AE46" s="4">
        <v>293450</v>
      </c>
      <c r="AF46" s="4">
        <v>86669</v>
      </c>
      <c r="AG46" s="4">
        <v>48130</v>
      </c>
      <c r="AH46" s="4">
        <v>351923</v>
      </c>
      <c r="AI46" s="4">
        <v>641152</v>
      </c>
      <c r="AJ46" s="4">
        <v>284005</v>
      </c>
      <c r="AK46" s="4">
        <v>404756</v>
      </c>
      <c r="AL46" s="4">
        <v>8005</v>
      </c>
      <c r="AM46" s="4">
        <v>48664</v>
      </c>
      <c r="AN46" s="4">
        <v>11433</v>
      </c>
      <c r="AO46" s="4">
        <v>70065</v>
      </c>
      <c r="AP46" s="4">
        <v>34990</v>
      </c>
      <c r="AQ46" s="4">
        <v>10786</v>
      </c>
      <c r="AR46" s="4">
        <v>2111296</v>
      </c>
      <c r="AS46" s="4">
        <v>56379</v>
      </c>
      <c r="AT46" s="4">
        <v>5830434</v>
      </c>
      <c r="AU46" s="4">
        <v>624515</v>
      </c>
      <c r="AV46" s="4">
        <v>3057899</v>
      </c>
      <c r="AW46" s="4">
        <v>3682413</v>
      </c>
      <c r="AX46" s="4">
        <v>762079</v>
      </c>
      <c r="AY46" s="4">
        <v>4444493</v>
      </c>
      <c r="AZ46" s="4">
        <v>0</v>
      </c>
      <c r="BA46" s="4">
        <v>0</v>
      </c>
      <c r="BB46" s="4">
        <v>0</v>
      </c>
      <c r="BC46" s="4">
        <v>8117</v>
      </c>
      <c r="BD46" s="4">
        <v>1536</v>
      </c>
      <c r="BE46" s="4">
        <v>4454146</v>
      </c>
      <c r="BF46" s="4">
        <v>320641</v>
      </c>
      <c r="BG46" s="4">
        <v>571466</v>
      </c>
      <c r="BH46" s="4">
        <v>231202</v>
      </c>
      <c r="BI46" s="4">
        <v>9623675</v>
      </c>
    </row>
    <row r="47" spans="1:61" x14ac:dyDescent="0.2">
      <c r="A47" s="37"/>
      <c r="B47" s="6" t="s">
        <v>79</v>
      </c>
      <c r="C47" s="4">
        <v>42</v>
      </c>
      <c r="D47" s="4">
        <v>255</v>
      </c>
      <c r="E47" s="4">
        <v>13</v>
      </c>
      <c r="F47" s="4">
        <v>0</v>
      </c>
      <c r="G47" s="4">
        <v>11</v>
      </c>
      <c r="H47" s="4">
        <v>2</v>
      </c>
      <c r="I47" s="4">
        <v>96</v>
      </c>
      <c r="J47" s="4">
        <v>36</v>
      </c>
      <c r="K47" s="4">
        <v>20</v>
      </c>
      <c r="L47" s="4">
        <v>85</v>
      </c>
      <c r="M47" s="4">
        <v>31</v>
      </c>
      <c r="N47" s="4">
        <v>3</v>
      </c>
      <c r="O47" s="4">
        <v>86</v>
      </c>
      <c r="P47" s="4">
        <v>97</v>
      </c>
      <c r="Q47" s="4">
        <v>22</v>
      </c>
      <c r="R47" s="4">
        <v>46</v>
      </c>
      <c r="S47" s="4">
        <v>58</v>
      </c>
      <c r="T47" s="4">
        <v>23</v>
      </c>
      <c r="U47" s="4">
        <v>5</v>
      </c>
      <c r="V47" s="4">
        <v>22</v>
      </c>
      <c r="W47" s="4">
        <v>13</v>
      </c>
      <c r="X47" s="4">
        <v>4</v>
      </c>
      <c r="Y47" s="4">
        <v>7</v>
      </c>
      <c r="Z47" s="4">
        <v>0</v>
      </c>
      <c r="AA47" s="4">
        <v>3</v>
      </c>
      <c r="AB47" s="4">
        <v>7</v>
      </c>
      <c r="AC47" s="4">
        <v>1</v>
      </c>
      <c r="AD47" s="4">
        <v>123</v>
      </c>
      <c r="AE47" s="4">
        <v>29</v>
      </c>
      <c r="AF47" s="4">
        <v>113</v>
      </c>
      <c r="AG47" s="4">
        <v>34</v>
      </c>
      <c r="AH47" s="4">
        <v>181</v>
      </c>
      <c r="AI47" s="4">
        <v>554</v>
      </c>
      <c r="AJ47" s="4">
        <v>138</v>
      </c>
      <c r="AK47" s="4">
        <v>368</v>
      </c>
      <c r="AL47" s="4">
        <v>1</v>
      </c>
      <c r="AM47" s="4">
        <v>54</v>
      </c>
      <c r="AN47" s="4">
        <v>11</v>
      </c>
      <c r="AO47" s="4">
        <v>75</v>
      </c>
      <c r="AP47" s="4">
        <v>100</v>
      </c>
      <c r="AQ47" s="4">
        <v>23</v>
      </c>
      <c r="AR47" s="4">
        <v>11</v>
      </c>
      <c r="AS47" s="4">
        <v>932978</v>
      </c>
      <c r="AT47" s="4">
        <v>935738</v>
      </c>
      <c r="AU47" s="4">
        <v>0</v>
      </c>
      <c r="AV47" s="4">
        <v>0</v>
      </c>
      <c r="AW47" s="4">
        <v>0</v>
      </c>
      <c r="AX47" s="4">
        <v>45866850</v>
      </c>
      <c r="AY47" s="4">
        <v>45866850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45866850</v>
      </c>
      <c r="BF47" s="4">
        <v>0</v>
      </c>
      <c r="BG47" s="4">
        <v>111601</v>
      </c>
      <c r="BH47" s="4">
        <v>1173288</v>
      </c>
      <c r="BI47" s="4">
        <v>47864276</v>
      </c>
    </row>
    <row r="48" spans="1:61" x14ac:dyDescent="0.2">
      <c r="A48" s="37"/>
      <c r="B48" s="7" t="s">
        <v>80</v>
      </c>
      <c r="C48" s="2" t="s">
        <v>81</v>
      </c>
      <c r="D48" s="4">
        <v>40256567</v>
      </c>
      <c r="E48" s="4">
        <v>16463115</v>
      </c>
      <c r="F48" s="4">
        <v>4204238</v>
      </c>
      <c r="G48" s="4">
        <v>11961837</v>
      </c>
      <c r="H48" s="4">
        <v>6160539</v>
      </c>
      <c r="I48" s="4">
        <v>165131129</v>
      </c>
      <c r="J48" s="4">
        <v>85922955</v>
      </c>
      <c r="K48" s="4">
        <v>38076517</v>
      </c>
      <c r="L48" s="4">
        <v>37814114</v>
      </c>
      <c r="M48" s="4">
        <v>67865072</v>
      </c>
      <c r="N48" s="4">
        <v>93456449</v>
      </c>
      <c r="O48" s="4">
        <v>267645382</v>
      </c>
      <c r="P48" s="4">
        <v>75991081</v>
      </c>
      <c r="Q48" s="4">
        <v>115743916</v>
      </c>
      <c r="R48" s="4">
        <v>61850015</v>
      </c>
      <c r="S48" s="4">
        <v>79837959</v>
      </c>
      <c r="T48" s="4">
        <v>61284074</v>
      </c>
      <c r="U48" s="4">
        <v>85790689</v>
      </c>
      <c r="V48" s="4">
        <v>58309534</v>
      </c>
      <c r="W48" s="4">
        <v>60557307</v>
      </c>
      <c r="X48" s="4">
        <v>9644886</v>
      </c>
      <c r="Y48" s="4">
        <v>1539263</v>
      </c>
      <c r="Z48" s="4">
        <v>949006</v>
      </c>
      <c r="AA48" s="4">
        <v>32405039</v>
      </c>
      <c r="AB48" s="4">
        <v>3417050</v>
      </c>
      <c r="AC48" s="4">
        <v>2105495</v>
      </c>
      <c r="AD48" s="4">
        <v>113324173</v>
      </c>
      <c r="AE48" s="4">
        <v>34955578</v>
      </c>
      <c r="AF48" s="4">
        <v>66886077</v>
      </c>
      <c r="AG48" s="4">
        <v>16831889</v>
      </c>
      <c r="AH48" s="4">
        <v>9892587</v>
      </c>
      <c r="AI48" s="4">
        <v>29932733</v>
      </c>
      <c r="AJ48" s="4">
        <v>16035689</v>
      </c>
      <c r="AK48" s="4">
        <v>39045968</v>
      </c>
      <c r="AL48" s="4">
        <v>1240582</v>
      </c>
      <c r="AM48" s="4">
        <v>12876740</v>
      </c>
      <c r="AN48" s="4">
        <v>4242770</v>
      </c>
      <c r="AO48" s="4">
        <v>13346300</v>
      </c>
      <c r="AP48" s="4">
        <v>6093718</v>
      </c>
      <c r="AQ48" s="4">
        <v>24828263</v>
      </c>
      <c r="AR48" s="4">
        <v>5115989</v>
      </c>
      <c r="AS48" s="4">
        <v>16699266</v>
      </c>
      <c r="AT48" s="4">
        <v>1895731551</v>
      </c>
      <c r="AU48" s="4">
        <v>74311200</v>
      </c>
      <c r="AV48" s="4">
        <v>208543400</v>
      </c>
      <c r="AW48" s="4">
        <v>282854600</v>
      </c>
      <c r="AX48" s="4">
        <v>69004479</v>
      </c>
      <c r="AY48" s="4">
        <v>351859079</v>
      </c>
      <c r="AZ48" s="4">
        <v>347039746</v>
      </c>
      <c r="BA48" s="4">
        <v>17085997</v>
      </c>
      <c r="BB48" s="4">
        <v>364125743</v>
      </c>
      <c r="BC48" s="4">
        <v>104051526</v>
      </c>
      <c r="BD48" s="4">
        <v>61392077</v>
      </c>
      <c r="BE48" s="4">
        <v>881428425</v>
      </c>
      <c r="BF48" s="4">
        <v>86821625</v>
      </c>
      <c r="BG48" s="4">
        <v>157463706</v>
      </c>
      <c r="BH48" s="4">
        <v>85765293</v>
      </c>
      <c r="BI48" s="4">
        <v>2618639939</v>
      </c>
    </row>
    <row r="49" spans="1:61" x14ac:dyDescent="0.2">
      <c r="A49" s="37" t="s">
        <v>82</v>
      </c>
      <c r="B49" s="6" t="s">
        <v>83</v>
      </c>
      <c r="C49" s="2" t="s">
        <v>84</v>
      </c>
      <c r="D49" s="4">
        <v>49222180</v>
      </c>
      <c r="E49" s="4">
        <v>3979484</v>
      </c>
      <c r="F49" s="4">
        <v>699047</v>
      </c>
      <c r="G49" s="4">
        <v>1947290</v>
      </c>
      <c r="H49" s="4">
        <v>1673605</v>
      </c>
      <c r="I49" s="4">
        <v>12908982</v>
      </c>
      <c r="J49" s="4">
        <v>4921263</v>
      </c>
      <c r="K49" s="4">
        <v>2039466</v>
      </c>
      <c r="L49" s="4">
        <v>2211907</v>
      </c>
      <c r="M49" s="4">
        <v>2781032</v>
      </c>
      <c r="N49" s="4">
        <v>2971824</v>
      </c>
      <c r="O49" s="4">
        <v>14256994</v>
      </c>
      <c r="P49" s="4">
        <v>5417058</v>
      </c>
      <c r="Q49" s="4">
        <v>4393656</v>
      </c>
      <c r="R49" s="4">
        <v>3004108</v>
      </c>
      <c r="S49" s="4">
        <v>6573893</v>
      </c>
      <c r="T49" s="4">
        <v>3007662</v>
      </c>
      <c r="U49" s="4">
        <v>6938947</v>
      </c>
      <c r="V49" s="4">
        <v>6006073</v>
      </c>
      <c r="W49" s="4">
        <v>3525435</v>
      </c>
      <c r="X49" s="4">
        <v>366432</v>
      </c>
      <c r="Y49" s="4">
        <v>885665</v>
      </c>
      <c r="Z49" s="4">
        <v>109245</v>
      </c>
      <c r="AA49" s="4">
        <v>2781428</v>
      </c>
      <c r="AB49" s="4">
        <v>334149</v>
      </c>
      <c r="AC49" s="4">
        <v>915133</v>
      </c>
      <c r="AD49" s="4">
        <v>22231940</v>
      </c>
      <c r="AE49" s="4">
        <v>43304067</v>
      </c>
      <c r="AF49" s="4">
        <v>17192162</v>
      </c>
      <c r="AG49" s="4">
        <v>12613455</v>
      </c>
      <c r="AH49" s="4">
        <v>3022714</v>
      </c>
      <c r="AI49" s="4">
        <v>12444407</v>
      </c>
      <c r="AJ49" s="4">
        <v>4787718</v>
      </c>
      <c r="AK49" s="4">
        <v>9976526</v>
      </c>
      <c r="AL49" s="4">
        <v>371965</v>
      </c>
      <c r="AM49" s="4">
        <v>4549809</v>
      </c>
      <c r="AN49" s="4">
        <v>2053539</v>
      </c>
      <c r="AO49" s="4">
        <v>8460265</v>
      </c>
      <c r="AP49" s="4">
        <v>20473998</v>
      </c>
      <c r="AQ49" s="4">
        <v>7903996</v>
      </c>
      <c r="AR49" s="4">
        <v>2352382</v>
      </c>
      <c r="AS49" s="4">
        <v>2049502</v>
      </c>
      <c r="AT49" s="4">
        <v>317660405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2">
      <c r="A50" s="37"/>
      <c r="B50" s="6" t="s">
        <v>85</v>
      </c>
      <c r="C50" s="2" t="s">
        <v>86</v>
      </c>
      <c r="D50" s="4">
        <v>19266</v>
      </c>
      <c r="E50" s="4">
        <v>732757</v>
      </c>
      <c r="F50" s="4">
        <v>915173</v>
      </c>
      <c r="G50" s="4">
        <v>128872</v>
      </c>
      <c r="H50" s="4">
        <v>120202</v>
      </c>
      <c r="I50" s="4">
        <v>4088664</v>
      </c>
      <c r="J50" s="4">
        <v>653827</v>
      </c>
      <c r="K50" s="4">
        <v>573369</v>
      </c>
      <c r="L50" s="4">
        <v>322323</v>
      </c>
      <c r="M50" s="4">
        <v>752131</v>
      </c>
      <c r="N50" s="4">
        <v>5756710</v>
      </c>
      <c r="O50" s="4">
        <v>3589641</v>
      </c>
      <c r="P50" s="4">
        <v>1401524</v>
      </c>
      <c r="Q50" s="4">
        <v>886896</v>
      </c>
      <c r="R50" s="4">
        <v>660248</v>
      </c>
      <c r="S50" s="4">
        <v>1639445</v>
      </c>
      <c r="T50" s="4">
        <v>935767</v>
      </c>
      <c r="U50" s="4">
        <v>2806721</v>
      </c>
      <c r="V50" s="4">
        <v>435098</v>
      </c>
      <c r="W50" s="4">
        <v>294056</v>
      </c>
      <c r="X50" s="4">
        <v>54931</v>
      </c>
      <c r="Y50" s="4">
        <v>26433</v>
      </c>
      <c r="Z50" s="4">
        <v>42605</v>
      </c>
      <c r="AA50" s="4">
        <v>606383</v>
      </c>
      <c r="AB50" s="4">
        <v>11134</v>
      </c>
      <c r="AC50" s="4">
        <v>152948</v>
      </c>
      <c r="AD50" s="4">
        <v>4536871</v>
      </c>
      <c r="AE50" s="4">
        <v>17605386</v>
      </c>
      <c r="AF50" s="4">
        <v>3142371</v>
      </c>
      <c r="AG50" s="4">
        <v>538371</v>
      </c>
      <c r="AH50" s="4">
        <v>586837</v>
      </c>
      <c r="AI50" s="4">
        <v>848310</v>
      </c>
      <c r="AJ50" s="4">
        <v>4340846</v>
      </c>
      <c r="AK50" s="4">
        <v>3124151</v>
      </c>
      <c r="AL50" s="4">
        <v>126011</v>
      </c>
      <c r="AM50" s="4">
        <v>1169271</v>
      </c>
      <c r="AN50" s="4">
        <v>244293</v>
      </c>
      <c r="AO50" s="4">
        <v>544025</v>
      </c>
      <c r="AP50" s="4">
        <v>258442</v>
      </c>
      <c r="AQ50" s="4">
        <v>112366</v>
      </c>
      <c r="AR50" s="4">
        <v>242597</v>
      </c>
      <c r="AS50" s="4">
        <v>29057644</v>
      </c>
      <c r="AT50" s="4">
        <v>94084915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">
      <c r="A51" s="37"/>
      <c r="B51" s="6" t="s">
        <v>87</v>
      </c>
      <c r="C51" s="2" t="s">
        <v>88</v>
      </c>
      <c r="D51" s="4">
        <v>1905584</v>
      </c>
      <c r="E51" s="4">
        <v>952534</v>
      </c>
      <c r="F51" s="4">
        <v>3406579</v>
      </c>
      <c r="G51" s="4">
        <v>828630</v>
      </c>
      <c r="H51" s="4">
        <v>253524</v>
      </c>
      <c r="I51" s="4">
        <v>6294895</v>
      </c>
      <c r="J51" s="4">
        <v>798936</v>
      </c>
      <c r="K51" s="4">
        <v>641445</v>
      </c>
      <c r="L51" s="4">
        <v>514814</v>
      </c>
      <c r="M51" s="4">
        <v>2247901</v>
      </c>
      <c r="N51" s="4">
        <v>3816904</v>
      </c>
      <c r="O51" s="4">
        <v>9521779</v>
      </c>
      <c r="P51" s="4">
        <v>2830257</v>
      </c>
      <c r="Q51" s="4">
        <v>3317271</v>
      </c>
      <c r="R51" s="4">
        <v>1545142</v>
      </c>
      <c r="S51" s="4">
        <v>2095640</v>
      </c>
      <c r="T51" s="4">
        <v>1455128</v>
      </c>
      <c r="U51" s="4">
        <v>2574516</v>
      </c>
      <c r="V51" s="4">
        <v>1339991</v>
      </c>
      <c r="W51" s="4">
        <v>2218457</v>
      </c>
      <c r="X51" s="4">
        <v>171822</v>
      </c>
      <c r="Y51" s="4">
        <v>285754</v>
      </c>
      <c r="Z51" s="4">
        <v>142912</v>
      </c>
      <c r="AA51" s="4">
        <v>4927364</v>
      </c>
      <c r="AB51" s="4">
        <v>320391</v>
      </c>
      <c r="AC51" s="4">
        <v>600373</v>
      </c>
      <c r="AD51" s="4">
        <v>10989635</v>
      </c>
      <c r="AE51" s="4">
        <v>3021918</v>
      </c>
      <c r="AF51" s="4">
        <v>5583254</v>
      </c>
      <c r="AG51" s="4">
        <v>1379435</v>
      </c>
      <c r="AH51" s="4">
        <v>1784392</v>
      </c>
      <c r="AI51" s="4">
        <v>646766</v>
      </c>
      <c r="AJ51" s="4">
        <v>15949029</v>
      </c>
      <c r="AK51" s="4">
        <v>4625452</v>
      </c>
      <c r="AL51" s="4">
        <v>97736</v>
      </c>
      <c r="AM51" s="4">
        <v>975861</v>
      </c>
      <c r="AN51" s="4">
        <v>918139</v>
      </c>
      <c r="AO51" s="4">
        <v>973787</v>
      </c>
      <c r="AP51" s="4">
        <v>2840333</v>
      </c>
      <c r="AQ51" s="4">
        <v>1799075</v>
      </c>
      <c r="AR51" s="4">
        <v>830202</v>
      </c>
      <c r="AS51" s="4">
        <v>38242</v>
      </c>
      <c r="AT51" s="4">
        <v>107461799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2">
      <c r="A52" s="37"/>
      <c r="B52" s="6" t="s">
        <v>89</v>
      </c>
      <c r="C52" s="2" t="s">
        <v>90</v>
      </c>
      <c r="D52" s="4">
        <v>0</v>
      </c>
      <c r="E52" s="4">
        <v>2750604</v>
      </c>
      <c r="F52" s="4">
        <v>-1228363</v>
      </c>
      <c r="G52" s="4">
        <v>1575499</v>
      </c>
      <c r="H52" s="4">
        <v>-444519</v>
      </c>
      <c r="I52" s="4">
        <v>9853649</v>
      </c>
      <c r="J52" s="4">
        <v>3576182</v>
      </c>
      <c r="K52" s="4">
        <v>2362783</v>
      </c>
      <c r="L52" s="4">
        <v>2028912</v>
      </c>
      <c r="M52" s="4">
        <v>5317606</v>
      </c>
      <c r="N52" s="4">
        <v>4141512</v>
      </c>
      <c r="O52" s="4">
        <v>25472880</v>
      </c>
      <c r="P52" s="4">
        <v>10706832</v>
      </c>
      <c r="Q52" s="4">
        <v>8982098</v>
      </c>
      <c r="R52" s="4">
        <v>5874000</v>
      </c>
      <c r="S52" s="4">
        <v>8085347</v>
      </c>
      <c r="T52" s="4">
        <v>4565688</v>
      </c>
      <c r="U52" s="4">
        <v>7981007</v>
      </c>
      <c r="V52" s="4">
        <v>3375667</v>
      </c>
      <c r="W52" s="4">
        <v>3048834</v>
      </c>
      <c r="X52" s="4">
        <v>575904</v>
      </c>
      <c r="Y52" s="4">
        <v>1174103</v>
      </c>
      <c r="Z52" s="4">
        <v>145655</v>
      </c>
      <c r="AA52" s="4">
        <v>965639</v>
      </c>
      <c r="AB52" s="4">
        <v>748401</v>
      </c>
      <c r="AC52" s="4">
        <v>80382</v>
      </c>
      <c r="AD52" s="4">
        <v>5011282</v>
      </c>
      <c r="AE52" s="4">
        <v>28905920</v>
      </c>
      <c r="AF52" s="4">
        <v>7128244</v>
      </c>
      <c r="AG52" s="4">
        <v>2122607</v>
      </c>
      <c r="AH52" s="4">
        <v>2345418</v>
      </c>
      <c r="AI52" s="4">
        <v>22576107</v>
      </c>
      <c r="AJ52" s="4">
        <v>5836084</v>
      </c>
      <c r="AK52" s="4">
        <v>5703634</v>
      </c>
      <c r="AL52" s="4">
        <v>314004</v>
      </c>
      <c r="AM52" s="4">
        <v>3885327</v>
      </c>
      <c r="AN52" s="4">
        <v>1222687</v>
      </c>
      <c r="AO52" s="4">
        <v>2148084</v>
      </c>
      <c r="AP52" s="4">
        <v>1102313</v>
      </c>
      <c r="AQ52" s="4">
        <v>2581128</v>
      </c>
      <c r="AR52" s="4">
        <v>1082505</v>
      </c>
      <c r="AS52" s="4">
        <v>19622</v>
      </c>
      <c r="AT52" s="4">
        <v>203701268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2">
      <c r="A53" s="37"/>
      <c r="B53" s="7" t="s">
        <v>91</v>
      </c>
      <c r="C53" s="2" t="s">
        <v>92</v>
      </c>
      <c r="D53" s="4">
        <v>51147030</v>
      </c>
      <c r="E53" s="4">
        <v>8415380</v>
      </c>
      <c r="F53" s="4">
        <v>3792436</v>
      </c>
      <c r="G53" s="4">
        <v>4480291</v>
      </c>
      <c r="H53" s="4">
        <v>1602812</v>
      </c>
      <c r="I53" s="4">
        <v>33146189</v>
      </c>
      <c r="J53" s="4">
        <v>9950209</v>
      </c>
      <c r="K53" s="4">
        <v>5617064</v>
      </c>
      <c r="L53" s="4">
        <v>5077956</v>
      </c>
      <c r="M53" s="4">
        <v>11098670</v>
      </c>
      <c r="N53" s="4">
        <v>16686951</v>
      </c>
      <c r="O53" s="4">
        <v>52841295</v>
      </c>
      <c r="P53" s="4">
        <v>20355670</v>
      </c>
      <c r="Q53" s="4">
        <v>17579922</v>
      </c>
      <c r="R53" s="4">
        <v>11083499</v>
      </c>
      <c r="S53" s="4">
        <v>18394325</v>
      </c>
      <c r="T53" s="4">
        <v>9964245</v>
      </c>
      <c r="U53" s="4">
        <v>20301190</v>
      </c>
      <c r="V53" s="4">
        <v>11156830</v>
      </c>
      <c r="W53" s="4">
        <v>9086782</v>
      </c>
      <c r="X53" s="4">
        <v>1169089</v>
      </c>
      <c r="Y53" s="4">
        <v>2371955</v>
      </c>
      <c r="Z53" s="4">
        <v>440417</v>
      </c>
      <c r="AA53" s="4">
        <v>9280813</v>
      </c>
      <c r="AB53" s="4">
        <v>1414075</v>
      </c>
      <c r="AC53" s="4">
        <v>1748835</v>
      </c>
      <c r="AD53" s="4">
        <v>42769729</v>
      </c>
      <c r="AE53" s="4">
        <v>92837290</v>
      </c>
      <c r="AF53" s="4">
        <v>33046030</v>
      </c>
      <c r="AG53" s="4">
        <v>16653869</v>
      </c>
      <c r="AH53" s="4">
        <v>7739361</v>
      </c>
      <c r="AI53" s="4">
        <v>36515591</v>
      </c>
      <c r="AJ53" s="4">
        <v>30913677</v>
      </c>
      <c r="AK53" s="4">
        <v>23429762</v>
      </c>
      <c r="AL53" s="4">
        <v>909717</v>
      </c>
      <c r="AM53" s="4">
        <v>10580267</v>
      </c>
      <c r="AN53" s="4">
        <v>4438658</v>
      </c>
      <c r="AO53" s="4">
        <v>12126161</v>
      </c>
      <c r="AP53" s="4">
        <v>24675086</v>
      </c>
      <c r="AQ53" s="4">
        <v>12396565</v>
      </c>
      <c r="AR53" s="4">
        <v>4507686</v>
      </c>
      <c r="AS53" s="4">
        <v>31165010</v>
      </c>
      <c r="AT53" s="4">
        <v>722908388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">
      <c r="A54" s="8" t="s">
        <v>94</v>
      </c>
      <c r="B54" s="9"/>
      <c r="C54" s="2" t="s">
        <v>93</v>
      </c>
      <c r="D54" s="4">
        <v>91403597</v>
      </c>
      <c r="E54" s="4">
        <v>24878495</v>
      </c>
      <c r="F54" s="4">
        <v>7996674</v>
      </c>
      <c r="G54" s="4">
        <v>16442128</v>
      </c>
      <c r="H54" s="4">
        <v>7763350</v>
      </c>
      <c r="I54" s="4">
        <v>198277318</v>
      </c>
      <c r="J54" s="4">
        <v>95873164</v>
      </c>
      <c r="K54" s="4">
        <v>43693580</v>
      </c>
      <c r="L54" s="4">
        <v>42892069</v>
      </c>
      <c r="M54" s="4">
        <v>78963743</v>
      </c>
      <c r="N54" s="4">
        <v>110143400</v>
      </c>
      <c r="O54" s="4">
        <v>320486677</v>
      </c>
      <c r="P54" s="4">
        <v>96346752</v>
      </c>
      <c r="Q54" s="4">
        <v>133323838</v>
      </c>
      <c r="R54" s="4">
        <v>72933514</v>
      </c>
      <c r="S54" s="4">
        <v>98232284</v>
      </c>
      <c r="T54" s="4">
        <v>71248319</v>
      </c>
      <c r="U54" s="4">
        <v>106091880</v>
      </c>
      <c r="V54" s="4">
        <v>69466364</v>
      </c>
      <c r="W54" s="4">
        <v>69644089</v>
      </c>
      <c r="X54" s="4">
        <v>10813975</v>
      </c>
      <c r="Y54" s="4">
        <v>3911218</v>
      </c>
      <c r="Z54" s="4">
        <v>1389423</v>
      </c>
      <c r="AA54" s="4">
        <v>41685852</v>
      </c>
      <c r="AB54" s="4">
        <v>4831125</v>
      </c>
      <c r="AC54" s="4">
        <v>3854330</v>
      </c>
      <c r="AD54" s="4">
        <v>156093902</v>
      </c>
      <c r="AE54" s="4">
        <v>127792868</v>
      </c>
      <c r="AF54" s="4">
        <v>99932107</v>
      </c>
      <c r="AG54" s="4">
        <v>33485758</v>
      </c>
      <c r="AH54" s="4">
        <v>17631948</v>
      </c>
      <c r="AI54" s="4">
        <v>66448323</v>
      </c>
      <c r="AJ54" s="4">
        <v>46949365</v>
      </c>
      <c r="AK54" s="4">
        <v>62475730</v>
      </c>
      <c r="AL54" s="4">
        <v>2150299</v>
      </c>
      <c r="AM54" s="4">
        <v>23457007</v>
      </c>
      <c r="AN54" s="4">
        <v>8681428</v>
      </c>
      <c r="AO54" s="4">
        <v>25472461</v>
      </c>
      <c r="AP54" s="4">
        <v>30768804</v>
      </c>
      <c r="AQ54" s="4">
        <v>37224828</v>
      </c>
      <c r="AR54" s="4">
        <v>9623675</v>
      </c>
      <c r="AS54" s="4">
        <v>47864276</v>
      </c>
      <c r="AT54" s="4">
        <v>2618639939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6" spans="1:61" ht="14.25" customHeight="1" x14ac:dyDescent="0.2"/>
    <row r="57" spans="1:61" ht="14.25" customHeight="1" x14ac:dyDescent="0.2"/>
    <row r="60" spans="1:61" ht="24" customHeight="1" x14ac:dyDescent="0.2"/>
    <row r="103" ht="14.25" customHeight="1" x14ac:dyDescent="0.2"/>
  </sheetData>
  <mergeCells count="20">
    <mergeCell ref="C1:C4"/>
    <mergeCell ref="A1:B4"/>
    <mergeCell ref="A6:A48"/>
    <mergeCell ref="A49:A53"/>
    <mergeCell ref="BB3:BB4"/>
    <mergeCell ref="BA3:BA4"/>
    <mergeCell ref="AZ3:AZ4"/>
    <mergeCell ref="AY3:AY4"/>
    <mergeCell ref="AX3:AX4"/>
    <mergeCell ref="AZ2:BB2"/>
    <mergeCell ref="AU2:AY2"/>
    <mergeCell ref="BD2:BD4"/>
    <mergeCell ref="AU1:BE1"/>
    <mergeCell ref="BC2:BC4"/>
    <mergeCell ref="D1:AT3"/>
    <mergeCell ref="BI1:BI4"/>
    <mergeCell ref="BH1:BH4"/>
    <mergeCell ref="BG1:BG4"/>
    <mergeCell ref="BF1:BF4"/>
    <mergeCell ref="BE2:BE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740B-5248-49C9-BC8C-353B7646CAD3}">
  <dimension ref="A1:AT25"/>
  <sheetViews>
    <sheetView workbookViewId="0">
      <selection activeCell="G4" sqref="G4:G5"/>
    </sheetView>
  </sheetViews>
  <sheetFormatPr defaultRowHeight="14.25" x14ac:dyDescent="0.2"/>
  <cols>
    <col min="2" max="2" width="10.875" customWidth="1"/>
    <col min="3" max="3" width="15" bestFit="1" customWidth="1"/>
    <col min="4" max="4" width="5.875" bestFit="1" customWidth="1"/>
  </cols>
  <sheetData>
    <row r="1" spans="1:46" s="17" customFormat="1" ht="36" x14ac:dyDescent="0.2">
      <c r="A1" s="42"/>
      <c r="B1" s="42"/>
      <c r="C1" s="42"/>
      <c r="D1" s="14" t="s">
        <v>141</v>
      </c>
      <c r="E1" s="15" t="s">
        <v>34</v>
      </c>
      <c r="F1" s="16" t="s">
        <v>38</v>
      </c>
      <c r="G1" s="16" t="s">
        <v>45</v>
      </c>
      <c r="H1" s="16" t="s">
        <v>46</v>
      </c>
      <c r="I1" s="16" t="s">
        <v>47</v>
      </c>
      <c r="J1" s="16" t="s">
        <v>24</v>
      </c>
      <c r="K1" s="16" t="s">
        <v>25</v>
      </c>
      <c r="L1" s="16" t="s">
        <v>48</v>
      </c>
      <c r="M1" s="16" t="s">
        <v>49</v>
      </c>
      <c r="N1" s="16" t="s">
        <v>50</v>
      </c>
      <c r="O1" s="16" t="s">
        <v>51</v>
      </c>
      <c r="P1" s="16" t="s">
        <v>52</v>
      </c>
      <c r="Q1" s="16" t="s">
        <v>53</v>
      </c>
      <c r="R1" s="16" t="s">
        <v>54</v>
      </c>
      <c r="S1" s="16" t="s">
        <v>55</v>
      </c>
      <c r="T1" s="16" t="s">
        <v>56</v>
      </c>
      <c r="U1" s="16" t="s">
        <v>57</v>
      </c>
      <c r="V1" s="16" t="s">
        <v>58</v>
      </c>
      <c r="W1" s="16" t="s">
        <v>59</v>
      </c>
      <c r="X1" s="16" t="s">
        <v>60</v>
      </c>
      <c r="Y1" s="16" t="s">
        <v>5</v>
      </c>
      <c r="Z1" s="16" t="s">
        <v>61</v>
      </c>
      <c r="AA1" s="16" t="s">
        <v>62</v>
      </c>
      <c r="AB1" s="16" t="s">
        <v>63</v>
      </c>
      <c r="AC1" s="16" t="s">
        <v>129</v>
      </c>
      <c r="AD1" s="16" t="s">
        <v>65</v>
      </c>
      <c r="AE1" s="16" t="s">
        <v>11</v>
      </c>
      <c r="AF1" s="16" t="s">
        <v>12</v>
      </c>
      <c r="AG1" s="16" t="s">
        <v>66</v>
      </c>
      <c r="AH1" s="16" t="s">
        <v>67</v>
      </c>
      <c r="AI1" s="16" t="s">
        <v>68</v>
      </c>
      <c r="AJ1" s="16" t="s">
        <v>69</v>
      </c>
      <c r="AK1" s="16" t="s">
        <v>70</v>
      </c>
      <c r="AL1" s="16" t="s">
        <v>71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76</v>
      </c>
      <c r="AR1" s="16" t="s">
        <v>77</v>
      </c>
      <c r="AS1" s="16" t="s">
        <v>78</v>
      </c>
      <c r="AT1" s="16" t="s">
        <v>79</v>
      </c>
    </row>
    <row r="2" spans="1:46" x14ac:dyDescent="0.2">
      <c r="A2" s="38" t="s">
        <v>0</v>
      </c>
      <c r="B2" s="40"/>
      <c r="C2" s="40"/>
      <c r="D2" s="10" t="s">
        <v>28</v>
      </c>
      <c r="E2" s="5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  <c r="AM2" s="4">
        <v>35</v>
      </c>
      <c r="AN2" s="4">
        <v>36</v>
      </c>
      <c r="AO2" s="4">
        <v>37</v>
      </c>
      <c r="AP2" s="4">
        <v>38</v>
      </c>
      <c r="AQ2" s="4">
        <v>39</v>
      </c>
      <c r="AR2" s="4">
        <v>40</v>
      </c>
      <c r="AS2" s="4">
        <v>41</v>
      </c>
      <c r="AT2" s="4">
        <v>42</v>
      </c>
    </row>
    <row r="3" spans="1:46" x14ac:dyDescent="0.2">
      <c r="A3" s="43" t="s">
        <v>140</v>
      </c>
      <c r="B3" s="44"/>
      <c r="C3" s="45"/>
      <c r="D3" s="2" t="s">
        <v>39</v>
      </c>
      <c r="E3" s="5">
        <v>80780735</v>
      </c>
      <c r="F3" s="4">
        <v>22046747</v>
      </c>
      <c r="G3" s="4">
        <v>24747802</v>
      </c>
      <c r="H3" s="4">
        <v>27078947</v>
      </c>
      <c r="I3" s="4">
        <v>8053034</v>
      </c>
      <c r="J3" s="4">
        <v>126601412</v>
      </c>
      <c r="K3" s="4">
        <v>85429375</v>
      </c>
      <c r="L3" s="4">
        <v>21221307</v>
      </c>
      <c r="M3" s="4">
        <v>34175260</v>
      </c>
      <c r="N3" s="4">
        <v>66027423</v>
      </c>
      <c r="O3" s="4">
        <v>100677842</v>
      </c>
      <c r="P3" s="4">
        <v>281721664</v>
      </c>
      <c r="Q3" s="4">
        <v>86463324</v>
      </c>
      <c r="R3" s="4">
        <v>136884286</v>
      </c>
      <c r="S3" s="4">
        <v>63421070</v>
      </c>
      <c r="T3" s="4">
        <v>68879506</v>
      </c>
      <c r="U3" s="4">
        <v>39828951</v>
      </c>
      <c r="V3" s="4">
        <v>85982886</v>
      </c>
      <c r="W3" s="4">
        <v>52315970</v>
      </c>
      <c r="X3" s="4">
        <v>61797463</v>
      </c>
      <c r="Y3" s="4">
        <v>7695854</v>
      </c>
      <c r="Z3" s="4">
        <v>7209071</v>
      </c>
      <c r="AA3" s="4">
        <v>1310734</v>
      </c>
      <c r="AB3" s="4">
        <v>34077907</v>
      </c>
      <c r="AC3" s="4">
        <v>4361460</v>
      </c>
      <c r="AD3" s="4">
        <v>3351144</v>
      </c>
      <c r="AE3" s="4">
        <v>1836536</v>
      </c>
      <c r="AF3" s="4">
        <v>93576420</v>
      </c>
      <c r="AG3" s="4">
        <v>84321666</v>
      </c>
      <c r="AH3" s="4">
        <v>23217606</v>
      </c>
      <c r="AI3" s="4">
        <v>2388030</v>
      </c>
      <c r="AJ3" s="4">
        <v>40466022</v>
      </c>
      <c r="AK3" s="4">
        <v>1767187</v>
      </c>
      <c r="AL3" s="4">
        <v>57871906</v>
      </c>
      <c r="AM3" s="4">
        <v>608692</v>
      </c>
      <c r="AN3" s="4">
        <v>10560578</v>
      </c>
      <c r="AO3" s="4">
        <v>7443362</v>
      </c>
      <c r="AP3" s="4">
        <v>20594304</v>
      </c>
      <c r="AQ3" s="4">
        <v>11739774</v>
      </c>
      <c r="AR3" s="4">
        <v>432123</v>
      </c>
      <c r="AS3" s="4">
        <v>5830434</v>
      </c>
      <c r="AT3" s="4">
        <v>935738</v>
      </c>
    </row>
    <row r="4" spans="1:46" x14ac:dyDescent="0.2">
      <c r="A4" s="50" t="s">
        <v>18</v>
      </c>
      <c r="B4" s="38" t="s">
        <v>29</v>
      </c>
      <c r="C4" s="2" t="s">
        <v>35</v>
      </c>
      <c r="D4" s="2" t="s">
        <v>40</v>
      </c>
      <c r="E4" s="5">
        <v>3392307</v>
      </c>
      <c r="F4" s="4">
        <v>306742</v>
      </c>
      <c r="G4" s="4">
        <v>98596</v>
      </c>
      <c r="H4" s="4">
        <v>0</v>
      </c>
      <c r="I4" s="4">
        <v>0</v>
      </c>
      <c r="J4" s="4">
        <v>9487438</v>
      </c>
      <c r="K4" s="4">
        <v>277282</v>
      </c>
      <c r="L4" s="4">
        <v>2914182</v>
      </c>
      <c r="M4" s="4">
        <v>521703</v>
      </c>
      <c r="N4" s="4">
        <v>282314</v>
      </c>
      <c r="O4" s="4">
        <v>2250753</v>
      </c>
      <c r="P4" s="4">
        <v>2007456</v>
      </c>
      <c r="Q4" s="4">
        <v>3642140</v>
      </c>
      <c r="R4" s="4">
        <v>0</v>
      </c>
      <c r="S4" s="4">
        <v>15368</v>
      </c>
      <c r="T4" s="4">
        <v>23262</v>
      </c>
      <c r="U4" s="4">
        <v>5682</v>
      </c>
      <c r="V4" s="4">
        <v>4272887</v>
      </c>
      <c r="W4" s="4">
        <v>1318753</v>
      </c>
      <c r="X4" s="4">
        <v>1083177</v>
      </c>
      <c r="Y4" s="4">
        <v>1219426</v>
      </c>
      <c r="Z4" s="4">
        <v>613</v>
      </c>
      <c r="AA4" s="4">
        <v>0</v>
      </c>
      <c r="AB4" s="4">
        <v>1367651</v>
      </c>
      <c r="AC4" s="4">
        <v>59566</v>
      </c>
      <c r="AD4" s="4">
        <v>129709</v>
      </c>
      <c r="AE4" s="4">
        <v>1433256</v>
      </c>
      <c r="AF4" s="4">
        <v>412498</v>
      </c>
      <c r="AG4" s="4">
        <v>585482</v>
      </c>
      <c r="AH4" s="4">
        <v>1549640</v>
      </c>
      <c r="AI4" s="4">
        <v>1519940</v>
      </c>
      <c r="AJ4" s="4">
        <v>2699480</v>
      </c>
      <c r="AK4" s="4">
        <v>16101782</v>
      </c>
      <c r="AL4" s="4">
        <v>133997</v>
      </c>
      <c r="AM4" s="4">
        <v>0</v>
      </c>
      <c r="AN4" s="4">
        <v>0</v>
      </c>
      <c r="AO4" s="4">
        <v>12626</v>
      </c>
      <c r="AP4" s="4">
        <v>495527</v>
      </c>
      <c r="AQ4" s="4">
        <v>6384375</v>
      </c>
      <c r="AR4" s="4">
        <v>7681076</v>
      </c>
      <c r="AS4" s="4">
        <v>624515</v>
      </c>
      <c r="AT4" s="4">
        <v>0</v>
      </c>
    </row>
    <row r="5" spans="1:46" x14ac:dyDescent="0.2">
      <c r="A5" s="51"/>
      <c r="B5" s="38"/>
      <c r="C5" s="2" t="s">
        <v>36</v>
      </c>
      <c r="D5" s="2" t="s">
        <v>41</v>
      </c>
      <c r="E5" s="5">
        <v>9418984</v>
      </c>
      <c r="F5" s="4">
        <v>908532</v>
      </c>
      <c r="G5" s="4">
        <v>292029</v>
      </c>
      <c r="H5" s="4">
        <v>0</v>
      </c>
      <c r="I5" s="4">
        <v>0</v>
      </c>
      <c r="J5" s="4">
        <v>23103202</v>
      </c>
      <c r="K5" s="4">
        <v>862861</v>
      </c>
      <c r="L5" s="4">
        <v>12248831</v>
      </c>
      <c r="M5" s="4">
        <v>2227121</v>
      </c>
      <c r="N5" s="4">
        <v>1215317</v>
      </c>
      <c r="O5" s="4">
        <v>4191467</v>
      </c>
      <c r="P5" s="4">
        <v>6613254</v>
      </c>
      <c r="Q5" s="4">
        <v>825901</v>
      </c>
      <c r="R5" s="4">
        <v>0</v>
      </c>
      <c r="S5" s="4">
        <v>33979</v>
      </c>
      <c r="T5" s="4">
        <v>20573</v>
      </c>
      <c r="U5" s="4">
        <v>18006</v>
      </c>
      <c r="V5" s="4">
        <v>7890007</v>
      </c>
      <c r="W5" s="4">
        <v>3294834</v>
      </c>
      <c r="X5" s="4">
        <v>2569949</v>
      </c>
      <c r="Y5" s="4">
        <v>165419</v>
      </c>
      <c r="Z5" s="4">
        <v>6804</v>
      </c>
      <c r="AA5" s="4">
        <v>0</v>
      </c>
      <c r="AB5" s="4">
        <v>4663228</v>
      </c>
      <c r="AC5" s="4">
        <v>176427</v>
      </c>
      <c r="AD5" s="4">
        <v>530815</v>
      </c>
      <c r="AE5" s="4">
        <v>3164227</v>
      </c>
      <c r="AF5" s="4">
        <v>1101440</v>
      </c>
      <c r="AG5" s="4">
        <v>5549406</v>
      </c>
      <c r="AH5" s="4">
        <v>7128379</v>
      </c>
      <c r="AI5" s="4">
        <v>3809449</v>
      </c>
      <c r="AJ5" s="4">
        <v>20515956</v>
      </c>
      <c r="AK5" s="4">
        <v>43507305</v>
      </c>
      <c r="AL5" s="4">
        <v>2738062</v>
      </c>
      <c r="AM5" s="4">
        <v>0</v>
      </c>
      <c r="AN5" s="4">
        <v>0</v>
      </c>
      <c r="AO5" s="4">
        <v>123505</v>
      </c>
      <c r="AP5" s="4">
        <v>1850729</v>
      </c>
      <c r="AQ5" s="4">
        <v>9534372</v>
      </c>
      <c r="AR5" s="4">
        <v>25185133</v>
      </c>
      <c r="AS5" s="4">
        <v>3057899</v>
      </c>
      <c r="AT5" s="4">
        <v>0</v>
      </c>
    </row>
    <row r="6" spans="1:46" x14ac:dyDescent="0.2">
      <c r="A6" s="51"/>
      <c r="B6" s="38"/>
      <c r="C6" s="2" t="s">
        <v>37</v>
      </c>
      <c r="D6" s="2" t="s">
        <v>42</v>
      </c>
      <c r="E6" s="5">
        <v>12811291</v>
      </c>
      <c r="F6" s="4">
        <v>1215274</v>
      </c>
      <c r="G6" s="4">
        <v>390624</v>
      </c>
      <c r="H6" s="4">
        <v>0</v>
      </c>
      <c r="I6" s="4">
        <v>0</v>
      </c>
      <c r="J6" s="4">
        <v>32590640</v>
      </c>
      <c r="K6" s="4">
        <v>1140144</v>
      </c>
      <c r="L6" s="4">
        <v>15163013</v>
      </c>
      <c r="M6" s="4">
        <v>2748824</v>
      </c>
      <c r="N6" s="4">
        <v>1497632</v>
      </c>
      <c r="O6" s="4">
        <v>6442219</v>
      </c>
      <c r="P6" s="4">
        <v>8620709</v>
      </c>
      <c r="Q6" s="4">
        <v>4468041</v>
      </c>
      <c r="R6" s="4">
        <v>0</v>
      </c>
      <c r="S6" s="4">
        <v>49347</v>
      </c>
      <c r="T6" s="4">
        <v>43835</v>
      </c>
      <c r="U6" s="4">
        <v>23688</v>
      </c>
      <c r="V6" s="4">
        <v>12162895</v>
      </c>
      <c r="W6" s="4">
        <v>4613586</v>
      </c>
      <c r="X6" s="4">
        <v>3653126</v>
      </c>
      <c r="Y6" s="4">
        <v>1384845</v>
      </c>
      <c r="Z6" s="4">
        <v>7417</v>
      </c>
      <c r="AA6" s="4">
        <v>0</v>
      </c>
      <c r="AB6" s="4">
        <v>6030880</v>
      </c>
      <c r="AC6" s="4">
        <v>235993</v>
      </c>
      <c r="AD6" s="4">
        <v>660524</v>
      </c>
      <c r="AE6" s="4">
        <v>4597483</v>
      </c>
      <c r="AF6" s="4">
        <v>1513938</v>
      </c>
      <c r="AG6" s="4">
        <v>6134888</v>
      </c>
      <c r="AH6" s="4">
        <v>8678019</v>
      </c>
      <c r="AI6" s="4">
        <v>5329389</v>
      </c>
      <c r="AJ6" s="4">
        <v>23215436</v>
      </c>
      <c r="AK6" s="4">
        <v>59609087</v>
      </c>
      <c r="AL6" s="4">
        <v>2872059</v>
      </c>
      <c r="AM6" s="4">
        <v>0</v>
      </c>
      <c r="AN6" s="4">
        <v>0</v>
      </c>
      <c r="AO6" s="4">
        <v>136130</v>
      </c>
      <c r="AP6" s="4">
        <v>2346256</v>
      </c>
      <c r="AQ6" s="4">
        <v>15918747</v>
      </c>
      <c r="AR6" s="4">
        <v>32866208</v>
      </c>
      <c r="AS6" s="4">
        <v>3682413</v>
      </c>
      <c r="AT6" s="4">
        <v>0</v>
      </c>
    </row>
    <row r="7" spans="1:46" x14ac:dyDescent="0.2">
      <c r="A7" s="51"/>
      <c r="B7" s="46" t="s">
        <v>30</v>
      </c>
      <c r="C7" s="47"/>
      <c r="D7" s="2" t="s">
        <v>43</v>
      </c>
      <c r="E7" s="5">
        <v>1892921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1497617</v>
      </c>
      <c r="AH7" s="4">
        <v>0</v>
      </c>
      <c r="AI7" s="4">
        <v>0</v>
      </c>
      <c r="AJ7" s="4">
        <v>92394</v>
      </c>
      <c r="AK7" s="4">
        <v>0</v>
      </c>
      <c r="AL7" s="4">
        <v>174052</v>
      </c>
      <c r="AM7" s="4">
        <v>1025760</v>
      </c>
      <c r="AN7" s="4">
        <v>11447904</v>
      </c>
      <c r="AO7" s="4">
        <v>757812</v>
      </c>
      <c r="AP7" s="4">
        <v>24449</v>
      </c>
      <c r="AQ7" s="4">
        <v>3653180</v>
      </c>
      <c r="AR7" s="4">
        <v>1809461</v>
      </c>
      <c r="AS7" s="4">
        <v>762079</v>
      </c>
      <c r="AT7" s="4">
        <v>45866850</v>
      </c>
    </row>
    <row r="8" spans="1:46" x14ac:dyDescent="0.2">
      <c r="A8" s="52"/>
      <c r="B8" s="48" t="s">
        <v>31</v>
      </c>
      <c r="C8" s="49"/>
      <c r="D8" s="2" t="s">
        <v>44</v>
      </c>
      <c r="E8" s="5">
        <v>14704212</v>
      </c>
      <c r="F8" s="4">
        <v>1215274</v>
      </c>
      <c r="G8" s="4">
        <v>390624</v>
      </c>
      <c r="H8" s="4">
        <v>0</v>
      </c>
      <c r="I8" s="4">
        <v>0</v>
      </c>
      <c r="J8" s="4">
        <v>32590640</v>
      </c>
      <c r="K8" s="4">
        <v>1140144</v>
      </c>
      <c r="L8" s="4">
        <v>15163013</v>
      </c>
      <c r="M8" s="4">
        <v>2748824</v>
      </c>
      <c r="N8" s="4">
        <v>1497632</v>
      </c>
      <c r="O8" s="4">
        <v>6442219</v>
      </c>
      <c r="P8" s="4">
        <v>8620709</v>
      </c>
      <c r="Q8" s="4">
        <v>4468041</v>
      </c>
      <c r="R8" s="4">
        <v>0</v>
      </c>
      <c r="S8" s="4">
        <v>49347</v>
      </c>
      <c r="T8" s="4">
        <v>43835</v>
      </c>
      <c r="U8" s="4">
        <v>23688</v>
      </c>
      <c r="V8" s="4">
        <v>12162895</v>
      </c>
      <c r="W8" s="4">
        <v>4613586</v>
      </c>
      <c r="X8" s="4">
        <v>3653126</v>
      </c>
      <c r="Y8" s="4">
        <v>1384845</v>
      </c>
      <c r="Z8" s="4">
        <v>7417</v>
      </c>
      <c r="AA8" s="4">
        <v>0</v>
      </c>
      <c r="AB8" s="4">
        <v>6030880</v>
      </c>
      <c r="AC8" s="4">
        <v>235993</v>
      </c>
      <c r="AD8" s="4">
        <v>660524</v>
      </c>
      <c r="AE8" s="4">
        <v>4597483</v>
      </c>
      <c r="AF8" s="4">
        <v>1513938</v>
      </c>
      <c r="AG8" s="4">
        <v>7632505</v>
      </c>
      <c r="AH8" s="4">
        <v>8678019</v>
      </c>
      <c r="AI8" s="4">
        <v>5329389</v>
      </c>
      <c r="AJ8" s="4">
        <v>23307829</v>
      </c>
      <c r="AK8" s="4">
        <v>59609087</v>
      </c>
      <c r="AL8" s="4">
        <v>3046111</v>
      </c>
      <c r="AM8" s="4">
        <v>1025760</v>
      </c>
      <c r="AN8" s="4">
        <v>11447904</v>
      </c>
      <c r="AO8" s="4">
        <v>893943</v>
      </c>
      <c r="AP8" s="4">
        <v>2370705</v>
      </c>
      <c r="AQ8" s="4">
        <v>19571928</v>
      </c>
      <c r="AR8" s="4">
        <v>34675670</v>
      </c>
      <c r="AS8" s="4">
        <v>4444493</v>
      </c>
      <c r="AT8" s="4">
        <v>45866850</v>
      </c>
    </row>
    <row r="9" spans="1:46" x14ac:dyDescent="0.2">
      <c r="A9" s="37" t="s">
        <v>131</v>
      </c>
      <c r="B9" s="37" t="s">
        <v>112</v>
      </c>
      <c r="C9" s="1" t="s">
        <v>130</v>
      </c>
      <c r="D9" s="10" t="s">
        <v>119</v>
      </c>
      <c r="E9" s="5">
        <v>122039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1943054</v>
      </c>
      <c r="N9" s="4">
        <v>625081</v>
      </c>
      <c r="O9" s="4">
        <v>0</v>
      </c>
      <c r="P9" s="4">
        <v>0</v>
      </c>
      <c r="Q9" s="4">
        <v>0</v>
      </c>
      <c r="R9" s="4">
        <v>0</v>
      </c>
      <c r="S9" s="4">
        <v>3170573</v>
      </c>
      <c r="T9" s="4">
        <v>19876312</v>
      </c>
      <c r="U9" s="4">
        <v>23896216</v>
      </c>
      <c r="V9" s="4">
        <v>1572262</v>
      </c>
      <c r="W9" s="4">
        <v>5089799</v>
      </c>
      <c r="X9" s="4">
        <v>1044620</v>
      </c>
      <c r="Y9" s="4">
        <v>1047495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239938903</v>
      </c>
      <c r="AF9" s="4">
        <v>10562100</v>
      </c>
      <c r="AG9" s="4">
        <v>2196005</v>
      </c>
      <c r="AH9" s="4">
        <v>0</v>
      </c>
      <c r="AI9" s="4">
        <v>13423268</v>
      </c>
      <c r="AJ9" s="4">
        <v>0</v>
      </c>
      <c r="AK9" s="4">
        <v>21992149</v>
      </c>
      <c r="AL9" s="4">
        <v>0</v>
      </c>
      <c r="AM9" s="4">
        <v>103796</v>
      </c>
      <c r="AN9" s="4">
        <v>436076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</row>
    <row r="10" spans="1:46" x14ac:dyDescent="0.2">
      <c r="A10" s="39"/>
      <c r="B10" s="39"/>
      <c r="C10" s="1" t="s">
        <v>117</v>
      </c>
      <c r="D10" s="10" t="s">
        <v>120</v>
      </c>
      <c r="E10" s="5">
        <v>311390</v>
      </c>
      <c r="F10" s="4">
        <v>815013</v>
      </c>
      <c r="G10" s="4">
        <v>258871</v>
      </c>
      <c r="H10" s="4">
        <v>88697</v>
      </c>
      <c r="I10" s="4">
        <v>36385</v>
      </c>
      <c r="J10" s="4">
        <v>184705</v>
      </c>
      <c r="K10" s="4">
        <v>270156</v>
      </c>
      <c r="L10" s="4">
        <v>41447</v>
      </c>
      <c r="M10" s="4">
        <v>533981</v>
      </c>
      <c r="N10" s="4">
        <v>253835</v>
      </c>
      <c r="O10" s="4">
        <v>571216</v>
      </c>
      <c r="P10" s="4">
        <v>832610</v>
      </c>
      <c r="Q10" s="4">
        <v>70574</v>
      </c>
      <c r="R10" s="4">
        <v>770869</v>
      </c>
      <c r="S10" s="4">
        <v>759173</v>
      </c>
      <c r="T10" s="4">
        <v>5413595</v>
      </c>
      <c r="U10" s="4">
        <v>2300536</v>
      </c>
      <c r="V10" s="4">
        <v>1048582</v>
      </c>
      <c r="W10" s="4">
        <v>1446800</v>
      </c>
      <c r="X10" s="4">
        <v>306649</v>
      </c>
      <c r="Y10" s="4">
        <v>294840</v>
      </c>
      <c r="Z10" s="4">
        <v>65301</v>
      </c>
      <c r="AA10" s="4">
        <v>0</v>
      </c>
      <c r="AB10" s="4">
        <v>0</v>
      </c>
      <c r="AC10" s="4">
        <v>232</v>
      </c>
      <c r="AD10" s="4">
        <v>7596</v>
      </c>
      <c r="AE10" s="4">
        <v>0</v>
      </c>
      <c r="AF10" s="4">
        <v>138258</v>
      </c>
      <c r="AG10" s="4">
        <v>264683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</row>
    <row r="11" spans="1:46" x14ac:dyDescent="0.2">
      <c r="A11" s="39"/>
      <c r="B11" s="39"/>
      <c r="C11" s="1" t="s">
        <v>31</v>
      </c>
      <c r="D11" s="10" t="s">
        <v>121</v>
      </c>
      <c r="E11" s="5">
        <v>433429</v>
      </c>
      <c r="F11" s="4">
        <v>815013</v>
      </c>
      <c r="G11" s="4">
        <v>258871</v>
      </c>
      <c r="H11" s="4">
        <v>88697</v>
      </c>
      <c r="I11" s="4">
        <v>36385</v>
      </c>
      <c r="J11" s="4">
        <v>184705</v>
      </c>
      <c r="K11" s="4">
        <v>270156</v>
      </c>
      <c r="L11" s="4">
        <v>41447</v>
      </c>
      <c r="M11" s="4">
        <v>2477035</v>
      </c>
      <c r="N11" s="4">
        <v>878916</v>
      </c>
      <c r="O11" s="4">
        <v>571216</v>
      </c>
      <c r="P11" s="4">
        <v>832610</v>
      </c>
      <c r="Q11" s="4">
        <v>70574</v>
      </c>
      <c r="R11" s="4">
        <v>770869</v>
      </c>
      <c r="S11" s="4">
        <v>3929746</v>
      </c>
      <c r="T11" s="4">
        <v>25289907</v>
      </c>
      <c r="U11" s="4">
        <v>26196752</v>
      </c>
      <c r="V11" s="4">
        <v>2620844</v>
      </c>
      <c r="W11" s="4">
        <v>6536599</v>
      </c>
      <c r="X11" s="4">
        <v>1351269</v>
      </c>
      <c r="Y11" s="4">
        <v>1342335</v>
      </c>
      <c r="Z11" s="4">
        <v>65301</v>
      </c>
      <c r="AA11" s="4">
        <v>0</v>
      </c>
      <c r="AB11" s="4">
        <v>0</v>
      </c>
      <c r="AC11" s="4">
        <v>232</v>
      </c>
      <c r="AD11" s="4">
        <v>7596</v>
      </c>
      <c r="AE11" s="4">
        <v>239938903</v>
      </c>
      <c r="AF11" s="4">
        <v>10700358</v>
      </c>
      <c r="AG11" s="4">
        <v>2460688</v>
      </c>
      <c r="AH11" s="4">
        <v>0</v>
      </c>
      <c r="AI11" s="4">
        <v>13423268</v>
      </c>
      <c r="AJ11" s="4">
        <v>0</v>
      </c>
      <c r="AK11" s="4">
        <v>21992149</v>
      </c>
      <c r="AL11" s="4">
        <v>0</v>
      </c>
      <c r="AM11" s="4">
        <v>103796</v>
      </c>
      <c r="AN11" s="4">
        <v>436076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</row>
    <row r="12" spans="1:46" x14ac:dyDescent="0.2">
      <c r="A12" s="39"/>
      <c r="B12" s="37" t="s">
        <v>132</v>
      </c>
      <c r="C12" s="39"/>
      <c r="D12" s="10" t="s">
        <v>122</v>
      </c>
      <c r="E12" s="5">
        <v>1830542</v>
      </c>
      <c r="F12" s="4">
        <v>79475</v>
      </c>
      <c r="G12" s="4">
        <v>3721</v>
      </c>
      <c r="H12" s="4">
        <v>16834</v>
      </c>
      <c r="I12" s="4">
        <v>74641</v>
      </c>
      <c r="J12" s="4">
        <v>9897056</v>
      </c>
      <c r="K12" s="4">
        <v>4171088</v>
      </c>
      <c r="L12" s="4">
        <v>5850319</v>
      </c>
      <c r="M12" s="4">
        <v>2354088</v>
      </c>
      <c r="N12" s="4">
        <v>8911076</v>
      </c>
      <c r="O12" s="4">
        <v>227745</v>
      </c>
      <c r="P12" s="4">
        <v>19415939</v>
      </c>
      <c r="Q12" s="4">
        <v>1777266</v>
      </c>
      <c r="R12" s="4">
        <v>5848474</v>
      </c>
      <c r="S12" s="4">
        <v>2550034</v>
      </c>
      <c r="T12" s="4">
        <v>3601262</v>
      </c>
      <c r="U12" s="4">
        <v>2816612</v>
      </c>
      <c r="V12" s="4">
        <v>4019793</v>
      </c>
      <c r="W12" s="4">
        <v>2646925</v>
      </c>
      <c r="X12" s="4">
        <v>4840348</v>
      </c>
      <c r="Y12" s="4">
        <v>294872</v>
      </c>
      <c r="Z12" s="4">
        <v>108157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17896856</v>
      </c>
      <c r="AG12" s="4">
        <v>3154225</v>
      </c>
      <c r="AH12" s="4">
        <v>41584</v>
      </c>
      <c r="AI12" s="4">
        <v>136610</v>
      </c>
      <c r="AJ12" s="4">
        <v>252507</v>
      </c>
      <c r="AK12" s="4">
        <v>0</v>
      </c>
      <c r="AL12" s="4">
        <v>993</v>
      </c>
      <c r="AM12" s="4">
        <v>203996</v>
      </c>
      <c r="AN12" s="4">
        <v>0</v>
      </c>
      <c r="AO12" s="4">
        <v>0</v>
      </c>
      <c r="AP12" s="4">
        <v>1020374</v>
      </c>
      <c r="AQ12" s="4">
        <v>0</v>
      </c>
      <c r="AR12" s="4">
        <v>0</v>
      </c>
      <c r="AS12" s="4">
        <v>8117</v>
      </c>
      <c r="AT12" s="4">
        <v>0</v>
      </c>
    </row>
    <row r="13" spans="1:46" x14ac:dyDescent="0.2">
      <c r="A13" s="39"/>
      <c r="B13" s="37" t="s">
        <v>133</v>
      </c>
      <c r="C13" s="39"/>
      <c r="D13" s="10" t="s">
        <v>123</v>
      </c>
      <c r="E13" s="5">
        <v>0</v>
      </c>
      <c r="F13" s="4">
        <v>0</v>
      </c>
      <c r="G13" s="4">
        <v>0</v>
      </c>
      <c r="H13" s="4">
        <v>0</v>
      </c>
      <c r="I13" s="4">
        <v>24978</v>
      </c>
      <c r="J13" s="4">
        <v>26602092</v>
      </c>
      <c r="K13" s="4">
        <v>2191539</v>
      </c>
      <c r="L13" s="4">
        <v>275008</v>
      </c>
      <c r="M13" s="4">
        <v>131129</v>
      </c>
      <c r="N13" s="4">
        <v>1027298</v>
      </c>
      <c r="O13" s="4">
        <v>4226707</v>
      </c>
      <c r="P13" s="4">
        <v>10230370</v>
      </c>
      <c r="Q13" s="4">
        <v>567719</v>
      </c>
      <c r="R13" s="4">
        <v>4678935</v>
      </c>
      <c r="S13" s="4">
        <v>537200</v>
      </c>
      <c r="T13" s="4">
        <v>858706</v>
      </c>
      <c r="U13" s="4">
        <v>1085401</v>
      </c>
      <c r="V13" s="4">
        <v>2278608</v>
      </c>
      <c r="W13" s="4">
        <v>2057232</v>
      </c>
      <c r="X13" s="4">
        <v>1110789</v>
      </c>
      <c r="Y13" s="4">
        <v>165621</v>
      </c>
      <c r="Z13" s="4">
        <v>22453</v>
      </c>
      <c r="AA13" s="4">
        <v>39355</v>
      </c>
      <c r="AB13" s="4">
        <v>83522</v>
      </c>
      <c r="AC13" s="4">
        <v>54240</v>
      </c>
      <c r="AD13" s="4">
        <v>3192</v>
      </c>
      <c r="AE13" s="4">
        <v>0</v>
      </c>
      <c r="AF13" s="4">
        <v>2042607</v>
      </c>
      <c r="AG13" s="4">
        <v>611773</v>
      </c>
      <c r="AH13" s="4">
        <v>6721</v>
      </c>
      <c r="AI13" s="4">
        <v>28061</v>
      </c>
      <c r="AJ13" s="4">
        <v>55045</v>
      </c>
      <c r="AK13" s="4">
        <v>0</v>
      </c>
      <c r="AL13" s="4">
        <v>131</v>
      </c>
      <c r="AM13" s="4">
        <v>150627</v>
      </c>
      <c r="AN13" s="4">
        <v>0</v>
      </c>
      <c r="AO13" s="4">
        <v>0</v>
      </c>
      <c r="AP13" s="4">
        <v>243480</v>
      </c>
      <c r="AQ13" s="4">
        <v>0</v>
      </c>
      <c r="AR13" s="4">
        <v>0</v>
      </c>
      <c r="AS13" s="4">
        <v>1536</v>
      </c>
      <c r="AT13" s="4">
        <v>0</v>
      </c>
    </row>
    <row r="14" spans="1:46" x14ac:dyDescent="0.2">
      <c r="A14" s="39"/>
      <c r="B14" s="37" t="s">
        <v>134</v>
      </c>
      <c r="C14" s="39"/>
      <c r="D14" s="10" t="s">
        <v>124</v>
      </c>
      <c r="E14" s="5">
        <v>16968183</v>
      </c>
      <c r="F14" s="4">
        <v>2109762</v>
      </c>
      <c r="G14" s="4">
        <v>653217</v>
      </c>
      <c r="H14" s="4">
        <v>105532</v>
      </c>
      <c r="I14" s="4">
        <v>136003</v>
      </c>
      <c r="J14" s="4">
        <v>69274494</v>
      </c>
      <c r="K14" s="4">
        <v>7772926</v>
      </c>
      <c r="L14" s="4">
        <v>21329787</v>
      </c>
      <c r="M14" s="4">
        <v>7711075</v>
      </c>
      <c r="N14" s="4">
        <v>12314921</v>
      </c>
      <c r="O14" s="4">
        <v>11467887</v>
      </c>
      <c r="P14" s="4">
        <v>39099629</v>
      </c>
      <c r="Q14" s="4">
        <v>6883601</v>
      </c>
      <c r="R14" s="4">
        <v>11298278</v>
      </c>
      <c r="S14" s="4">
        <v>7066326</v>
      </c>
      <c r="T14" s="4">
        <v>29793709</v>
      </c>
      <c r="U14" s="4">
        <v>30122453</v>
      </c>
      <c r="V14" s="4">
        <v>21082140</v>
      </c>
      <c r="W14" s="4">
        <v>15854342</v>
      </c>
      <c r="X14" s="4">
        <v>10955532</v>
      </c>
      <c r="Y14" s="4">
        <v>3187674</v>
      </c>
      <c r="Z14" s="4">
        <v>203328</v>
      </c>
      <c r="AA14" s="4">
        <v>39355</v>
      </c>
      <c r="AB14" s="4">
        <v>6114402</v>
      </c>
      <c r="AC14" s="4">
        <v>290465</v>
      </c>
      <c r="AD14" s="4">
        <v>671312</v>
      </c>
      <c r="AE14" s="4">
        <v>244536385</v>
      </c>
      <c r="AF14" s="4">
        <v>32153759</v>
      </c>
      <c r="AG14" s="4">
        <v>13859192</v>
      </c>
      <c r="AH14" s="4">
        <v>8726324</v>
      </c>
      <c r="AI14" s="4">
        <v>18917328</v>
      </c>
      <c r="AJ14" s="4">
        <v>23615381</v>
      </c>
      <c r="AK14" s="4">
        <v>81601235</v>
      </c>
      <c r="AL14" s="4">
        <v>3047235</v>
      </c>
      <c r="AM14" s="4">
        <v>1484179</v>
      </c>
      <c r="AN14" s="4">
        <v>11883980</v>
      </c>
      <c r="AO14" s="4">
        <v>893943</v>
      </c>
      <c r="AP14" s="4">
        <v>3634559</v>
      </c>
      <c r="AQ14" s="4">
        <v>19571928</v>
      </c>
      <c r="AR14" s="4">
        <v>34675670</v>
      </c>
      <c r="AS14" s="4">
        <v>4454146</v>
      </c>
      <c r="AT14" s="4">
        <v>45866850</v>
      </c>
    </row>
    <row r="15" spans="1:46" x14ac:dyDescent="0.2">
      <c r="A15" s="37" t="s">
        <v>135</v>
      </c>
      <c r="B15" s="39"/>
      <c r="C15" s="39"/>
      <c r="D15" s="10" t="s">
        <v>125</v>
      </c>
      <c r="E15" s="5">
        <v>5128371</v>
      </c>
      <c r="F15" s="4">
        <v>390959</v>
      </c>
      <c r="G15" s="4">
        <v>13733092</v>
      </c>
      <c r="H15" s="4">
        <v>5861790</v>
      </c>
      <c r="I15" s="4">
        <v>95970</v>
      </c>
      <c r="J15" s="4">
        <v>1461231</v>
      </c>
      <c r="K15" s="4">
        <v>323170</v>
      </c>
      <c r="L15" s="4">
        <v>85306</v>
      </c>
      <c r="M15" s="4">
        <v>505352</v>
      </c>
      <c r="N15" s="4">
        <v>901694</v>
      </c>
      <c r="O15" s="4">
        <v>727467</v>
      </c>
      <c r="P15" s="4">
        <v>3311420</v>
      </c>
      <c r="Q15" s="4">
        <v>426273</v>
      </c>
      <c r="R15" s="4">
        <v>1330863</v>
      </c>
      <c r="S15" s="4">
        <v>130472</v>
      </c>
      <c r="T15" s="4">
        <v>1193703</v>
      </c>
      <c r="U15" s="4">
        <v>743177</v>
      </c>
      <c r="V15" s="4">
        <v>516541</v>
      </c>
      <c r="W15" s="4">
        <v>540098</v>
      </c>
      <c r="X15" s="4">
        <v>2875504</v>
      </c>
      <c r="Y15" s="4">
        <v>520834</v>
      </c>
      <c r="Z15" s="4">
        <v>1457255</v>
      </c>
      <c r="AA15" s="4">
        <v>0</v>
      </c>
      <c r="AB15" s="4">
        <v>0</v>
      </c>
      <c r="AC15" s="4">
        <v>0</v>
      </c>
      <c r="AD15" s="4">
        <v>0</v>
      </c>
      <c r="AE15" s="4">
        <v>33009637</v>
      </c>
      <c r="AF15" s="4">
        <v>393122</v>
      </c>
      <c r="AG15" s="4">
        <v>1151926</v>
      </c>
      <c r="AH15" s="4">
        <v>0</v>
      </c>
      <c r="AI15" s="4">
        <v>2136264</v>
      </c>
      <c r="AJ15" s="4">
        <v>0</v>
      </c>
      <c r="AK15" s="4">
        <v>7379524</v>
      </c>
      <c r="AL15" s="4">
        <v>0</v>
      </c>
      <c r="AM15" s="4">
        <v>0</v>
      </c>
      <c r="AN15" s="4">
        <v>12225</v>
      </c>
      <c r="AO15" s="4">
        <v>37347</v>
      </c>
      <c r="AP15" s="4">
        <v>0</v>
      </c>
      <c r="AQ15" s="4">
        <v>116726</v>
      </c>
      <c r="AR15" s="4">
        <v>3669</v>
      </c>
      <c r="AS15" s="4">
        <v>320641</v>
      </c>
      <c r="AT15" s="4">
        <v>0</v>
      </c>
    </row>
    <row r="16" spans="1:46" x14ac:dyDescent="0.2">
      <c r="A16" s="37" t="s">
        <v>136</v>
      </c>
      <c r="B16" s="39"/>
      <c r="C16" s="39"/>
      <c r="D16" s="10" t="s">
        <v>126</v>
      </c>
      <c r="E16" s="5">
        <v>5026307</v>
      </c>
      <c r="F16" s="4">
        <v>0</v>
      </c>
      <c r="G16" s="4">
        <v>4000000</v>
      </c>
      <c r="H16" s="4">
        <v>5532758</v>
      </c>
      <c r="I16" s="4">
        <v>662483</v>
      </c>
      <c r="J16" s="4">
        <v>3624375</v>
      </c>
      <c r="K16" s="4">
        <v>1363307</v>
      </c>
      <c r="L16" s="4">
        <v>448589</v>
      </c>
      <c r="M16" s="4">
        <v>484455</v>
      </c>
      <c r="N16" s="4">
        <v>861977</v>
      </c>
      <c r="O16" s="4">
        <v>6137037</v>
      </c>
      <c r="P16" s="4">
        <v>7908331</v>
      </c>
      <c r="Q16" s="4">
        <v>781062</v>
      </c>
      <c r="R16" s="4">
        <v>18394519</v>
      </c>
      <c r="S16" s="4">
        <v>1091445</v>
      </c>
      <c r="T16" s="4">
        <v>3956657</v>
      </c>
      <c r="U16" s="4">
        <v>1315216</v>
      </c>
      <c r="V16" s="4">
        <v>5460859</v>
      </c>
      <c r="W16" s="4">
        <v>915042</v>
      </c>
      <c r="X16" s="4">
        <v>2627893</v>
      </c>
      <c r="Y16" s="4">
        <v>34498</v>
      </c>
      <c r="Z16" s="4">
        <v>2232529</v>
      </c>
      <c r="AA16" s="4">
        <v>24726</v>
      </c>
      <c r="AB16" s="4">
        <v>350957</v>
      </c>
      <c r="AC16" s="4">
        <v>23890</v>
      </c>
      <c r="AD16" s="4">
        <v>214</v>
      </c>
      <c r="AE16" s="4">
        <v>51582000</v>
      </c>
      <c r="AF16" s="4">
        <v>473224</v>
      </c>
      <c r="AG16" s="4">
        <v>1425301</v>
      </c>
      <c r="AH16" s="4">
        <v>0</v>
      </c>
      <c r="AI16" s="4">
        <v>1383844</v>
      </c>
      <c r="AJ16" s="4">
        <v>518765</v>
      </c>
      <c r="AK16" s="4">
        <v>26710310</v>
      </c>
      <c r="AL16" s="4">
        <v>1311790</v>
      </c>
      <c r="AM16" s="4">
        <v>0</v>
      </c>
      <c r="AN16" s="4">
        <v>76757</v>
      </c>
      <c r="AO16" s="4">
        <v>31708</v>
      </c>
      <c r="AP16" s="4">
        <v>0</v>
      </c>
      <c r="AQ16" s="4">
        <v>5476</v>
      </c>
      <c r="AR16" s="4">
        <v>2336</v>
      </c>
      <c r="AS16" s="4">
        <v>571466</v>
      </c>
      <c r="AT16" s="4">
        <v>111601</v>
      </c>
    </row>
    <row r="17" spans="1:46" x14ac:dyDescent="0.2">
      <c r="A17" s="37" t="s">
        <v>137</v>
      </c>
      <c r="B17" s="39"/>
      <c r="C17" s="39"/>
      <c r="D17" s="10" t="s">
        <v>127</v>
      </c>
      <c r="E17" s="5">
        <v>3809356</v>
      </c>
      <c r="F17" s="4">
        <v>1112945</v>
      </c>
      <c r="G17" s="4">
        <v>328748</v>
      </c>
      <c r="H17" s="4">
        <v>652198</v>
      </c>
      <c r="I17" s="4">
        <v>332766</v>
      </c>
      <c r="J17" s="4">
        <v>7487019</v>
      </c>
      <c r="K17" s="4">
        <v>4357340</v>
      </c>
      <c r="L17" s="4">
        <v>1676381</v>
      </c>
      <c r="M17" s="4">
        <v>1995540</v>
      </c>
      <c r="N17" s="4">
        <v>2385070</v>
      </c>
      <c r="O17" s="4">
        <v>4862175</v>
      </c>
      <c r="P17" s="4">
        <v>10885136</v>
      </c>
      <c r="Q17" s="4">
        <v>4207162</v>
      </c>
      <c r="R17" s="4">
        <v>4866656</v>
      </c>
      <c r="S17" s="4">
        <v>3668034</v>
      </c>
      <c r="T17" s="4">
        <v>4709430</v>
      </c>
      <c r="U17" s="4">
        <v>3355309</v>
      </c>
      <c r="V17" s="4">
        <v>5004254</v>
      </c>
      <c r="W17" s="4">
        <v>2751192</v>
      </c>
      <c r="X17" s="4">
        <v>2394492</v>
      </c>
      <c r="Y17" s="4">
        <v>485779</v>
      </c>
      <c r="Z17" s="4">
        <v>188603</v>
      </c>
      <c r="AA17" s="4">
        <v>64060</v>
      </c>
      <c r="AB17" s="4">
        <v>1844501</v>
      </c>
      <c r="AC17" s="4">
        <v>203090</v>
      </c>
      <c r="AD17" s="4">
        <v>-167912</v>
      </c>
      <c r="AE17" s="4">
        <v>-5687382</v>
      </c>
      <c r="AF17" s="4">
        <v>2929036</v>
      </c>
      <c r="AG17" s="4">
        <v>4328476</v>
      </c>
      <c r="AH17" s="4">
        <v>1541828</v>
      </c>
      <c r="AI17" s="4">
        <v>-153302</v>
      </c>
      <c r="AJ17" s="4">
        <v>2885685</v>
      </c>
      <c r="AK17" s="4">
        <v>-2329224</v>
      </c>
      <c r="AL17" s="4">
        <v>2868380</v>
      </c>
      <c r="AM17" s="4">
        <v>57428</v>
      </c>
      <c r="AN17" s="4">
        <v>1101432</v>
      </c>
      <c r="AO17" s="4">
        <v>413178</v>
      </c>
      <c r="AP17" s="4">
        <v>1243598</v>
      </c>
      <c r="AQ17" s="4">
        <v>-420695</v>
      </c>
      <c r="AR17" s="4">
        <v>2123041</v>
      </c>
      <c r="AS17" s="4">
        <v>231202</v>
      </c>
      <c r="AT17" s="4">
        <v>1173288</v>
      </c>
    </row>
    <row r="18" spans="1:46" x14ac:dyDescent="0.2">
      <c r="A18" s="37" t="s">
        <v>98</v>
      </c>
      <c r="B18" s="39"/>
      <c r="C18" s="39"/>
      <c r="D18" s="10" t="s">
        <v>128</v>
      </c>
      <c r="E18" s="5">
        <v>91403597</v>
      </c>
      <c r="F18" s="4">
        <v>24878495</v>
      </c>
      <c r="G18" s="4">
        <v>7996674</v>
      </c>
      <c r="H18" s="4">
        <v>16442128</v>
      </c>
      <c r="I18" s="4">
        <v>7763350</v>
      </c>
      <c r="J18" s="4">
        <v>198277318</v>
      </c>
      <c r="K18" s="4">
        <v>95873164</v>
      </c>
      <c r="L18" s="4">
        <v>43693580</v>
      </c>
      <c r="M18" s="4">
        <v>42892069</v>
      </c>
      <c r="N18" s="4">
        <v>78963743</v>
      </c>
      <c r="O18" s="4">
        <v>110143400</v>
      </c>
      <c r="P18" s="4">
        <v>320486677</v>
      </c>
      <c r="Q18" s="4">
        <v>96346752</v>
      </c>
      <c r="R18" s="4">
        <v>133323838</v>
      </c>
      <c r="S18" s="4">
        <v>72933514</v>
      </c>
      <c r="T18" s="4">
        <v>98232284</v>
      </c>
      <c r="U18" s="4">
        <v>71248319</v>
      </c>
      <c r="V18" s="4">
        <v>106091880</v>
      </c>
      <c r="W18" s="4">
        <v>69466364</v>
      </c>
      <c r="X18" s="4">
        <v>69644089</v>
      </c>
      <c r="Y18" s="4">
        <v>10813975</v>
      </c>
      <c r="Z18" s="4">
        <v>3911218</v>
      </c>
      <c r="AA18" s="4">
        <v>1389423</v>
      </c>
      <c r="AB18" s="4">
        <v>41685852</v>
      </c>
      <c r="AC18" s="4">
        <v>4831125</v>
      </c>
      <c r="AD18" s="4">
        <v>3854330</v>
      </c>
      <c r="AE18" s="4">
        <v>156093902</v>
      </c>
      <c r="AF18" s="4">
        <v>127792868</v>
      </c>
      <c r="AG18" s="4">
        <v>99932107</v>
      </c>
      <c r="AH18" s="4">
        <v>33485758</v>
      </c>
      <c r="AI18" s="4">
        <v>17631948</v>
      </c>
      <c r="AJ18" s="4">
        <v>66448323</v>
      </c>
      <c r="AK18" s="4">
        <v>46949365</v>
      </c>
      <c r="AL18" s="4">
        <v>62475730</v>
      </c>
      <c r="AM18" s="4">
        <v>2150299</v>
      </c>
      <c r="AN18" s="4">
        <v>23457007</v>
      </c>
      <c r="AO18" s="4">
        <v>8681428</v>
      </c>
      <c r="AP18" s="4">
        <v>25472461</v>
      </c>
      <c r="AQ18" s="4">
        <v>30768804</v>
      </c>
      <c r="AR18" s="4">
        <v>37224828</v>
      </c>
      <c r="AS18" s="4">
        <v>9623675</v>
      </c>
      <c r="AT18" s="4">
        <v>47864276</v>
      </c>
    </row>
    <row r="19" spans="1:46" x14ac:dyDescent="0.2">
      <c r="A19" s="41" t="s">
        <v>80</v>
      </c>
      <c r="B19" s="41"/>
      <c r="C19" s="41"/>
      <c r="D19" s="2" t="s">
        <v>81</v>
      </c>
      <c r="E19" s="4">
        <v>40256567</v>
      </c>
      <c r="F19" s="4">
        <v>16463115</v>
      </c>
      <c r="G19" s="4">
        <v>4204238</v>
      </c>
      <c r="H19" s="4">
        <v>11961837</v>
      </c>
      <c r="I19" s="4">
        <v>6160539</v>
      </c>
      <c r="J19" s="4">
        <v>165131129</v>
      </c>
      <c r="K19" s="4">
        <v>85922955</v>
      </c>
      <c r="L19" s="4">
        <v>38076517</v>
      </c>
      <c r="M19" s="4">
        <v>37814114</v>
      </c>
      <c r="N19" s="4">
        <v>67865072</v>
      </c>
      <c r="O19" s="4">
        <v>93456449</v>
      </c>
      <c r="P19" s="4">
        <v>267645382</v>
      </c>
      <c r="Q19" s="4">
        <v>75991081</v>
      </c>
      <c r="R19" s="4">
        <v>115743916</v>
      </c>
      <c r="S19" s="4">
        <v>61850015</v>
      </c>
      <c r="T19" s="4">
        <v>79837959</v>
      </c>
      <c r="U19" s="4">
        <v>61284074</v>
      </c>
      <c r="V19" s="4">
        <v>85790689</v>
      </c>
      <c r="W19" s="4">
        <v>58309534</v>
      </c>
      <c r="X19" s="4">
        <v>60557307</v>
      </c>
      <c r="Y19" s="4">
        <v>9644886</v>
      </c>
      <c r="Z19" s="4">
        <v>1539263</v>
      </c>
      <c r="AA19" s="4">
        <v>949006</v>
      </c>
      <c r="AB19" s="4">
        <v>32405039</v>
      </c>
      <c r="AC19" s="4">
        <v>3417050</v>
      </c>
      <c r="AD19" s="4">
        <v>2105495</v>
      </c>
      <c r="AE19" s="4">
        <v>113324173</v>
      </c>
      <c r="AF19" s="4">
        <v>34955578</v>
      </c>
      <c r="AG19" s="4">
        <v>66886077</v>
      </c>
      <c r="AH19" s="4">
        <v>16831889</v>
      </c>
      <c r="AI19" s="4">
        <v>9892587</v>
      </c>
      <c r="AJ19" s="4">
        <v>29932733</v>
      </c>
      <c r="AK19" s="4">
        <v>16035689</v>
      </c>
      <c r="AL19" s="4">
        <v>39045968</v>
      </c>
      <c r="AM19" s="4">
        <v>1240582</v>
      </c>
      <c r="AN19" s="4">
        <v>12876740</v>
      </c>
      <c r="AO19" s="4">
        <v>4242770</v>
      </c>
      <c r="AP19" s="4">
        <v>13346300</v>
      </c>
      <c r="AQ19" s="4">
        <v>6093718</v>
      </c>
      <c r="AR19" s="4">
        <v>24828263</v>
      </c>
      <c r="AS19" s="4">
        <v>5115989</v>
      </c>
      <c r="AT19" s="4">
        <v>16699266</v>
      </c>
    </row>
    <row r="20" spans="1:46" x14ac:dyDescent="0.2">
      <c r="A20" s="38" t="s">
        <v>83</v>
      </c>
      <c r="B20" s="38"/>
      <c r="C20" s="38"/>
      <c r="D20" s="2" t="s">
        <v>84</v>
      </c>
      <c r="E20" s="4">
        <v>49222180</v>
      </c>
      <c r="F20" s="4">
        <v>3979484</v>
      </c>
      <c r="G20" s="4">
        <v>699047</v>
      </c>
      <c r="H20" s="4">
        <v>1947290</v>
      </c>
      <c r="I20" s="4">
        <v>1673605</v>
      </c>
      <c r="J20" s="4">
        <v>12908982</v>
      </c>
      <c r="K20" s="4">
        <v>4921263</v>
      </c>
      <c r="L20" s="4">
        <v>2039466</v>
      </c>
      <c r="M20" s="4">
        <v>2211907</v>
      </c>
      <c r="N20" s="4">
        <v>2781032</v>
      </c>
      <c r="O20" s="4">
        <v>2971824</v>
      </c>
      <c r="P20" s="4">
        <v>14256994</v>
      </c>
      <c r="Q20" s="4">
        <v>5417058</v>
      </c>
      <c r="R20" s="4">
        <v>4393656</v>
      </c>
      <c r="S20" s="4">
        <v>3004108</v>
      </c>
      <c r="T20" s="4">
        <v>6573893</v>
      </c>
      <c r="U20" s="4">
        <v>3007662</v>
      </c>
      <c r="V20" s="4">
        <v>6938947</v>
      </c>
      <c r="W20" s="4">
        <v>6006073</v>
      </c>
      <c r="X20" s="4">
        <v>3525435</v>
      </c>
      <c r="Y20" s="4">
        <v>366432</v>
      </c>
      <c r="Z20" s="4">
        <v>885665</v>
      </c>
      <c r="AA20" s="4">
        <v>109245</v>
      </c>
      <c r="AB20" s="4">
        <v>2781428</v>
      </c>
      <c r="AC20" s="4">
        <v>334149</v>
      </c>
      <c r="AD20" s="4">
        <v>915133</v>
      </c>
      <c r="AE20" s="4">
        <v>22231940</v>
      </c>
      <c r="AF20" s="4">
        <v>43304067</v>
      </c>
      <c r="AG20" s="4">
        <v>17192162</v>
      </c>
      <c r="AH20" s="4">
        <v>12613455</v>
      </c>
      <c r="AI20" s="4">
        <v>3022714</v>
      </c>
      <c r="AJ20" s="4">
        <v>12444407</v>
      </c>
      <c r="AK20" s="4">
        <v>4787718</v>
      </c>
      <c r="AL20" s="4">
        <v>9976526</v>
      </c>
      <c r="AM20" s="4">
        <v>371965</v>
      </c>
      <c r="AN20" s="4">
        <v>4549809</v>
      </c>
      <c r="AO20" s="4">
        <v>2053539</v>
      </c>
      <c r="AP20" s="4">
        <v>8460265</v>
      </c>
      <c r="AQ20" s="4">
        <v>20473998</v>
      </c>
      <c r="AR20" s="4">
        <v>7903996</v>
      </c>
      <c r="AS20" s="4">
        <v>2352382</v>
      </c>
      <c r="AT20" s="4">
        <v>2049502</v>
      </c>
    </row>
    <row r="21" spans="1:46" x14ac:dyDescent="0.2">
      <c r="A21" s="38" t="s">
        <v>85</v>
      </c>
      <c r="B21" s="38"/>
      <c r="C21" s="38"/>
      <c r="D21" s="2" t="s">
        <v>86</v>
      </c>
      <c r="E21" s="4">
        <v>19266</v>
      </c>
      <c r="F21" s="4">
        <v>732757</v>
      </c>
      <c r="G21" s="4">
        <v>915173</v>
      </c>
      <c r="H21" s="4">
        <v>128872</v>
      </c>
      <c r="I21" s="4">
        <v>120202</v>
      </c>
      <c r="J21" s="4">
        <v>4088664</v>
      </c>
      <c r="K21" s="4">
        <v>653827</v>
      </c>
      <c r="L21" s="4">
        <v>573369</v>
      </c>
      <c r="M21" s="4">
        <v>322323</v>
      </c>
      <c r="N21" s="4">
        <v>752131</v>
      </c>
      <c r="O21" s="4">
        <v>5756710</v>
      </c>
      <c r="P21" s="4">
        <v>3589641</v>
      </c>
      <c r="Q21" s="4">
        <v>1401524</v>
      </c>
      <c r="R21" s="4">
        <v>886896</v>
      </c>
      <c r="S21" s="4">
        <v>660248</v>
      </c>
      <c r="T21" s="4">
        <v>1639445</v>
      </c>
      <c r="U21" s="4">
        <v>935767</v>
      </c>
      <c r="V21" s="4">
        <v>2806721</v>
      </c>
      <c r="W21" s="4">
        <v>435098</v>
      </c>
      <c r="X21" s="4">
        <v>294056</v>
      </c>
      <c r="Y21" s="4">
        <v>54931</v>
      </c>
      <c r="Z21" s="4">
        <v>26433</v>
      </c>
      <c r="AA21" s="4">
        <v>42605</v>
      </c>
      <c r="AB21" s="4">
        <v>606383</v>
      </c>
      <c r="AC21" s="4">
        <v>11134</v>
      </c>
      <c r="AD21" s="4">
        <v>152948</v>
      </c>
      <c r="AE21" s="4">
        <v>4536871</v>
      </c>
      <c r="AF21" s="4">
        <v>17605386</v>
      </c>
      <c r="AG21" s="4">
        <v>3142371</v>
      </c>
      <c r="AH21" s="4">
        <v>538371</v>
      </c>
      <c r="AI21" s="4">
        <v>586837</v>
      </c>
      <c r="AJ21" s="4">
        <v>848310</v>
      </c>
      <c r="AK21" s="4">
        <v>4340846</v>
      </c>
      <c r="AL21" s="4">
        <v>3124151</v>
      </c>
      <c r="AM21" s="4">
        <v>126011</v>
      </c>
      <c r="AN21" s="4">
        <v>1169271</v>
      </c>
      <c r="AO21" s="4">
        <v>244293</v>
      </c>
      <c r="AP21" s="4">
        <v>544025</v>
      </c>
      <c r="AQ21" s="4">
        <v>258442</v>
      </c>
      <c r="AR21" s="4">
        <v>112366</v>
      </c>
      <c r="AS21" s="4">
        <v>242597</v>
      </c>
      <c r="AT21" s="4">
        <v>29057644</v>
      </c>
    </row>
    <row r="22" spans="1:46" x14ac:dyDescent="0.2">
      <c r="A22" s="38" t="s">
        <v>87</v>
      </c>
      <c r="B22" s="38"/>
      <c r="C22" s="38"/>
      <c r="D22" s="2" t="s">
        <v>88</v>
      </c>
      <c r="E22" s="4">
        <v>1905584</v>
      </c>
      <c r="F22" s="4">
        <v>952534</v>
      </c>
      <c r="G22" s="4">
        <v>3406579</v>
      </c>
      <c r="H22" s="4">
        <v>828630</v>
      </c>
      <c r="I22" s="4">
        <v>253524</v>
      </c>
      <c r="J22" s="4">
        <v>6294895</v>
      </c>
      <c r="K22" s="4">
        <v>798936</v>
      </c>
      <c r="L22" s="4">
        <v>641445</v>
      </c>
      <c r="M22" s="4">
        <v>514814</v>
      </c>
      <c r="N22" s="4">
        <v>2247901</v>
      </c>
      <c r="O22" s="4">
        <v>3816904</v>
      </c>
      <c r="P22" s="4">
        <v>9521779</v>
      </c>
      <c r="Q22" s="4">
        <v>2830257</v>
      </c>
      <c r="R22" s="4">
        <v>3317271</v>
      </c>
      <c r="S22" s="4">
        <v>1545142</v>
      </c>
      <c r="T22" s="4">
        <v>2095640</v>
      </c>
      <c r="U22" s="4">
        <v>1455128</v>
      </c>
      <c r="V22" s="4">
        <v>2574516</v>
      </c>
      <c r="W22" s="4">
        <v>1339991</v>
      </c>
      <c r="X22" s="4">
        <v>2218457</v>
      </c>
      <c r="Y22" s="4">
        <v>171822</v>
      </c>
      <c r="Z22" s="4">
        <v>285754</v>
      </c>
      <c r="AA22" s="4">
        <v>142912</v>
      </c>
      <c r="AB22" s="4">
        <v>4927364</v>
      </c>
      <c r="AC22" s="4">
        <v>320391</v>
      </c>
      <c r="AD22" s="4">
        <v>600373</v>
      </c>
      <c r="AE22" s="4">
        <v>10989635</v>
      </c>
      <c r="AF22" s="4">
        <v>3021918</v>
      </c>
      <c r="AG22" s="4">
        <v>5583254</v>
      </c>
      <c r="AH22" s="4">
        <v>1379435</v>
      </c>
      <c r="AI22" s="4">
        <v>1784392</v>
      </c>
      <c r="AJ22" s="4">
        <v>646766</v>
      </c>
      <c r="AK22" s="4">
        <v>15949029</v>
      </c>
      <c r="AL22" s="4">
        <v>4625452</v>
      </c>
      <c r="AM22" s="4">
        <v>97736</v>
      </c>
      <c r="AN22" s="4">
        <v>975861</v>
      </c>
      <c r="AO22" s="4">
        <v>918139</v>
      </c>
      <c r="AP22" s="4">
        <v>973787</v>
      </c>
      <c r="AQ22" s="4">
        <v>2840333</v>
      </c>
      <c r="AR22" s="4">
        <v>1799075</v>
      </c>
      <c r="AS22" s="4">
        <v>830202</v>
      </c>
      <c r="AT22" s="4">
        <v>38242</v>
      </c>
    </row>
    <row r="23" spans="1:46" x14ac:dyDescent="0.2">
      <c r="A23" s="38" t="s">
        <v>89</v>
      </c>
      <c r="B23" s="38"/>
      <c r="C23" s="38"/>
      <c r="D23" s="2" t="s">
        <v>90</v>
      </c>
      <c r="E23" s="4">
        <v>0</v>
      </c>
      <c r="F23" s="4">
        <v>2750604</v>
      </c>
      <c r="G23" s="4">
        <v>-1228363</v>
      </c>
      <c r="H23" s="4">
        <v>1575499</v>
      </c>
      <c r="I23" s="4">
        <v>-444519</v>
      </c>
      <c r="J23" s="4">
        <v>9853649</v>
      </c>
      <c r="K23" s="4">
        <v>3576182</v>
      </c>
      <c r="L23" s="4">
        <v>2362783</v>
      </c>
      <c r="M23" s="4">
        <v>2028912</v>
      </c>
      <c r="N23" s="4">
        <v>5317606</v>
      </c>
      <c r="O23" s="4">
        <v>4141512</v>
      </c>
      <c r="P23" s="4">
        <v>25472880</v>
      </c>
      <c r="Q23" s="4">
        <v>10706832</v>
      </c>
      <c r="R23" s="4">
        <v>8982098</v>
      </c>
      <c r="S23" s="4">
        <v>5874000</v>
      </c>
      <c r="T23" s="4">
        <v>8085347</v>
      </c>
      <c r="U23" s="4">
        <v>4565688</v>
      </c>
      <c r="V23" s="4">
        <v>7981007</v>
      </c>
      <c r="W23" s="4">
        <v>3375667</v>
      </c>
      <c r="X23" s="4">
        <v>3048834</v>
      </c>
      <c r="Y23" s="4">
        <v>575904</v>
      </c>
      <c r="Z23" s="4">
        <v>1174103</v>
      </c>
      <c r="AA23" s="4">
        <v>145655</v>
      </c>
      <c r="AB23" s="4">
        <v>965639</v>
      </c>
      <c r="AC23" s="4">
        <v>748401</v>
      </c>
      <c r="AD23" s="4">
        <v>80382</v>
      </c>
      <c r="AE23" s="4">
        <v>5011282</v>
      </c>
      <c r="AF23" s="4">
        <v>28905920</v>
      </c>
      <c r="AG23" s="4">
        <v>7128244</v>
      </c>
      <c r="AH23" s="4">
        <v>2122607</v>
      </c>
      <c r="AI23" s="4">
        <v>2345418</v>
      </c>
      <c r="AJ23" s="4">
        <v>22576107</v>
      </c>
      <c r="AK23" s="4">
        <v>5836084</v>
      </c>
      <c r="AL23" s="4">
        <v>5703634</v>
      </c>
      <c r="AM23" s="4">
        <v>314004</v>
      </c>
      <c r="AN23" s="4">
        <v>3885327</v>
      </c>
      <c r="AO23" s="4">
        <v>1222687</v>
      </c>
      <c r="AP23" s="4">
        <v>2148084</v>
      </c>
      <c r="AQ23" s="4">
        <v>1102313</v>
      </c>
      <c r="AR23" s="4">
        <v>2581128</v>
      </c>
      <c r="AS23" s="4">
        <v>1082505</v>
      </c>
      <c r="AT23" s="4">
        <v>19622</v>
      </c>
    </row>
    <row r="24" spans="1:46" x14ac:dyDescent="0.2">
      <c r="A24" s="41" t="s">
        <v>91</v>
      </c>
      <c r="B24" s="41"/>
      <c r="C24" s="41"/>
      <c r="D24" s="2" t="s">
        <v>92</v>
      </c>
      <c r="E24" s="4">
        <v>51147030</v>
      </c>
      <c r="F24" s="4">
        <v>8415380</v>
      </c>
      <c r="G24" s="4">
        <v>3792436</v>
      </c>
      <c r="H24" s="4">
        <v>4480291</v>
      </c>
      <c r="I24" s="4">
        <v>1602812</v>
      </c>
      <c r="J24" s="4">
        <v>33146189</v>
      </c>
      <c r="K24" s="4">
        <v>9950209</v>
      </c>
      <c r="L24" s="4">
        <v>5617064</v>
      </c>
      <c r="M24" s="4">
        <v>5077956</v>
      </c>
      <c r="N24" s="4">
        <v>11098670</v>
      </c>
      <c r="O24" s="4">
        <v>16686951</v>
      </c>
      <c r="P24" s="4">
        <v>52841295</v>
      </c>
      <c r="Q24" s="4">
        <v>20355670</v>
      </c>
      <c r="R24" s="4">
        <v>17579922</v>
      </c>
      <c r="S24" s="4">
        <v>11083499</v>
      </c>
      <c r="T24" s="4">
        <v>18394325</v>
      </c>
      <c r="U24" s="4">
        <v>9964245</v>
      </c>
      <c r="V24" s="4">
        <v>20301190</v>
      </c>
      <c r="W24" s="4">
        <v>11156830</v>
      </c>
      <c r="X24" s="4">
        <v>9086782</v>
      </c>
      <c r="Y24" s="4">
        <v>1169089</v>
      </c>
      <c r="Z24" s="4">
        <v>2371955</v>
      </c>
      <c r="AA24" s="4">
        <v>440417</v>
      </c>
      <c r="AB24" s="4">
        <v>9280813</v>
      </c>
      <c r="AC24" s="4">
        <v>1414075</v>
      </c>
      <c r="AD24" s="4">
        <v>1748835</v>
      </c>
      <c r="AE24" s="4">
        <v>42769729</v>
      </c>
      <c r="AF24" s="4">
        <v>92837290</v>
      </c>
      <c r="AG24" s="4">
        <v>33046030</v>
      </c>
      <c r="AH24" s="4">
        <v>16653869</v>
      </c>
      <c r="AI24" s="4">
        <v>7739361</v>
      </c>
      <c r="AJ24" s="4">
        <v>36515591</v>
      </c>
      <c r="AK24" s="4">
        <v>30913677</v>
      </c>
      <c r="AL24" s="4">
        <v>23429762</v>
      </c>
      <c r="AM24" s="4">
        <v>909717</v>
      </c>
      <c r="AN24" s="4">
        <v>10580267</v>
      </c>
      <c r="AO24" s="4">
        <v>4438658</v>
      </c>
      <c r="AP24" s="4">
        <v>12126161</v>
      </c>
      <c r="AQ24" s="4">
        <v>24675086</v>
      </c>
      <c r="AR24" s="4">
        <v>12396565</v>
      </c>
      <c r="AS24" s="4">
        <v>4507686</v>
      </c>
      <c r="AT24" s="4">
        <v>31165010</v>
      </c>
    </row>
    <row r="25" spans="1:46" x14ac:dyDescent="0.2">
      <c r="A25" s="40" t="s">
        <v>139</v>
      </c>
      <c r="B25" s="40"/>
      <c r="C25" s="40"/>
      <c r="D25" s="2" t="s">
        <v>93</v>
      </c>
      <c r="E25" s="4">
        <v>91403597</v>
      </c>
      <c r="F25" s="4">
        <v>24878495</v>
      </c>
      <c r="G25" s="4">
        <v>7996674</v>
      </c>
      <c r="H25" s="4">
        <v>16442128</v>
      </c>
      <c r="I25" s="4">
        <v>7763350</v>
      </c>
      <c r="J25" s="4">
        <v>198277318</v>
      </c>
      <c r="K25" s="4">
        <v>95873164</v>
      </c>
      <c r="L25" s="4">
        <v>43693580</v>
      </c>
      <c r="M25" s="4">
        <v>42892069</v>
      </c>
      <c r="N25" s="4">
        <v>78963743</v>
      </c>
      <c r="O25" s="4">
        <v>110143400</v>
      </c>
      <c r="P25" s="4">
        <v>320486677</v>
      </c>
      <c r="Q25" s="4">
        <v>96346752</v>
      </c>
      <c r="R25" s="4">
        <v>133323838</v>
      </c>
      <c r="S25" s="4">
        <v>72933514</v>
      </c>
      <c r="T25" s="4">
        <v>98232284</v>
      </c>
      <c r="U25" s="4">
        <v>71248319</v>
      </c>
      <c r="V25" s="4">
        <v>106091880</v>
      </c>
      <c r="W25" s="4">
        <v>69466364</v>
      </c>
      <c r="X25" s="4">
        <v>69644089</v>
      </c>
      <c r="Y25" s="4">
        <v>10813975</v>
      </c>
      <c r="Z25" s="4">
        <v>3911218</v>
      </c>
      <c r="AA25" s="4">
        <v>1389423</v>
      </c>
      <c r="AB25" s="4">
        <v>41685852</v>
      </c>
      <c r="AC25" s="4">
        <v>4831125</v>
      </c>
      <c r="AD25" s="4">
        <v>3854330</v>
      </c>
      <c r="AE25" s="4">
        <v>156093902</v>
      </c>
      <c r="AF25" s="4">
        <v>127792868</v>
      </c>
      <c r="AG25" s="4">
        <v>99932107</v>
      </c>
      <c r="AH25" s="4">
        <v>33485758</v>
      </c>
      <c r="AI25" s="4">
        <v>17631948</v>
      </c>
      <c r="AJ25" s="4">
        <v>66448323</v>
      </c>
      <c r="AK25" s="4">
        <v>46949365</v>
      </c>
      <c r="AL25" s="4">
        <v>62475730</v>
      </c>
      <c r="AM25" s="4">
        <v>2150299</v>
      </c>
      <c r="AN25" s="4">
        <v>23457007</v>
      </c>
      <c r="AO25" s="4">
        <v>8681428</v>
      </c>
      <c r="AP25" s="4">
        <v>25472461</v>
      </c>
      <c r="AQ25" s="4">
        <v>30768804</v>
      </c>
      <c r="AR25" s="4">
        <v>37224828</v>
      </c>
      <c r="AS25" s="4">
        <v>9623675</v>
      </c>
      <c r="AT25" s="4">
        <v>47864276</v>
      </c>
    </row>
  </sheetData>
  <mergeCells count="23">
    <mergeCell ref="A24:C24"/>
    <mergeCell ref="A25:C25"/>
    <mergeCell ref="A1:C1"/>
    <mergeCell ref="A3:C3"/>
    <mergeCell ref="B4:B6"/>
    <mergeCell ref="B7:C7"/>
    <mergeCell ref="B8:C8"/>
    <mergeCell ref="A19:C19"/>
    <mergeCell ref="A20:C20"/>
    <mergeCell ref="A4:A8"/>
    <mergeCell ref="A21:C21"/>
    <mergeCell ref="A22:C22"/>
    <mergeCell ref="A23:C23"/>
    <mergeCell ref="A16:C16"/>
    <mergeCell ref="A17:C17"/>
    <mergeCell ref="A18:C18"/>
    <mergeCell ref="A15:C15"/>
    <mergeCell ref="A2:C2"/>
    <mergeCell ref="A9:A14"/>
    <mergeCell ref="B9:B11"/>
    <mergeCell ref="B12:C12"/>
    <mergeCell ref="B13:C13"/>
    <mergeCell ref="B14:C1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1B65-71FB-46A4-B989-DA0871FDCA28}">
  <dimension ref="A1:AY33"/>
  <sheetViews>
    <sheetView zoomScale="85" zoomScaleNormal="85" workbookViewId="0">
      <selection activeCell="A26" sqref="A26:XFD26"/>
    </sheetView>
  </sheetViews>
  <sheetFormatPr defaultRowHeight="14.25" x14ac:dyDescent="0.2"/>
  <cols>
    <col min="1" max="1" width="8.25" bestFit="1" customWidth="1"/>
    <col min="2" max="2" width="11.75" bestFit="1" customWidth="1"/>
    <col min="3" max="3" width="15.375" bestFit="1" customWidth="1"/>
    <col min="4" max="4" width="12.75" bestFit="1" customWidth="1"/>
    <col min="5" max="51" width="11" customWidth="1"/>
  </cols>
  <sheetData>
    <row r="1" spans="1:51" x14ac:dyDescent="0.2">
      <c r="A1" s="54" t="s">
        <v>150</v>
      </c>
      <c r="B1" s="54"/>
      <c r="C1" s="53" t="s">
        <v>143</v>
      </c>
      <c r="D1" s="53"/>
      <c r="E1">
        <v>1</v>
      </c>
      <c r="F1">
        <v>2</v>
      </c>
      <c r="G1">
        <v>3</v>
      </c>
      <c r="H1">
        <v>4</v>
      </c>
      <c r="I1">
        <v>5.0999999999999996</v>
      </c>
      <c r="J1">
        <v>5.2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12.1</v>
      </c>
      <c r="R1">
        <v>12.2</v>
      </c>
      <c r="S1">
        <v>12.3</v>
      </c>
      <c r="T1">
        <v>13</v>
      </c>
      <c r="U1">
        <v>14.1</v>
      </c>
      <c r="V1">
        <v>14.2</v>
      </c>
      <c r="W1">
        <v>15</v>
      </c>
      <c r="X1">
        <v>16</v>
      </c>
      <c r="Y1">
        <v>17</v>
      </c>
      <c r="Z1">
        <v>18.100000000000001</v>
      </c>
      <c r="AA1">
        <v>18.2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</row>
    <row r="2" spans="1:51" x14ac:dyDescent="0.2">
      <c r="A2" s="54"/>
      <c r="B2" s="54"/>
      <c r="C2" s="53" t="s">
        <v>144</v>
      </c>
      <c r="D2" s="53"/>
      <c r="E2" s="18">
        <v>1</v>
      </c>
      <c r="F2" s="18">
        <v>2</v>
      </c>
      <c r="G2" s="18">
        <v>3</v>
      </c>
      <c r="H2" s="20">
        <v>4</v>
      </c>
      <c r="I2" s="20">
        <v>5</v>
      </c>
      <c r="J2" s="19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12</v>
      </c>
      <c r="S2" s="18">
        <v>12</v>
      </c>
      <c r="T2" s="18">
        <v>13</v>
      </c>
      <c r="U2" s="18">
        <v>14</v>
      </c>
      <c r="V2" s="18">
        <v>14</v>
      </c>
      <c r="W2" s="18">
        <v>15</v>
      </c>
      <c r="X2" s="18">
        <v>16</v>
      </c>
      <c r="Y2" s="18">
        <v>17</v>
      </c>
      <c r="Z2" s="18">
        <v>18</v>
      </c>
      <c r="AA2" s="18">
        <v>18</v>
      </c>
      <c r="AB2" s="18">
        <v>19</v>
      </c>
      <c r="AC2" s="18">
        <v>20</v>
      </c>
      <c r="AD2" s="18">
        <v>21</v>
      </c>
      <c r="AE2" s="18">
        <v>22</v>
      </c>
      <c r="AF2" s="18">
        <v>23</v>
      </c>
      <c r="AG2" s="18">
        <v>24</v>
      </c>
      <c r="AH2" s="18">
        <v>25</v>
      </c>
      <c r="AI2" s="18">
        <v>26</v>
      </c>
      <c r="AJ2" s="18">
        <v>27</v>
      </c>
      <c r="AK2" s="18">
        <v>28</v>
      </c>
      <c r="AL2" s="18">
        <v>29</v>
      </c>
      <c r="AM2" s="18">
        <v>30</v>
      </c>
      <c r="AN2" s="18">
        <v>31</v>
      </c>
      <c r="AO2" s="18">
        <v>32</v>
      </c>
      <c r="AP2" s="18">
        <v>33</v>
      </c>
      <c r="AQ2" s="18">
        <v>34</v>
      </c>
      <c r="AR2" s="18">
        <v>35</v>
      </c>
      <c r="AS2" s="18">
        <v>36</v>
      </c>
      <c r="AT2" s="18">
        <v>37</v>
      </c>
      <c r="AU2" s="18">
        <v>38</v>
      </c>
      <c r="AV2" s="18">
        <v>39</v>
      </c>
      <c r="AW2" s="18">
        <v>40</v>
      </c>
      <c r="AX2" s="18">
        <v>41</v>
      </c>
      <c r="AY2" s="18">
        <v>42</v>
      </c>
    </row>
    <row r="3" spans="1:51" x14ac:dyDescent="0.2">
      <c r="A3" s="54"/>
      <c r="B3" s="54"/>
      <c r="C3" s="53" t="s">
        <v>142</v>
      </c>
      <c r="D3" s="53"/>
      <c r="E3">
        <v>1</v>
      </c>
      <c r="F3">
        <v>1</v>
      </c>
      <c r="G3">
        <v>1</v>
      </c>
      <c r="H3" s="20">
        <v>1</v>
      </c>
      <c r="I3" s="20">
        <v>0.6</v>
      </c>
      <c r="J3" s="19">
        <v>0.4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0.59</v>
      </c>
      <c r="R3">
        <v>0.21</v>
      </c>
      <c r="S3">
        <v>0.2</v>
      </c>
      <c r="T3">
        <v>1</v>
      </c>
      <c r="U3">
        <v>0.42</v>
      </c>
      <c r="V3">
        <v>0.57999999999999996</v>
      </c>
      <c r="W3">
        <v>1</v>
      </c>
      <c r="X3">
        <v>1</v>
      </c>
      <c r="Y3">
        <v>1</v>
      </c>
      <c r="Z3">
        <v>0.78</v>
      </c>
      <c r="AA3">
        <v>0.22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s="21" customFormat="1" x14ac:dyDescent="0.2"/>
    <row r="5" spans="1:51" x14ac:dyDescent="0.2">
      <c r="A5" s="53" t="s">
        <v>149</v>
      </c>
      <c r="B5" s="53"/>
      <c r="C5" s="53" t="s">
        <v>145</v>
      </c>
      <c r="D5" s="53"/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</row>
    <row r="6" spans="1:51" x14ac:dyDescent="0.2">
      <c r="A6" s="53"/>
      <c r="B6" s="53"/>
      <c r="C6" s="53" t="s">
        <v>146</v>
      </c>
      <c r="D6" s="53"/>
      <c r="E6">
        <v>1</v>
      </c>
      <c r="F6">
        <v>2</v>
      </c>
      <c r="G6">
        <v>3</v>
      </c>
      <c r="H6">
        <v>4</v>
      </c>
      <c r="I6">
        <v>5.2</v>
      </c>
      <c r="J6">
        <v>6</v>
      </c>
      <c r="K6">
        <v>7</v>
      </c>
      <c r="L6">
        <v>9</v>
      </c>
      <c r="M6">
        <v>10</v>
      </c>
      <c r="N6">
        <v>11</v>
      </c>
      <c r="O6">
        <v>12.1</v>
      </c>
      <c r="P6">
        <v>12.2</v>
      </c>
      <c r="Q6">
        <v>12.3</v>
      </c>
      <c r="R6">
        <v>31</v>
      </c>
      <c r="S6">
        <v>17</v>
      </c>
      <c r="T6">
        <v>14.1</v>
      </c>
      <c r="U6">
        <v>14.2</v>
      </c>
      <c r="V6">
        <v>15</v>
      </c>
      <c r="W6">
        <v>20</v>
      </c>
      <c r="X6">
        <v>19</v>
      </c>
      <c r="Y6">
        <v>16</v>
      </c>
      <c r="Z6">
        <v>18.100000000000001</v>
      </c>
      <c r="AA6">
        <v>18.2</v>
      </c>
      <c r="AB6">
        <v>22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34</v>
      </c>
      <c r="AL6">
        <v>35</v>
      </c>
      <c r="AM6">
        <v>32</v>
      </c>
      <c r="AN6">
        <v>33</v>
      </c>
      <c r="AO6">
        <v>36</v>
      </c>
      <c r="AP6">
        <v>37</v>
      </c>
      <c r="AQ6">
        <v>39</v>
      </c>
      <c r="AR6">
        <v>40</v>
      </c>
      <c r="AS6">
        <v>41</v>
      </c>
      <c r="AT6">
        <v>38</v>
      </c>
    </row>
    <row r="7" spans="1:51" x14ac:dyDescent="0.2">
      <c r="A7" s="53"/>
      <c r="B7" s="53"/>
      <c r="C7" s="53" t="s">
        <v>147</v>
      </c>
      <c r="D7" s="53"/>
      <c r="H7">
        <v>5.0999999999999996</v>
      </c>
      <c r="K7">
        <v>8</v>
      </c>
      <c r="W7">
        <v>21</v>
      </c>
      <c r="AB7">
        <v>23</v>
      </c>
      <c r="AP7">
        <v>42</v>
      </c>
    </row>
    <row r="8" spans="1:51" x14ac:dyDescent="0.2">
      <c r="A8" s="11"/>
      <c r="B8" s="11"/>
      <c r="C8" s="11"/>
      <c r="D8" s="11"/>
    </row>
    <row r="9" spans="1:51" x14ac:dyDescent="0.2">
      <c r="A9" s="51" t="s">
        <v>148</v>
      </c>
      <c r="B9" s="51"/>
      <c r="C9" s="51"/>
      <c r="E9" s="22" t="s">
        <v>151</v>
      </c>
      <c r="F9" s="22" t="s">
        <v>152</v>
      </c>
      <c r="G9" s="22" t="s">
        <v>153</v>
      </c>
      <c r="H9" s="22" t="s">
        <v>154</v>
      </c>
      <c r="I9" s="22" t="s">
        <v>155</v>
      </c>
      <c r="J9" s="22" t="s">
        <v>156</v>
      </c>
      <c r="K9" s="22" t="s">
        <v>157</v>
      </c>
      <c r="L9" s="22" t="s">
        <v>158</v>
      </c>
      <c r="M9" s="22" t="s">
        <v>159</v>
      </c>
      <c r="N9" s="22" t="s">
        <v>160</v>
      </c>
      <c r="O9" s="22" t="s">
        <v>161</v>
      </c>
      <c r="P9" s="22" t="s">
        <v>162</v>
      </c>
      <c r="Q9" s="22" t="s">
        <v>163</v>
      </c>
      <c r="R9" s="22" t="s">
        <v>164</v>
      </c>
      <c r="S9" s="22" t="s">
        <v>165</v>
      </c>
      <c r="T9" s="22" t="s">
        <v>166</v>
      </c>
      <c r="U9" s="22" t="s">
        <v>167</v>
      </c>
      <c r="V9" s="22" t="s">
        <v>168</v>
      </c>
      <c r="W9" s="22" t="s">
        <v>169</v>
      </c>
      <c r="X9" s="22" t="s">
        <v>170</v>
      </c>
      <c r="Y9" s="22" t="s">
        <v>171</v>
      </c>
      <c r="Z9" s="22" t="s">
        <v>172</v>
      </c>
      <c r="AA9" s="22" t="s">
        <v>173</v>
      </c>
      <c r="AB9" s="22" t="s">
        <v>174</v>
      </c>
      <c r="AC9" s="22" t="s">
        <v>175</v>
      </c>
      <c r="AD9" s="22" t="s">
        <v>176</v>
      </c>
      <c r="AE9" s="22" t="s">
        <v>177</v>
      </c>
      <c r="AF9" s="22" t="s">
        <v>178</v>
      </c>
      <c r="AG9" s="22" t="s">
        <v>179</v>
      </c>
      <c r="AH9" s="22" t="s">
        <v>180</v>
      </c>
      <c r="AI9" s="22" t="s">
        <v>181</v>
      </c>
      <c r="AJ9" s="22" t="s">
        <v>182</v>
      </c>
      <c r="AK9" s="22" t="s">
        <v>183</v>
      </c>
      <c r="AL9" s="22" t="s">
        <v>184</v>
      </c>
      <c r="AM9" s="22" t="s">
        <v>185</v>
      </c>
      <c r="AN9" s="22" t="s">
        <v>186</v>
      </c>
      <c r="AO9" s="22" t="s">
        <v>187</v>
      </c>
      <c r="AP9" s="22" t="s">
        <v>188</v>
      </c>
      <c r="AQ9" s="22" t="s">
        <v>189</v>
      </c>
      <c r="AR9" s="22" t="s">
        <v>190</v>
      </c>
      <c r="AS9" s="22" t="s">
        <v>191</v>
      </c>
      <c r="AT9" s="22" t="s">
        <v>192</v>
      </c>
    </row>
    <row r="10" spans="1:51" x14ac:dyDescent="0.2">
      <c r="A10" s="52"/>
      <c r="B10" s="52"/>
      <c r="C10" s="52"/>
      <c r="D10" s="10" t="s">
        <v>28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  <c r="AD10">
        <v>26</v>
      </c>
      <c r="AE10">
        <v>27</v>
      </c>
      <c r="AF10">
        <v>28</v>
      </c>
      <c r="AG10">
        <v>29</v>
      </c>
      <c r="AH10">
        <v>30</v>
      </c>
      <c r="AI10">
        <v>31</v>
      </c>
      <c r="AJ10">
        <v>32</v>
      </c>
      <c r="AK10">
        <v>33</v>
      </c>
      <c r="AL10">
        <v>34</v>
      </c>
      <c r="AM10">
        <v>35</v>
      </c>
      <c r="AN10">
        <v>36</v>
      </c>
      <c r="AO10">
        <v>37</v>
      </c>
      <c r="AP10">
        <v>38</v>
      </c>
      <c r="AQ10">
        <v>39</v>
      </c>
      <c r="AR10">
        <v>40</v>
      </c>
      <c r="AS10">
        <v>41</v>
      </c>
      <c r="AT10">
        <v>42</v>
      </c>
    </row>
    <row r="11" spans="1:51" x14ac:dyDescent="0.2">
      <c r="A11" s="43" t="s">
        <v>140</v>
      </c>
      <c r="B11" s="44"/>
      <c r="C11" s="45"/>
      <c r="D11" s="2" t="s">
        <v>39</v>
      </c>
      <c r="E11" s="23">
        <f>(IFERROR(HLOOKUP(HLOOKUP(E$6,$1:$2,2,FALSE),IO表指标!$E$2:$AT$25,ROW(E11)-9,FALSE)*HLOOKUP(E$6,$1:$3,3,FALSE),0)+IFERROR(HLOOKUP(HLOOKUP(E$7,$1:$2,2,FALSE),IO表指标!$E$2:$AT$25,ROW(E11)-8,FALSE)*HLOOKUP(E$7,$1:$3,3,FALSE),0))*10000*Deflator!$B$19</f>
        <v>117297248280.50459</v>
      </c>
      <c r="F11" s="23">
        <f>(IFERROR(HLOOKUP(HLOOKUP(F$6,$1:$2,2,FALSE),IO表指标!$E$2:$AT$25,ROW(F11)-9,FALSE)*HLOOKUP(F$6,$1:$3,3,FALSE),0)+IFERROR(HLOOKUP(HLOOKUP(F$7,$1:$2,2,FALSE),IO表指标!$E$2:$AT$25,ROW(F11)-8,FALSE)*HLOOKUP(F$7,$1:$3,3,FALSE),0))*10000*Deflator!$B$19</f>
        <v>32012864906.917099</v>
      </c>
      <c r="G11" s="23">
        <f>(IFERROR(HLOOKUP(HLOOKUP(G$6,$1:$2,2,FALSE),IO表指标!$E$2:$AT$25,ROW(G11)-9,FALSE)*HLOOKUP(G$6,$1:$3,3,FALSE),0)+IFERROR(HLOOKUP(HLOOKUP(G$7,$1:$2,2,FALSE),IO表指标!$E$2:$AT$25,ROW(G11)-8,FALSE)*HLOOKUP(G$7,$1:$3,3,FALSE),0))*10000*Deflator!$B$19</f>
        <v>35934917843.84938</v>
      </c>
      <c r="H11" s="23">
        <f>(IFERROR(HLOOKUP(HLOOKUP(H$6,$1:$2,2,FALSE),IO表指标!$E$2:$AT$25,ROW(H11)-9,FALSE)*HLOOKUP(H$6,$1:$3,3,FALSE),0)+IFERROR(HLOOKUP(HLOOKUP(H$7,$1:$2,2,FALSE),IO表指标!$E$2:$AT$25,ROW(H11)-8,FALSE)*HLOOKUP(H$7,$1:$3,3,FALSE),0))*10000*Deflator!$B$19</f>
        <v>39319844879.272575</v>
      </c>
      <c r="I11" s="23">
        <f>(IFERROR(HLOOKUP(HLOOKUP(I$6,$1:$2,2,FALSE),IO表指标!$E$2:$AT$25,ROW(I11)-9,FALSE)*HLOOKUP(I$6,$1:$3,3,FALSE),0)+IFERROR(HLOOKUP(HLOOKUP(I$7,$1:$2,2,FALSE),IO表指标!$E$2:$AT$25,ROW(I11)-8,FALSE)*HLOOKUP(I$7,$1:$3,3,FALSE),0))*10000*Deflator!$B$19</f>
        <v>4677346540.654006</v>
      </c>
      <c r="J11" s="23">
        <f>(IFERROR(HLOOKUP(HLOOKUP(J$6,$1:$2,2,FALSE),IO表指标!$E$2:$AT$25,ROW(J11)-9,FALSE)*HLOOKUP(J$6,$1:$3,3,FALSE),0)+IFERROR(HLOOKUP(HLOOKUP(J$7,$1:$2,2,FALSE),IO表指标!$E$2:$AT$25,ROW(J11)-8,FALSE)*HLOOKUP(J$7,$1:$3,3,FALSE),0))*10000*Deflator!$B$19</f>
        <v>183830925232.6864</v>
      </c>
      <c r="K11" s="23">
        <f>(IFERROR(HLOOKUP(HLOOKUP(K$6,$1:$2,2,FALSE),IO表指标!$E$2:$AT$25,ROW(K11)-9,FALSE)*HLOOKUP(K$6,$1:$3,3,FALSE),0)+IFERROR(HLOOKUP(HLOOKUP(K$7,$1:$2,2,FALSE),IO表指标!$E$2:$AT$25,ROW(K11)-8,FALSE)*HLOOKUP(K$7,$1:$3,3,FALSE),0))*10000*Deflator!$B$19</f>
        <v>128278804833.99799</v>
      </c>
      <c r="L11" s="23">
        <f>(IFERROR(HLOOKUP(HLOOKUP(L$6,$1:$2,2,FALSE),IO表指标!$E$2:$AT$25,ROW(L11)-9,FALSE)*HLOOKUP(L$6,$1:$3,3,FALSE),0)+IFERROR(HLOOKUP(HLOOKUP(L$7,$1:$2,2,FALSE),IO表指标!$E$2:$AT$25,ROW(L11)-8,FALSE)*HLOOKUP(L$7,$1:$3,3,FALSE),0))*10000*Deflator!$B$19</f>
        <v>49624009453.130096</v>
      </c>
      <c r="M11" s="23">
        <f>(IFERROR(HLOOKUP(HLOOKUP(M$6,$1:$2,2,FALSE),IO表指标!$E$2:$AT$25,ROW(M11)-9,FALSE)*HLOOKUP(M$6,$1:$3,3,FALSE),0)+IFERROR(HLOOKUP(HLOOKUP(M$7,$1:$2,2,FALSE),IO表指标!$E$2:$AT$25,ROW(M11)-8,FALSE)*HLOOKUP(M$7,$1:$3,3,FALSE),0))*10000*Deflator!$B$19</f>
        <v>95874777927.594986</v>
      </c>
      <c r="N11" s="23">
        <f>(IFERROR(HLOOKUP(HLOOKUP(N$6,$1:$2,2,FALSE),IO表指标!$E$2:$AT$25,ROW(N11)-9,FALSE)*HLOOKUP(N$6,$1:$3,3,FALSE),0)+IFERROR(HLOOKUP(HLOOKUP(N$7,$1:$2,2,FALSE),IO表指标!$E$2:$AT$25,ROW(N11)-8,FALSE)*HLOOKUP(N$7,$1:$3,3,FALSE),0))*10000*Deflator!$B$19</f>
        <v>146188739548.10406</v>
      </c>
      <c r="O11" s="23">
        <f>(IFERROR(HLOOKUP(HLOOKUP(O$6,$1:$2,2,FALSE),IO表指标!$E$2:$AT$25,ROW(O11)-9,FALSE)*HLOOKUP(O$6,$1:$3,3,FALSE),0)+IFERROR(HLOOKUP(HLOOKUP(O$7,$1:$2,2,FALSE),IO表指标!$E$2:$AT$25,ROW(O11)-8,FALSE)*HLOOKUP(O$7,$1:$3,3,FALSE),0))*10000*Deflator!$B$19</f>
        <v>241352765869.74466</v>
      </c>
      <c r="P11" s="23">
        <f>(IFERROR(HLOOKUP(HLOOKUP(P$6,$1:$2,2,FALSE),IO表指标!$E$2:$AT$25,ROW(P11)-9,FALSE)*HLOOKUP(P$6,$1:$3,3,FALSE),0)+IFERROR(HLOOKUP(HLOOKUP(P$7,$1:$2,2,FALSE),IO表指标!$E$2:$AT$25,ROW(P11)-8,FALSE)*HLOOKUP(P$7,$1:$3,3,FALSE),0))*10000*Deflator!$B$19</f>
        <v>85905221750.248093</v>
      </c>
      <c r="Q11" s="23">
        <f>(IFERROR(HLOOKUP(HLOOKUP(Q$6,$1:$2,2,FALSE),IO表指标!$E$2:$AT$25,ROW(Q11)-9,FALSE)*HLOOKUP(Q$6,$1:$3,3,FALSE),0)+IFERROR(HLOOKUP(HLOOKUP(Q$7,$1:$2,2,FALSE),IO表指标!$E$2:$AT$25,ROW(Q11)-8,FALSE)*HLOOKUP(Q$7,$1:$3,3,FALSE),0))*10000*Deflator!$B$19</f>
        <v>81814496904.998184</v>
      </c>
      <c r="R11" s="23">
        <f>(IFERROR(HLOOKUP(HLOOKUP(R$6,$1:$2,2,FALSE),IO表指标!$E$2:$AT$25,ROW(R11)-9,FALSE)*HLOOKUP(R$6,$1:$3,3,FALSE),0)+IFERROR(HLOOKUP(HLOOKUP(R$7,$1:$2,2,FALSE),IO表指标!$E$2:$AT$25,ROW(R11)-8,FALSE)*HLOOKUP(R$7,$1:$3,3,FALSE),0))*10000*Deflator!$B$19</f>
        <v>3467526605.3384309</v>
      </c>
      <c r="S11" s="23">
        <f>(IFERROR(HLOOKUP(HLOOKUP(S$6,$1:$2,2,FALSE),IO表指标!$E$2:$AT$25,ROW(S11)-9,FALSE)*HLOOKUP(S$6,$1:$3,3,FALSE),0)+IFERROR(HLOOKUP(HLOOKUP(S$7,$1:$2,2,FALSE),IO表指标!$E$2:$AT$25,ROW(S11)-8,FALSE)*HLOOKUP(S$7,$1:$3,3,FALSE),0))*10000*Deflator!$B$19</f>
        <v>57833422216.312485</v>
      </c>
      <c r="T11" s="23">
        <f>(IFERROR(HLOOKUP(HLOOKUP(T$6,$1:$2,2,FALSE),IO表指标!$E$2:$AT$25,ROW(T11)-9,FALSE)*HLOOKUP(T$6,$1:$3,3,FALSE),0)+IFERROR(HLOOKUP(HLOOKUP(T$7,$1:$2,2,FALSE),IO表指标!$E$2:$AT$25,ROW(T11)-8,FALSE)*HLOOKUP(T$7,$1:$3,3,FALSE),0))*10000*Deflator!$B$19</f>
        <v>83480090071.840424</v>
      </c>
      <c r="U11" s="23">
        <f>(IFERROR(HLOOKUP(HLOOKUP(U$6,$1:$2,2,FALSE),IO表指标!$E$2:$AT$25,ROW(U11)-9,FALSE)*HLOOKUP(U$6,$1:$3,3,FALSE),0)+IFERROR(HLOOKUP(HLOOKUP(U$7,$1:$2,2,FALSE),IO表指标!$E$2:$AT$25,ROW(U11)-8,FALSE)*HLOOKUP(U$7,$1:$3,3,FALSE),0))*10000*Deflator!$B$19</f>
        <v>115282029146.82724</v>
      </c>
      <c r="V11" s="23">
        <f>(IFERROR(HLOOKUP(HLOOKUP(V$6,$1:$2,2,FALSE),IO表指标!$E$2:$AT$25,ROW(V11)-9,FALSE)*HLOOKUP(V$6,$1:$3,3,FALSE),0)+IFERROR(HLOOKUP(HLOOKUP(V$7,$1:$2,2,FALSE),IO表指标!$E$2:$AT$25,ROW(V11)-8,FALSE)*HLOOKUP(V$7,$1:$3,3,FALSE),0))*10000*Deflator!$B$19</f>
        <v>92090236539.754944</v>
      </c>
      <c r="W11" s="23">
        <f>(IFERROR(HLOOKUP(HLOOKUP(W$6,$1:$2,2,FALSE),IO表指标!$E$2:$AT$25,ROW(W11)-9,FALSE)*HLOOKUP(W$6,$1:$3,3,FALSE),0)+IFERROR(HLOOKUP(HLOOKUP(W$7,$1:$2,2,FALSE),IO表指标!$E$2:$AT$25,ROW(W11)-8,FALSE)*HLOOKUP(W$7,$1:$3,3,FALSE),0))*10000*Deflator!$B$19</f>
        <v>91503347610.021118</v>
      </c>
      <c r="X11" s="23">
        <f>(IFERROR(HLOOKUP(HLOOKUP(X$6,$1:$2,2,FALSE),IO表指标!$E$2:$AT$25,ROW(X11)-9,FALSE)*HLOOKUP(X$6,$1:$3,3,FALSE),0)+IFERROR(HLOOKUP(HLOOKUP(X$7,$1:$2,2,FALSE),IO表指标!$E$2:$AT$25,ROW(X11)-8,FALSE)*HLOOKUP(X$7,$1:$3,3,FALSE),0))*10000*Deflator!$B$19</f>
        <v>75965133544.841232</v>
      </c>
      <c r="Y11" s="23">
        <f>(IFERROR(HLOOKUP(HLOOKUP(Y$6,$1:$2,2,FALSE),IO表指标!$E$2:$AT$25,ROW(Y11)-9,FALSE)*HLOOKUP(Y$6,$1:$3,3,FALSE),0)+IFERROR(HLOOKUP(HLOOKUP(Y$7,$1:$2,2,FALSE),IO表指标!$E$2:$AT$25,ROW(Y11)-8,FALSE)*HLOOKUP(Y$7,$1:$3,3,FALSE),0))*10000*Deflator!$B$19</f>
        <v>100016130290.47713</v>
      </c>
      <c r="Z11" s="23">
        <f>(IFERROR(HLOOKUP(HLOOKUP(Z$6,$1:$2,2,FALSE),IO表指标!$E$2:$AT$25,ROW(Z11)-9,FALSE)*HLOOKUP(Z$6,$1:$3,3,FALSE),0)+IFERROR(HLOOKUP(HLOOKUP(Z$7,$1:$2,2,FALSE),IO表指标!$E$2:$AT$25,ROW(Z11)-8,FALSE)*HLOOKUP(Z$7,$1:$3,3,FALSE),0))*10000*Deflator!$B$19</f>
        <v>97383783683.977768</v>
      </c>
      <c r="AA11" s="23">
        <f>(IFERROR(HLOOKUP(HLOOKUP(AA$6,$1:$2,2,FALSE),IO表指标!$E$2:$AT$25,ROW(AA11)-9,FALSE)*HLOOKUP(AA$6,$1:$3,3,FALSE),0)+IFERROR(HLOOKUP(HLOOKUP(AA$7,$1:$2,2,FALSE),IO表指标!$E$2:$AT$25,ROW(AA11)-8,FALSE)*HLOOKUP(AA$7,$1:$3,3,FALSE),0))*10000*Deflator!$B$19</f>
        <v>27467221039.070656</v>
      </c>
      <c r="AB11" s="23">
        <f>(IFERROR(HLOOKUP(HLOOKUP(AB$6,$1:$2,2,FALSE),IO表指标!$E$2:$AT$25,ROW(AB11)-9,FALSE)*HLOOKUP(AB$6,$1:$3,3,FALSE),0)+IFERROR(HLOOKUP(HLOOKUP(AB$7,$1:$2,2,FALSE),IO表指标!$E$2:$AT$25,ROW(AB11)-8,FALSE)*HLOOKUP(AB$7,$1:$3,3,FALSE),0))*10000*Deflator!$B$19</f>
        <v>10467894244.324287</v>
      </c>
      <c r="AC11" s="23">
        <f>(IFERROR(HLOOKUP(HLOOKUP(AC$6,$1:$2,2,FALSE),IO表指标!$E$2:$AT$25,ROW(AC11)-9,FALSE)*HLOOKUP(AC$6,$1:$3,3,FALSE),0)+IFERROR(HLOOKUP(HLOOKUP(AC$7,$1:$2,2,FALSE),IO表指标!$E$2:$AT$25,ROW(AC11)-8,FALSE)*HLOOKUP(AC$7,$1:$3,3,FALSE),0))*10000*Deflator!$B$19</f>
        <v>49482648533.204674</v>
      </c>
      <c r="AD11" s="23">
        <f>(IFERROR(HLOOKUP(HLOOKUP(AD$6,$1:$2,2,FALSE),IO表指标!$E$2:$AT$25,ROW(AD11)-9,FALSE)*HLOOKUP(AD$6,$1:$3,3,FALSE),0)+IFERROR(HLOOKUP(HLOOKUP(AD$7,$1:$2,2,FALSE),IO表指标!$E$2:$AT$25,ROW(AD11)-8,FALSE)*HLOOKUP(AD$7,$1:$3,3,FALSE),0))*10000*Deflator!$B$19</f>
        <v>6333035425.9030886</v>
      </c>
      <c r="AE11" s="23">
        <f>(IFERROR(HLOOKUP(HLOOKUP(AE$6,$1:$2,2,FALSE),IO表指标!$E$2:$AT$25,ROW(AE11)-9,FALSE)*HLOOKUP(AE$6,$1:$3,3,FALSE),0)+IFERROR(HLOOKUP(HLOOKUP(AE$7,$1:$2,2,FALSE),IO表指标!$E$2:$AT$25,ROW(AE11)-8,FALSE)*HLOOKUP(AE$7,$1:$3,3,FALSE),0))*10000*Deflator!$B$19</f>
        <v>4866011305.6872196</v>
      </c>
      <c r="AF11" s="23">
        <f>(IFERROR(HLOOKUP(HLOOKUP(AF$6,$1:$2,2,FALSE),IO表指标!$E$2:$AT$25,ROW(AF11)-9,FALSE)*HLOOKUP(AF$6,$1:$3,3,FALSE),0)+IFERROR(HLOOKUP(HLOOKUP(AF$7,$1:$2,2,FALSE),IO表指标!$E$2:$AT$25,ROW(AF11)-8,FALSE)*HLOOKUP(AF$7,$1:$3,3,FALSE),0))*10000*Deflator!$B$19</f>
        <v>2666732596.1825523</v>
      </c>
      <c r="AG11" s="23">
        <f>(IFERROR(HLOOKUP(HLOOKUP(AG$6,$1:$2,2,FALSE),IO表指标!$E$2:$AT$25,ROW(AG11)-9,FALSE)*HLOOKUP(AG$6,$1:$3,3,FALSE),0)+IFERROR(HLOOKUP(HLOOKUP(AG$7,$1:$2,2,FALSE),IO表指标!$E$2:$AT$25,ROW(AG11)-8,FALSE)*HLOOKUP(AG$7,$1:$3,3,FALSE),0))*10000*Deflator!$B$19</f>
        <v>135877156477.23155</v>
      </c>
      <c r="AH11" s="23">
        <f>(IFERROR(HLOOKUP(HLOOKUP(AH$6,$1:$2,2,FALSE),IO表指标!$E$2:$AT$25,ROW(AH11)-9,FALSE)*HLOOKUP(AH$6,$1:$3,3,FALSE),0)+IFERROR(HLOOKUP(HLOOKUP(AH$7,$1:$2,2,FALSE),IO表指标!$E$2:$AT$25,ROW(AH11)-8,FALSE)*HLOOKUP(AH$7,$1:$3,3,FALSE),0))*10000*Deflator!$B$19</f>
        <v>122438838817.54459</v>
      </c>
      <c r="AI11" s="23">
        <f>(IFERROR(HLOOKUP(HLOOKUP(AI$6,$1:$2,2,FALSE),IO表指标!$E$2:$AT$25,ROW(AI11)-9,FALSE)*HLOOKUP(AI$6,$1:$3,3,FALSE),0)+IFERROR(HLOOKUP(HLOOKUP(AI$7,$1:$2,2,FALSE),IO表指标!$E$2:$AT$25,ROW(AI11)-8,FALSE)*HLOOKUP(AI$7,$1:$3,3,FALSE),0))*10000*Deflator!$B$19</f>
        <v>33713004659.60025</v>
      </c>
      <c r="AJ11" s="23">
        <f>(IFERROR(HLOOKUP(HLOOKUP(AJ$6,$1:$2,2,FALSE),IO表指标!$E$2:$AT$25,ROW(AJ11)-9,FALSE)*HLOOKUP(AJ$6,$1:$3,3,FALSE),0)+IFERROR(HLOOKUP(HLOOKUP(AJ$7,$1:$2,2,FALSE),IO表指标!$E$2:$AT$25,ROW(AJ11)-8,FALSE)*HLOOKUP(AJ$7,$1:$3,3,FALSE),0))*10000*Deflator!$B$19</f>
        <v>3467526605.3384309</v>
      </c>
      <c r="AK11" s="23">
        <f>(IFERROR(HLOOKUP(HLOOKUP(AK$6,$1:$2,2,FALSE),IO表指标!$E$2:$AT$25,ROW(AK11)-9,FALSE)*HLOOKUP(AK$6,$1:$3,3,FALSE),0)+IFERROR(HLOOKUP(HLOOKUP(AK$7,$1:$2,2,FALSE),IO表指标!$E$2:$AT$25,ROW(AK11)-8,FALSE)*HLOOKUP(AK$7,$1:$3,3,FALSE),0))*10000*Deflator!$B$19</f>
        <v>84032601666.078232</v>
      </c>
      <c r="AL11" s="23">
        <f>(IFERROR(HLOOKUP(HLOOKUP(AL$6,$1:$2,2,FALSE),IO表指标!$E$2:$AT$25,ROW(AL11)-9,FALSE)*HLOOKUP(AL$6,$1:$3,3,FALSE),0)+IFERROR(HLOOKUP(HLOOKUP(AL$7,$1:$2,2,FALSE),IO表指标!$E$2:$AT$25,ROW(AL11)-8,FALSE)*HLOOKUP(AL$7,$1:$3,3,FALSE),0))*10000*Deflator!$B$19</f>
        <v>883848069.10158598</v>
      </c>
      <c r="AM11" s="23">
        <f>(IFERROR(HLOOKUP(HLOOKUP(AM$6,$1:$2,2,FALSE),IO表指标!$E$2:$AT$25,ROW(AM11)-9,FALSE)*HLOOKUP(AM$6,$1:$3,3,FALSE),0)+IFERROR(HLOOKUP(HLOOKUP(AM$7,$1:$2,2,FALSE),IO表指标!$E$2:$AT$25,ROW(AM11)-8,FALSE)*HLOOKUP(AM$7,$1:$3,3,FALSE),0))*10000*Deflator!$B$19</f>
        <v>58758477865.525253</v>
      </c>
      <c r="AN11" s="23">
        <f>(IFERROR(HLOOKUP(HLOOKUP(AN$6,$1:$2,2,FALSE),IO表指标!$E$2:$AT$25,ROW(AN11)-9,FALSE)*HLOOKUP(AN$6,$1:$3,3,FALSE),0)+IFERROR(HLOOKUP(HLOOKUP(AN$7,$1:$2,2,FALSE),IO表指标!$E$2:$AT$25,ROW(AN11)-8,FALSE)*HLOOKUP(AN$7,$1:$3,3,FALSE),0))*10000*Deflator!$B$19</f>
        <v>2566034739.5586348</v>
      </c>
      <c r="AO11" s="23">
        <f>(IFERROR(HLOOKUP(HLOOKUP(AO$6,$1:$2,2,FALSE),IO表指标!$E$2:$AT$25,ROW(AO11)-9,FALSE)*HLOOKUP(AO$6,$1:$3,3,FALSE),0)+IFERROR(HLOOKUP(HLOOKUP(AO$7,$1:$2,2,FALSE),IO表指标!$E$2:$AT$25,ROW(AO11)-8,FALSE)*HLOOKUP(AO$7,$1:$3,3,FALSE),0))*10000*Deflator!$B$19</f>
        <v>15334432642.28327</v>
      </c>
      <c r="AP11" s="23">
        <f>(IFERROR(HLOOKUP(HLOOKUP(AP$6,$1:$2,2,FALSE),IO表指标!$E$2:$AT$25,ROW(AP11)-9,FALSE)*HLOOKUP(AP$6,$1:$3,3,FALSE),0)+IFERROR(HLOOKUP(HLOOKUP(AP$7,$1:$2,2,FALSE),IO表指标!$E$2:$AT$25,ROW(AP11)-8,FALSE)*HLOOKUP(AP$7,$1:$3,3,FALSE),0))*10000*Deflator!$B$19</f>
        <v>10808095278.604153</v>
      </c>
      <c r="AQ11" s="23">
        <f>(IFERROR(HLOOKUP(HLOOKUP(AQ$6,$1:$2,2,FALSE),IO表指标!$E$2:$AT$25,ROW(AQ11)-9,FALSE)*HLOOKUP(AQ$6,$1:$3,3,FALSE),0)+IFERROR(HLOOKUP(HLOOKUP(AQ$7,$1:$2,2,FALSE),IO表指标!$E$2:$AT$25,ROW(AQ11)-8,FALSE)*HLOOKUP(AQ$7,$1:$3,3,FALSE),0))*10000*Deflator!$B$19</f>
        <v>17046678092.67906</v>
      </c>
      <c r="AR11" s="23">
        <f>(IFERROR(HLOOKUP(HLOOKUP(AR$6,$1:$2,2,FALSE),IO表指标!$E$2:$AT$25,ROW(AR11)-9,FALSE)*HLOOKUP(AR$6,$1:$3,3,FALSE),0)+IFERROR(HLOOKUP(HLOOKUP(AR$7,$1:$2,2,FALSE),IO表指标!$E$2:$AT$25,ROW(AR11)-8,FALSE)*HLOOKUP(AR$7,$1:$3,3,FALSE),0))*10000*Deflator!$B$19</f>
        <v>627461966.25614369</v>
      </c>
      <c r="AS11" s="23">
        <f>(IFERROR(HLOOKUP(HLOOKUP(AS$6,$1:$2,2,FALSE),IO表指标!$E$2:$AT$25,ROW(AS11)-9,FALSE)*HLOOKUP(AS$6,$1:$3,3,FALSE),0)+IFERROR(HLOOKUP(HLOOKUP(AS$7,$1:$2,2,FALSE),IO表指标!$E$2:$AT$25,ROW(AS11)-8,FALSE)*HLOOKUP(AS$7,$1:$3,3,FALSE),0))*10000*Deflator!$B$19</f>
        <v>8466051521.8275194</v>
      </c>
      <c r="AT11" s="23">
        <f>(IFERROR(HLOOKUP(HLOOKUP(AT$6,$1:$2,2,FALSE),IO表指标!$E$2:$AT$25,ROW(AT11)-9,FALSE)*HLOOKUP(AT$6,$1:$3,3,FALSE),0)+IFERROR(HLOOKUP(HLOOKUP(AT$7,$1:$2,2,FALSE),IO表指标!$E$2:$AT$25,ROW(AT11)-8,FALSE)*HLOOKUP(AT$7,$1:$3,3,FALSE),0))*10000*Deflator!$B$19</f>
        <v>29903852564.007854</v>
      </c>
    </row>
    <row r="12" spans="1:51" ht="14.25" customHeight="1" x14ac:dyDescent="0.2">
      <c r="A12" s="50" t="s">
        <v>18</v>
      </c>
      <c r="B12" s="38" t="s">
        <v>29</v>
      </c>
      <c r="C12" s="2" t="s">
        <v>35</v>
      </c>
      <c r="D12" s="2" t="s">
        <v>40</v>
      </c>
      <c r="E12" s="23">
        <f>(IFERROR(HLOOKUP(HLOOKUP(E$6,$1:$2,2,FALSE),IO表指标!$E$2:$AT$25,ROW(E12)-9,FALSE)*HLOOKUP(E$6,$1:$3,3,FALSE),0)+IFERROR(HLOOKUP(HLOOKUP(E$7,$1:$2,2,FALSE),IO表指标!$E$2:$AT$25,ROW(E12)-8,FALSE)*HLOOKUP(E$7,$1:$3,3,FALSE),0))*10000*Deflator!$B$19</f>
        <v>4925781826.8513365</v>
      </c>
      <c r="F12" s="23">
        <f>(IFERROR(HLOOKUP(HLOOKUP(F$6,$1:$2,2,FALSE),IO表指标!$E$2:$AT$25,ROW(F12)-9,FALSE)*HLOOKUP(F$6,$1:$3,3,FALSE),0)+IFERROR(HLOOKUP(HLOOKUP(F$7,$1:$2,2,FALSE),IO表指标!$E$2:$AT$25,ROW(F12)-8,FALSE)*HLOOKUP(F$7,$1:$3,3,FALSE),0))*10000*Deflator!$B$19</f>
        <v>445403133.95339298</v>
      </c>
      <c r="G12" s="23">
        <f>(IFERROR(HLOOKUP(HLOOKUP(G$6,$1:$2,2,FALSE),IO表指标!$E$2:$AT$25,ROW(G12)-9,FALSE)*HLOOKUP(G$6,$1:$3,3,FALSE),0)+IFERROR(HLOOKUP(HLOOKUP(G$7,$1:$2,2,FALSE),IO表指标!$E$2:$AT$25,ROW(G12)-8,FALSE)*HLOOKUP(G$7,$1:$3,3,FALSE),0))*10000*Deflator!$B$19</f>
        <v>143165811.64388552</v>
      </c>
      <c r="H12" s="23">
        <f>(IFERROR(HLOOKUP(HLOOKUP(H$6,$1:$2,2,FALSE),IO表指标!$E$2:$AT$25,ROW(H12)-9,FALSE)*HLOOKUP(H$6,$1:$3,3,FALSE),0)+IFERROR(HLOOKUP(HLOOKUP(H$7,$1:$2,2,FALSE),IO表指标!$E$2:$AT$25,ROW(H12)-8,FALSE)*HLOOKUP(H$7,$1:$3,3,FALSE),0))*10000*Deflator!$B$19</f>
        <v>0</v>
      </c>
      <c r="I12" s="23">
        <f>(IFERROR(HLOOKUP(HLOOKUP(I$6,$1:$2,2,FALSE),IO表指标!$E$2:$AT$25,ROW(I12)-9,FALSE)*HLOOKUP(I$6,$1:$3,3,FALSE),0)+IFERROR(HLOOKUP(HLOOKUP(I$7,$1:$2,2,FALSE),IO表指标!$E$2:$AT$25,ROW(I12)-8,FALSE)*HLOOKUP(I$7,$1:$3,3,FALSE),0))*10000*Deflator!$B$19</f>
        <v>0</v>
      </c>
      <c r="J12" s="23">
        <f>(IFERROR(HLOOKUP(HLOOKUP(J$6,$1:$2,2,FALSE),IO表指标!$E$2:$AT$25,ROW(J12)-9,FALSE)*HLOOKUP(J$6,$1:$3,3,FALSE),0)+IFERROR(HLOOKUP(HLOOKUP(J$7,$1:$2,2,FALSE),IO表指标!$E$2:$AT$25,ROW(J12)-8,FALSE)*HLOOKUP(J$7,$1:$3,3,FALSE),0))*10000*Deflator!$B$19</f>
        <v>13776185257.931782</v>
      </c>
      <c r="K12" s="23">
        <f>(IFERROR(HLOOKUP(HLOOKUP(K$6,$1:$2,2,FALSE),IO表指标!$E$2:$AT$25,ROW(K12)-9,FALSE)*HLOOKUP(K$6,$1:$3,3,FALSE),0)+IFERROR(HLOOKUP(HLOOKUP(K$7,$1:$2,2,FALSE),IO表指标!$E$2:$AT$25,ROW(K12)-8,FALSE)*HLOOKUP(K$7,$1:$3,3,FALSE),0))*10000*Deflator!$B$19</f>
        <v>18188477568.948292</v>
      </c>
      <c r="L12" s="23">
        <f>(IFERROR(HLOOKUP(HLOOKUP(L$6,$1:$2,2,FALSE),IO表指标!$E$2:$AT$25,ROW(L12)-9,FALSE)*HLOOKUP(L$6,$1:$3,3,FALSE),0)+IFERROR(HLOOKUP(HLOOKUP(L$7,$1:$2,2,FALSE),IO表指标!$E$2:$AT$25,ROW(L12)-8,FALSE)*HLOOKUP(L$7,$1:$3,3,FALSE),0))*10000*Deflator!$B$19</f>
        <v>757536141.75067961</v>
      </c>
      <c r="M12" s="23">
        <f>(IFERROR(HLOOKUP(HLOOKUP(M$6,$1:$2,2,FALSE),IO表指标!$E$2:$AT$25,ROW(M12)-9,FALSE)*HLOOKUP(M$6,$1:$3,3,FALSE),0)+IFERROR(HLOOKUP(HLOOKUP(M$7,$1:$2,2,FALSE),IO表指标!$E$2:$AT$25,ROW(M12)-8,FALSE)*HLOOKUP(M$7,$1:$3,3,FALSE),0))*10000*Deflator!$B$19</f>
        <v>409932582.94892186</v>
      </c>
      <c r="N12" s="23">
        <f>(IFERROR(HLOOKUP(HLOOKUP(N$6,$1:$2,2,FALSE),IO表指标!$E$2:$AT$25,ROW(N12)-9,FALSE)*HLOOKUP(N$6,$1:$3,3,FALSE),0)+IFERROR(HLOOKUP(HLOOKUP(N$7,$1:$2,2,FALSE),IO表指标!$E$2:$AT$25,ROW(N12)-8,FALSE)*HLOOKUP(N$7,$1:$3,3,FALSE),0))*10000*Deflator!$B$19</f>
        <v>3268194247.7880468</v>
      </c>
      <c r="O12" s="23">
        <f>(IFERROR(HLOOKUP(HLOOKUP(O$6,$1:$2,2,FALSE),IO表指标!$E$2:$AT$25,ROW(O12)-9,FALSE)*HLOOKUP(O$6,$1:$3,3,FALSE),0)+IFERROR(HLOOKUP(HLOOKUP(O$7,$1:$2,2,FALSE),IO表指标!$E$2:$AT$25,ROW(O12)-8,FALSE)*HLOOKUP(O$7,$1:$3,3,FALSE),0))*10000*Deflator!$B$19</f>
        <v>1719800497.7061832</v>
      </c>
      <c r="P12" s="23">
        <f>(IFERROR(HLOOKUP(HLOOKUP(P$6,$1:$2,2,FALSE),IO表指标!$E$2:$AT$25,ROW(P12)-9,FALSE)*HLOOKUP(P$6,$1:$3,3,FALSE),0)+IFERROR(HLOOKUP(HLOOKUP(P$7,$1:$2,2,FALSE),IO表指标!$E$2:$AT$25,ROW(P12)-8,FALSE)*HLOOKUP(P$7,$1:$3,3,FALSE),0))*10000*Deflator!$B$19</f>
        <v>612132380.53948891</v>
      </c>
      <c r="Q12" s="23">
        <f>(IFERROR(HLOOKUP(HLOOKUP(Q$6,$1:$2,2,FALSE),IO表指标!$E$2:$AT$25,ROW(Q12)-9,FALSE)*HLOOKUP(Q$6,$1:$3,3,FALSE),0)+IFERROR(HLOOKUP(HLOOKUP(Q$7,$1:$2,2,FALSE),IO表指标!$E$2:$AT$25,ROW(Q12)-8,FALSE)*HLOOKUP(Q$7,$1:$3,3,FALSE),0))*10000*Deflator!$B$19</f>
        <v>582983219.56141806</v>
      </c>
      <c r="R12" s="23">
        <f>(IFERROR(HLOOKUP(HLOOKUP(R$6,$1:$2,2,FALSE),IO表指标!$E$2:$AT$25,ROW(R12)-9,FALSE)*HLOOKUP(R$6,$1:$3,3,FALSE),0)+IFERROR(HLOOKUP(HLOOKUP(R$7,$1:$2,2,FALSE),IO表指标!$E$2:$AT$25,ROW(R12)-8,FALSE)*HLOOKUP(R$7,$1:$3,3,FALSE),0))*10000*Deflator!$B$19</f>
        <v>2207021012.5157952</v>
      </c>
      <c r="S12" s="23">
        <f>(IFERROR(HLOOKUP(HLOOKUP(S$6,$1:$2,2,FALSE),IO表指标!$E$2:$AT$25,ROW(S12)-9,FALSE)*HLOOKUP(S$6,$1:$3,3,FALSE),0)+IFERROR(HLOOKUP(HLOOKUP(S$7,$1:$2,2,FALSE),IO表指标!$E$2:$AT$25,ROW(S12)-8,FALSE)*HLOOKUP(S$7,$1:$3,3,FALSE),0))*10000*Deflator!$B$19</f>
        <v>8250518.700155763</v>
      </c>
      <c r="T12" s="23">
        <f>(IFERROR(HLOOKUP(HLOOKUP(T$6,$1:$2,2,FALSE),IO表指标!$E$2:$AT$25,ROW(T12)-9,FALSE)*HLOOKUP(T$6,$1:$3,3,FALSE),0)+IFERROR(HLOOKUP(HLOOKUP(T$7,$1:$2,2,FALSE),IO表指标!$E$2:$AT$25,ROW(T12)-8,FALSE)*HLOOKUP(T$7,$1:$3,3,FALSE),0))*10000*Deflator!$B$19</f>
        <v>0</v>
      </c>
      <c r="U12" s="23">
        <f>(IFERROR(HLOOKUP(HLOOKUP(U$6,$1:$2,2,FALSE),IO表指标!$E$2:$AT$25,ROW(U12)-9,FALSE)*HLOOKUP(U$6,$1:$3,3,FALSE),0)+IFERROR(HLOOKUP(HLOOKUP(U$7,$1:$2,2,FALSE),IO表指标!$E$2:$AT$25,ROW(U12)-8,FALSE)*HLOOKUP(U$7,$1:$3,3,FALSE),0))*10000*Deflator!$B$19</f>
        <v>0</v>
      </c>
      <c r="V12" s="23">
        <f>(IFERROR(HLOOKUP(HLOOKUP(V$6,$1:$2,2,FALSE),IO表指标!$E$2:$AT$25,ROW(V12)-9,FALSE)*HLOOKUP(V$6,$1:$3,3,FALSE),0)+IFERROR(HLOOKUP(HLOOKUP(V$7,$1:$2,2,FALSE),IO表指标!$E$2:$AT$25,ROW(V12)-8,FALSE)*HLOOKUP(V$7,$1:$3,3,FALSE),0))*10000*Deflator!$B$19</f>
        <v>22315024.882786654</v>
      </c>
      <c r="W12" s="23">
        <f>(IFERROR(HLOOKUP(HLOOKUP(W$6,$1:$2,2,FALSE),IO表指标!$E$2:$AT$25,ROW(W12)-9,FALSE)*HLOOKUP(W$6,$1:$3,3,FALSE),0)+IFERROR(HLOOKUP(HLOOKUP(W$7,$1:$2,2,FALSE),IO表指标!$E$2:$AT$25,ROW(W12)-8,FALSE)*HLOOKUP(W$7,$1:$3,3,FALSE),0))*10000*Deflator!$B$19</f>
        <v>1813017361.3058226</v>
      </c>
      <c r="X12" s="23">
        <f>(IFERROR(HLOOKUP(HLOOKUP(X$6,$1:$2,2,FALSE),IO表指标!$E$2:$AT$25,ROW(X12)-9,FALSE)*HLOOKUP(X$6,$1:$3,3,FALSE),0)+IFERROR(HLOOKUP(HLOOKUP(X$7,$1:$2,2,FALSE),IO表指标!$E$2:$AT$25,ROW(X12)-8,FALSE)*HLOOKUP(X$7,$1:$3,3,FALSE),0))*10000*Deflator!$B$19</f>
        <v>1914888470.1489813</v>
      </c>
      <c r="Y12" s="23">
        <f>(IFERROR(HLOOKUP(HLOOKUP(Y$6,$1:$2,2,FALSE),IO表指标!$E$2:$AT$25,ROW(Y12)-9,FALSE)*HLOOKUP(Y$6,$1:$3,3,FALSE),0)+IFERROR(HLOOKUP(HLOOKUP(Y$7,$1:$2,2,FALSE),IO表指标!$E$2:$AT$25,ROW(Y12)-8,FALSE)*HLOOKUP(Y$7,$1:$3,3,FALSE),0))*10000*Deflator!$B$19</f>
        <v>33777466.737596504</v>
      </c>
      <c r="Z12" s="23">
        <f>(IFERROR(HLOOKUP(HLOOKUP(Z$6,$1:$2,2,FALSE),IO表指标!$E$2:$AT$25,ROW(Z12)-9,FALSE)*HLOOKUP(Z$6,$1:$3,3,FALSE),0)+IFERROR(HLOOKUP(HLOOKUP(Z$7,$1:$2,2,FALSE),IO表指标!$E$2:$AT$25,ROW(Z12)-8,FALSE)*HLOOKUP(Z$7,$1:$3,3,FALSE),0))*10000*Deflator!$B$19</f>
        <v>4839450298.4475393</v>
      </c>
      <c r="AA12" s="23">
        <f>(IFERROR(HLOOKUP(HLOOKUP(AA$6,$1:$2,2,FALSE),IO表指标!$E$2:$AT$25,ROW(AA12)-9,FALSE)*HLOOKUP(AA$6,$1:$3,3,FALSE),0)+IFERROR(HLOOKUP(HLOOKUP(AA$7,$1:$2,2,FALSE),IO表指标!$E$2:$AT$25,ROW(AA12)-8,FALSE)*HLOOKUP(AA$7,$1:$3,3,FALSE),0))*10000*Deflator!$B$19</f>
        <v>1364973161.1005878</v>
      </c>
      <c r="AB12" s="23">
        <f>(IFERROR(HLOOKUP(HLOOKUP(AB$6,$1:$2,2,FALSE),IO表指标!$E$2:$AT$25,ROW(AB12)-9,FALSE)*HLOOKUP(AB$6,$1:$3,3,FALSE),0)+IFERROR(HLOOKUP(HLOOKUP(AB$7,$1:$2,2,FALSE),IO表指标!$E$2:$AT$25,ROW(AB12)-8,FALSE)*HLOOKUP(AB$7,$1:$3,3,FALSE),0))*10000*Deflator!$B$19</f>
        <v>890103.47821110219</v>
      </c>
      <c r="AC12" s="23">
        <f>(IFERROR(HLOOKUP(HLOOKUP(AC$6,$1:$2,2,FALSE),IO表指标!$E$2:$AT$25,ROW(AC12)-9,FALSE)*HLOOKUP(AC$6,$1:$3,3,FALSE),0)+IFERROR(HLOOKUP(HLOOKUP(AC$7,$1:$2,2,FALSE),IO表指标!$E$2:$AT$25,ROW(AC12)-8,FALSE)*HLOOKUP(AC$7,$1:$3,3,FALSE),0))*10000*Deflator!$B$19</f>
        <v>1985890558.040607</v>
      </c>
      <c r="AD12" s="23">
        <f>(IFERROR(HLOOKUP(HLOOKUP(AD$6,$1:$2,2,FALSE),IO表指标!$E$2:$AT$25,ROW(AD12)-9,FALSE)*HLOOKUP(AD$6,$1:$3,3,FALSE),0)+IFERROR(HLOOKUP(HLOOKUP(AD$7,$1:$2,2,FALSE),IO表指标!$E$2:$AT$25,ROW(AD12)-8,FALSE)*HLOOKUP(AD$7,$1:$3,3,FALSE),0))*10000*Deflator!$B$19</f>
        <v>86492502.093185171</v>
      </c>
      <c r="AE12" s="23">
        <f>(IFERROR(HLOOKUP(HLOOKUP(AE$6,$1:$2,2,FALSE),IO表指标!$E$2:$AT$25,ROW(AE12)-9,FALSE)*HLOOKUP(AE$6,$1:$3,3,FALSE),0)+IFERROR(HLOOKUP(HLOOKUP(AE$7,$1:$2,2,FALSE),IO表指标!$E$2:$AT$25,ROW(AE12)-8,FALSE)*HLOOKUP(AE$7,$1:$3,3,FALSE),0))*10000*Deflator!$B$19</f>
        <v>188343282.30878279</v>
      </c>
      <c r="AF12" s="23">
        <f>(IFERROR(HLOOKUP(HLOOKUP(AF$6,$1:$2,2,FALSE),IO表指标!$E$2:$AT$25,ROW(AF12)-9,FALSE)*HLOOKUP(AF$6,$1:$3,3,FALSE),0)+IFERROR(HLOOKUP(HLOOKUP(AF$7,$1:$2,2,FALSE),IO表指标!$E$2:$AT$25,ROW(AF12)-8,FALSE)*HLOOKUP(AF$7,$1:$3,3,FALSE),0))*10000*Deflator!$B$19</f>
        <v>2081151958.836756</v>
      </c>
      <c r="AG12" s="23">
        <f>(IFERROR(HLOOKUP(HLOOKUP(AG$6,$1:$2,2,FALSE),IO表指标!$E$2:$AT$25,ROW(AG12)-9,FALSE)*HLOOKUP(AG$6,$1:$3,3,FALSE),0)+IFERROR(HLOOKUP(HLOOKUP(AG$7,$1:$2,2,FALSE),IO表指标!$E$2:$AT$25,ROW(AG12)-8,FALSE)*HLOOKUP(AG$7,$1:$3,3,FALSE),0))*10000*Deflator!$B$19</f>
        <v>598965586.54995632</v>
      </c>
      <c r="AH12" s="23">
        <f>(IFERROR(HLOOKUP(HLOOKUP(AH$6,$1:$2,2,FALSE),IO表指标!$E$2:$AT$25,ROW(AH12)-9,FALSE)*HLOOKUP(AH$6,$1:$3,3,FALSE),0)+IFERROR(HLOOKUP(HLOOKUP(AH$7,$1:$2,2,FALSE),IO表指标!$E$2:$AT$25,ROW(AH12)-8,FALSE)*HLOOKUP(AH$7,$1:$3,3,FALSE),0))*10000*Deflator!$B$19</f>
        <v>850146108.69493067</v>
      </c>
      <c r="AI12" s="23">
        <f>(IFERROR(HLOOKUP(HLOOKUP(AI$6,$1:$2,2,FALSE),IO表指标!$E$2:$AT$25,ROW(AI12)-9,FALSE)*HLOOKUP(AI$6,$1:$3,3,FALSE),0)+IFERROR(HLOOKUP(HLOOKUP(AI$7,$1:$2,2,FALSE),IO表指标!$E$2:$AT$25,ROW(AI12)-8,FALSE)*HLOOKUP(AI$7,$1:$3,3,FALSE),0))*10000*Deflator!$B$19</f>
        <v>2250146743.8418474</v>
      </c>
      <c r="AJ12" s="23">
        <f>(IFERROR(HLOOKUP(HLOOKUP(AJ$6,$1:$2,2,FALSE),IO表指标!$E$2:$AT$25,ROW(AJ12)-9,FALSE)*HLOOKUP(AJ$6,$1:$3,3,FALSE),0)+IFERROR(HLOOKUP(HLOOKUP(AJ$7,$1:$2,2,FALSE),IO表指标!$E$2:$AT$25,ROW(AJ12)-8,FALSE)*HLOOKUP(AJ$7,$1:$3,3,FALSE),0))*10000*Deflator!$B$19</f>
        <v>2207021012.5157952</v>
      </c>
      <c r="AK12" s="23">
        <f>(IFERROR(HLOOKUP(HLOOKUP(AK$6,$1:$2,2,FALSE),IO表指标!$E$2:$AT$25,ROW(AK12)-9,FALSE)*HLOOKUP(AK$6,$1:$3,3,FALSE),0)+IFERROR(HLOOKUP(HLOOKUP(AK$7,$1:$2,2,FALSE),IO表指标!$E$2:$AT$25,ROW(AK12)-8,FALSE)*HLOOKUP(AK$7,$1:$3,3,FALSE),0))*10000*Deflator!$B$19</f>
        <v>194569650.52178311</v>
      </c>
      <c r="AL12" s="23">
        <f>(IFERROR(HLOOKUP(HLOOKUP(AL$6,$1:$2,2,FALSE),IO表指标!$E$2:$AT$25,ROW(AL12)-9,FALSE)*HLOOKUP(AL$6,$1:$3,3,FALSE),0)+IFERROR(HLOOKUP(HLOOKUP(AL$7,$1:$2,2,FALSE),IO表指标!$E$2:$AT$25,ROW(AL12)-8,FALSE)*HLOOKUP(AL$7,$1:$3,3,FALSE),0))*10000*Deflator!$B$19</f>
        <v>0</v>
      </c>
      <c r="AM12" s="23">
        <f>(IFERROR(HLOOKUP(HLOOKUP(AM$6,$1:$2,2,FALSE),IO表指标!$E$2:$AT$25,ROW(AM12)-9,FALSE)*HLOOKUP(AM$6,$1:$3,3,FALSE),0)+IFERROR(HLOOKUP(HLOOKUP(AM$7,$1:$2,2,FALSE),IO表指标!$E$2:$AT$25,ROW(AM12)-8,FALSE)*HLOOKUP(AM$7,$1:$3,3,FALSE),0))*10000*Deflator!$B$19</f>
        <v>3919765966.3316574</v>
      </c>
      <c r="AN12" s="23">
        <f>(IFERROR(HLOOKUP(HLOOKUP(AN$6,$1:$2,2,FALSE),IO表指标!$E$2:$AT$25,ROW(AN12)-9,FALSE)*HLOOKUP(AN$6,$1:$3,3,FALSE),0)+IFERROR(HLOOKUP(HLOOKUP(AN$7,$1:$2,2,FALSE),IO表指标!$E$2:$AT$25,ROW(AN12)-8,FALSE)*HLOOKUP(AN$7,$1:$3,3,FALSE),0))*10000*Deflator!$B$19</f>
        <v>23380509239.146683</v>
      </c>
      <c r="AO12" s="23">
        <f>(IFERROR(HLOOKUP(HLOOKUP(AO$6,$1:$2,2,FALSE),IO表指标!$E$2:$AT$25,ROW(AO12)-9,FALSE)*HLOOKUP(AO$6,$1:$3,3,FALSE),0)+IFERROR(HLOOKUP(HLOOKUP(AO$7,$1:$2,2,FALSE),IO表指标!$E$2:$AT$25,ROW(AO12)-8,FALSE)*HLOOKUP(AO$7,$1:$3,3,FALSE),0))*10000*Deflator!$B$19</f>
        <v>0</v>
      </c>
      <c r="AP12" s="23">
        <f>(IFERROR(HLOOKUP(HLOOKUP(AP$6,$1:$2,2,FALSE),IO表指标!$E$2:$AT$25,ROW(AP12)-9,FALSE)*HLOOKUP(AP$6,$1:$3,3,FALSE),0)+IFERROR(HLOOKUP(HLOOKUP(AP$7,$1:$2,2,FALSE),IO表指标!$E$2:$AT$25,ROW(AP12)-8,FALSE)*HLOOKUP(AP$7,$1:$3,3,FALSE),0))*10000*Deflator!$B$19</f>
        <v>18333517.970462278</v>
      </c>
      <c r="AQ12" s="23">
        <f>(IFERROR(HLOOKUP(HLOOKUP(AQ$6,$1:$2,2,FALSE),IO表指标!$E$2:$AT$25,ROW(AQ12)-9,FALSE)*HLOOKUP(AQ$6,$1:$3,3,FALSE),0)+IFERROR(HLOOKUP(HLOOKUP(AQ$7,$1:$2,2,FALSE),IO表指标!$E$2:$AT$25,ROW(AQ12)-8,FALSE)*HLOOKUP(AQ$7,$1:$3,3,FALSE),0))*10000*Deflator!$B$19</f>
        <v>9270398684.6721134</v>
      </c>
      <c r="AR12" s="23">
        <f>(IFERROR(HLOOKUP(HLOOKUP(AR$6,$1:$2,2,FALSE),IO表指标!$E$2:$AT$25,ROW(AR12)-9,FALSE)*HLOOKUP(AR$6,$1:$3,3,FALSE),0)+IFERROR(HLOOKUP(HLOOKUP(AR$7,$1:$2,2,FALSE),IO表指标!$E$2:$AT$25,ROW(AR12)-8,FALSE)*HLOOKUP(AR$7,$1:$3,3,FALSE),0))*10000*Deflator!$B$19</f>
        <v>11153266662.322708</v>
      </c>
      <c r="AS12" s="23">
        <f>(IFERROR(HLOOKUP(HLOOKUP(AS$6,$1:$2,2,FALSE),IO表指标!$E$2:$AT$25,ROW(AS12)-9,FALSE)*HLOOKUP(AS$6,$1:$3,3,FALSE),0)+IFERROR(HLOOKUP(HLOOKUP(AS$7,$1:$2,2,FALSE),IO表指标!$E$2:$AT$25,ROW(AS12)-8,FALSE)*HLOOKUP(AS$7,$1:$3,3,FALSE),0))*10000*Deflator!$B$19</f>
        <v>906823774.38010836</v>
      </c>
      <c r="AT12" s="23">
        <f>(IFERROR(HLOOKUP(HLOOKUP(AT$6,$1:$2,2,FALSE),IO表指标!$E$2:$AT$25,ROW(AT12)-9,FALSE)*HLOOKUP(AT$6,$1:$3,3,FALSE),0)+IFERROR(HLOOKUP(HLOOKUP(AT$7,$1:$2,2,FALSE),IO表指标!$E$2:$AT$25,ROW(AT12)-8,FALSE)*HLOOKUP(AT$7,$1:$3,3,FALSE),0))*10000*Deflator!$B$19</f>
        <v>719527416.39072239</v>
      </c>
    </row>
    <row r="13" spans="1:51" x14ac:dyDescent="0.2">
      <c r="A13" s="51"/>
      <c r="B13" s="38"/>
      <c r="C13" s="2" t="s">
        <v>36</v>
      </c>
      <c r="D13" s="2" t="s">
        <v>41</v>
      </c>
      <c r="E13" s="23">
        <f>(IFERROR(HLOOKUP(HLOOKUP(E$6,$1:$2,2,FALSE),IO表指标!$E$2:$AT$25,ROW(E13)-9,FALSE)*HLOOKUP(E$6,$1:$3,3,FALSE),0)+IFERROR(HLOOKUP(HLOOKUP(E$7,$1:$2,2,FALSE),IO表指标!$E$2:$AT$25,ROW(E13)-8,FALSE)*HLOOKUP(E$7,$1:$3,3,FALSE),0))*10000*Deflator!$B$19</f>
        <v>13676786981.426949</v>
      </c>
      <c r="F13" s="23">
        <f>(IFERROR(HLOOKUP(HLOOKUP(F$6,$1:$2,2,FALSE),IO表指标!$E$2:$AT$25,ROW(F13)-9,FALSE)*HLOOKUP(F$6,$1:$3,3,FALSE),0)+IFERROR(HLOOKUP(HLOOKUP(F$7,$1:$2,2,FALSE),IO表指标!$E$2:$AT$25,ROW(F13)-8,FALSE)*HLOOKUP(F$7,$1:$3,3,FALSE),0))*10000*Deflator!$B$19</f>
        <v>1319229189.6673558</v>
      </c>
      <c r="G13" s="23">
        <f>(IFERROR(HLOOKUP(HLOOKUP(G$6,$1:$2,2,FALSE),IO表指标!$E$2:$AT$25,ROW(G13)-9,FALSE)*HLOOKUP(G$6,$1:$3,3,FALSE),0)+IFERROR(HLOOKUP(HLOOKUP(G$7,$1:$2,2,FALSE),IO表指标!$E$2:$AT$25,ROW(G13)-8,FALSE)*HLOOKUP(G$7,$1:$3,3,FALSE),0))*10000*Deflator!$B$19</f>
        <v>424039198.43150073</v>
      </c>
      <c r="H13" s="23">
        <f>(IFERROR(HLOOKUP(HLOOKUP(H$6,$1:$2,2,FALSE),IO表指标!$E$2:$AT$25,ROW(H13)-9,FALSE)*HLOOKUP(H$6,$1:$3,3,FALSE),0)+IFERROR(HLOOKUP(HLOOKUP(H$7,$1:$2,2,FALSE),IO表指标!$E$2:$AT$25,ROW(H13)-8,FALSE)*HLOOKUP(H$7,$1:$3,3,FALSE),0))*10000*Deflator!$B$19</f>
        <v>0</v>
      </c>
      <c r="I13" s="23">
        <f>(IFERROR(HLOOKUP(HLOOKUP(I$6,$1:$2,2,FALSE),IO表指标!$E$2:$AT$25,ROW(I13)-9,FALSE)*HLOOKUP(I$6,$1:$3,3,FALSE),0)+IFERROR(HLOOKUP(HLOOKUP(I$7,$1:$2,2,FALSE),IO表指标!$E$2:$AT$25,ROW(I13)-8,FALSE)*HLOOKUP(I$7,$1:$3,3,FALSE),0))*10000*Deflator!$B$19</f>
        <v>0</v>
      </c>
      <c r="J13" s="23">
        <f>(IFERROR(HLOOKUP(HLOOKUP(J$6,$1:$2,2,FALSE),IO表指标!$E$2:$AT$25,ROW(J13)-9,FALSE)*HLOOKUP(J$6,$1:$3,3,FALSE),0)+IFERROR(HLOOKUP(HLOOKUP(J$7,$1:$2,2,FALSE),IO表指标!$E$2:$AT$25,ROW(J13)-8,FALSE)*HLOOKUP(J$7,$1:$3,3,FALSE),0))*10000*Deflator!$B$19</f>
        <v>33546884923.350231</v>
      </c>
      <c r="K13" s="23">
        <f>(IFERROR(HLOOKUP(HLOOKUP(K$6,$1:$2,2,FALSE),IO表指标!$E$2:$AT$25,ROW(K13)-9,FALSE)*HLOOKUP(K$6,$1:$3,3,FALSE),0)+IFERROR(HLOOKUP(HLOOKUP(K$7,$1:$2,2,FALSE),IO表指标!$E$2:$AT$25,ROW(K13)-8,FALSE)*HLOOKUP(K$7,$1:$3,3,FALSE),0))*10000*Deflator!$B$19</f>
        <v>23270287420.510387</v>
      </c>
      <c r="L13" s="23">
        <f>(IFERROR(HLOOKUP(HLOOKUP(L$6,$1:$2,2,FALSE),IO表指标!$E$2:$AT$25,ROW(L13)-9,FALSE)*HLOOKUP(L$6,$1:$3,3,FALSE),0)+IFERROR(HLOOKUP(HLOOKUP(L$7,$1:$2,2,FALSE),IO表指标!$E$2:$AT$25,ROW(L13)-8,FALSE)*HLOOKUP(L$7,$1:$3,3,FALSE),0))*10000*Deflator!$B$19</f>
        <v>3233879524.4649072</v>
      </c>
      <c r="M13" s="23">
        <f>(IFERROR(HLOOKUP(HLOOKUP(M$6,$1:$2,2,FALSE),IO表指标!$E$2:$AT$25,ROW(M13)-9,FALSE)*HLOOKUP(M$6,$1:$3,3,FALSE),0)+IFERROR(HLOOKUP(HLOOKUP(M$7,$1:$2,2,FALSE),IO表指标!$E$2:$AT$25,ROW(M13)-8,FALSE)*HLOOKUP(M$7,$1:$3,3,FALSE),0))*10000*Deflator!$B$19</f>
        <v>1764694761.5482578</v>
      </c>
      <c r="N13" s="23">
        <f>(IFERROR(HLOOKUP(HLOOKUP(N$6,$1:$2,2,FALSE),IO表指标!$E$2:$AT$25,ROW(N13)-9,FALSE)*HLOOKUP(N$6,$1:$3,3,FALSE),0)+IFERROR(HLOOKUP(HLOOKUP(N$7,$1:$2,2,FALSE),IO表指标!$E$2:$AT$25,ROW(N13)-8,FALSE)*HLOOKUP(N$7,$1:$3,3,FALSE),0))*10000*Deflator!$B$19</f>
        <v>6086197969.8320618</v>
      </c>
      <c r="O13" s="23">
        <f>(IFERROR(HLOOKUP(HLOOKUP(O$6,$1:$2,2,FALSE),IO表指标!$E$2:$AT$25,ROW(O13)-9,FALSE)*HLOOKUP(O$6,$1:$3,3,FALSE),0)+IFERROR(HLOOKUP(HLOOKUP(O$7,$1:$2,2,FALSE),IO表指标!$E$2:$AT$25,ROW(O13)-8,FALSE)*HLOOKUP(O$7,$1:$3,3,FALSE),0))*10000*Deflator!$B$19</f>
        <v>5665617338.8893242</v>
      </c>
      <c r="P13" s="23">
        <f>(IFERROR(HLOOKUP(HLOOKUP(P$6,$1:$2,2,FALSE),IO表指标!$E$2:$AT$25,ROW(P13)-9,FALSE)*HLOOKUP(P$6,$1:$3,3,FALSE),0)+IFERROR(HLOOKUP(HLOOKUP(P$7,$1:$2,2,FALSE),IO表指标!$E$2:$AT$25,ROW(P13)-8,FALSE)*HLOOKUP(P$7,$1:$3,3,FALSE),0))*10000*Deflator!$B$19</f>
        <v>2016575662.9945049</v>
      </c>
      <c r="Q13" s="23">
        <f>(IFERROR(HLOOKUP(HLOOKUP(Q$6,$1:$2,2,FALSE),IO表指标!$E$2:$AT$25,ROW(Q13)-9,FALSE)*HLOOKUP(Q$6,$1:$3,3,FALSE),0)+IFERROR(HLOOKUP(HLOOKUP(Q$7,$1:$2,2,FALSE),IO表指标!$E$2:$AT$25,ROW(Q13)-8,FALSE)*HLOOKUP(Q$7,$1:$3,3,FALSE),0))*10000*Deflator!$B$19</f>
        <v>1920548250.4709573</v>
      </c>
      <c r="R13" s="23">
        <f>(IFERROR(HLOOKUP(HLOOKUP(R$6,$1:$2,2,FALSE),IO表指标!$E$2:$AT$25,ROW(R13)-9,FALSE)*HLOOKUP(R$6,$1:$3,3,FALSE),0)+IFERROR(HLOOKUP(HLOOKUP(R$7,$1:$2,2,FALSE),IO表指标!$E$2:$AT$25,ROW(R13)-8,FALSE)*HLOOKUP(R$7,$1:$3,3,FALSE),0))*10000*Deflator!$B$19</f>
        <v>5531490709.5722752</v>
      </c>
      <c r="S13" s="23">
        <f>(IFERROR(HLOOKUP(HLOOKUP(S$6,$1:$2,2,FALSE),IO表指标!$E$2:$AT$25,ROW(S13)-9,FALSE)*HLOOKUP(S$6,$1:$3,3,FALSE),0)+IFERROR(HLOOKUP(HLOOKUP(S$7,$1:$2,2,FALSE),IO表指标!$E$2:$AT$25,ROW(S13)-8,FALSE)*HLOOKUP(S$7,$1:$3,3,FALSE),0))*10000*Deflator!$B$19</f>
        <v>26145519.133228555</v>
      </c>
      <c r="T13" s="23">
        <f>(IFERROR(HLOOKUP(HLOOKUP(T$6,$1:$2,2,FALSE),IO表指标!$E$2:$AT$25,ROW(T13)-9,FALSE)*HLOOKUP(T$6,$1:$3,3,FALSE),0)+IFERROR(HLOOKUP(HLOOKUP(T$7,$1:$2,2,FALSE),IO表指标!$E$2:$AT$25,ROW(T13)-8,FALSE)*HLOOKUP(T$7,$1:$3,3,FALSE),0))*10000*Deflator!$B$19</f>
        <v>0</v>
      </c>
      <c r="U13" s="23">
        <f>(IFERROR(HLOOKUP(HLOOKUP(U$6,$1:$2,2,FALSE),IO表指标!$E$2:$AT$25,ROW(U13)-9,FALSE)*HLOOKUP(U$6,$1:$3,3,FALSE),0)+IFERROR(HLOOKUP(HLOOKUP(U$7,$1:$2,2,FALSE),IO表指标!$E$2:$AT$25,ROW(U13)-8,FALSE)*HLOOKUP(U$7,$1:$3,3,FALSE),0))*10000*Deflator!$B$19</f>
        <v>0</v>
      </c>
      <c r="V13" s="23">
        <f>(IFERROR(HLOOKUP(HLOOKUP(V$6,$1:$2,2,FALSE),IO表指标!$E$2:$AT$25,ROW(V13)-9,FALSE)*HLOOKUP(V$6,$1:$3,3,FALSE),0)+IFERROR(HLOOKUP(HLOOKUP(V$7,$1:$2,2,FALSE),IO表指标!$E$2:$AT$25,ROW(V13)-8,FALSE)*HLOOKUP(V$7,$1:$3,3,FALSE),0))*10000*Deflator!$B$19</f>
        <v>49339031.135619968</v>
      </c>
      <c r="W13" s="23">
        <f>(IFERROR(HLOOKUP(HLOOKUP(W$6,$1:$2,2,FALSE),IO表指标!$E$2:$AT$25,ROW(W13)-9,FALSE)*HLOOKUP(W$6,$1:$3,3,FALSE),0)+IFERROR(HLOOKUP(HLOOKUP(W$7,$1:$2,2,FALSE),IO表指标!$E$2:$AT$25,ROW(W13)-8,FALSE)*HLOOKUP(W$7,$1:$3,3,FALSE),0))*10000*Deflator!$B$19</f>
        <v>5742538164.7771578</v>
      </c>
      <c r="X13" s="23">
        <f>(IFERROR(HLOOKUP(HLOOKUP(X$6,$1:$2,2,FALSE),IO表指标!$E$2:$AT$25,ROW(X13)-9,FALSE)*HLOOKUP(X$6,$1:$3,3,FALSE),0)+IFERROR(HLOOKUP(HLOOKUP(X$7,$1:$2,2,FALSE),IO表指标!$E$2:$AT$25,ROW(X13)-8,FALSE)*HLOOKUP(X$7,$1:$3,3,FALSE),0))*10000*Deflator!$B$19</f>
        <v>4784246661.5468168</v>
      </c>
      <c r="Y13" s="23">
        <f>(IFERROR(HLOOKUP(HLOOKUP(Y$6,$1:$2,2,FALSE),IO表指标!$E$2:$AT$25,ROW(Y13)-9,FALSE)*HLOOKUP(Y$6,$1:$3,3,FALSE),0)+IFERROR(HLOOKUP(HLOOKUP(Y$7,$1:$2,2,FALSE),IO表指标!$E$2:$AT$25,ROW(Y13)-8,FALSE)*HLOOKUP(Y$7,$1:$3,3,FALSE),0))*10000*Deflator!$B$19</f>
        <v>29872918.201039158</v>
      </c>
      <c r="Z13" s="23">
        <f>(IFERROR(HLOOKUP(HLOOKUP(Z$6,$1:$2,2,FALSE),IO表指标!$E$2:$AT$25,ROW(Z13)-9,FALSE)*HLOOKUP(Z$6,$1:$3,3,FALSE),0)+IFERROR(HLOOKUP(HLOOKUP(Z$7,$1:$2,2,FALSE),IO表指标!$E$2:$AT$25,ROW(Z13)-8,FALSE)*HLOOKUP(Z$7,$1:$3,3,FALSE),0))*10000*Deflator!$B$19</f>
        <v>8936182195.0599613</v>
      </c>
      <c r="AA13" s="23">
        <f>(IFERROR(HLOOKUP(HLOOKUP(AA$6,$1:$2,2,FALSE),IO表指标!$E$2:$AT$25,ROW(AA13)-9,FALSE)*HLOOKUP(AA$6,$1:$3,3,FALSE),0)+IFERROR(HLOOKUP(HLOOKUP(AA$7,$1:$2,2,FALSE),IO表指标!$E$2:$AT$25,ROW(AA13)-8,FALSE)*HLOOKUP(AA$7,$1:$3,3,FALSE),0))*10000*Deflator!$B$19</f>
        <v>2520461644.7605019</v>
      </c>
      <c r="AB13" s="23">
        <f>(IFERROR(HLOOKUP(HLOOKUP(AB$6,$1:$2,2,FALSE),IO表指标!$E$2:$AT$25,ROW(AB13)-9,FALSE)*HLOOKUP(AB$6,$1:$3,3,FALSE),0)+IFERROR(HLOOKUP(HLOOKUP(AB$7,$1:$2,2,FALSE),IO表指标!$E$2:$AT$25,ROW(AB13)-8,FALSE)*HLOOKUP(AB$7,$1:$3,3,FALSE),0))*10000*Deflator!$B$19</f>
        <v>9879712.9946954958</v>
      </c>
      <c r="AC13" s="23">
        <f>(IFERROR(HLOOKUP(HLOOKUP(AC$6,$1:$2,2,FALSE),IO表指标!$E$2:$AT$25,ROW(AC13)-9,FALSE)*HLOOKUP(AC$6,$1:$3,3,FALSE),0)+IFERROR(HLOOKUP(HLOOKUP(AC$7,$1:$2,2,FALSE),IO表指标!$E$2:$AT$25,ROW(AC13)-8,FALSE)*HLOOKUP(AC$7,$1:$3,3,FALSE),0))*10000*Deflator!$B$19</f>
        <v>6771216088.8929873</v>
      </c>
      <c r="AD13" s="23">
        <f>(IFERROR(HLOOKUP(HLOOKUP(AD$6,$1:$2,2,FALSE),IO表指标!$E$2:$AT$25,ROW(AD13)-9,FALSE)*HLOOKUP(AD$6,$1:$3,3,FALSE),0)+IFERROR(HLOOKUP(HLOOKUP(AD$7,$1:$2,2,FALSE),IO表指标!$E$2:$AT$25,ROW(AD13)-8,FALSE)*HLOOKUP(AD$7,$1:$3,3,FALSE),0))*10000*Deflator!$B$19</f>
        <v>256179912.48017964</v>
      </c>
      <c r="AE13" s="23">
        <f>(IFERROR(HLOOKUP(HLOOKUP(AE$6,$1:$2,2,FALSE),IO表指标!$E$2:$AT$25,ROW(AE13)-9,FALSE)*HLOOKUP(AE$6,$1:$3,3,FALSE),0)+IFERROR(HLOOKUP(HLOOKUP(AE$7,$1:$2,2,FALSE),IO表指标!$E$2:$AT$25,ROW(AE13)-8,FALSE)*HLOOKUP(AE$7,$1:$3,3,FALSE),0))*10000*Deflator!$B$19</f>
        <v>770767174.20330536</v>
      </c>
      <c r="AF13" s="23">
        <f>(IFERROR(HLOOKUP(HLOOKUP(AF$6,$1:$2,2,FALSE),IO表指标!$E$2:$AT$25,ROW(AF13)-9,FALSE)*HLOOKUP(AF$6,$1:$3,3,FALSE),0)+IFERROR(HLOOKUP(HLOOKUP(AF$7,$1:$2,2,FALSE),IO表指标!$E$2:$AT$25,ROW(AF13)-8,FALSE)*HLOOKUP(AF$7,$1:$3,3,FALSE),0))*10000*Deflator!$B$19</f>
        <v>4594599442.9844713</v>
      </c>
      <c r="AG13" s="23">
        <f>(IFERROR(HLOOKUP(HLOOKUP(AG$6,$1:$2,2,FALSE),IO表指标!$E$2:$AT$25,ROW(AG13)-9,FALSE)*HLOOKUP(AG$6,$1:$3,3,FALSE),0)+IFERROR(HLOOKUP(HLOOKUP(AG$7,$1:$2,2,FALSE),IO表指标!$E$2:$AT$25,ROW(AG13)-8,FALSE)*HLOOKUP(AG$7,$1:$3,3,FALSE),0))*10000*Deflator!$B$19</f>
        <v>1599340252.9214296</v>
      </c>
      <c r="AH13" s="23">
        <f>(IFERROR(HLOOKUP(HLOOKUP(AH$6,$1:$2,2,FALSE),IO表指标!$E$2:$AT$25,ROW(AH13)-9,FALSE)*HLOOKUP(AH$6,$1:$3,3,FALSE),0)+IFERROR(HLOOKUP(HLOOKUP(AH$7,$1:$2,2,FALSE),IO表指标!$E$2:$AT$25,ROW(AH13)-8,FALSE)*HLOOKUP(AH$7,$1:$3,3,FALSE),0))*10000*Deflator!$B$19</f>
        <v>8057986268.5245667</v>
      </c>
      <c r="AI13" s="23">
        <f>(IFERROR(HLOOKUP(HLOOKUP(AI$6,$1:$2,2,FALSE),IO表指标!$E$2:$AT$25,ROW(AI13)-9,FALSE)*HLOOKUP(AI$6,$1:$3,3,FALSE),0)+IFERROR(HLOOKUP(HLOOKUP(AI$7,$1:$2,2,FALSE),IO表指标!$E$2:$AT$25,ROW(AI13)-8,FALSE)*HLOOKUP(AI$7,$1:$3,3,FALSE),0))*10000*Deflator!$B$19</f>
        <v>10350725843.2414</v>
      </c>
      <c r="AJ13" s="23">
        <f>(IFERROR(HLOOKUP(HLOOKUP(AJ$6,$1:$2,2,FALSE),IO表指标!$E$2:$AT$25,ROW(AJ13)-9,FALSE)*HLOOKUP(AJ$6,$1:$3,3,FALSE),0)+IFERROR(HLOOKUP(HLOOKUP(AJ$7,$1:$2,2,FALSE),IO表指标!$E$2:$AT$25,ROW(AJ13)-8,FALSE)*HLOOKUP(AJ$7,$1:$3,3,FALSE),0))*10000*Deflator!$B$19</f>
        <v>5531490709.5722752</v>
      </c>
      <c r="AK13" s="23">
        <f>(IFERROR(HLOOKUP(HLOOKUP(AK$6,$1:$2,2,FALSE),IO表指标!$E$2:$AT$25,ROW(AK13)-9,FALSE)*HLOOKUP(AK$6,$1:$3,3,FALSE),0)+IFERROR(HLOOKUP(HLOOKUP(AK$7,$1:$2,2,FALSE),IO表指标!$E$2:$AT$25,ROW(AK13)-8,FALSE)*HLOOKUP(AK$7,$1:$3,3,FALSE),0))*10000*Deflator!$B$19</f>
        <v>3975788759.8004026</v>
      </c>
      <c r="AL13" s="23">
        <f>(IFERROR(HLOOKUP(HLOOKUP(AL$6,$1:$2,2,FALSE),IO表指标!$E$2:$AT$25,ROW(AL13)-9,FALSE)*HLOOKUP(AL$6,$1:$3,3,FALSE),0)+IFERROR(HLOOKUP(HLOOKUP(AL$7,$1:$2,2,FALSE),IO表指标!$E$2:$AT$25,ROW(AL13)-8,FALSE)*HLOOKUP(AL$7,$1:$3,3,FALSE),0))*10000*Deflator!$B$19</f>
        <v>0</v>
      </c>
      <c r="AM13" s="23">
        <f>(IFERROR(HLOOKUP(HLOOKUP(AM$6,$1:$2,2,FALSE),IO表指标!$E$2:$AT$25,ROW(AM13)-9,FALSE)*HLOOKUP(AM$6,$1:$3,3,FALSE),0)+IFERROR(HLOOKUP(HLOOKUP(AM$7,$1:$2,2,FALSE),IO表指标!$E$2:$AT$25,ROW(AM13)-8,FALSE)*HLOOKUP(AM$7,$1:$3,3,FALSE),0))*10000*Deflator!$B$19</f>
        <v>29790087755.996624</v>
      </c>
      <c r="AN13" s="23">
        <f>(IFERROR(HLOOKUP(HLOOKUP(AN$6,$1:$2,2,FALSE),IO表指标!$E$2:$AT$25,ROW(AN13)-9,FALSE)*HLOOKUP(AN$6,$1:$3,3,FALSE),0)+IFERROR(HLOOKUP(HLOOKUP(AN$7,$1:$2,2,FALSE),IO表指标!$E$2:$AT$25,ROW(AN13)-8,FALSE)*HLOOKUP(AN$7,$1:$3,3,FALSE),0))*10000*Deflator!$B$19</f>
        <v>63174557109.447433</v>
      </c>
      <c r="AO13" s="23">
        <f>(IFERROR(HLOOKUP(HLOOKUP(AO$6,$1:$2,2,FALSE),IO表指标!$E$2:$AT$25,ROW(AO13)-9,FALSE)*HLOOKUP(AO$6,$1:$3,3,FALSE),0)+IFERROR(HLOOKUP(HLOOKUP(AO$7,$1:$2,2,FALSE),IO表指标!$E$2:$AT$25,ROW(AO13)-8,FALSE)*HLOOKUP(AO$7,$1:$3,3,FALSE),0))*10000*Deflator!$B$19</f>
        <v>0</v>
      </c>
      <c r="AP13" s="23">
        <f>(IFERROR(HLOOKUP(HLOOKUP(AP$6,$1:$2,2,FALSE),IO表指标!$E$2:$AT$25,ROW(AP13)-9,FALSE)*HLOOKUP(AP$6,$1:$3,3,FALSE),0)+IFERROR(HLOOKUP(HLOOKUP(AP$7,$1:$2,2,FALSE),IO表指标!$E$2:$AT$25,ROW(AP13)-8,FALSE)*HLOOKUP(AP$7,$1:$3,3,FALSE),0))*10000*Deflator!$B$19</f>
        <v>179334796.20956308</v>
      </c>
      <c r="AQ13" s="23">
        <f>(IFERROR(HLOOKUP(HLOOKUP(AQ$6,$1:$2,2,FALSE),IO表指标!$E$2:$AT$25,ROW(AQ13)-9,FALSE)*HLOOKUP(AQ$6,$1:$3,3,FALSE),0)+IFERROR(HLOOKUP(HLOOKUP(AQ$7,$1:$2,2,FALSE),IO表指标!$E$2:$AT$25,ROW(AQ13)-8,FALSE)*HLOOKUP(AQ$7,$1:$3,3,FALSE),0))*10000*Deflator!$B$19</f>
        <v>13844335529.785551</v>
      </c>
      <c r="AR13" s="23">
        <f>(IFERROR(HLOOKUP(HLOOKUP(AR$6,$1:$2,2,FALSE),IO表指标!$E$2:$AT$25,ROW(AR13)-9,FALSE)*HLOOKUP(AR$6,$1:$3,3,FALSE),0)+IFERROR(HLOOKUP(HLOOKUP(AR$7,$1:$2,2,FALSE),IO表指标!$E$2:$AT$25,ROW(AR13)-8,FALSE)*HLOOKUP(AR$7,$1:$3,3,FALSE),0))*10000*Deflator!$B$19</f>
        <v>36569942059.55825</v>
      </c>
      <c r="AS13" s="23">
        <f>(IFERROR(HLOOKUP(HLOOKUP(AS$6,$1:$2,2,FALSE),IO表指标!$E$2:$AT$25,ROW(AS13)-9,FALSE)*HLOOKUP(AS$6,$1:$3,3,FALSE),0)+IFERROR(HLOOKUP(HLOOKUP(AS$7,$1:$2,2,FALSE),IO表指标!$E$2:$AT$25,ROW(AS13)-8,FALSE)*HLOOKUP(AS$7,$1:$3,3,FALSE),0))*10000*Deflator!$B$19</f>
        <v>4440206420.7475548</v>
      </c>
      <c r="AT13" s="23">
        <f>(IFERROR(HLOOKUP(HLOOKUP(AT$6,$1:$2,2,FALSE),IO表指标!$E$2:$AT$25,ROW(AT13)-9,FALSE)*HLOOKUP(AT$6,$1:$3,3,FALSE),0)+IFERROR(HLOOKUP(HLOOKUP(AT$7,$1:$2,2,FALSE),IO表指标!$E$2:$AT$25,ROW(AT13)-8,FALSE)*HLOOKUP(AT$7,$1:$3,3,FALSE),0))*10000*Deflator!$B$19</f>
        <v>2687341468.3950324</v>
      </c>
    </row>
    <row r="14" spans="1:51" x14ac:dyDescent="0.2">
      <c r="A14" s="51"/>
      <c r="B14" s="38"/>
      <c r="C14" s="2" t="s">
        <v>37</v>
      </c>
      <c r="D14" s="2" t="s">
        <v>42</v>
      </c>
      <c r="E14" s="23">
        <f>(IFERROR(HLOOKUP(HLOOKUP(E$6,$1:$2,2,FALSE),IO表指标!$E$2:$AT$25,ROW(E14)-9,FALSE)*HLOOKUP(E$6,$1:$3,3,FALSE),0)+IFERROR(HLOOKUP(HLOOKUP(E$7,$1:$2,2,FALSE),IO表指标!$E$2:$AT$25,ROW(E14)-8,FALSE)*HLOOKUP(E$7,$1:$3,3,FALSE),0))*10000*Deflator!$B$19</f>
        <v>18602568808.278286</v>
      </c>
      <c r="F14" s="23">
        <f>(IFERROR(HLOOKUP(HLOOKUP(F$6,$1:$2,2,FALSE),IO表指标!$E$2:$AT$25,ROW(F14)-9,FALSE)*HLOOKUP(F$6,$1:$3,3,FALSE),0)+IFERROR(HLOOKUP(HLOOKUP(F$7,$1:$2,2,FALSE),IO表指标!$E$2:$AT$25,ROW(F14)-8,FALSE)*HLOOKUP(F$7,$1:$3,3,FALSE),0))*10000*Deflator!$B$19</f>
        <v>1764632323.6207488</v>
      </c>
      <c r="G14" s="23">
        <f>(IFERROR(HLOOKUP(HLOOKUP(G$6,$1:$2,2,FALSE),IO表指标!$E$2:$AT$25,ROW(G14)-9,FALSE)*HLOOKUP(G$6,$1:$3,3,FALSE),0)+IFERROR(HLOOKUP(HLOOKUP(G$7,$1:$2,2,FALSE),IO表指标!$E$2:$AT$25,ROW(G14)-8,FALSE)*HLOOKUP(G$7,$1:$3,3,FALSE),0))*10000*Deflator!$B$19</f>
        <v>567203558.03056049</v>
      </c>
      <c r="H14" s="23">
        <f>(IFERROR(HLOOKUP(HLOOKUP(H$6,$1:$2,2,FALSE),IO表指标!$E$2:$AT$25,ROW(H14)-9,FALSE)*HLOOKUP(H$6,$1:$3,3,FALSE),0)+IFERROR(HLOOKUP(HLOOKUP(H$7,$1:$2,2,FALSE),IO表指标!$E$2:$AT$25,ROW(H14)-8,FALSE)*HLOOKUP(H$7,$1:$3,3,FALSE),0))*10000*Deflator!$B$19</f>
        <v>0</v>
      </c>
      <c r="I14" s="23">
        <f>(IFERROR(HLOOKUP(HLOOKUP(I$6,$1:$2,2,FALSE),IO表指标!$E$2:$AT$25,ROW(I14)-9,FALSE)*HLOOKUP(I$6,$1:$3,3,FALSE),0)+IFERROR(HLOOKUP(HLOOKUP(I$7,$1:$2,2,FALSE),IO表指标!$E$2:$AT$25,ROW(I14)-8,FALSE)*HLOOKUP(I$7,$1:$3,3,FALSE),0))*10000*Deflator!$B$19</f>
        <v>0</v>
      </c>
      <c r="J14" s="23">
        <f>(IFERROR(HLOOKUP(HLOOKUP(J$6,$1:$2,2,FALSE),IO表指标!$E$2:$AT$25,ROW(J14)-9,FALSE)*HLOOKUP(J$6,$1:$3,3,FALSE),0)+IFERROR(HLOOKUP(HLOOKUP(J$7,$1:$2,2,FALSE),IO表指标!$E$2:$AT$25,ROW(J14)-8,FALSE)*HLOOKUP(J$7,$1:$3,3,FALSE),0))*10000*Deflator!$B$19</f>
        <v>47323070181.282013</v>
      </c>
      <c r="K14" s="23">
        <f>(IFERROR(HLOOKUP(HLOOKUP(K$6,$1:$2,2,FALSE),IO表指标!$E$2:$AT$25,ROW(K14)-9,FALSE)*HLOOKUP(K$6,$1:$3,3,FALSE),0)+IFERROR(HLOOKUP(HLOOKUP(K$7,$1:$2,2,FALSE),IO表指标!$E$2:$AT$25,ROW(K14)-8,FALSE)*HLOOKUP(K$7,$1:$3,3,FALSE),0))*10000*Deflator!$B$19</f>
        <v>1655540195.8589215</v>
      </c>
      <c r="L14" s="23">
        <f>(IFERROR(HLOOKUP(HLOOKUP(L$6,$1:$2,2,FALSE),IO表指标!$E$2:$AT$25,ROW(L14)-9,FALSE)*HLOOKUP(L$6,$1:$3,3,FALSE),0)+IFERROR(HLOOKUP(HLOOKUP(L$7,$1:$2,2,FALSE),IO表指标!$E$2:$AT$25,ROW(L14)-8,FALSE)*HLOOKUP(L$7,$1:$3,3,FALSE),0))*10000*Deflator!$B$19</f>
        <v>3991415666.2155867</v>
      </c>
      <c r="M14" s="23">
        <f>(IFERROR(HLOOKUP(HLOOKUP(M$6,$1:$2,2,FALSE),IO表指标!$E$2:$AT$25,ROW(M14)-9,FALSE)*HLOOKUP(M$6,$1:$3,3,FALSE),0)+IFERROR(HLOOKUP(HLOOKUP(M$7,$1:$2,2,FALSE),IO表指标!$E$2:$AT$25,ROW(M14)-8,FALSE)*HLOOKUP(M$7,$1:$3,3,FALSE),0))*10000*Deflator!$B$19</f>
        <v>2174628796.5420055</v>
      </c>
      <c r="N14" s="23">
        <f>(IFERROR(HLOOKUP(HLOOKUP(N$6,$1:$2,2,FALSE),IO表指标!$E$2:$AT$25,ROW(N14)-9,FALSE)*HLOOKUP(N$6,$1:$3,3,FALSE),0)+IFERROR(HLOOKUP(HLOOKUP(N$7,$1:$2,2,FALSE),IO表指标!$E$2:$AT$25,ROW(N14)-8,FALSE)*HLOOKUP(N$7,$1:$3,3,FALSE),0))*10000*Deflator!$B$19</f>
        <v>9354390765.5752831</v>
      </c>
      <c r="O14" s="23">
        <f>(IFERROR(HLOOKUP(HLOOKUP(O$6,$1:$2,2,FALSE),IO表指标!$E$2:$AT$25,ROW(O14)-9,FALSE)*HLOOKUP(O$6,$1:$3,3,FALSE),0)+IFERROR(HLOOKUP(HLOOKUP(O$7,$1:$2,2,FALSE),IO表指标!$E$2:$AT$25,ROW(O14)-8,FALSE)*HLOOKUP(O$7,$1:$3,3,FALSE),0))*10000*Deflator!$B$19</f>
        <v>7385416979.8890591</v>
      </c>
      <c r="P14" s="23">
        <f>(IFERROR(HLOOKUP(HLOOKUP(P$6,$1:$2,2,FALSE),IO表指标!$E$2:$AT$25,ROW(P14)-9,FALSE)*HLOOKUP(P$6,$1:$3,3,FALSE),0)+IFERROR(HLOOKUP(HLOOKUP(P$7,$1:$2,2,FALSE),IO表指标!$E$2:$AT$25,ROW(P14)-8,FALSE)*HLOOKUP(P$7,$1:$3,3,FALSE),0))*10000*Deflator!$B$19</f>
        <v>2628707738.6045809</v>
      </c>
      <c r="Q14" s="23">
        <f>(IFERROR(HLOOKUP(HLOOKUP(Q$6,$1:$2,2,FALSE),IO表指标!$E$2:$AT$25,ROW(Q14)-9,FALSE)*HLOOKUP(Q$6,$1:$3,3,FALSE),0)+IFERROR(HLOOKUP(HLOOKUP(Q$7,$1:$2,2,FALSE),IO表指标!$E$2:$AT$25,ROW(Q14)-8,FALSE)*HLOOKUP(Q$7,$1:$3,3,FALSE),0))*10000*Deflator!$B$19</f>
        <v>2503531179.6234102</v>
      </c>
      <c r="R14" s="23">
        <f>(IFERROR(HLOOKUP(HLOOKUP(R$6,$1:$2,2,FALSE),IO表指标!$E$2:$AT$25,ROW(R14)-9,FALSE)*HLOOKUP(R$6,$1:$3,3,FALSE),0)+IFERROR(HLOOKUP(HLOOKUP(R$7,$1:$2,2,FALSE),IO表指标!$E$2:$AT$25,ROW(R14)-8,FALSE)*HLOOKUP(R$7,$1:$3,3,FALSE),0))*10000*Deflator!$B$19</f>
        <v>7738511722.0880709</v>
      </c>
      <c r="S14" s="23">
        <f>(IFERROR(HLOOKUP(HLOOKUP(S$6,$1:$2,2,FALSE),IO表指标!$E$2:$AT$25,ROW(S14)-9,FALSE)*HLOOKUP(S$6,$1:$3,3,FALSE),0)+IFERROR(HLOOKUP(HLOOKUP(S$7,$1:$2,2,FALSE),IO表指标!$E$2:$AT$25,ROW(S14)-8,FALSE)*HLOOKUP(S$7,$1:$3,3,FALSE),0))*10000*Deflator!$B$19</f>
        <v>34396037.83338432</v>
      </c>
      <c r="T14" s="23">
        <f>(IFERROR(HLOOKUP(HLOOKUP(T$6,$1:$2,2,FALSE),IO表指标!$E$2:$AT$25,ROW(T14)-9,FALSE)*HLOOKUP(T$6,$1:$3,3,FALSE),0)+IFERROR(HLOOKUP(HLOOKUP(T$7,$1:$2,2,FALSE),IO表指标!$E$2:$AT$25,ROW(T14)-8,FALSE)*HLOOKUP(T$7,$1:$3,3,FALSE),0))*10000*Deflator!$B$19</f>
        <v>0</v>
      </c>
      <c r="U14" s="23">
        <f>(IFERROR(HLOOKUP(HLOOKUP(U$6,$1:$2,2,FALSE),IO表指标!$E$2:$AT$25,ROW(U14)-9,FALSE)*HLOOKUP(U$6,$1:$3,3,FALSE),0)+IFERROR(HLOOKUP(HLOOKUP(U$7,$1:$2,2,FALSE),IO表指标!$E$2:$AT$25,ROW(U14)-8,FALSE)*HLOOKUP(U$7,$1:$3,3,FALSE),0))*10000*Deflator!$B$19</f>
        <v>0</v>
      </c>
      <c r="V14" s="23">
        <f>(IFERROR(HLOOKUP(HLOOKUP(V$6,$1:$2,2,FALSE),IO表指标!$E$2:$AT$25,ROW(V14)-9,FALSE)*HLOOKUP(V$6,$1:$3,3,FALSE),0)+IFERROR(HLOOKUP(HLOOKUP(V$7,$1:$2,2,FALSE),IO表指标!$E$2:$AT$25,ROW(V14)-8,FALSE)*HLOOKUP(V$7,$1:$3,3,FALSE),0))*10000*Deflator!$B$19</f>
        <v>71654056.018406615</v>
      </c>
      <c r="W14" s="23">
        <f>(IFERROR(HLOOKUP(HLOOKUP(W$6,$1:$2,2,FALSE),IO表指标!$E$2:$AT$25,ROW(W14)-9,FALSE)*HLOOKUP(W$6,$1:$3,3,FALSE),0)+IFERROR(HLOOKUP(HLOOKUP(W$7,$1:$2,2,FALSE),IO表指标!$E$2:$AT$25,ROW(W14)-8,FALSE)*HLOOKUP(W$7,$1:$3,3,FALSE),0))*10000*Deflator!$B$19</f>
        <v>5304502706.2698383</v>
      </c>
      <c r="X14" s="23">
        <f>(IFERROR(HLOOKUP(HLOOKUP(X$6,$1:$2,2,FALSE),IO表指标!$E$2:$AT$25,ROW(X14)-9,FALSE)*HLOOKUP(X$6,$1:$3,3,FALSE),0)+IFERROR(HLOOKUP(HLOOKUP(X$7,$1:$2,2,FALSE),IO表指标!$E$2:$AT$25,ROW(X14)-8,FALSE)*HLOOKUP(X$7,$1:$3,3,FALSE),0))*10000*Deflator!$B$19</f>
        <v>6699133679.6509724</v>
      </c>
      <c r="Y14" s="23">
        <f>(IFERROR(HLOOKUP(HLOOKUP(Y$6,$1:$2,2,FALSE),IO表指标!$E$2:$AT$25,ROW(Y14)-9,FALSE)*HLOOKUP(Y$6,$1:$3,3,FALSE),0)+IFERROR(HLOOKUP(HLOOKUP(Y$7,$1:$2,2,FALSE),IO表指标!$E$2:$AT$25,ROW(Y14)-8,FALSE)*HLOOKUP(Y$7,$1:$3,3,FALSE),0))*10000*Deflator!$B$19</f>
        <v>63650384.938635662</v>
      </c>
      <c r="Z14" s="23">
        <f>(IFERROR(HLOOKUP(HLOOKUP(Z$6,$1:$2,2,FALSE),IO表指标!$E$2:$AT$25,ROW(Z14)-9,FALSE)*HLOOKUP(Z$6,$1:$3,3,FALSE),0)+IFERROR(HLOOKUP(HLOOKUP(Z$7,$1:$2,2,FALSE),IO表指标!$E$2:$AT$25,ROW(Z14)-8,FALSE)*HLOOKUP(Z$7,$1:$3,3,FALSE),0))*10000*Deflator!$B$19</f>
        <v>13775633626.102463</v>
      </c>
      <c r="AA14" s="23">
        <f>(IFERROR(HLOOKUP(HLOOKUP(AA$6,$1:$2,2,FALSE),IO表指标!$E$2:$AT$25,ROW(AA14)-9,FALSE)*HLOOKUP(AA$6,$1:$3,3,FALSE),0)+IFERROR(HLOOKUP(HLOOKUP(AA$7,$1:$2,2,FALSE),IO表指标!$E$2:$AT$25,ROW(AA14)-8,FALSE)*HLOOKUP(AA$7,$1:$3,3,FALSE),0))*10000*Deflator!$B$19</f>
        <v>3885435125.3109512</v>
      </c>
      <c r="AB14" s="23">
        <f>(IFERROR(HLOOKUP(HLOOKUP(AB$6,$1:$2,2,FALSE),IO表指标!$E$2:$AT$25,ROW(AB14)-9,FALSE)*HLOOKUP(AB$6,$1:$3,3,FALSE),0)+IFERROR(HLOOKUP(HLOOKUP(AB$7,$1:$2,2,FALSE),IO表指标!$E$2:$AT$25,ROW(AB14)-8,FALSE)*HLOOKUP(AB$7,$1:$3,3,FALSE),0))*10000*Deflator!$B$19</f>
        <v>10769816.472906599</v>
      </c>
      <c r="AC14" s="23">
        <f>(IFERROR(HLOOKUP(HLOOKUP(AC$6,$1:$2,2,FALSE),IO表指标!$E$2:$AT$25,ROW(AC14)-9,FALSE)*HLOOKUP(AC$6,$1:$3,3,FALSE),0)+IFERROR(HLOOKUP(HLOOKUP(AC$7,$1:$2,2,FALSE),IO表指标!$E$2:$AT$25,ROW(AC14)-8,FALSE)*HLOOKUP(AC$7,$1:$3,3,FALSE),0))*10000*Deflator!$B$19</f>
        <v>8757108098.9784203</v>
      </c>
      <c r="AD14" s="23">
        <f>(IFERROR(HLOOKUP(HLOOKUP(AD$6,$1:$2,2,FALSE),IO表指标!$E$2:$AT$25,ROW(AD14)-9,FALSE)*HLOOKUP(AD$6,$1:$3,3,FALSE),0)+IFERROR(HLOOKUP(HLOOKUP(AD$7,$1:$2,2,FALSE),IO表指标!$E$2:$AT$25,ROW(AD14)-8,FALSE)*HLOOKUP(AD$7,$1:$3,3,FALSE),0))*10000*Deflator!$B$19</f>
        <v>342672414.57336479</v>
      </c>
      <c r="AE14" s="23">
        <f>(IFERROR(HLOOKUP(HLOOKUP(AE$6,$1:$2,2,FALSE),IO表指标!$E$2:$AT$25,ROW(AE14)-9,FALSE)*HLOOKUP(AE$6,$1:$3,3,FALSE),0)+IFERROR(HLOOKUP(HLOOKUP(AE$7,$1:$2,2,FALSE),IO表指标!$E$2:$AT$25,ROW(AE14)-8,FALSE)*HLOOKUP(AE$7,$1:$3,3,FALSE),0))*10000*Deflator!$B$19</f>
        <v>959110456.51208818</v>
      </c>
      <c r="AF14" s="23">
        <f>(IFERROR(HLOOKUP(HLOOKUP(AF$6,$1:$2,2,FALSE),IO表指标!$E$2:$AT$25,ROW(AF14)-9,FALSE)*HLOOKUP(AF$6,$1:$3,3,FALSE),0)+IFERROR(HLOOKUP(HLOOKUP(AF$7,$1:$2,2,FALSE),IO表指标!$E$2:$AT$25,ROW(AF14)-8,FALSE)*HLOOKUP(AF$7,$1:$3,3,FALSE),0))*10000*Deflator!$B$19</f>
        <v>6675751401.821228</v>
      </c>
      <c r="AG14" s="23">
        <f>(IFERROR(HLOOKUP(HLOOKUP(AG$6,$1:$2,2,FALSE),IO表指标!$E$2:$AT$25,ROW(AG14)-9,FALSE)*HLOOKUP(AG$6,$1:$3,3,FALSE),0)+IFERROR(HLOOKUP(HLOOKUP(AG$7,$1:$2,2,FALSE),IO表指标!$E$2:$AT$25,ROW(AG14)-8,FALSE)*HLOOKUP(AG$7,$1:$3,3,FALSE),0))*10000*Deflator!$B$19</f>
        <v>2198305839.471386</v>
      </c>
      <c r="AH14" s="23">
        <f>(IFERROR(HLOOKUP(HLOOKUP(AH$6,$1:$2,2,FALSE),IO表指标!$E$2:$AT$25,ROW(AH14)-9,FALSE)*HLOOKUP(AH$6,$1:$3,3,FALSE),0)+IFERROR(HLOOKUP(HLOOKUP(AH$7,$1:$2,2,FALSE),IO表指标!$E$2:$AT$25,ROW(AH14)-8,FALSE)*HLOOKUP(AH$7,$1:$3,3,FALSE),0))*10000*Deflator!$B$19</f>
        <v>8908132377.2194977</v>
      </c>
      <c r="AI14" s="23">
        <f>(IFERROR(HLOOKUP(HLOOKUP(AI$6,$1:$2,2,FALSE),IO表指标!$E$2:$AT$25,ROW(AI14)-9,FALSE)*HLOOKUP(AI$6,$1:$3,3,FALSE),0)+IFERROR(HLOOKUP(HLOOKUP(AI$7,$1:$2,2,FALSE),IO表指标!$E$2:$AT$25,ROW(AI14)-8,FALSE)*HLOOKUP(AI$7,$1:$3,3,FALSE),0))*10000*Deflator!$B$19</f>
        <v>12600872587.083246</v>
      </c>
      <c r="AJ14" s="23">
        <f>(IFERROR(HLOOKUP(HLOOKUP(AJ$6,$1:$2,2,FALSE),IO表指标!$E$2:$AT$25,ROW(AJ14)-9,FALSE)*HLOOKUP(AJ$6,$1:$3,3,FALSE),0)+IFERROR(HLOOKUP(HLOOKUP(AJ$7,$1:$2,2,FALSE),IO表指标!$E$2:$AT$25,ROW(AJ14)-8,FALSE)*HLOOKUP(AJ$7,$1:$3,3,FALSE),0))*10000*Deflator!$B$19</f>
        <v>7738511722.0880709</v>
      </c>
      <c r="AK14" s="23">
        <f>(IFERROR(HLOOKUP(HLOOKUP(AK$6,$1:$2,2,FALSE),IO表指标!$E$2:$AT$25,ROW(AK14)-9,FALSE)*HLOOKUP(AK$6,$1:$3,3,FALSE),0)+IFERROR(HLOOKUP(HLOOKUP(AK$7,$1:$2,2,FALSE),IO表指标!$E$2:$AT$25,ROW(AK14)-8,FALSE)*HLOOKUP(AK$7,$1:$3,3,FALSE),0))*10000*Deflator!$B$19</f>
        <v>4170358410.3221855</v>
      </c>
      <c r="AL14" s="23">
        <f>(IFERROR(HLOOKUP(HLOOKUP(AL$6,$1:$2,2,FALSE),IO表指标!$E$2:$AT$25,ROW(AL14)-9,FALSE)*HLOOKUP(AL$6,$1:$3,3,FALSE),0)+IFERROR(HLOOKUP(HLOOKUP(AL$7,$1:$2,2,FALSE),IO表指标!$E$2:$AT$25,ROW(AL14)-8,FALSE)*HLOOKUP(AL$7,$1:$3,3,FALSE),0))*10000*Deflator!$B$19</f>
        <v>0</v>
      </c>
      <c r="AM14" s="23">
        <f>(IFERROR(HLOOKUP(HLOOKUP(AM$6,$1:$2,2,FALSE),IO表指标!$E$2:$AT$25,ROW(AM14)-9,FALSE)*HLOOKUP(AM$6,$1:$3,3,FALSE),0)+IFERROR(HLOOKUP(HLOOKUP(AM$7,$1:$2,2,FALSE),IO表指标!$E$2:$AT$25,ROW(AM14)-8,FALSE)*HLOOKUP(AM$7,$1:$3,3,FALSE),0))*10000*Deflator!$B$19</f>
        <v>33709853722.328281</v>
      </c>
      <c r="AN14" s="23">
        <f>(IFERROR(HLOOKUP(HLOOKUP(AN$6,$1:$2,2,FALSE),IO表指标!$E$2:$AT$25,ROW(AN14)-9,FALSE)*HLOOKUP(AN$6,$1:$3,3,FALSE),0)+IFERROR(HLOOKUP(HLOOKUP(AN$7,$1:$2,2,FALSE),IO表指标!$E$2:$AT$25,ROW(AN14)-8,FALSE)*HLOOKUP(AN$7,$1:$3,3,FALSE),0))*10000*Deflator!$B$19</f>
        <v>86555066348.594116</v>
      </c>
      <c r="AO14" s="23">
        <f>(IFERROR(HLOOKUP(HLOOKUP(AO$6,$1:$2,2,FALSE),IO表指标!$E$2:$AT$25,ROW(AO14)-9,FALSE)*HLOOKUP(AO$6,$1:$3,3,FALSE),0)+IFERROR(HLOOKUP(HLOOKUP(AO$7,$1:$2,2,FALSE),IO表指标!$E$2:$AT$25,ROW(AO14)-8,FALSE)*HLOOKUP(AO$7,$1:$3,3,FALSE),0))*10000*Deflator!$B$19</f>
        <v>0</v>
      </c>
      <c r="AP14" s="23">
        <f>(IFERROR(HLOOKUP(HLOOKUP(AP$6,$1:$2,2,FALSE),IO表指标!$E$2:$AT$25,ROW(AP14)-9,FALSE)*HLOOKUP(AP$6,$1:$3,3,FALSE),0)+IFERROR(HLOOKUP(HLOOKUP(AP$7,$1:$2,2,FALSE),IO表指标!$E$2:$AT$25,ROW(AP14)-8,FALSE)*HLOOKUP(AP$7,$1:$3,3,FALSE),0))*10000*Deflator!$B$19</f>
        <v>66798389080.05835</v>
      </c>
      <c r="AQ14" s="23">
        <f>(IFERROR(HLOOKUP(HLOOKUP(AQ$6,$1:$2,2,FALSE),IO表指标!$E$2:$AT$25,ROW(AQ14)-9,FALSE)*HLOOKUP(AQ$6,$1:$3,3,FALSE),0)+IFERROR(HLOOKUP(HLOOKUP(AQ$7,$1:$2,2,FALSE),IO表指标!$E$2:$AT$25,ROW(AQ14)-8,FALSE)*HLOOKUP(AQ$7,$1:$3,3,FALSE),0))*10000*Deflator!$B$19</f>
        <v>23114734214.457664</v>
      </c>
      <c r="AR14" s="23">
        <f>(IFERROR(HLOOKUP(HLOOKUP(AR$6,$1:$2,2,FALSE),IO表指标!$E$2:$AT$25,ROW(AR14)-9,FALSE)*HLOOKUP(AR$6,$1:$3,3,FALSE),0)+IFERROR(HLOOKUP(HLOOKUP(AR$7,$1:$2,2,FALSE),IO表指标!$E$2:$AT$25,ROW(AR14)-8,FALSE)*HLOOKUP(AR$7,$1:$3,3,FALSE),0))*10000*Deflator!$B$19</f>
        <v>47723207269.836136</v>
      </c>
      <c r="AS14" s="23">
        <f>(IFERROR(HLOOKUP(HLOOKUP(AS$6,$1:$2,2,FALSE),IO表指标!$E$2:$AT$25,ROW(AS14)-9,FALSE)*HLOOKUP(AS$6,$1:$3,3,FALSE),0)+IFERROR(HLOOKUP(HLOOKUP(AS$7,$1:$2,2,FALSE),IO表指标!$E$2:$AT$25,ROW(AS14)-8,FALSE)*HLOOKUP(AS$7,$1:$3,3,FALSE),0))*10000*Deflator!$B$19</f>
        <v>5347028743.0828371</v>
      </c>
      <c r="AT14" s="23">
        <f>(IFERROR(HLOOKUP(HLOOKUP(AT$6,$1:$2,2,FALSE),IO表指标!$E$2:$AT$25,ROW(AT14)-9,FALSE)*HLOOKUP(AT$6,$1:$3,3,FALSE),0)+IFERROR(HLOOKUP(HLOOKUP(AT$7,$1:$2,2,FALSE),IO表指标!$E$2:$AT$25,ROW(AT14)-8,FALSE)*HLOOKUP(AT$7,$1:$3,3,FALSE),0))*10000*Deflator!$B$19</f>
        <v>3406868884.7857547</v>
      </c>
    </row>
    <row r="15" spans="1:51" x14ac:dyDescent="0.2">
      <c r="A15" s="51"/>
      <c r="B15" s="46" t="s">
        <v>30</v>
      </c>
      <c r="C15" s="47"/>
      <c r="D15" s="2" t="s">
        <v>43</v>
      </c>
      <c r="E15" s="23">
        <f>(IFERROR(HLOOKUP(HLOOKUP(E$6,$1:$2,2,FALSE),IO表指标!$E$2:$AT$25,ROW(E15)-9,FALSE)*HLOOKUP(E$6,$1:$3,3,FALSE),0)+IFERROR(HLOOKUP(HLOOKUP(E$7,$1:$2,2,FALSE),IO表指标!$E$2:$AT$25,ROW(E15)-8,FALSE)*HLOOKUP(E$7,$1:$3,3,FALSE),0))*10000*Deflator!$B$19</f>
        <v>2748606143.6848903</v>
      </c>
      <c r="F15" s="23">
        <f>(IFERROR(HLOOKUP(HLOOKUP(F$6,$1:$2,2,FALSE),IO表指标!$E$2:$AT$25,ROW(F15)-9,FALSE)*HLOOKUP(F$6,$1:$3,3,FALSE),0)+IFERROR(HLOOKUP(HLOOKUP(F$7,$1:$2,2,FALSE),IO表指标!$E$2:$AT$25,ROW(F15)-8,FALSE)*HLOOKUP(F$7,$1:$3,3,FALSE),0))*10000*Deflator!$B$19</f>
        <v>0</v>
      </c>
      <c r="G15" s="23">
        <f>(IFERROR(HLOOKUP(HLOOKUP(G$6,$1:$2,2,FALSE),IO表指标!$E$2:$AT$25,ROW(G15)-9,FALSE)*HLOOKUP(G$6,$1:$3,3,FALSE),0)+IFERROR(HLOOKUP(HLOOKUP(G$7,$1:$2,2,FALSE),IO表指标!$E$2:$AT$25,ROW(G15)-8,FALSE)*HLOOKUP(G$7,$1:$3,3,FALSE),0))*10000*Deflator!$B$19</f>
        <v>0</v>
      </c>
      <c r="H15" s="23">
        <f>(IFERROR(HLOOKUP(HLOOKUP(H$6,$1:$2,2,FALSE),IO表指标!$E$2:$AT$25,ROW(H15)-9,FALSE)*HLOOKUP(H$6,$1:$3,3,FALSE),0)+IFERROR(HLOOKUP(HLOOKUP(H$7,$1:$2,2,FALSE),IO表指标!$E$2:$AT$25,ROW(H15)-8,FALSE)*HLOOKUP(H$7,$1:$3,3,FALSE),0))*10000*Deflator!$B$19</f>
        <v>0</v>
      </c>
      <c r="I15" s="23">
        <f>(IFERROR(HLOOKUP(HLOOKUP(I$6,$1:$2,2,FALSE),IO表指标!$E$2:$AT$25,ROW(I15)-9,FALSE)*HLOOKUP(I$6,$1:$3,3,FALSE),0)+IFERROR(HLOOKUP(HLOOKUP(I$7,$1:$2,2,FALSE),IO表指标!$E$2:$AT$25,ROW(I15)-8,FALSE)*HLOOKUP(I$7,$1:$3,3,FALSE),0))*10000*Deflator!$B$19</f>
        <v>0</v>
      </c>
      <c r="J15" s="23">
        <f>(IFERROR(HLOOKUP(HLOOKUP(J$6,$1:$2,2,FALSE),IO表指标!$E$2:$AT$25,ROW(J15)-9,FALSE)*HLOOKUP(J$6,$1:$3,3,FALSE),0)+IFERROR(HLOOKUP(HLOOKUP(J$7,$1:$2,2,FALSE),IO表指标!$E$2:$AT$25,ROW(J15)-8,FALSE)*HLOOKUP(J$7,$1:$3,3,FALSE),0))*10000*Deflator!$B$19</f>
        <v>0</v>
      </c>
      <c r="K15" s="23">
        <f>(IFERROR(HLOOKUP(HLOOKUP(K$6,$1:$2,2,FALSE),IO表指标!$E$2:$AT$25,ROW(K15)-9,FALSE)*HLOOKUP(K$6,$1:$3,3,FALSE),0)+IFERROR(HLOOKUP(HLOOKUP(K$7,$1:$2,2,FALSE),IO表指标!$E$2:$AT$25,ROW(K15)-8,FALSE)*HLOOKUP(K$7,$1:$3,3,FALSE),0))*10000*Deflator!$B$19</f>
        <v>22017374570.081825</v>
      </c>
      <c r="L15" s="23">
        <f>(IFERROR(HLOOKUP(HLOOKUP(L$6,$1:$2,2,FALSE),IO表指标!$E$2:$AT$25,ROW(L15)-9,FALSE)*HLOOKUP(L$6,$1:$3,3,FALSE),0)+IFERROR(HLOOKUP(HLOOKUP(L$7,$1:$2,2,FALSE),IO表指标!$E$2:$AT$25,ROW(L15)-8,FALSE)*HLOOKUP(L$7,$1:$3,3,FALSE),0))*10000*Deflator!$B$19</f>
        <v>0</v>
      </c>
      <c r="M15" s="23">
        <f>(IFERROR(HLOOKUP(HLOOKUP(M$6,$1:$2,2,FALSE),IO表指标!$E$2:$AT$25,ROW(M15)-9,FALSE)*HLOOKUP(M$6,$1:$3,3,FALSE),0)+IFERROR(HLOOKUP(HLOOKUP(M$7,$1:$2,2,FALSE),IO表指标!$E$2:$AT$25,ROW(M15)-8,FALSE)*HLOOKUP(M$7,$1:$3,3,FALSE),0))*10000*Deflator!$B$19</f>
        <v>0</v>
      </c>
      <c r="N15" s="23">
        <f>(IFERROR(HLOOKUP(HLOOKUP(N$6,$1:$2,2,FALSE),IO表指标!$E$2:$AT$25,ROW(N15)-9,FALSE)*HLOOKUP(N$6,$1:$3,3,FALSE),0)+IFERROR(HLOOKUP(HLOOKUP(N$7,$1:$2,2,FALSE),IO表指标!$E$2:$AT$25,ROW(N15)-8,FALSE)*HLOOKUP(N$7,$1:$3,3,FALSE),0))*10000*Deflator!$B$19</f>
        <v>0</v>
      </c>
      <c r="O15" s="23">
        <f>(IFERROR(HLOOKUP(HLOOKUP(O$6,$1:$2,2,FALSE),IO表指标!$E$2:$AT$25,ROW(O15)-9,FALSE)*HLOOKUP(O$6,$1:$3,3,FALSE),0)+IFERROR(HLOOKUP(HLOOKUP(O$7,$1:$2,2,FALSE),IO表指标!$E$2:$AT$25,ROW(O15)-8,FALSE)*HLOOKUP(O$7,$1:$3,3,FALSE),0))*10000*Deflator!$B$19</f>
        <v>0</v>
      </c>
      <c r="P15" s="23">
        <f>(IFERROR(HLOOKUP(HLOOKUP(P$6,$1:$2,2,FALSE),IO表指标!$E$2:$AT$25,ROW(P15)-9,FALSE)*HLOOKUP(P$6,$1:$3,3,FALSE),0)+IFERROR(HLOOKUP(HLOOKUP(P$7,$1:$2,2,FALSE),IO表指标!$E$2:$AT$25,ROW(P15)-8,FALSE)*HLOOKUP(P$7,$1:$3,3,FALSE),0))*10000*Deflator!$B$19</f>
        <v>0</v>
      </c>
      <c r="Q15" s="23">
        <f>(IFERROR(HLOOKUP(HLOOKUP(Q$6,$1:$2,2,FALSE),IO表指标!$E$2:$AT$25,ROW(Q15)-9,FALSE)*HLOOKUP(Q$6,$1:$3,3,FALSE),0)+IFERROR(HLOOKUP(HLOOKUP(Q$7,$1:$2,2,FALSE),IO表指标!$E$2:$AT$25,ROW(Q15)-8,FALSE)*HLOOKUP(Q$7,$1:$3,3,FALSE),0))*10000*Deflator!$B$19</f>
        <v>0</v>
      </c>
      <c r="R15" s="23">
        <f>(IFERROR(HLOOKUP(HLOOKUP(R$6,$1:$2,2,FALSE),IO表指标!$E$2:$AT$25,ROW(R15)-9,FALSE)*HLOOKUP(R$6,$1:$3,3,FALSE),0)+IFERROR(HLOOKUP(HLOOKUP(R$7,$1:$2,2,FALSE),IO表指标!$E$2:$AT$25,ROW(R15)-8,FALSE)*HLOOKUP(R$7,$1:$3,3,FALSE),0))*10000*Deflator!$B$19</f>
        <v>0</v>
      </c>
      <c r="S15" s="23">
        <f>(IFERROR(HLOOKUP(HLOOKUP(S$6,$1:$2,2,FALSE),IO表指标!$E$2:$AT$25,ROW(S15)-9,FALSE)*HLOOKUP(S$6,$1:$3,3,FALSE),0)+IFERROR(HLOOKUP(HLOOKUP(S$7,$1:$2,2,FALSE),IO表指标!$E$2:$AT$25,ROW(S15)-8,FALSE)*HLOOKUP(S$7,$1:$3,3,FALSE),0))*10000*Deflator!$B$19</f>
        <v>0</v>
      </c>
      <c r="T15" s="23">
        <f>(IFERROR(HLOOKUP(HLOOKUP(T$6,$1:$2,2,FALSE),IO表指标!$E$2:$AT$25,ROW(T15)-9,FALSE)*HLOOKUP(T$6,$1:$3,3,FALSE),0)+IFERROR(HLOOKUP(HLOOKUP(T$7,$1:$2,2,FALSE),IO表指标!$E$2:$AT$25,ROW(T15)-8,FALSE)*HLOOKUP(T$7,$1:$3,3,FALSE),0))*10000*Deflator!$B$19</f>
        <v>0</v>
      </c>
      <c r="U15" s="23">
        <f>(IFERROR(HLOOKUP(HLOOKUP(U$6,$1:$2,2,FALSE),IO表指标!$E$2:$AT$25,ROW(U15)-9,FALSE)*HLOOKUP(U$6,$1:$3,3,FALSE),0)+IFERROR(HLOOKUP(HLOOKUP(U$7,$1:$2,2,FALSE),IO表指标!$E$2:$AT$25,ROW(U15)-8,FALSE)*HLOOKUP(U$7,$1:$3,3,FALSE),0))*10000*Deflator!$B$19</f>
        <v>0</v>
      </c>
      <c r="V15" s="23">
        <f>(IFERROR(HLOOKUP(HLOOKUP(V$6,$1:$2,2,FALSE),IO表指标!$E$2:$AT$25,ROW(V15)-9,FALSE)*HLOOKUP(V$6,$1:$3,3,FALSE),0)+IFERROR(HLOOKUP(HLOOKUP(V$7,$1:$2,2,FALSE),IO表指标!$E$2:$AT$25,ROW(V15)-8,FALSE)*HLOOKUP(V$7,$1:$3,3,FALSE),0))*10000*Deflator!$B$19</f>
        <v>0</v>
      </c>
      <c r="W15" s="23">
        <f>(IFERROR(HLOOKUP(HLOOKUP(W$6,$1:$2,2,FALSE),IO表指标!$E$2:$AT$25,ROW(W15)-9,FALSE)*HLOOKUP(W$6,$1:$3,3,FALSE),0)+IFERROR(HLOOKUP(HLOOKUP(W$7,$1:$2,2,FALSE),IO表指标!$E$2:$AT$25,ROW(W15)-8,FALSE)*HLOOKUP(W$7,$1:$3,3,FALSE),0))*10000*Deflator!$B$19</f>
        <v>2010857016.7752917</v>
      </c>
      <c r="X15" s="23">
        <f>(IFERROR(HLOOKUP(HLOOKUP(X$6,$1:$2,2,FALSE),IO表指标!$E$2:$AT$25,ROW(X15)-9,FALSE)*HLOOKUP(X$6,$1:$3,3,FALSE),0)+IFERROR(HLOOKUP(HLOOKUP(X$7,$1:$2,2,FALSE),IO表指标!$E$2:$AT$25,ROW(X15)-8,FALSE)*HLOOKUP(X$7,$1:$3,3,FALSE),0))*10000*Deflator!$B$19</f>
        <v>0</v>
      </c>
      <c r="Y15" s="23">
        <f>(IFERROR(HLOOKUP(HLOOKUP(Y$6,$1:$2,2,FALSE),IO表指标!$E$2:$AT$25,ROW(Y15)-9,FALSE)*HLOOKUP(Y$6,$1:$3,3,FALSE),0)+IFERROR(HLOOKUP(HLOOKUP(Y$7,$1:$2,2,FALSE),IO表指标!$E$2:$AT$25,ROW(Y15)-8,FALSE)*HLOOKUP(Y$7,$1:$3,3,FALSE),0))*10000*Deflator!$B$19</f>
        <v>0</v>
      </c>
      <c r="Z15" s="23">
        <f>(IFERROR(HLOOKUP(HLOOKUP(Z$6,$1:$2,2,FALSE),IO表指标!$E$2:$AT$25,ROW(Z15)-9,FALSE)*HLOOKUP(Z$6,$1:$3,3,FALSE),0)+IFERROR(HLOOKUP(HLOOKUP(Z$7,$1:$2,2,FALSE),IO表指标!$E$2:$AT$25,ROW(Z15)-8,FALSE)*HLOOKUP(Z$7,$1:$3,3,FALSE),0))*10000*Deflator!$B$19</f>
        <v>0</v>
      </c>
      <c r="AA15" s="23">
        <f>(IFERROR(HLOOKUP(HLOOKUP(AA$6,$1:$2,2,FALSE),IO表指标!$E$2:$AT$25,ROW(AA15)-9,FALSE)*HLOOKUP(AA$6,$1:$3,3,FALSE),0)+IFERROR(HLOOKUP(HLOOKUP(AA$7,$1:$2,2,FALSE),IO表指标!$E$2:$AT$25,ROW(AA15)-8,FALSE)*HLOOKUP(AA$7,$1:$3,3,FALSE),0))*10000*Deflator!$B$19</f>
        <v>0</v>
      </c>
      <c r="AB15" s="23">
        <f>(IFERROR(HLOOKUP(HLOOKUP(AB$6,$1:$2,2,FALSE),IO表指标!$E$2:$AT$25,ROW(AB15)-9,FALSE)*HLOOKUP(AB$6,$1:$3,3,FALSE),0)+IFERROR(HLOOKUP(HLOOKUP(AB$7,$1:$2,2,FALSE),IO表指标!$E$2:$AT$25,ROW(AB15)-8,FALSE)*HLOOKUP(AB$7,$1:$3,3,FALSE),0))*10000*Deflator!$B$19</f>
        <v>0</v>
      </c>
      <c r="AC15" s="23">
        <f>(IFERROR(HLOOKUP(HLOOKUP(AC$6,$1:$2,2,FALSE),IO表指标!$E$2:$AT$25,ROW(AC15)-9,FALSE)*HLOOKUP(AC$6,$1:$3,3,FALSE),0)+IFERROR(HLOOKUP(HLOOKUP(AC$7,$1:$2,2,FALSE),IO表指标!$E$2:$AT$25,ROW(AC15)-8,FALSE)*HLOOKUP(AC$7,$1:$3,3,FALSE),0))*10000*Deflator!$B$19</f>
        <v>0</v>
      </c>
      <c r="AD15" s="23">
        <f>(IFERROR(HLOOKUP(HLOOKUP(AD$6,$1:$2,2,FALSE),IO表指标!$E$2:$AT$25,ROW(AD15)-9,FALSE)*HLOOKUP(AD$6,$1:$3,3,FALSE),0)+IFERROR(HLOOKUP(HLOOKUP(AD$7,$1:$2,2,FALSE),IO表指标!$E$2:$AT$25,ROW(AD15)-8,FALSE)*HLOOKUP(AD$7,$1:$3,3,FALSE),0))*10000*Deflator!$B$19</f>
        <v>0</v>
      </c>
      <c r="AE15" s="23">
        <f>(IFERROR(HLOOKUP(HLOOKUP(AE$6,$1:$2,2,FALSE),IO表指标!$E$2:$AT$25,ROW(AE15)-9,FALSE)*HLOOKUP(AE$6,$1:$3,3,FALSE),0)+IFERROR(HLOOKUP(HLOOKUP(AE$7,$1:$2,2,FALSE),IO表指标!$E$2:$AT$25,ROW(AE15)-8,FALSE)*HLOOKUP(AE$7,$1:$3,3,FALSE),0))*10000*Deflator!$B$19</f>
        <v>0</v>
      </c>
      <c r="AF15" s="23">
        <f>(IFERROR(HLOOKUP(HLOOKUP(AF$6,$1:$2,2,FALSE),IO表指标!$E$2:$AT$25,ROW(AF15)-9,FALSE)*HLOOKUP(AF$6,$1:$3,3,FALSE),0)+IFERROR(HLOOKUP(HLOOKUP(AF$7,$1:$2,2,FALSE),IO表指标!$E$2:$AT$25,ROW(AF15)-8,FALSE)*HLOOKUP(AF$7,$1:$3,3,FALSE),0))*10000*Deflator!$B$19</f>
        <v>0</v>
      </c>
      <c r="AG15" s="23">
        <f>(IFERROR(HLOOKUP(HLOOKUP(AG$6,$1:$2,2,FALSE),IO表指标!$E$2:$AT$25,ROW(AG15)-9,FALSE)*HLOOKUP(AG$6,$1:$3,3,FALSE),0)+IFERROR(HLOOKUP(HLOOKUP(AG$7,$1:$2,2,FALSE),IO表指标!$E$2:$AT$25,ROW(AG15)-8,FALSE)*HLOOKUP(AG$7,$1:$3,3,FALSE),0))*10000*Deflator!$B$19</f>
        <v>0</v>
      </c>
      <c r="AH15" s="23">
        <f>(IFERROR(HLOOKUP(HLOOKUP(AH$6,$1:$2,2,FALSE),IO表指标!$E$2:$AT$25,ROW(AH15)-9,FALSE)*HLOOKUP(AH$6,$1:$3,3,FALSE),0)+IFERROR(HLOOKUP(HLOOKUP(AH$7,$1:$2,2,FALSE),IO表指标!$E$2:$AT$25,ROW(AH15)-8,FALSE)*HLOOKUP(AH$7,$1:$3,3,FALSE),0))*10000*Deflator!$B$19</f>
        <v>2174607015.8696184</v>
      </c>
      <c r="AI15" s="23">
        <f>(IFERROR(HLOOKUP(HLOOKUP(AI$6,$1:$2,2,FALSE),IO表指标!$E$2:$AT$25,ROW(AI15)-9,FALSE)*HLOOKUP(AI$6,$1:$3,3,FALSE),0)+IFERROR(HLOOKUP(HLOOKUP(AI$7,$1:$2,2,FALSE),IO表指标!$E$2:$AT$25,ROW(AI15)-8,FALSE)*HLOOKUP(AI$7,$1:$3,3,FALSE),0))*10000*Deflator!$B$19</f>
        <v>0</v>
      </c>
      <c r="AJ15" s="23">
        <f>(IFERROR(HLOOKUP(HLOOKUP(AJ$6,$1:$2,2,FALSE),IO表指标!$E$2:$AT$25,ROW(AJ15)-9,FALSE)*HLOOKUP(AJ$6,$1:$3,3,FALSE),0)+IFERROR(HLOOKUP(HLOOKUP(AJ$7,$1:$2,2,FALSE),IO表指标!$E$2:$AT$25,ROW(AJ15)-8,FALSE)*HLOOKUP(AJ$7,$1:$3,3,FALSE),0))*10000*Deflator!$B$19</f>
        <v>0</v>
      </c>
      <c r="AK15" s="23">
        <f>(IFERROR(HLOOKUP(HLOOKUP(AK$6,$1:$2,2,FALSE),IO表指标!$E$2:$AT$25,ROW(AK15)-9,FALSE)*HLOOKUP(AK$6,$1:$3,3,FALSE),0)+IFERROR(HLOOKUP(HLOOKUP(AK$7,$1:$2,2,FALSE),IO表指标!$E$2:$AT$25,ROW(AK15)-8,FALSE)*HLOOKUP(AK$7,$1:$3,3,FALSE),0))*10000*Deflator!$B$19</f>
        <v>252731306.01892129</v>
      </c>
      <c r="AL15" s="23">
        <f>(IFERROR(HLOOKUP(HLOOKUP(AL$6,$1:$2,2,FALSE),IO表指标!$E$2:$AT$25,ROW(AL15)-9,FALSE)*HLOOKUP(AL$6,$1:$3,3,FALSE),0)+IFERROR(HLOOKUP(HLOOKUP(AL$7,$1:$2,2,FALSE),IO表指标!$E$2:$AT$25,ROW(AL15)-8,FALSE)*HLOOKUP(AL$7,$1:$3,3,FALSE),0))*10000*Deflator!$B$19</f>
        <v>1489449500.5054162</v>
      </c>
      <c r="AM15" s="23">
        <f>(IFERROR(HLOOKUP(HLOOKUP(AM$6,$1:$2,2,FALSE),IO表指标!$E$2:$AT$25,ROW(AM15)-9,FALSE)*HLOOKUP(AM$6,$1:$3,3,FALSE),0)+IFERROR(HLOOKUP(HLOOKUP(AM$7,$1:$2,2,FALSE),IO表指标!$E$2:$AT$25,ROW(AM15)-8,FALSE)*HLOOKUP(AM$7,$1:$3,3,FALSE),0))*10000*Deflator!$B$19</f>
        <v>134160229.63431741</v>
      </c>
      <c r="AN15" s="23">
        <f>(IFERROR(HLOOKUP(HLOOKUP(AN$6,$1:$2,2,FALSE),IO表指标!$E$2:$AT$25,ROW(AN15)-9,FALSE)*HLOOKUP(AN$6,$1:$3,3,FALSE),0)+IFERROR(HLOOKUP(HLOOKUP(AN$7,$1:$2,2,FALSE),IO表指标!$E$2:$AT$25,ROW(AN15)-8,FALSE)*HLOOKUP(AN$7,$1:$3,3,FALSE),0))*10000*Deflator!$B$19</f>
        <v>0</v>
      </c>
      <c r="AO15" s="23">
        <f>(IFERROR(HLOOKUP(HLOOKUP(AO$6,$1:$2,2,FALSE),IO表指标!$E$2:$AT$25,ROW(AO15)-9,FALSE)*HLOOKUP(AO$6,$1:$3,3,FALSE),0)+IFERROR(HLOOKUP(HLOOKUP(AO$7,$1:$2,2,FALSE),IO表指标!$E$2:$AT$25,ROW(AO15)-8,FALSE)*HLOOKUP(AO$7,$1:$3,3,FALSE),0))*10000*Deflator!$B$19</f>
        <v>16622869769.374861</v>
      </c>
      <c r="AP15" s="23">
        <f>(IFERROR(HLOOKUP(HLOOKUP(AP$6,$1:$2,2,FALSE),IO表指标!$E$2:$AT$25,ROW(AP15)-9,FALSE)*HLOOKUP(AP$6,$1:$3,3,FALSE),0)+IFERROR(HLOOKUP(HLOOKUP(AP$7,$1:$2,2,FALSE),IO表指标!$E$2:$AT$25,ROW(AP15)-8,FALSE)*HLOOKUP(AP$7,$1:$3,3,FALSE),0))*10000*Deflator!$B$19</f>
        <v>67701099211.446983</v>
      </c>
      <c r="AQ15" s="23">
        <f>(IFERROR(HLOOKUP(HLOOKUP(AQ$6,$1:$2,2,FALSE),IO表指标!$E$2:$AT$25,ROW(AQ15)-9,FALSE)*HLOOKUP(AQ$6,$1:$3,3,FALSE),0)+IFERROR(HLOOKUP(HLOOKUP(AQ$7,$1:$2,2,FALSE),IO表指标!$E$2:$AT$25,ROW(AQ15)-8,FALSE)*HLOOKUP(AQ$7,$1:$3,3,FALSE),0))*10000*Deflator!$B$19</f>
        <v>5304581116.6904306</v>
      </c>
      <c r="AR15" s="23">
        <f>(IFERROR(HLOOKUP(HLOOKUP(AR$6,$1:$2,2,FALSE),IO表指标!$E$2:$AT$25,ROW(AR15)-9,FALSE)*HLOOKUP(AR$6,$1:$3,3,FALSE),0)+IFERROR(HLOOKUP(HLOOKUP(AR$7,$1:$2,2,FALSE),IO表指标!$E$2:$AT$25,ROW(AR15)-8,FALSE)*HLOOKUP(AR$7,$1:$3,3,FALSE),0))*10000*Deflator!$B$19</f>
        <v>2627418482.5242071</v>
      </c>
      <c r="AS15" s="23">
        <f>(IFERROR(HLOOKUP(HLOOKUP(AS$6,$1:$2,2,FALSE),IO表指标!$E$2:$AT$25,ROW(AS15)-9,FALSE)*HLOOKUP(AS$6,$1:$3,3,FALSE),0)+IFERROR(HLOOKUP(HLOOKUP(AS$7,$1:$2,2,FALSE),IO表指标!$E$2:$AT$25,ROW(AS15)-8,FALSE)*HLOOKUP(AS$7,$1:$3,3,FALSE),0))*10000*Deflator!$B$19</f>
        <v>1106572868.795495</v>
      </c>
      <c r="AT15" s="23">
        <f>(IFERROR(HLOOKUP(HLOOKUP(AT$6,$1:$2,2,FALSE),IO表指标!$E$2:$AT$25,ROW(AT15)-9,FALSE)*HLOOKUP(AT$6,$1:$3,3,FALSE),0)+IFERROR(HLOOKUP(HLOOKUP(AT$7,$1:$2,2,FALSE),IO表指标!$E$2:$AT$25,ROW(AT15)-8,FALSE)*HLOOKUP(AT$7,$1:$3,3,FALSE),0))*10000*Deflator!$B$19</f>
        <v>35501043.945812784</v>
      </c>
    </row>
    <row r="16" spans="1:51" x14ac:dyDescent="0.2">
      <c r="A16" s="52"/>
      <c r="B16" s="48" t="s">
        <v>31</v>
      </c>
      <c r="C16" s="49"/>
      <c r="D16" s="2" t="s">
        <v>44</v>
      </c>
      <c r="E16" s="23">
        <f>(IFERROR(HLOOKUP(HLOOKUP(E$6,$1:$2,2,FALSE),IO表指标!$E$2:$AT$25,ROW(E16)-9,FALSE)*HLOOKUP(E$6,$1:$3,3,FALSE),0)+IFERROR(HLOOKUP(HLOOKUP(E$7,$1:$2,2,FALSE),IO表指标!$E$2:$AT$25,ROW(E16)-8,FALSE)*HLOOKUP(E$7,$1:$3,3,FALSE),0))*10000*Deflator!$B$19</f>
        <v>21351174951.963177</v>
      </c>
      <c r="F16" s="23">
        <f>(IFERROR(HLOOKUP(HLOOKUP(F$6,$1:$2,2,FALSE),IO表指标!$E$2:$AT$25,ROW(F16)-9,FALSE)*HLOOKUP(F$6,$1:$3,3,FALSE),0)+IFERROR(HLOOKUP(HLOOKUP(F$7,$1:$2,2,FALSE),IO表指标!$E$2:$AT$25,ROW(F16)-8,FALSE)*HLOOKUP(F$7,$1:$3,3,FALSE),0))*10000*Deflator!$B$19</f>
        <v>1764632323.6207488</v>
      </c>
      <c r="G16" s="23">
        <f>(IFERROR(HLOOKUP(HLOOKUP(G$6,$1:$2,2,FALSE),IO表指标!$E$2:$AT$25,ROW(G16)-9,FALSE)*HLOOKUP(G$6,$1:$3,3,FALSE),0)+IFERROR(HLOOKUP(HLOOKUP(G$7,$1:$2,2,FALSE),IO表指标!$E$2:$AT$25,ROW(G16)-8,FALSE)*HLOOKUP(G$7,$1:$3,3,FALSE),0))*10000*Deflator!$B$19</f>
        <v>567203558.03056049</v>
      </c>
      <c r="H16" s="23">
        <f>(IFERROR(HLOOKUP(HLOOKUP(H$6,$1:$2,2,FALSE),IO表指标!$E$2:$AT$25,ROW(H16)-9,FALSE)*HLOOKUP(H$6,$1:$3,3,FALSE),0)+IFERROR(HLOOKUP(HLOOKUP(H$7,$1:$2,2,FALSE),IO表指标!$E$2:$AT$25,ROW(H16)-8,FALSE)*HLOOKUP(H$7,$1:$3,3,FALSE),0))*10000*Deflator!$B$19</f>
        <v>0</v>
      </c>
      <c r="I16" s="23">
        <f>(IFERROR(HLOOKUP(HLOOKUP(I$6,$1:$2,2,FALSE),IO表指标!$E$2:$AT$25,ROW(I16)-9,FALSE)*HLOOKUP(I$6,$1:$3,3,FALSE),0)+IFERROR(HLOOKUP(HLOOKUP(I$7,$1:$2,2,FALSE),IO表指标!$E$2:$AT$25,ROW(I16)-8,FALSE)*HLOOKUP(I$7,$1:$3,3,FALSE),0))*10000*Deflator!$B$19</f>
        <v>0</v>
      </c>
      <c r="J16" s="23">
        <f>(IFERROR(HLOOKUP(HLOOKUP(J$6,$1:$2,2,FALSE),IO表指标!$E$2:$AT$25,ROW(J16)-9,FALSE)*HLOOKUP(J$6,$1:$3,3,FALSE),0)+IFERROR(HLOOKUP(HLOOKUP(J$7,$1:$2,2,FALSE),IO表指标!$E$2:$AT$25,ROW(J16)-8,FALSE)*HLOOKUP(J$7,$1:$3,3,FALSE),0))*10000*Deflator!$B$19</f>
        <v>47323070181.282013</v>
      </c>
      <c r="K16" s="23">
        <f>(IFERROR(HLOOKUP(HLOOKUP(K$6,$1:$2,2,FALSE),IO表指标!$E$2:$AT$25,ROW(K16)-9,FALSE)*HLOOKUP(K$6,$1:$3,3,FALSE),0)+IFERROR(HLOOKUP(HLOOKUP(K$7,$1:$2,2,FALSE),IO表指标!$E$2:$AT$25,ROW(K16)-8,FALSE)*HLOOKUP(K$7,$1:$3,3,FALSE),0))*10000*Deflator!$B$19</f>
        <v>1655540195.8589215</v>
      </c>
      <c r="L16" s="23">
        <f>(IFERROR(HLOOKUP(HLOOKUP(L$6,$1:$2,2,FALSE),IO表指标!$E$2:$AT$25,ROW(L16)-9,FALSE)*HLOOKUP(L$6,$1:$3,3,FALSE),0)+IFERROR(HLOOKUP(HLOOKUP(L$7,$1:$2,2,FALSE),IO表指标!$E$2:$AT$25,ROW(L16)-8,FALSE)*HLOOKUP(L$7,$1:$3,3,FALSE),0))*10000*Deflator!$B$19</f>
        <v>3991415666.2155867</v>
      </c>
      <c r="M16" s="23">
        <f>(IFERROR(HLOOKUP(HLOOKUP(M$6,$1:$2,2,FALSE),IO表指标!$E$2:$AT$25,ROW(M16)-9,FALSE)*HLOOKUP(M$6,$1:$3,3,FALSE),0)+IFERROR(HLOOKUP(HLOOKUP(M$7,$1:$2,2,FALSE),IO表指标!$E$2:$AT$25,ROW(M16)-8,FALSE)*HLOOKUP(M$7,$1:$3,3,FALSE),0))*10000*Deflator!$B$19</f>
        <v>2174628796.5420055</v>
      </c>
      <c r="N16" s="23">
        <f>(IFERROR(HLOOKUP(HLOOKUP(N$6,$1:$2,2,FALSE),IO表指标!$E$2:$AT$25,ROW(N16)-9,FALSE)*HLOOKUP(N$6,$1:$3,3,FALSE),0)+IFERROR(HLOOKUP(HLOOKUP(N$7,$1:$2,2,FALSE),IO表指标!$E$2:$AT$25,ROW(N16)-8,FALSE)*HLOOKUP(N$7,$1:$3,3,FALSE),0))*10000*Deflator!$B$19</f>
        <v>9354390765.5752831</v>
      </c>
      <c r="O16" s="23">
        <f>(IFERROR(HLOOKUP(HLOOKUP(O$6,$1:$2,2,FALSE),IO表指标!$E$2:$AT$25,ROW(O16)-9,FALSE)*HLOOKUP(O$6,$1:$3,3,FALSE),0)+IFERROR(HLOOKUP(HLOOKUP(O$7,$1:$2,2,FALSE),IO表指标!$E$2:$AT$25,ROW(O16)-8,FALSE)*HLOOKUP(O$7,$1:$3,3,FALSE),0))*10000*Deflator!$B$19</f>
        <v>7385416979.8890591</v>
      </c>
      <c r="P16" s="23">
        <f>(IFERROR(HLOOKUP(HLOOKUP(P$6,$1:$2,2,FALSE),IO表指标!$E$2:$AT$25,ROW(P16)-9,FALSE)*HLOOKUP(P$6,$1:$3,3,FALSE),0)+IFERROR(HLOOKUP(HLOOKUP(P$7,$1:$2,2,FALSE),IO表指标!$E$2:$AT$25,ROW(P16)-8,FALSE)*HLOOKUP(P$7,$1:$3,3,FALSE),0))*10000*Deflator!$B$19</f>
        <v>2628707738.6045809</v>
      </c>
      <c r="Q16" s="23">
        <f>(IFERROR(HLOOKUP(HLOOKUP(Q$6,$1:$2,2,FALSE),IO表指标!$E$2:$AT$25,ROW(Q16)-9,FALSE)*HLOOKUP(Q$6,$1:$3,3,FALSE),0)+IFERROR(HLOOKUP(HLOOKUP(Q$7,$1:$2,2,FALSE),IO表指标!$E$2:$AT$25,ROW(Q16)-8,FALSE)*HLOOKUP(Q$7,$1:$3,3,FALSE),0))*10000*Deflator!$B$19</f>
        <v>2503531179.6234102</v>
      </c>
      <c r="R16" s="23">
        <f>(IFERROR(HLOOKUP(HLOOKUP(R$6,$1:$2,2,FALSE),IO表指标!$E$2:$AT$25,ROW(R16)-9,FALSE)*HLOOKUP(R$6,$1:$3,3,FALSE),0)+IFERROR(HLOOKUP(HLOOKUP(R$7,$1:$2,2,FALSE),IO表指标!$E$2:$AT$25,ROW(R16)-8,FALSE)*HLOOKUP(R$7,$1:$3,3,FALSE),0))*10000*Deflator!$B$19</f>
        <v>7738511722.0880709</v>
      </c>
      <c r="S16" s="23">
        <f>(IFERROR(HLOOKUP(HLOOKUP(S$6,$1:$2,2,FALSE),IO表指标!$E$2:$AT$25,ROW(S16)-9,FALSE)*HLOOKUP(S$6,$1:$3,3,FALSE),0)+IFERROR(HLOOKUP(HLOOKUP(S$7,$1:$2,2,FALSE),IO表指标!$E$2:$AT$25,ROW(S16)-8,FALSE)*HLOOKUP(S$7,$1:$3,3,FALSE),0))*10000*Deflator!$B$19</f>
        <v>34396037.83338432</v>
      </c>
      <c r="T16" s="23">
        <f>(IFERROR(HLOOKUP(HLOOKUP(T$6,$1:$2,2,FALSE),IO表指标!$E$2:$AT$25,ROW(T16)-9,FALSE)*HLOOKUP(T$6,$1:$3,3,FALSE),0)+IFERROR(HLOOKUP(HLOOKUP(T$7,$1:$2,2,FALSE),IO表指标!$E$2:$AT$25,ROW(T16)-8,FALSE)*HLOOKUP(T$7,$1:$3,3,FALSE),0))*10000*Deflator!$B$19</f>
        <v>0</v>
      </c>
      <c r="U16" s="23">
        <f>(IFERROR(HLOOKUP(HLOOKUP(U$6,$1:$2,2,FALSE),IO表指标!$E$2:$AT$25,ROW(U16)-9,FALSE)*HLOOKUP(U$6,$1:$3,3,FALSE),0)+IFERROR(HLOOKUP(HLOOKUP(U$7,$1:$2,2,FALSE),IO表指标!$E$2:$AT$25,ROW(U16)-8,FALSE)*HLOOKUP(U$7,$1:$3,3,FALSE),0))*10000*Deflator!$B$19</f>
        <v>0</v>
      </c>
      <c r="V16" s="23">
        <f>(IFERROR(HLOOKUP(HLOOKUP(V$6,$1:$2,2,FALSE),IO表指标!$E$2:$AT$25,ROW(V16)-9,FALSE)*HLOOKUP(V$6,$1:$3,3,FALSE),0)+IFERROR(HLOOKUP(HLOOKUP(V$7,$1:$2,2,FALSE),IO表指标!$E$2:$AT$25,ROW(V16)-8,FALSE)*HLOOKUP(V$7,$1:$3,3,FALSE),0))*10000*Deflator!$B$19</f>
        <v>71654056.018406615</v>
      </c>
      <c r="W16" s="23">
        <f>(IFERROR(HLOOKUP(HLOOKUP(W$6,$1:$2,2,FALSE),IO表指标!$E$2:$AT$25,ROW(W16)-9,FALSE)*HLOOKUP(W$6,$1:$3,3,FALSE),0)+IFERROR(HLOOKUP(HLOOKUP(W$7,$1:$2,2,FALSE),IO表指标!$E$2:$AT$25,ROW(W16)-8,FALSE)*HLOOKUP(W$7,$1:$3,3,FALSE),0))*10000*Deflator!$B$19</f>
        <v>6825512401.0638647</v>
      </c>
      <c r="X16" s="23">
        <f>(IFERROR(HLOOKUP(HLOOKUP(X$6,$1:$2,2,FALSE),IO表指标!$E$2:$AT$25,ROW(X16)-9,FALSE)*HLOOKUP(X$6,$1:$3,3,FALSE),0)+IFERROR(HLOOKUP(HLOOKUP(X$7,$1:$2,2,FALSE),IO表指标!$E$2:$AT$25,ROW(X16)-8,FALSE)*HLOOKUP(X$7,$1:$3,3,FALSE),0))*10000*Deflator!$B$19</f>
        <v>6699133679.6509724</v>
      </c>
      <c r="Y16" s="23">
        <f>(IFERROR(HLOOKUP(HLOOKUP(Y$6,$1:$2,2,FALSE),IO表指标!$E$2:$AT$25,ROW(Y16)-9,FALSE)*HLOOKUP(Y$6,$1:$3,3,FALSE),0)+IFERROR(HLOOKUP(HLOOKUP(Y$7,$1:$2,2,FALSE),IO表指标!$E$2:$AT$25,ROW(Y16)-8,FALSE)*HLOOKUP(Y$7,$1:$3,3,FALSE),0))*10000*Deflator!$B$19</f>
        <v>63650384.938635662</v>
      </c>
      <c r="Z16" s="23">
        <f>(IFERROR(HLOOKUP(HLOOKUP(Z$6,$1:$2,2,FALSE),IO表指标!$E$2:$AT$25,ROW(Z16)-9,FALSE)*HLOOKUP(Z$6,$1:$3,3,FALSE),0)+IFERROR(HLOOKUP(HLOOKUP(Z$7,$1:$2,2,FALSE),IO表指标!$E$2:$AT$25,ROW(Z16)-8,FALSE)*HLOOKUP(Z$7,$1:$3,3,FALSE),0))*10000*Deflator!$B$19</f>
        <v>13775633626.102463</v>
      </c>
      <c r="AA16" s="23">
        <f>(IFERROR(HLOOKUP(HLOOKUP(AA$6,$1:$2,2,FALSE),IO表指标!$E$2:$AT$25,ROW(AA16)-9,FALSE)*HLOOKUP(AA$6,$1:$3,3,FALSE),0)+IFERROR(HLOOKUP(HLOOKUP(AA$7,$1:$2,2,FALSE),IO表指标!$E$2:$AT$25,ROW(AA16)-8,FALSE)*HLOOKUP(AA$7,$1:$3,3,FALSE),0))*10000*Deflator!$B$19</f>
        <v>3885435125.3109512</v>
      </c>
      <c r="AB16" s="23">
        <f>(IFERROR(HLOOKUP(HLOOKUP(AB$6,$1:$2,2,FALSE),IO表指标!$E$2:$AT$25,ROW(AB16)-9,FALSE)*HLOOKUP(AB$6,$1:$3,3,FALSE),0)+IFERROR(HLOOKUP(HLOOKUP(AB$7,$1:$2,2,FALSE),IO表指标!$E$2:$AT$25,ROW(AB16)-8,FALSE)*HLOOKUP(AB$7,$1:$3,3,FALSE),0))*10000*Deflator!$B$19</f>
        <v>10769816.472906599</v>
      </c>
      <c r="AC16" s="23">
        <f>(IFERROR(HLOOKUP(HLOOKUP(AC$6,$1:$2,2,FALSE),IO表指标!$E$2:$AT$25,ROW(AC16)-9,FALSE)*HLOOKUP(AC$6,$1:$3,3,FALSE),0)+IFERROR(HLOOKUP(HLOOKUP(AC$7,$1:$2,2,FALSE),IO表指标!$E$2:$AT$25,ROW(AC16)-8,FALSE)*HLOOKUP(AC$7,$1:$3,3,FALSE),0))*10000*Deflator!$B$19</f>
        <v>8757108098.9784203</v>
      </c>
      <c r="AD16" s="23">
        <f>(IFERROR(HLOOKUP(HLOOKUP(AD$6,$1:$2,2,FALSE),IO表指标!$E$2:$AT$25,ROW(AD16)-9,FALSE)*HLOOKUP(AD$6,$1:$3,3,FALSE),0)+IFERROR(HLOOKUP(HLOOKUP(AD$7,$1:$2,2,FALSE),IO表指标!$E$2:$AT$25,ROW(AD16)-8,FALSE)*HLOOKUP(AD$7,$1:$3,3,FALSE),0))*10000*Deflator!$B$19</f>
        <v>342672414.57336479</v>
      </c>
      <c r="AE16" s="23">
        <f>(IFERROR(HLOOKUP(HLOOKUP(AE$6,$1:$2,2,FALSE),IO表指标!$E$2:$AT$25,ROW(AE16)-9,FALSE)*HLOOKUP(AE$6,$1:$3,3,FALSE),0)+IFERROR(HLOOKUP(HLOOKUP(AE$7,$1:$2,2,FALSE),IO表指标!$E$2:$AT$25,ROW(AE16)-8,FALSE)*HLOOKUP(AE$7,$1:$3,3,FALSE),0))*10000*Deflator!$B$19</f>
        <v>959110456.51208818</v>
      </c>
      <c r="AF16" s="23">
        <f>(IFERROR(HLOOKUP(HLOOKUP(AF$6,$1:$2,2,FALSE),IO表指标!$E$2:$AT$25,ROW(AF16)-9,FALSE)*HLOOKUP(AF$6,$1:$3,3,FALSE),0)+IFERROR(HLOOKUP(HLOOKUP(AF$7,$1:$2,2,FALSE),IO表指标!$E$2:$AT$25,ROW(AF16)-8,FALSE)*HLOOKUP(AF$7,$1:$3,3,FALSE),0))*10000*Deflator!$B$19</f>
        <v>6675751401.821228</v>
      </c>
      <c r="AG16" s="23">
        <f>(IFERROR(HLOOKUP(HLOOKUP(AG$6,$1:$2,2,FALSE),IO表指标!$E$2:$AT$25,ROW(AG16)-9,FALSE)*HLOOKUP(AG$6,$1:$3,3,FALSE),0)+IFERROR(HLOOKUP(HLOOKUP(AG$7,$1:$2,2,FALSE),IO表指标!$E$2:$AT$25,ROW(AG16)-8,FALSE)*HLOOKUP(AG$7,$1:$3,3,FALSE),0))*10000*Deflator!$B$19</f>
        <v>2198305839.471386</v>
      </c>
      <c r="AH16" s="23">
        <f>(IFERROR(HLOOKUP(HLOOKUP(AH$6,$1:$2,2,FALSE),IO表指标!$E$2:$AT$25,ROW(AH16)-9,FALSE)*HLOOKUP(AH$6,$1:$3,3,FALSE),0)+IFERROR(HLOOKUP(HLOOKUP(AH$7,$1:$2,2,FALSE),IO表指标!$E$2:$AT$25,ROW(AH16)-8,FALSE)*HLOOKUP(AH$7,$1:$3,3,FALSE),0))*10000*Deflator!$B$19</f>
        <v>11082739393.089117</v>
      </c>
      <c r="AI16" s="23">
        <f>(IFERROR(HLOOKUP(HLOOKUP(AI$6,$1:$2,2,FALSE),IO表指标!$E$2:$AT$25,ROW(AI16)-9,FALSE)*HLOOKUP(AI$6,$1:$3,3,FALSE),0)+IFERROR(HLOOKUP(HLOOKUP(AI$7,$1:$2,2,FALSE),IO表指标!$E$2:$AT$25,ROW(AI16)-8,FALSE)*HLOOKUP(AI$7,$1:$3,3,FALSE),0))*10000*Deflator!$B$19</f>
        <v>12600872587.083246</v>
      </c>
      <c r="AJ16" s="23">
        <f>(IFERROR(HLOOKUP(HLOOKUP(AJ$6,$1:$2,2,FALSE),IO表指标!$E$2:$AT$25,ROW(AJ16)-9,FALSE)*HLOOKUP(AJ$6,$1:$3,3,FALSE),0)+IFERROR(HLOOKUP(HLOOKUP(AJ$7,$1:$2,2,FALSE),IO表指标!$E$2:$AT$25,ROW(AJ16)-8,FALSE)*HLOOKUP(AJ$7,$1:$3,3,FALSE),0))*10000*Deflator!$B$19</f>
        <v>7738511722.0880709</v>
      </c>
      <c r="AK16" s="23">
        <f>(IFERROR(HLOOKUP(HLOOKUP(AK$6,$1:$2,2,FALSE),IO表指标!$E$2:$AT$25,ROW(AK16)-9,FALSE)*HLOOKUP(AK$6,$1:$3,3,FALSE),0)+IFERROR(HLOOKUP(HLOOKUP(AK$7,$1:$2,2,FALSE),IO表指标!$E$2:$AT$25,ROW(AK16)-8,FALSE)*HLOOKUP(AK$7,$1:$3,3,FALSE),0))*10000*Deflator!$B$19</f>
        <v>4423089716.3411074</v>
      </c>
      <c r="AL16" s="23">
        <f>(IFERROR(HLOOKUP(HLOOKUP(AL$6,$1:$2,2,FALSE),IO表指标!$E$2:$AT$25,ROW(AL16)-9,FALSE)*HLOOKUP(AL$6,$1:$3,3,FALSE),0)+IFERROR(HLOOKUP(HLOOKUP(AL$7,$1:$2,2,FALSE),IO表指标!$E$2:$AT$25,ROW(AL16)-8,FALSE)*HLOOKUP(AL$7,$1:$3,3,FALSE),0))*10000*Deflator!$B$19</f>
        <v>1489449500.5054162</v>
      </c>
      <c r="AM16" s="23">
        <f>(IFERROR(HLOOKUP(HLOOKUP(AM$6,$1:$2,2,FALSE),IO表指标!$E$2:$AT$25,ROW(AM16)-9,FALSE)*HLOOKUP(AM$6,$1:$3,3,FALSE),0)+IFERROR(HLOOKUP(HLOOKUP(AM$7,$1:$2,2,FALSE),IO表指标!$E$2:$AT$25,ROW(AM16)-8,FALSE)*HLOOKUP(AM$7,$1:$3,3,FALSE),0))*10000*Deflator!$B$19</f>
        <v>33844012499.917774</v>
      </c>
      <c r="AN16" s="23">
        <f>(IFERROR(HLOOKUP(HLOOKUP(AN$6,$1:$2,2,FALSE),IO表指标!$E$2:$AT$25,ROW(AN16)-9,FALSE)*HLOOKUP(AN$6,$1:$3,3,FALSE),0)+IFERROR(HLOOKUP(HLOOKUP(AN$7,$1:$2,2,FALSE),IO表指标!$E$2:$AT$25,ROW(AN16)-8,FALSE)*HLOOKUP(AN$7,$1:$3,3,FALSE),0))*10000*Deflator!$B$19</f>
        <v>86555066348.594116</v>
      </c>
      <c r="AO16" s="23">
        <f>(IFERROR(HLOOKUP(HLOOKUP(AO$6,$1:$2,2,FALSE),IO表指标!$E$2:$AT$25,ROW(AO16)-9,FALSE)*HLOOKUP(AO$6,$1:$3,3,FALSE),0)+IFERROR(HLOOKUP(HLOOKUP(AO$7,$1:$2,2,FALSE),IO表指标!$E$2:$AT$25,ROW(AO16)-8,FALSE)*HLOOKUP(AO$7,$1:$3,3,FALSE),0))*10000*Deflator!$B$19</f>
        <v>16622869769.374861</v>
      </c>
      <c r="AP16" s="23">
        <f>(IFERROR(HLOOKUP(HLOOKUP(AP$6,$1:$2,2,FALSE),IO表指标!$E$2:$AT$25,ROW(AP16)-9,FALSE)*HLOOKUP(AP$6,$1:$3,3,FALSE),0)+IFERROR(HLOOKUP(HLOOKUP(AP$7,$1:$2,2,FALSE),IO表指标!$E$2:$AT$25,ROW(AP16)-8,FALSE)*HLOOKUP(AP$7,$1:$3,3,FALSE),0))*10000*Deflator!$B$19</f>
        <v>1298045307.7038617</v>
      </c>
      <c r="AQ16" s="23">
        <f>(IFERROR(HLOOKUP(HLOOKUP(AQ$6,$1:$2,2,FALSE),IO表指标!$E$2:$AT$25,ROW(AQ16)-9,FALSE)*HLOOKUP(AQ$6,$1:$3,3,FALSE),0)+IFERROR(HLOOKUP(HLOOKUP(AQ$7,$1:$2,2,FALSE),IO表指标!$E$2:$AT$25,ROW(AQ16)-8,FALSE)*HLOOKUP(AQ$7,$1:$3,3,FALSE),0))*10000*Deflator!$B$19</f>
        <v>28419316783.192921</v>
      </c>
      <c r="AR16" s="23">
        <f>(IFERROR(HLOOKUP(HLOOKUP(AR$6,$1:$2,2,FALSE),IO表指标!$E$2:$AT$25,ROW(AR16)-9,FALSE)*HLOOKUP(AR$6,$1:$3,3,FALSE),0)+IFERROR(HLOOKUP(HLOOKUP(AR$7,$1:$2,2,FALSE),IO表指标!$E$2:$AT$25,ROW(AR16)-8,FALSE)*HLOOKUP(AR$7,$1:$3,3,FALSE),0))*10000*Deflator!$B$19</f>
        <v>50350627204.405167</v>
      </c>
      <c r="AS16" s="23">
        <f>(IFERROR(HLOOKUP(HLOOKUP(AS$6,$1:$2,2,FALSE),IO表指标!$E$2:$AT$25,ROW(AS16)-9,FALSE)*HLOOKUP(AS$6,$1:$3,3,FALSE),0)+IFERROR(HLOOKUP(HLOOKUP(AS$7,$1:$2,2,FALSE),IO表指标!$E$2:$AT$25,ROW(AS16)-8,FALSE)*HLOOKUP(AS$7,$1:$3,3,FALSE),0))*10000*Deflator!$B$19</f>
        <v>6453603063.9231586</v>
      </c>
      <c r="AT16" s="23">
        <f>(IFERROR(HLOOKUP(HLOOKUP(AT$6,$1:$2,2,FALSE),IO表指标!$E$2:$AT$25,ROW(AT16)-9,FALSE)*HLOOKUP(AT$6,$1:$3,3,FALSE),0)+IFERROR(HLOOKUP(HLOOKUP(AT$7,$1:$2,2,FALSE),IO表指标!$E$2:$AT$25,ROW(AT16)-8,FALSE)*HLOOKUP(AT$7,$1:$3,3,FALSE),0))*10000*Deflator!$B$19</f>
        <v>3442369928.7315674</v>
      </c>
    </row>
    <row r="17" spans="1:46" x14ac:dyDescent="0.2">
      <c r="A17" s="37" t="s">
        <v>131</v>
      </c>
      <c r="B17" s="37" t="s">
        <v>112</v>
      </c>
      <c r="C17" s="1" t="s">
        <v>130</v>
      </c>
      <c r="D17" s="10" t="s">
        <v>119</v>
      </c>
      <c r="E17" s="23">
        <f>(IFERROR(HLOOKUP(HLOOKUP(E$6,$1:$2,2,FALSE),IO表指标!$E$2:$AT$25,ROW(E17)-9,FALSE)*HLOOKUP(E$6,$1:$3,3,FALSE),0)+IFERROR(HLOOKUP(HLOOKUP(E$7,$1:$2,2,FALSE),IO表指标!$E$2:$AT$25,ROW(E17)-8,FALSE)*HLOOKUP(E$7,$1:$3,3,FALSE),0))*10000*Deflator!$B$19</f>
        <v>177206098.49495056</v>
      </c>
      <c r="F17" s="23">
        <f>(IFERROR(HLOOKUP(HLOOKUP(F$6,$1:$2,2,FALSE),IO表指标!$E$2:$AT$25,ROW(F17)-9,FALSE)*HLOOKUP(F$6,$1:$3,3,FALSE),0)+IFERROR(HLOOKUP(HLOOKUP(F$7,$1:$2,2,FALSE),IO表指标!$E$2:$AT$25,ROW(F17)-8,FALSE)*HLOOKUP(F$7,$1:$3,3,FALSE),0))*10000*Deflator!$B$19</f>
        <v>0</v>
      </c>
      <c r="G17" s="23">
        <f>(IFERROR(HLOOKUP(HLOOKUP(G$6,$1:$2,2,FALSE),IO表指标!$E$2:$AT$25,ROW(G17)-9,FALSE)*HLOOKUP(G$6,$1:$3,3,FALSE),0)+IFERROR(HLOOKUP(HLOOKUP(G$7,$1:$2,2,FALSE),IO表指标!$E$2:$AT$25,ROW(G17)-8,FALSE)*HLOOKUP(G$7,$1:$3,3,FALSE),0))*10000*Deflator!$B$19</f>
        <v>0</v>
      </c>
      <c r="H17" s="23">
        <f>(IFERROR(HLOOKUP(HLOOKUP(H$6,$1:$2,2,FALSE),IO表指标!$E$2:$AT$25,ROW(H17)-9,FALSE)*HLOOKUP(H$6,$1:$3,3,FALSE),0)+IFERROR(HLOOKUP(HLOOKUP(H$7,$1:$2,2,FALSE),IO表指标!$E$2:$AT$25,ROW(H17)-8,FALSE)*HLOOKUP(H$7,$1:$3,3,FALSE),0))*10000*Deflator!$B$19</f>
        <v>31699590.59188674</v>
      </c>
      <c r="I17" s="23">
        <f>(IFERROR(HLOOKUP(HLOOKUP(I$6,$1:$2,2,FALSE),IO表指标!$E$2:$AT$25,ROW(I17)-9,FALSE)*HLOOKUP(I$6,$1:$3,3,FALSE),0)+IFERROR(HLOOKUP(HLOOKUP(I$7,$1:$2,2,FALSE),IO表指标!$E$2:$AT$25,ROW(I17)-8,FALSE)*HLOOKUP(I$7,$1:$3,3,FALSE),0))*10000*Deflator!$B$19</f>
        <v>0</v>
      </c>
      <c r="J17" s="23">
        <f>(IFERROR(HLOOKUP(HLOOKUP(J$6,$1:$2,2,FALSE),IO表指标!$E$2:$AT$25,ROW(J17)-9,FALSE)*HLOOKUP(J$6,$1:$3,3,FALSE),0)+IFERROR(HLOOKUP(HLOOKUP(J$7,$1:$2,2,FALSE),IO表指标!$E$2:$AT$25,ROW(J17)-8,FALSE)*HLOOKUP(J$7,$1:$3,3,FALSE),0))*10000*Deflator!$B$19</f>
        <v>0</v>
      </c>
      <c r="K17" s="23">
        <f>(IFERROR(HLOOKUP(HLOOKUP(K$6,$1:$2,2,FALSE),IO表指标!$E$2:$AT$25,ROW(K17)-9,FALSE)*HLOOKUP(K$6,$1:$3,3,FALSE),0)+IFERROR(HLOOKUP(HLOOKUP(K$7,$1:$2,2,FALSE),IO表指标!$E$2:$AT$25,ROW(K17)-8,FALSE)*HLOOKUP(K$7,$1:$3,3,FALSE),0))*10000*Deflator!$B$19</f>
        <v>60182901.89464201</v>
      </c>
      <c r="L17" s="23">
        <f>(IFERROR(HLOOKUP(HLOOKUP(L$6,$1:$2,2,FALSE),IO表指标!$E$2:$AT$25,ROW(L17)-9,FALSE)*HLOOKUP(L$6,$1:$3,3,FALSE),0)+IFERROR(HLOOKUP(HLOOKUP(L$7,$1:$2,2,FALSE),IO表指标!$E$2:$AT$25,ROW(L17)-8,FALSE)*HLOOKUP(L$7,$1:$3,3,FALSE),0))*10000*Deflator!$B$19</f>
        <v>2821401506.9363699</v>
      </c>
      <c r="M17" s="23">
        <f>(IFERROR(HLOOKUP(HLOOKUP(M$6,$1:$2,2,FALSE),IO表指标!$E$2:$AT$25,ROW(M17)-9,FALSE)*HLOOKUP(M$6,$1:$3,3,FALSE),0)+IFERROR(HLOOKUP(HLOOKUP(M$7,$1:$2,2,FALSE),IO表指标!$E$2:$AT$25,ROW(M17)-8,FALSE)*HLOOKUP(M$7,$1:$3,3,FALSE),0))*10000*Deflator!$B$19</f>
        <v>907645631.75150728</v>
      </c>
      <c r="N17" s="23">
        <f>(IFERROR(HLOOKUP(HLOOKUP(N$6,$1:$2,2,FALSE),IO表指标!$E$2:$AT$25,ROW(N17)-9,FALSE)*HLOOKUP(N$6,$1:$3,3,FALSE),0)+IFERROR(HLOOKUP(HLOOKUP(N$7,$1:$2,2,FALSE),IO表指标!$E$2:$AT$25,ROW(N17)-8,FALSE)*HLOOKUP(N$7,$1:$3,3,FALSE),0))*10000*Deflator!$B$19</f>
        <v>0</v>
      </c>
      <c r="O17" s="23">
        <f>(IFERROR(HLOOKUP(HLOOKUP(O$6,$1:$2,2,FALSE),IO表指标!$E$2:$AT$25,ROW(O17)-9,FALSE)*HLOOKUP(O$6,$1:$3,3,FALSE),0)+IFERROR(HLOOKUP(HLOOKUP(O$7,$1:$2,2,FALSE),IO表指标!$E$2:$AT$25,ROW(O17)-8,FALSE)*HLOOKUP(O$7,$1:$3,3,FALSE),0))*10000*Deflator!$B$19</f>
        <v>0</v>
      </c>
      <c r="P17" s="23">
        <f>(IFERROR(HLOOKUP(HLOOKUP(P$6,$1:$2,2,FALSE),IO表指标!$E$2:$AT$25,ROW(P17)-9,FALSE)*HLOOKUP(P$6,$1:$3,3,FALSE),0)+IFERROR(HLOOKUP(HLOOKUP(P$7,$1:$2,2,FALSE),IO表指标!$E$2:$AT$25,ROW(P17)-8,FALSE)*HLOOKUP(P$7,$1:$3,3,FALSE),0))*10000*Deflator!$B$19</f>
        <v>0</v>
      </c>
      <c r="Q17" s="23">
        <f>(IFERROR(HLOOKUP(HLOOKUP(Q$6,$1:$2,2,FALSE),IO表指标!$E$2:$AT$25,ROW(Q17)-9,FALSE)*HLOOKUP(Q$6,$1:$3,3,FALSE),0)+IFERROR(HLOOKUP(HLOOKUP(Q$7,$1:$2,2,FALSE),IO表指标!$E$2:$AT$25,ROW(Q17)-8,FALSE)*HLOOKUP(Q$7,$1:$3,3,FALSE),0))*10000*Deflator!$B$19</f>
        <v>0</v>
      </c>
      <c r="R17" s="23">
        <f>(IFERROR(HLOOKUP(HLOOKUP(R$6,$1:$2,2,FALSE),IO表指标!$E$2:$AT$25,ROW(R17)-9,FALSE)*HLOOKUP(R$6,$1:$3,3,FALSE),0)+IFERROR(HLOOKUP(HLOOKUP(R$7,$1:$2,2,FALSE),IO表指标!$E$2:$AT$25,ROW(R17)-8,FALSE)*HLOOKUP(R$7,$1:$3,3,FALSE),0))*10000*Deflator!$B$19</f>
        <v>19491186844.632603</v>
      </c>
      <c r="S17" s="23">
        <f>(IFERROR(HLOOKUP(HLOOKUP(S$6,$1:$2,2,FALSE),IO表指标!$E$2:$AT$25,ROW(S17)-9,FALSE)*HLOOKUP(S$6,$1:$3,3,FALSE),0)+IFERROR(HLOOKUP(HLOOKUP(S$7,$1:$2,2,FALSE),IO表指标!$E$2:$AT$25,ROW(S17)-8,FALSE)*HLOOKUP(S$7,$1:$3,3,FALSE),0))*10000*Deflator!$B$19</f>
        <v>34698376798.831635</v>
      </c>
      <c r="T17" s="23">
        <f>(IFERROR(HLOOKUP(HLOOKUP(T$6,$1:$2,2,FALSE),IO表指标!$E$2:$AT$25,ROW(T17)-9,FALSE)*HLOOKUP(T$6,$1:$3,3,FALSE),0)+IFERROR(HLOOKUP(HLOOKUP(T$7,$1:$2,2,FALSE),IO表指标!$E$2:$AT$25,ROW(T17)-8,FALSE)*HLOOKUP(T$7,$1:$3,3,FALSE),0))*10000*Deflator!$B$19</f>
        <v>0</v>
      </c>
      <c r="U17" s="23">
        <f>(IFERROR(HLOOKUP(HLOOKUP(U$6,$1:$2,2,FALSE),IO表指标!$E$2:$AT$25,ROW(U17)-9,FALSE)*HLOOKUP(U$6,$1:$3,3,FALSE),0)+IFERROR(HLOOKUP(HLOOKUP(U$7,$1:$2,2,FALSE),IO表指标!$E$2:$AT$25,ROW(U17)-8,FALSE)*HLOOKUP(U$7,$1:$3,3,FALSE),0))*10000*Deflator!$B$19</f>
        <v>0</v>
      </c>
      <c r="V17" s="23">
        <f>(IFERROR(HLOOKUP(HLOOKUP(V$6,$1:$2,2,FALSE),IO表指标!$E$2:$AT$25,ROW(V17)-9,FALSE)*HLOOKUP(V$6,$1:$3,3,FALSE),0)+IFERROR(HLOOKUP(HLOOKUP(V$7,$1:$2,2,FALSE),IO表指标!$E$2:$AT$25,ROW(V17)-8,FALSE)*HLOOKUP(V$7,$1:$3,3,FALSE),0))*10000*Deflator!$B$19</f>
        <v>4603814119.4489536</v>
      </c>
      <c r="W17" s="23">
        <f>(IFERROR(HLOOKUP(HLOOKUP(W$6,$1:$2,2,FALSE),IO表指标!$E$2:$AT$25,ROW(W17)-9,FALSE)*HLOOKUP(W$6,$1:$3,3,FALSE),0)+IFERROR(HLOOKUP(HLOOKUP(W$7,$1:$2,2,FALSE),IO表指标!$E$2:$AT$25,ROW(W17)-8,FALSE)*HLOOKUP(W$7,$1:$3,3,FALSE),0))*10000*Deflator!$B$19</f>
        <v>1944955962.3566768</v>
      </c>
      <c r="X17" s="23">
        <f>(IFERROR(HLOOKUP(HLOOKUP(X$6,$1:$2,2,FALSE),IO表指标!$E$2:$AT$25,ROW(X17)-9,FALSE)*HLOOKUP(X$6,$1:$3,3,FALSE),0)+IFERROR(HLOOKUP(HLOOKUP(X$7,$1:$2,2,FALSE),IO表指标!$E$2:$AT$25,ROW(X17)-8,FALSE)*HLOOKUP(X$7,$1:$3,3,FALSE),0))*10000*Deflator!$B$19</f>
        <v>7390616302.276329</v>
      </c>
      <c r="Y17" s="23">
        <f>(IFERROR(HLOOKUP(HLOOKUP(Y$6,$1:$2,2,FALSE),IO表指标!$E$2:$AT$25,ROW(Y17)-9,FALSE)*HLOOKUP(Y$6,$1:$3,3,FALSE),0)+IFERROR(HLOOKUP(HLOOKUP(Y$7,$1:$2,2,FALSE),IO表指标!$E$2:$AT$25,ROW(Y17)-8,FALSE)*HLOOKUP(Y$7,$1:$3,3,FALSE),0))*10000*Deflator!$B$19</f>
        <v>28861295995.447094</v>
      </c>
      <c r="Z17" s="23">
        <f>(IFERROR(HLOOKUP(HLOOKUP(Z$6,$1:$2,2,FALSE),IO表指标!$E$2:$AT$25,ROW(Z17)-9,FALSE)*HLOOKUP(Z$6,$1:$3,3,FALSE),0)+IFERROR(HLOOKUP(HLOOKUP(Z$7,$1:$2,2,FALSE),IO表指标!$E$2:$AT$25,ROW(Z17)-8,FALSE)*HLOOKUP(Z$7,$1:$3,3,FALSE),0))*10000*Deflator!$B$19</f>
        <v>1780736023.4749305</v>
      </c>
      <c r="AA17" s="23">
        <f>(IFERROR(HLOOKUP(HLOOKUP(AA$6,$1:$2,2,FALSE),IO表指标!$E$2:$AT$25,ROW(AA17)-9,FALSE)*HLOOKUP(AA$6,$1:$3,3,FALSE),0)+IFERROR(HLOOKUP(HLOOKUP(AA$7,$1:$2,2,FALSE),IO表指标!$E$2:$AT$25,ROW(AA17)-8,FALSE)*HLOOKUP(AA$7,$1:$3,3,FALSE),0))*10000*Deflator!$B$19</f>
        <v>502258878.41600597</v>
      </c>
      <c r="AB17" s="23">
        <f>(IFERROR(HLOOKUP(HLOOKUP(AB$6,$1:$2,2,FALSE),IO表指标!$E$2:$AT$25,ROW(AB17)-9,FALSE)*HLOOKUP(AB$6,$1:$3,3,FALSE),0)+IFERROR(HLOOKUP(HLOOKUP(AB$7,$1:$2,2,FALSE),IO表指标!$E$2:$AT$25,ROW(AB17)-8,FALSE)*HLOOKUP(AB$7,$1:$3,3,FALSE),0))*10000*Deflator!$B$19</f>
        <v>0</v>
      </c>
      <c r="AC17" s="23">
        <f>(IFERROR(HLOOKUP(HLOOKUP(AC$6,$1:$2,2,FALSE),IO表指标!$E$2:$AT$25,ROW(AC17)-9,FALSE)*HLOOKUP(AC$6,$1:$3,3,FALSE),0)+IFERROR(HLOOKUP(HLOOKUP(AC$7,$1:$2,2,FALSE),IO表指标!$E$2:$AT$25,ROW(AC17)-8,FALSE)*HLOOKUP(AC$7,$1:$3,3,FALSE),0))*10000*Deflator!$B$19</f>
        <v>0</v>
      </c>
      <c r="AD17" s="23">
        <f>(IFERROR(HLOOKUP(HLOOKUP(AD$6,$1:$2,2,FALSE),IO表指标!$E$2:$AT$25,ROW(AD17)-9,FALSE)*HLOOKUP(AD$6,$1:$3,3,FALSE),0)+IFERROR(HLOOKUP(HLOOKUP(AD$7,$1:$2,2,FALSE),IO表指标!$E$2:$AT$25,ROW(AD17)-8,FALSE)*HLOOKUP(AD$7,$1:$3,3,FALSE),0))*10000*Deflator!$B$19</f>
        <v>0</v>
      </c>
      <c r="AE17" s="23">
        <f>(IFERROR(HLOOKUP(HLOOKUP(AE$6,$1:$2,2,FALSE),IO表指标!$E$2:$AT$25,ROW(AE17)-9,FALSE)*HLOOKUP(AE$6,$1:$3,3,FALSE),0)+IFERROR(HLOOKUP(HLOOKUP(AE$7,$1:$2,2,FALSE),IO表指标!$E$2:$AT$25,ROW(AE17)-8,FALSE)*HLOOKUP(AE$7,$1:$3,3,FALSE),0))*10000*Deflator!$B$19</f>
        <v>0</v>
      </c>
      <c r="AF17" s="23">
        <f>(IFERROR(HLOOKUP(HLOOKUP(AF$6,$1:$2,2,FALSE),IO表指标!$E$2:$AT$25,ROW(AF17)-9,FALSE)*HLOOKUP(AF$6,$1:$3,3,FALSE),0)+IFERROR(HLOOKUP(HLOOKUP(AF$7,$1:$2,2,FALSE),IO表指标!$E$2:$AT$25,ROW(AF17)-8,FALSE)*HLOOKUP(AF$7,$1:$3,3,FALSE),0))*10000*Deflator!$B$19</f>
        <v>348402042607.59583</v>
      </c>
      <c r="AG17" s="23">
        <f>(IFERROR(HLOOKUP(HLOOKUP(AG$6,$1:$2,2,FALSE),IO表指标!$E$2:$AT$25,ROW(AG17)-9,FALSE)*HLOOKUP(AG$6,$1:$3,3,FALSE),0)+IFERROR(HLOOKUP(HLOOKUP(AG$7,$1:$2,2,FALSE),IO表指标!$E$2:$AT$25,ROW(AG17)-8,FALSE)*HLOOKUP(AG$7,$1:$3,3,FALSE),0))*10000*Deflator!$B$19</f>
        <v>15336642654.508127</v>
      </c>
      <c r="AH17" s="23">
        <f>(IFERROR(HLOOKUP(HLOOKUP(AH$6,$1:$2,2,FALSE),IO表指标!$E$2:$AT$25,ROW(AH17)-9,FALSE)*HLOOKUP(AH$6,$1:$3,3,FALSE),0)+IFERROR(HLOOKUP(HLOOKUP(AH$7,$1:$2,2,FALSE),IO表指标!$E$2:$AT$25,ROW(AH17)-8,FALSE)*HLOOKUP(AH$7,$1:$3,3,FALSE),0))*10000*Deflator!$B$19</f>
        <v>3188697697.6655326</v>
      </c>
      <c r="AI17" s="23">
        <f>(IFERROR(HLOOKUP(HLOOKUP(AI$6,$1:$2,2,FALSE),IO表指标!$E$2:$AT$25,ROW(AI17)-9,FALSE)*HLOOKUP(AI$6,$1:$3,3,FALSE),0)+IFERROR(HLOOKUP(HLOOKUP(AI$7,$1:$2,2,FALSE),IO表指标!$E$2:$AT$25,ROW(AI17)-8,FALSE)*HLOOKUP(AI$7,$1:$3,3,FALSE),0))*10000*Deflator!$B$19</f>
        <v>0</v>
      </c>
      <c r="AJ17" s="23">
        <f>(IFERROR(HLOOKUP(HLOOKUP(AJ$6,$1:$2,2,FALSE),IO表指标!$E$2:$AT$25,ROW(AJ17)-9,FALSE)*HLOOKUP(AJ$6,$1:$3,3,FALSE),0)+IFERROR(HLOOKUP(HLOOKUP(AJ$7,$1:$2,2,FALSE),IO表指标!$E$2:$AT$25,ROW(AJ17)-8,FALSE)*HLOOKUP(AJ$7,$1:$3,3,FALSE),0))*10000*Deflator!$B$19</f>
        <v>19491186844.632603</v>
      </c>
      <c r="AK17" s="23">
        <f>(IFERROR(HLOOKUP(HLOOKUP(AK$6,$1:$2,2,FALSE),IO表指标!$E$2:$AT$25,ROW(AK17)-9,FALSE)*HLOOKUP(AK$6,$1:$3,3,FALSE),0)+IFERROR(HLOOKUP(HLOOKUP(AK$7,$1:$2,2,FALSE),IO表指标!$E$2:$AT$25,ROW(AK17)-8,FALSE)*HLOOKUP(AK$7,$1:$3,3,FALSE),0))*10000*Deflator!$B$19</f>
        <v>0</v>
      </c>
      <c r="AL17" s="23">
        <f>(IFERROR(HLOOKUP(HLOOKUP(AL$6,$1:$2,2,FALSE),IO表指标!$E$2:$AT$25,ROW(AL17)-9,FALSE)*HLOOKUP(AL$6,$1:$3,3,FALSE),0)+IFERROR(HLOOKUP(HLOOKUP(AL$7,$1:$2,2,FALSE),IO表指标!$E$2:$AT$25,ROW(AL17)-8,FALSE)*HLOOKUP(AL$7,$1:$3,3,FALSE),0))*10000*Deflator!$B$19</f>
        <v>150716444.73800907</v>
      </c>
      <c r="AM17" s="23">
        <f>(IFERROR(HLOOKUP(HLOOKUP(AM$6,$1:$2,2,FALSE),IO表指标!$E$2:$AT$25,ROW(AM17)-9,FALSE)*HLOOKUP(AM$6,$1:$3,3,FALSE),0)+IFERROR(HLOOKUP(HLOOKUP(AM$7,$1:$2,2,FALSE),IO表指标!$E$2:$AT$25,ROW(AM17)-8,FALSE)*HLOOKUP(AM$7,$1:$3,3,FALSE),0))*10000*Deflator!$B$19</f>
        <v>0</v>
      </c>
      <c r="AN17" s="23">
        <f>(IFERROR(HLOOKUP(HLOOKUP(AN$6,$1:$2,2,FALSE),IO表指标!$E$2:$AT$25,ROW(AN17)-9,FALSE)*HLOOKUP(AN$6,$1:$3,3,FALSE),0)+IFERROR(HLOOKUP(HLOOKUP(AN$7,$1:$2,2,FALSE),IO表指标!$E$2:$AT$25,ROW(AN17)-8,FALSE)*HLOOKUP(AN$7,$1:$3,3,FALSE),0))*10000*Deflator!$B$19</f>
        <v>31933586163.518452</v>
      </c>
      <c r="AO17" s="23">
        <f>(IFERROR(HLOOKUP(HLOOKUP(AO$6,$1:$2,2,FALSE),IO表指标!$E$2:$AT$25,ROW(AO17)-9,FALSE)*HLOOKUP(AO$6,$1:$3,3,FALSE),0)+IFERROR(HLOOKUP(HLOOKUP(AO$7,$1:$2,2,FALSE),IO表指标!$E$2:$AT$25,ROW(AO17)-8,FALSE)*HLOOKUP(AO$7,$1:$3,3,FALSE),0))*10000*Deflator!$B$19</f>
        <v>633201899.45250344</v>
      </c>
      <c r="AP17" s="23">
        <f>(IFERROR(HLOOKUP(HLOOKUP(AP$6,$1:$2,2,FALSE),IO表指标!$E$2:$AT$25,ROW(AP17)-9,FALSE)*HLOOKUP(AP$6,$1:$3,3,FALSE),0)+IFERROR(HLOOKUP(HLOOKUP(AP$7,$1:$2,2,FALSE),IO表指标!$E$2:$AT$25,ROW(AP17)-8,FALSE)*HLOOKUP(AP$7,$1:$3,3,FALSE),0))*10000*Deflator!$B$19</f>
        <v>0</v>
      </c>
      <c r="AQ17" s="23">
        <f>(IFERROR(HLOOKUP(HLOOKUP(AQ$6,$1:$2,2,FALSE),IO表指标!$E$2:$AT$25,ROW(AQ17)-9,FALSE)*HLOOKUP(AQ$6,$1:$3,3,FALSE),0)+IFERROR(HLOOKUP(HLOOKUP(AQ$7,$1:$2,2,FALSE),IO表指标!$E$2:$AT$25,ROW(AQ17)-8,FALSE)*HLOOKUP(AQ$7,$1:$3,3,FALSE),0))*10000*Deflator!$B$19</f>
        <v>0</v>
      </c>
      <c r="AR17" s="23">
        <f>(IFERROR(HLOOKUP(HLOOKUP(AR$6,$1:$2,2,FALSE),IO表指标!$E$2:$AT$25,ROW(AR17)-9,FALSE)*HLOOKUP(AR$6,$1:$3,3,FALSE),0)+IFERROR(HLOOKUP(HLOOKUP(AR$7,$1:$2,2,FALSE),IO表指标!$E$2:$AT$25,ROW(AR17)-8,FALSE)*HLOOKUP(AR$7,$1:$3,3,FALSE),0))*10000*Deflator!$B$19</f>
        <v>0</v>
      </c>
      <c r="AS17" s="23">
        <f>(IFERROR(HLOOKUP(HLOOKUP(AS$6,$1:$2,2,FALSE),IO表指标!$E$2:$AT$25,ROW(AS17)-9,FALSE)*HLOOKUP(AS$6,$1:$3,3,FALSE),0)+IFERROR(HLOOKUP(HLOOKUP(AS$7,$1:$2,2,FALSE),IO表指标!$E$2:$AT$25,ROW(AS17)-8,FALSE)*HLOOKUP(AS$7,$1:$3,3,FALSE),0))*10000*Deflator!$B$19</f>
        <v>0</v>
      </c>
      <c r="AT17" s="23">
        <f>(IFERROR(HLOOKUP(HLOOKUP(AT$6,$1:$2,2,FALSE),IO表指标!$E$2:$AT$25,ROW(AT17)-9,FALSE)*HLOOKUP(AT$6,$1:$3,3,FALSE),0)+IFERROR(HLOOKUP(HLOOKUP(AT$7,$1:$2,2,FALSE),IO表指标!$E$2:$AT$25,ROW(AT17)-8,FALSE)*HLOOKUP(AT$7,$1:$3,3,FALSE),0))*10000*Deflator!$B$19</f>
        <v>0</v>
      </c>
    </row>
    <row r="18" spans="1:46" x14ac:dyDescent="0.2">
      <c r="A18" s="39"/>
      <c r="B18" s="39"/>
      <c r="C18" s="1" t="s">
        <v>117</v>
      </c>
      <c r="D18" s="10" t="s">
        <v>120</v>
      </c>
      <c r="E18" s="23">
        <f>(IFERROR(HLOOKUP(HLOOKUP(E$6,$1:$2,2,FALSE),IO表指标!$E$2:$AT$25,ROW(E18)-9,FALSE)*HLOOKUP(E$6,$1:$3,3,FALSE),0)+IFERROR(HLOOKUP(HLOOKUP(E$7,$1:$2,2,FALSE),IO表指标!$E$2:$AT$25,ROW(E18)-8,FALSE)*HLOOKUP(E$7,$1:$3,3,FALSE),0))*10000*Deflator!$B$19</f>
        <v>452152238.30367881</v>
      </c>
      <c r="F18" s="23">
        <f>(IFERROR(HLOOKUP(HLOOKUP(F$6,$1:$2,2,FALSE),IO表指标!$E$2:$AT$25,ROW(F18)-9,FALSE)*HLOOKUP(F$6,$1:$3,3,FALSE),0)+IFERROR(HLOOKUP(HLOOKUP(F$7,$1:$2,2,FALSE),IO表指标!$E$2:$AT$25,ROW(F18)-8,FALSE)*HLOOKUP(F$7,$1:$3,3,FALSE),0))*10000*Deflator!$B$19</f>
        <v>1183435409.6040213</v>
      </c>
      <c r="G18" s="23">
        <f>(IFERROR(HLOOKUP(HLOOKUP(G$6,$1:$2,2,FALSE),IO表指标!$E$2:$AT$25,ROW(G18)-9,FALSE)*HLOOKUP(G$6,$1:$3,3,FALSE),0)+IFERROR(HLOOKUP(HLOOKUP(G$7,$1:$2,2,FALSE),IO表指标!$E$2:$AT$25,ROW(G18)-8,FALSE)*HLOOKUP(G$7,$1:$3,3,FALSE),0))*10000*Deflator!$B$19</f>
        <v>375892296.09785682</v>
      </c>
      <c r="H18" s="23">
        <f>(IFERROR(HLOOKUP(HLOOKUP(H$6,$1:$2,2,FALSE),IO表指标!$E$2:$AT$25,ROW(H18)-9,FALSE)*HLOOKUP(H$6,$1:$3,3,FALSE),0)+IFERROR(HLOOKUP(HLOOKUP(H$7,$1:$2,2,FALSE),IO表指标!$E$2:$AT$25,ROW(H18)-8,FALSE)*HLOOKUP(H$7,$1:$3,3,FALSE),0))*10000*Deflator!$B$19</f>
        <v>160491610.50524747</v>
      </c>
      <c r="I18" s="23">
        <f>(IFERROR(HLOOKUP(HLOOKUP(I$6,$1:$2,2,FALSE),IO表指标!$E$2:$AT$25,ROW(I18)-9,FALSE)*HLOOKUP(I$6,$1:$3,3,FALSE),0)+IFERROR(HLOOKUP(HLOOKUP(I$7,$1:$2,2,FALSE),IO表指标!$E$2:$AT$25,ROW(I18)-8,FALSE)*HLOOKUP(I$7,$1:$3,3,FALSE),0))*10000*Deflator!$B$19</f>
        <v>21133060.39459116</v>
      </c>
      <c r="J18" s="23">
        <f>(IFERROR(HLOOKUP(HLOOKUP(J$6,$1:$2,2,FALSE),IO表指标!$E$2:$AT$25,ROW(J18)-9,FALSE)*HLOOKUP(J$6,$1:$3,3,FALSE),0)+IFERROR(HLOOKUP(HLOOKUP(J$7,$1:$2,2,FALSE),IO表指标!$E$2:$AT$25,ROW(J18)-8,FALSE)*HLOOKUP(J$7,$1:$3,3,FALSE),0))*10000*Deflator!$B$19</f>
        <v>268199939.548094</v>
      </c>
      <c r="K18" s="23">
        <f>(IFERROR(HLOOKUP(HLOOKUP(K$6,$1:$2,2,FALSE),IO表指标!$E$2:$AT$25,ROW(K18)-9,FALSE)*HLOOKUP(K$6,$1:$3,3,FALSE),0)+IFERROR(HLOOKUP(HLOOKUP(K$7,$1:$2,2,FALSE),IO表指标!$E$2:$AT$25,ROW(K18)-8,FALSE)*HLOOKUP(K$7,$1:$3,3,FALSE),0))*10000*Deflator!$B$19</f>
        <v>452461523.85157269</v>
      </c>
      <c r="L18" s="23">
        <f>(IFERROR(HLOOKUP(HLOOKUP(L$6,$1:$2,2,FALSE),IO表指标!$E$2:$AT$25,ROW(L18)-9,FALSE)*HLOOKUP(L$6,$1:$3,3,FALSE),0)+IFERROR(HLOOKUP(HLOOKUP(L$7,$1:$2,2,FALSE),IO表指标!$E$2:$AT$25,ROW(L18)-8,FALSE)*HLOOKUP(L$7,$1:$3,3,FALSE),0))*10000*Deflator!$B$19</f>
        <v>775364348.12176597</v>
      </c>
      <c r="M18" s="23">
        <f>(IFERROR(HLOOKUP(HLOOKUP(M$6,$1:$2,2,FALSE),IO表指标!$E$2:$AT$25,ROW(M18)-9,FALSE)*HLOOKUP(M$6,$1:$3,3,FALSE),0)+IFERROR(HLOOKUP(HLOOKUP(M$7,$1:$2,2,FALSE),IO表指标!$E$2:$AT$25,ROW(M18)-8,FALSE)*HLOOKUP(M$7,$1:$3,3,FALSE),0))*10000*Deflator!$B$19</f>
        <v>368579798.35516334</v>
      </c>
      <c r="N18" s="23">
        <f>(IFERROR(HLOOKUP(HLOOKUP(N$6,$1:$2,2,FALSE),IO表指标!$E$2:$AT$25,ROW(N18)-9,FALSE)*HLOOKUP(N$6,$1:$3,3,FALSE),0)+IFERROR(HLOOKUP(HLOOKUP(N$7,$1:$2,2,FALSE),IO表指标!$E$2:$AT$25,ROW(N18)-8,FALSE)*HLOOKUP(N$7,$1:$3,3,FALSE),0))*10000*Deflator!$B$19</f>
        <v>829431237.21016788</v>
      </c>
      <c r="O18" s="23">
        <f>(IFERROR(HLOOKUP(HLOOKUP(O$6,$1:$2,2,FALSE),IO表指标!$E$2:$AT$25,ROW(O18)-9,FALSE)*HLOOKUP(O$6,$1:$3,3,FALSE),0)+IFERROR(HLOOKUP(HLOOKUP(O$7,$1:$2,2,FALSE),IO表指标!$E$2:$AT$25,ROW(O18)-8,FALSE)*HLOOKUP(O$7,$1:$3,3,FALSE),0))*10000*Deflator!$B$19</f>
        <v>713302355.01806521</v>
      </c>
      <c r="P18" s="23">
        <f>(IFERROR(HLOOKUP(HLOOKUP(P$6,$1:$2,2,FALSE),IO表指标!$E$2:$AT$25,ROW(P18)-9,FALSE)*HLOOKUP(P$6,$1:$3,3,FALSE),0)+IFERROR(HLOOKUP(HLOOKUP(P$7,$1:$2,2,FALSE),IO表指标!$E$2:$AT$25,ROW(P18)-8,FALSE)*HLOOKUP(P$7,$1:$3,3,FALSE),0))*10000*Deflator!$B$19</f>
        <v>253887278.90473509</v>
      </c>
      <c r="Q18" s="23">
        <f>(IFERROR(HLOOKUP(HLOOKUP(Q$6,$1:$2,2,FALSE),IO表指标!$E$2:$AT$25,ROW(Q18)-9,FALSE)*HLOOKUP(Q$6,$1:$3,3,FALSE),0)+IFERROR(HLOOKUP(HLOOKUP(Q$7,$1:$2,2,FALSE),IO表指标!$E$2:$AT$25,ROW(Q18)-8,FALSE)*HLOOKUP(Q$7,$1:$3,3,FALSE),0))*10000*Deflator!$B$19</f>
        <v>241797408.48070008</v>
      </c>
      <c r="R18" s="23">
        <f>(IFERROR(HLOOKUP(HLOOKUP(R$6,$1:$2,2,FALSE),IO表指标!$E$2:$AT$25,ROW(R18)-9,FALSE)*HLOOKUP(R$6,$1:$3,3,FALSE),0)+IFERROR(HLOOKUP(HLOOKUP(R$7,$1:$2,2,FALSE),IO表指标!$E$2:$AT$25,ROW(R18)-8,FALSE)*HLOOKUP(R$7,$1:$3,3,FALSE),0))*10000*Deflator!$B$19</f>
        <v>0</v>
      </c>
      <c r="S18" s="23">
        <f>(IFERROR(HLOOKUP(HLOOKUP(S$6,$1:$2,2,FALSE),IO表指标!$E$2:$AT$25,ROW(S18)-9,FALSE)*HLOOKUP(S$6,$1:$3,3,FALSE),0)+IFERROR(HLOOKUP(HLOOKUP(S$7,$1:$2,2,FALSE),IO表指标!$E$2:$AT$25,ROW(S18)-8,FALSE)*HLOOKUP(S$7,$1:$3,3,FALSE),0))*10000*Deflator!$B$19</f>
        <v>3340481395.3504992</v>
      </c>
      <c r="T18" s="23">
        <f>(IFERROR(HLOOKUP(HLOOKUP(T$6,$1:$2,2,FALSE),IO表指标!$E$2:$AT$25,ROW(T18)-9,FALSE)*HLOOKUP(T$6,$1:$3,3,FALSE),0)+IFERROR(HLOOKUP(HLOOKUP(T$7,$1:$2,2,FALSE),IO表指标!$E$2:$AT$25,ROW(T18)-8,FALSE)*HLOOKUP(T$7,$1:$3,3,FALSE),0))*10000*Deflator!$B$19</f>
        <v>470121263.98197049</v>
      </c>
      <c r="U18" s="23">
        <f>(IFERROR(HLOOKUP(HLOOKUP(U$6,$1:$2,2,FALSE),IO表指标!$E$2:$AT$25,ROW(U18)-9,FALSE)*HLOOKUP(U$6,$1:$3,3,FALSE),0)+IFERROR(HLOOKUP(HLOOKUP(U$7,$1:$2,2,FALSE),IO表指标!$E$2:$AT$25,ROW(U18)-8,FALSE)*HLOOKUP(U$7,$1:$3,3,FALSE),0))*10000*Deflator!$B$19</f>
        <v>649215078.83224499</v>
      </c>
      <c r="V18" s="23">
        <f>(IFERROR(HLOOKUP(HLOOKUP(V$6,$1:$2,2,FALSE),IO表指标!$E$2:$AT$25,ROW(V18)-9,FALSE)*HLOOKUP(V$6,$1:$3,3,FALSE),0)+IFERROR(HLOOKUP(HLOOKUP(V$7,$1:$2,2,FALSE),IO表指标!$E$2:$AT$25,ROW(V18)-8,FALSE)*HLOOKUP(V$7,$1:$3,3,FALSE),0))*10000*Deflator!$B$19</f>
        <v>1102353226.5317407</v>
      </c>
      <c r="W18" s="23">
        <f>(IFERROR(HLOOKUP(HLOOKUP(W$6,$1:$2,2,FALSE),IO表指标!$E$2:$AT$25,ROW(W18)-9,FALSE)*HLOOKUP(W$6,$1:$3,3,FALSE),0)+IFERROR(HLOOKUP(HLOOKUP(W$7,$1:$2,2,FALSE),IO表指标!$E$2:$AT$25,ROW(W18)-8,FALSE)*HLOOKUP(W$7,$1:$3,3,FALSE),0))*10000*Deflator!$B$19</f>
        <v>2394398685.0154257</v>
      </c>
      <c r="X18" s="23">
        <f>(IFERROR(HLOOKUP(HLOOKUP(X$6,$1:$2,2,FALSE),IO表指标!$E$2:$AT$25,ROW(X18)-9,FALSE)*HLOOKUP(X$6,$1:$3,3,FALSE),0)+IFERROR(HLOOKUP(HLOOKUP(X$7,$1:$2,2,FALSE),IO表指标!$E$2:$AT$25,ROW(X18)-8,FALSE)*HLOOKUP(X$7,$1:$3,3,FALSE),0))*10000*Deflator!$B$19</f>
        <v>2100818453.9572961</v>
      </c>
      <c r="Y18" s="23">
        <f>(IFERROR(HLOOKUP(HLOOKUP(Y$6,$1:$2,2,FALSE),IO表指标!$E$2:$AT$25,ROW(Y18)-9,FALSE)*HLOOKUP(Y$6,$1:$3,3,FALSE),0)+IFERROR(HLOOKUP(HLOOKUP(Y$7,$1:$2,2,FALSE),IO表指标!$E$2:$AT$25,ROW(Y18)-8,FALSE)*HLOOKUP(Y$7,$1:$3,3,FALSE),0))*10000*Deflator!$B$19</f>
        <v>7860782608.6887951</v>
      </c>
      <c r="Z18" s="23">
        <f>(IFERROR(HLOOKUP(HLOOKUP(Z$6,$1:$2,2,FALSE),IO表指标!$E$2:$AT$25,ROW(Z18)-9,FALSE)*HLOOKUP(Z$6,$1:$3,3,FALSE),0)+IFERROR(HLOOKUP(HLOOKUP(Z$7,$1:$2,2,FALSE),IO表指标!$E$2:$AT$25,ROW(Z18)-8,FALSE)*HLOOKUP(Z$7,$1:$3,3,FALSE),0))*10000*Deflator!$B$19</f>
        <v>1187618692.6653378</v>
      </c>
      <c r="AA18" s="23">
        <f>(IFERROR(HLOOKUP(HLOOKUP(AA$6,$1:$2,2,FALSE),IO表指标!$E$2:$AT$25,ROW(AA18)-9,FALSE)*HLOOKUP(AA$6,$1:$3,3,FALSE),0)+IFERROR(HLOOKUP(HLOOKUP(AA$7,$1:$2,2,FALSE),IO表指标!$E$2:$AT$25,ROW(AA18)-8,FALSE)*HLOOKUP(AA$7,$1:$3,3,FALSE),0))*10000*Deflator!$B$19</f>
        <v>334969374.85432601</v>
      </c>
      <c r="AB18" s="23">
        <f>(IFERROR(HLOOKUP(HLOOKUP(AB$6,$1:$2,2,FALSE),IO表指标!$E$2:$AT$25,ROW(AB18)-9,FALSE)*HLOOKUP(AB$6,$1:$3,3,FALSE),0)+IFERROR(HLOOKUP(HLOOKUP(AB$7,$1:$2,2,FALSE),IO表指标!$E$2:$AT$25,ROW(AB18)-8,FALSE)*HLOOKUP(AB$7,$1:$3,3,FALSE),0))*10000*Deflator!$B$19</f>
        <v>94819979.169107959</v>
      </c>
      <c r="AC18" s="23">
        <f>(IFERROR(HLOOKUP(HLOOKUP(AC$6,$1:$2,2,FALSE),IO表指标!$E$2:$AT$25,ROW(AC18)-9,FALSE)*HLOOKUP(AC$6,$1:$3,3,FALSE),0)+IFERROR(HLOOKUP(HLOOKUP(AC$7,$1:$2,2,FALSE),IO表指标!$E$2:$AT$25,ROW(AC18)-8,FALSE)*HLOOKUP(AC$7,$1:$3,3,FALSE),0))*10000*Deflator!$B$19</f>
        <v>0</v>
      </c>
      <c r="AD18" s="23">
        <f>(IFERROR(HLOOKUP(HLOOKUP(AD$6,$1:$2,2,FALSE),IO表指标!$E$2:$AT$25,ROW(AD18)-9,FALSE)*HLOOKUP(AD$6,$1:$3,3,FALSE),0)+IFERROR(HLOOKUP(HLOOKUP(AD$7,$1:$2,2,FALSE),IO表指标!$E$2:$AT$25,ROW(AD18)-8,FALSE)*HLOOKUP(AD$7,$1:$3,3,FALSE),0))*10000*Deflator!$B$19</f>
        <v>336874.3995839734</v>
      </c>
      <c r="AE18" s="23">
        <f>(IFERROR(HLOOKUP(HLOOKUP(AE$6,$1:$2,2,FALSE),IO表指标!$E$2:$AT$25,ROW(AE18)-9,FALSE)*HLOOKUP(AE$6,$1:$3,3,FALSE),0)+IFERROR(HLOOKUP(HLOOKUP(AE$7,$1:$2,2,FALSE),IO表指标!$E$2:$AT$25,ROW(AE18)-8,FALSE)*HLOOKUP(AE$7,$1:$3,3,FALSE),0))*10000*Deflator!$B$19</f>
        <v>11029732.496723544</v>
      </c>
      <c r="AF18" s="23">
        <f>(IFERROR(HLOOKUP(HLOOKUP(AF$6,$1:$2,2,FALSE),IO表指标!$E$2:$AT$25,ROW(AF18)-9,FALSE)*HLOOKUP(AF$6,$1:$3,3,FALSE),0)+IFERROR(HLOOKUP(HLOOKUP(AF$7,$1:$2,2,FALSE),IO表指标!$E$2:$AT$25,ROW(AF18)-8,FALSE)*HLOOKUP(AF$7,$1:$3,3,FALSE),0))*10000*Deflator!$B$19</f>
        <v>0</v>
      </c>
      <c r="AG18" s="23">
        <f>(IFERROR(HLOOKUP(HLOOKUP(AG$6,$1:$2,2,FALSE),IO表指标!$E$2:$AT$25,ROW(AG18)-9,FALSE)*HLOOKUP(AG$6,$1:$3,3,FALSE),0)+IFERROR(HLOOKUP(HLOOKUP(AG$7,$1:$2,2,FALSE),IO表指标!$E$2:$AT$25,ROW(AG18)-8,FALSE)*HLOOKUP(AG$7,$1:$3,3,FALSE),0))*10000*Deflator!$B$19</f>
        <v>200756813.52448705</v>
      </c>
      <c r="AH18" s="23">
        <f>(IFERROR(HLOOKUP(HLOOKUP(AH$6,$1:$2,2,FALSE),IO表指标!$E$2:$AT$25,ROW(AH18)-9,FALSE)*HLOOKUP(AH$6,$1:$3,3,FALSE),0)+IFERROR(HLOOKUP(HLOOKUP(AH$7,$1:$2,2,FALSE),IO表指标!$E$2:$AT$25,ROW(AH18)-8,FALSE)*HLOOKUP(AH$7,$1:$3,3,FALSE),0))*10000*Deflator!$B$19</f>
        <v>384331580.62536567</v>
      </c>
      <c r="AI18" s="23">
        <f>(IFERROR(HLOOKUP(HLOOKUP(AI$6,$1:$2,2,FALSE),IO表指标!$E$2:$AT$25,ROW(AI18)-9,FALSE)*HLOOKUP(AI$6,$1:$3,3,FALSE),0)+IFERROR(HLOOKUP(HLOOKUP(AI$7,$1:$2,2,FALSE),IO表指标!$E$2:$AT$25,ROW(AI18)-8,FALSE)*HLOOKUP(AI$7,$1:$3,3,FALSE),0))*10000*Deflator!$B$19</f>
        <v>0</v>
      </c>
      <c r="AJ18" s="23">
        <f>(IFERROR(HLOOKUP(HLOOKUP(AJ$6,$1:$2,2,FALSE),IO表指标!$E$2:$AT$25,ROW(AJ18)-9,FALSE)*HLOOKUP(AJ$6,$1:$3,3,FALSE),0)+IFERROR(HLOOKUP(HLOOKUP(AJ$7,$1:$2,2,FALSE),IO表指标!$E$2:$AT$25,ROW(AJ18)-8,FALSE)*HLOOKUP(AJ$7,$1:$3,3,FALSE),0))*10000*Deflator!$B$19</f>
        <v>0</v>
      </c>
      <c r="AK18" s="23">
        <f>(IFERROR(HLOOKUP(HLOOKUP(AK$6,$1:$2,2,FALSE),IO表指标!$E$2:$AT$25,ROW(AK18)-9,FALSE)*HLOOKUP(AK$6,$1:$3,3,FALSE),0)+IFERROR(HLOOKUP(HLOOKUP(AK$7,$1:$2,2,FALSE),IO表指标!$E$2:$AT$25,ROW(AK18)-8,FALSE)*HLOOKUP(AK$7,$1:$3,3,FALSE),0))*10000*Deflator!$B$19</f>
        <v>0</v>
      </c>
      <c r="AL18" s="23">
        <f>(IFERROR(HLOOKUP(HLOOKUP(AL$6,$1:$2,2,FALSE),IO表指标!$E$2:$AT$25,ROW(AL18)-9,FALSE)*HLOOKUP(AL$6,$1:$3,3,FALSE),0)+IFERROR(HLOOKUP(HLOOKUP(AL$7,$1:$2,2,FALSE),IO表指标!$E$2:$AT$25,ROW(AL18)-8,FALSE)*HLOOKUP(AL$7,$1:$3,3,FALSE),0))*10000*Deflator!$B$19</f>
        <v>0</v>
      </c>
      <c r="AM18" s="23">
        <f>(IFERROR(HLOOKUP(HLOOKUP(AM$6,$1:$2,2,FALSE),IO表指标!$E$2:$AT$25,ROW(AM18)-9,FALSE)*HLOOKUP(AM$6,$1:$3,3,FALSE),0)+IFERROR(HLOOKUP(HLOOKUP(AM$7,$1:$2,2,FALSE),IO表指标!$E$2:$AT$25,ROW(AM18)-8,FALSE)*HLOOKUP(AM$7,$1:$3,3,FALSE),0))*10000*Deflator!$B$19</f>
        <v>0</v>
      </c>
      <c r="AN18" s="23">
        <f>(IFERROR(HLOOKUP(HLOOKUP(AN$6,$1:$2,2,FALSE),IO表指标!$E$2:$AT$25,ROW(AN18)-9,FALSE)*HLOOKUP(AN$6,$1:$3,3,FALSE),0)+IFERROR(HLOOKUP(HLOOKUP(AN$7,$1:$2,2,FALSE),IO表指标!$E$2:$AT$25,ROW(AN18)-8,FALSE)*HLOOKUP(AN$7,$1:$3,3,FALSE),0))*10000*Deflator!$B$19</f>
        <v>0</v>
      </c>
      <c r="AO18" s="23">
        <f>(IFERROR(HLOOKUP(HLOOKUP(AO$6,$1:$2,2,FALSE),IO表指标!$E$2:$AT$25,ROW(AO18)-9,FALSE)*HLOOKUP(AO$6,$1:$3,3,FALSE),0)+IFERROR(HLOOKUP(HLOOKUP(AO$7,$1:$2,2,FALSE),IO表指标!$E$2:$AT$25,ROW(AO18)-8,FALSE)*HLOOKUP(AO$7,$1:$3,3,FALSE),0))*10000*Deflator!$B$19</f>
        <v>0</v>
      </c>
      <c r="AP18" s="23">
        <f>(IFERROR(HLOOKUP(HLOOKUP(AP$6,$1:$2,2,FALSE),IO表指标!$E$2:$AT$25,ROW(AP18)-9,FALSE)*HLOOKUP(AP$6,$1:$3,3,FALSE),0)+IFERROR(HLOOKUP(HLOOKUP(AP$7,$1:$2,2,FALSE),IO表指标!$E$2:$AT$25,ROW(AP18)-8,FALSE)*HLOOKUP(AP$7,$1:$3,3,FALSE),0))*10000*Deflator!$B$19</f>
        <v>0</v>
      </c>
      <c r="AQ18" s="23">
        <f>(IFERROR(HLOOKUP(HLOOKUP(AQ$6,$1:$2,2,FALSE),IO表指标!$E$2:$AT$25,ROW(AQ18)-9,FALSE)*HLOOKUP(AQ$6,$1:$3,3,FALSE),0)+IFERROR(HLOOKUP(HLOOKUP(AQ$7,$1:$2,2,FALSE),IO表指标!$E$2:$AT$25,ROW(AQ18)-8,FALSE)*HLOOKUP(AQ$7,$1:$3,3,FALSE),0))*10000*Deflator!$B$19</f>
        <v>0</v>
      </c>
      <c r="AR18" s="23">
        <f>(IFERROR(HLOOKUP(HLOOKUP(AR$6,$1:$2,2,FALSE),IO表指标!$E$2:$AT$25,ROW(AR18)-9,FALSE)*HLOOKUP(AR$6,$1:$3,3,FALSE),0)+IFERROR(HLOOKUP(HLOOKUP(AR$7,$1:$2,2,FALSE),IO表指标!$E$2:$AT$25,ROW(AR18)-8,FALSE)*HLOOKUP(AR$7,$1:$3,3,FALSE),0))*10000*Deflator!$B$19</f>
        <v>0</v>
      </c>
      <c r="AS18" s="23">
        <f>(IFERROR(HLOOKUP(HLOOKUP(AS$6,$1:$2,2,FALSE),IO表指标!$E$2:$AT$25,ROW(AS18)-9,FALSE)*HLOOKUP(AS$6,$1:$3,3,FALSE),0)+IFERROR(HLOOKUP(HLOOKUP(AS$7,$1:$2,2,FALSE),IO表指标!$E$2:$AT$25,ROW(AS18)-8,FALSE)*HLOOKUP(AS$7,$1:$3,3,FALSE),0))*10000*Deflator!$B$19</f>
        <v>0</v>
      </c>
      <c r="AT18" s="23">
        <f>(IFERROR(HLOOKUP(HLOOKUP(AT$6,$1:$2,2,FALSE),IO表指标!$E$2:$AT$25,ROW(AT18)-9,FALSE)*HLOOKUP(AT$6,$1:$3,3,FALSE),0)+IFERROR(HLOOKUP(HLOOKUP(AT$7,$1:$2,2,FALSE),IO表指标!$E$2:$AT$25,ROW(AT18)-8,FALSE)*HLOOKUP(AT$7,$1:$3,3,FALSE),0))*10000*Deflator!$B$19</f>
        <v>0</v>
      </c>
    </row>
    <row r="19" spans="1:46" x14ac:dyDescent="0.2">
      <c r="A19" s="39"/>
      <c r="B19" s="39"/>
      <c r="C19" s="1" t="s">
        <v>31</v>
      </c>
      <c r="D19" s="10" t="s">
        <v>121</v>
      </c>
      <c r="E19" s="23">
        <f>(IFERROR(HLOOKUP(HLOOKUP(E$6,$1:$2,2,FALSE),IO表指标!$E$2:$AT$25,ROW(E19)-9,FALSE)*HLOOKUP(E$6,$1:$3,3,FALSE),0)+IFERROR(HLOOKUP(HLOOKUP(E$7,$1:$2,2,FALSE),IO表指标!$E$2:$AT$25,ROW(E19)-8,FALSE)*HLOOKUP(E$7,$1:$3,3,FALSE),0))*10000*Deflator!$B$19</f>
        <v>629358336.7986294</v>
      </c>
      <c r="F19" s="23">
        <f>(IFERROR(HLOOKUP(HLOOKUP(F$6,$1:$2,2,FALSE),IO表指标!$E$2:$AT$25,ROW(F19)-9,FALSE)*HLOOKUP(F$6,$1:$3,3,FALSE),0)+IFERROR(HLOOKUP(HLOOKUP(F$7,$1:$2,2,FALSE),IO表指标!$E$2:$AT$25,ROW(F19)-8,FALSE)*HLOOKUP(F$7,$1:$3,3,FALSE),0))*10000*Deflator!$B$19</f>
        <v>1183435409.6040213</v>
      </c>
      <c r="G19" s="23">
        <f>(IFERROR(HLOOKUP(HLOOKUP(G$6,$1:$2,2,FALSE),IO表指标!$E$2:$AT$25,ROW(G19)-9,FALSE)*HLOOKUP(G$6,$1:$3,3,FALSE),0)+IFERROR(HLOOKUP(HLOOKUP(G$7,$1:$2,2,FALSE),IO表指标!$E$2:$AT$25,ROW(G19)-8,FALSE)*HLOOKUP(G$7,$1:$3,3,FALSE),0))*10000*Deflator!$B$19</f>
        <v>375892296.09785682</v>
      </c>
      <c r="H19" s="23">
        <f>(IFERROR(HLOOKUP(HLOOKUP(H$6,$1:$2,2,FALSE),IO表指标!$E$2:$AT$25,ROW(H19)-9,FALSE)*HLOOKUP(H$6,$1:$3,3,FALSE),0)+IFERROR(HLOOKUP(HLOOKUP(H$7,$1:$2,2,FALSE),IO表指标!$E$2:$AT$25,ROW(H19)-8,FALSE)*HLOOKUP(H$7,$1:$3,3,FALSE),0))*10000*Deflator!$B$19</f>
        <v>193821266.6185694</v>
      </c>
      <c r="I19" s="23">
        <f>(IFERROR(HLOOKUP(HLOOKUP(I$6,$1:$2,2,FALSE),IO表指标!$E$2:$AT$25,ROW(I19)-9,FALSE)*HLOOKUP(I$6,$1:$3,3,FALSE),0)+IFERROR(HLOOKUP(HLOOKUP(I$7,$1:$2,2,FALSE),IO表指标!$E$2:$AT$25,ROW(I19)-8,FALSE)*HLOOKUP(I$7,$1:$3,3,FALSE),0))*10000*Deflator!$B$19</f>
        <v>21133060.39459116</v>
      </c>
      <c r="J19" s="23">
        <f>(IFERROR(HLOOKUP(HLOOKUP(J$6,$1:$2,2,FALSE),IO表指标!$E$2:$AT$25,ROW(J19)-9,FALSE)*HLOOKUP(J$6,$1:$3,3,FALSE),0)+IFERROR(HLOOKUP(HLOOKUP(J$7,$1:$2,2,FALSE),IO表指标!$E$2:$AT$25,ROW(J19)-8,FALSE)*HLOOKUP(J$7,$1:$3,3,FALSE),0))*10000*Deflator!$B$19</f>
        <v>268199939.548094</v>
      </c>
      <c r="K19" s="23">
        <f>(IFERROR(HLOOKUP(HLOOKUP(K$6,$1:$2,2,FALSE),IO表指标!$E$2:$AT$25,ROW(K19)-9,FALSE)*HLOOKUP(K$6,$1:$3,3,FALSE),0)+IFERROR(HLOOKUP(HLOOKUP(K$7,$1:$2,2,FALSE),IO表指标!$E$2:$AT$25,ROW(K19)-8,FALSE)*HLOOKUP(K$7,$1:$3,3,FALSE),0))*10000*Deflator!$B$19</f>
        <v>8887204055.1453438</v>
      </c>
      <c r="L19" s="23">
        <f>(IFERROR(HLOOKUP(HLOOKUP(L$6,$1:$2,2,FALSE),IO表指标!$E$2:$AT$25,ROW(L19)-9,FALSE)*HLOOKUP(L$6,$1:$3,3,FALSE),0)+IFERROR(HLOOKUP(HLOOKUP(L$7,$1:$2,2,FALSE),IO表指标!$E$2:$AT$25,ROW(L19)-8,FALSE)*HLOOKUP(L$7,$1:$3,3,FALSE),0))*10000*Deflator!$B$19</f>
        <v>3596765855.058136</v>
      </c>
      <c r="M19" s="23">
        <f>(IFERROR(HLOOKUP(HLOOKUP(M$6,$1:$2,2,FALSE),IO表指标!$E$2:$AT$25,ROW(M19)-9,FALSE)*HLOOKUP(M$6,$1:$3,3,FALSE),0)+IFERROR(HLOOKUP(HLOOKUP(M$7,$1:$2,2,FALSE),IO表指标!$E$2:$AT$25,ROW(M19)-8,FALSE)*HLOOKUP(M$7,$1:$3,3,FALSE),0))*10000*Deflator!$B$19</f>
        <v>1276225430.1066706</v>
      </c>
      <c r="N19" s="23">
        <f>(IFERROR(HLOOKUP(HLOOKUP(N$6,$1:$2,2,FALSE),IO表指标!$E$2:$AT$25,ROW(N19)-9,FALSE)*HLOOKUP(N$6,$1:$3,3,FALSE),0)+IFERROR(HLOOKUP(HLOOKUP(N$7,$1:$2,2,FALSE),IO表指标!$E$2:$AT$25,ROW(N19)-8,FALSE)*HLOOKUP(N$7,$1:$3,3,FALSE),0))*10000*Deflator!$B$19</f>
        <v>829431237.21016788</v>
      </c>
      <c r="O19" s="23">
        <f>(IFERROR(HLOOKUP(HLOOKUP(O$6,$1:$2,2,FALSE),IO表指标!$E$2:$AT$25,ROW(O19)-9,FALSE)*HLOOKUP(O$6,$1:$3,3,FALSE),0)+IFERROR(HLOOKUP(HLOOKUP(O$7,$1:$2,2,FALSE),IO表指标!$E$2:$AT$25,ROW(O19)-8,FALSE)*HLOOKUP(O$7,$1:$3,3,FALSE),0))*10000*Deflator!$B$19</f>
        <v>713302355.01806521</v>
      </c>
      <c r="P19" s="23">
        <f>(IFERROR(HLOOKUP(HLOOKUP(P$6,$1:$2,2,FALSE),IO表指标!$E$2:$AT$25,ROW(P19)-9,FALSE)*HLOOKUP(P$6,$1:$3,3,FALSE),0)+IFERROR(HLOOKUP(HLOOKUP(P$7,$1:$2,2,FALSE),IO表指标!$E$2:$AT$25,ROW(P19)-8,FALSE)*HLOOKUP(P$7,$1:$3,3,FALSE),0))*10000*Deflator!$B$19</f>
        <v>253887278.90473509</v>
      </c>
      <c r="Q19" s="23">
        <f>(IFERROR(HLOOKUP(HLOOKUP(Q$6,$1:$2,2,FALSE),IO表指标!$E$2:$AT$25,ROW(Q19)-9,FALSE)*HLOOKUP(Q$6,$1:$3,3,FALSE),0)+IFERROR(HLOOKUP(HLOOKUP(Q$7,$1:$2,2,FALSE),IO表指标!$E$2:$AT$25,ROW(Q19)-8,FALSE)*HLOOKUP(Q$7,$1:$3,3,FALSE),0))*10000*Deflator!$B$19</f>
        <v>241797408.48070008</v>
      </c>
      <c r="R19" s="23">
        <f>(IFERROR(HLOOKUP(HLOOKUP(R$6,$1:$2,2,FALSE),IO表指标!$E$2:$AT$25,ROW(R19)-9,FALSE)*HLOOKUP(R$6,$1:$3,3,FALSE),0)+IFERROR(HLOOKUP(HLOOKUP(R$7,$1:$2,2,FALSE),IO表指标!$E$2:$AT$25,ROW(R19)-8,FALSE)*HLOOKUP(R$7,$1:$3,3,FALSE),0))*10000*Deflator!$B$19</f>
        <v>19491186844.632603</v>
      </c>
      <c r="S19" s="23">
        <f>(IFERROR(HLOOKUP(HLOOKUP(S$6,$1:$2,2,FALSE),IO表指标!$E$2:$AT$25,ROW(S19)-9,FALSE)*HLOOKUP(S$6,$1:$3,3,FALSE),0)+IFERROR(HLOOKUP(HLOOKUP(S$7,$1:$2,2,FALSE),IO表指标!$E$2:$AT$25,ROW(S19)-8,FALSE)*HLOOKUP(S$7,$1:$3,3,FALSE),0))*10000*Deflator!$B$19</f>
        <v>38038858194.182129</v>
      </c>
      <c r="T19" s="23">
        <f>(IFERROR(HLOOKUP(HLOOKUP(T$6,$1:$2,2,FALSE),IO表指标!$E$2:$AT$25,ROW(T19)-9,FALSE)*HLOOKUP(T$6,$1:$3,3,FALSE),0)+IFERROR(HLOOKUP(HLOOKUP(T$7,$1:$2,2,FALSE),IO表指标!$E$2:$AT$25,ROW(T19)-8,FALSE)*HLOOKUP(T$7,$1:$3,3,FALSE),0))*10000*Deflator!$B$19</f>
        <v>470121263.98197049</v>
      </c>
      <c r="U19" s="23">
        <f>(IFERROR(HLOOKUP(HLOOKUP(U$6,$1:$2,2,FALSE),IO表指标!$E$2:$AT$25,ROW(U19)-9,FALSE)*HLOOKUP(U$6,$1:$3,3,FALSE),0)+IFERROR(HLOOKUP(HLOOKUP(U$7,$1:$2,2,FALSE),IO表指标!$E$2:$AT$25,ROW(U19)-8,FALSE)*HLOOKUP(U$7,$1:$3,3,FALSE),0))*10000*Deflator!$B$19</f>
        <v>649215078.83224499</v>
      </c>
      <c r="V19" s="23">
        <f>(IFERROR(HLOOKUP(HLOOKUP(V$6,$1:$2,2,FALSE),IO表指标!$E$2:$AT$25,ROW(V19)-9,FALSE)*HLOOKUP(V$6,$1:$3,3,FALSE),0)+IFERROR(HLOOKUP(HLOOKUP(V$7,$1:$2,2,FALSE),IO表指标!$E$2:$AT$25,ROW(V19)-8,FALSE)*HLOOKUP(V$7,$1:$3,3,FALSE),0))*10000*Deflator!$B$19</f>
        <v>5706167345.9806948</v>
      </c>
      <c r="W19" s="23">
        <f>(IFERROR(HLOOKUP(HLOOKUP(W$6,$1:$2,2,FALSE),IO表指标!$E$2:$AT$25,ROW(W19)-9,FALSE)*HLOOKUP(W$6,$1:$3,3,FALSE),0)+IFERROR(HLOOKUP(HLOOKUP(W$7,$1:$2,2,FALSE),IO表指标!$E$2:$AT$25,ROW(W19)-8,FALSE)*HLOOKUP(W$7,$1:$3,3,FALSE),0))*10000*Deflator!$B$19</f>
        <v>2390270521.5756965</v>
      </c>
      <c r="X19" s="23">
        <f>(IFERROR(HLOOKUP(HLOOKUP(X$6,$1:$2,2,FALSE),IO表指标!$E$2:$AT$25,ROW(X19)-9,FALSE)*HLOOKUP(X$6,$1:$3,3,FALSE),0)+IFERROR(HLOOKUP(HLOOKUP(X$7,$1:$2,2,FALSE),IO表指标!$E$2:$AT$25,ROW(X19)-8,FALSE)*HLOOKUP(X$7,$1:$3,3,FALSE),0))*10000*Deflator!$B$19</f>
        <v>9491434756.2336254</v>
      </c>
      <c r="Y19" s="23">
        <f>(IFERROR(HLOOKUP(HLOOKUP(Y$6,$1:$2,2,FALSE),IO表指标!$E$2:$AT$25,ROW(Y19)-9,FALSE)*HLOOKUP(Y$6,$1:$3,3,FALSE),0)+IFERROR(HLOOKUP(HLOOKUP(Y$7,$1:$2,2,FALSE),IO表指标!$E$2:$AT$25,ROW(Y19)-8,FALSE)*HLOOKUP(Y$7,$1:$3,3,FALSE),0))*10000*Deflator!$B$19</f>
        <v>36722078604.135887</v>
      </c>
      <c r="Z19" s="23">
        <f>(IFERROR(HLOOKUP(HLOOKUP(Z$6,$1:$2,2,FALSE),IO表指标!$E$2:$AT$25,ROW(Z19)-9,FALSE)*HLOOKUP(Z$6,$1:$3,3,FALSE),0)+IFERROR(HLOOKUP(HLOOKUP(Z$7,$1:$2,2,FALSE),IO表指标!$E$2:$AT$25,ROW(Z19)-8,FALSE)*HLOOKUP(Z$7,$1:$3,3,FALSE),0))*10000*Deflator!$B$19</f>
        <v>2968354716.1402678</v>
      </c>
      <c r="AA19" s="23">
        <f>(IFERROR(HLOOKUP(HLOOKUP(AA$6,$1:$2,2,FALSE),IO表指标!$E$2:$AT$25,ROW(AA19)-9,FALSE)*HLOOKUP(AA$6,$1:$3,3,FALSE),0)+IFERROR(HLOOKUP(HLOOKUP(AA$7,$1:$2,2,FALSE),IO表指标!$E$2:$AT$25,ROW(AA19)-8,FALSE)*HLOOKUP(AA$7,$1:$3,3,FALSE),0))*10000*Deflator!$B$19</f>
        <v>837228253.2703321</v>
      </c>
      <c r="AB19" s="23">
        <f>(IFERROR(HLOOKUP(HLOOKUP(AB$6,$1:$2,2,FALSE),IO表指标!$E$2:$AT$25,ROW(AB19)-9,FALSE)*HLOOKUP(AB$6,$1:$3,3,FALSE),0)+IFERROR(HLOOKUP(HLOOKUP(AB$7,$1:$2,2,FALSE),IO表指标!$E$2:$AT$25,ROW(AB19)-8,FALSE)*HLOOKUP(AB$7,$1:$3,3,FALSE),0))*10000*Deflator!$B$19</f>
        <v>94819979.169107959</v>
      </c>
      <c r="AC19" s="23">
        <f>(IFERROR(HLOOKUP(HLOOKUP(AC$6,$1:$2,2,FALSE),IO表指标!$E$2:$AT$25,ROW(AC19)-9,FALSE)*HLOOKUP(AC$6,$1:$3,3,FALSE),0)+IFERROR(HLOOKUP(HLOOKUP(AC$7,$1:$2,2,FALSE),IO表指标!$E$2:$AT$25,ROW(AC19)-8,FALSE)*HLOOKUP(AC$7,$1:$3,3,FALSE),0))*10000*Deflator!$B$19</f>
        <v>0</v>
      </c>
      <c r="AD19" s="23">
        <f>(IFERROR(HLOOKUP(HLOOKUP(AD$6,$1:$2,2,FALSE),IO表指标!$E$2:$AT$25,ROW(AD19)-9,FALSE)*HLOOKUP(AD$6,$1:$3,3,FALSE),0)+IFERROR(HLOOKUP(HLOOKUP(AD$7,$1:$2,2,FALSE),IO表指标!$E$2:$AT$25,ROW(AD19)-8,FALSE)*HLOOKUP(AD$7,$1:$3,3,FALSE),0))*10000*Deflator!$B$19</f>
        <v>336874.3995839734</v>
      </c>
      <c r="AE19" s="23">
        <f>(IFERROR(HLOOKUP(HLOOKUP(AE$6,$1:$2,2,FALSE),IO表指标!$E$2:$AT$25,ROW(AE19)-9,FALSE)*HLOOKUP(AE$6,$1:$3,3,FALSE),0)+IFERROR(HLOOKUP(HLOOKUP(AE$7,$1:$2,2,FALSE),IO表指标!$E$2:$AT$25,ROW(AE19)-8,FALSE)*HLOOKUP(AE$7,$1:$3,3,FALSE),0))*10000*Deflator!$B$19</f>
        <v>11029732.496723544</v>
      </c>
      <c r="AF19" s="23">
        <f>(IFERROR(HLOOKUP(HLOOKUP(AF$6,$1:$2,2,FALSE),IO表指标!$E$2:$AT$25,ROW(AF19)-9,FALSE)*HLOOKUP(AF$6,$1:$3,3,FALSE),0)+IFERROR(HLOOKUP(HLOOKUP(AF$7,$1:$2,2,FALSE),IO表指标!$E$2:$AT$25,ROW(AF19)-8,FALSE)*HLOOKUP(AF$7,$1:$3,3,FALSE),0))*10000*Deflator!$B$19</f>
        <v>348402042607.59583</v>
      </c>
      <c r="AG19" s="23">
        <f>(IFERROR(HLOOKUP(HLOOKUP(AG$6,$1:$2,2,FALSE),IO表指标!$E$2:$AT$25,ROW(AG19)-9,FALSE)*HLOOKUP(AG$6,$1:$3,3,FALSE),0)+IFERROR(HLOOKUP(HLOOKUP(AG$7,$1:$2,2,FALSE),IO表指标!$E$2:$AT$25,ROW(AG19)-8,FALSE)*HLOOKUP(AG$7,$1:$3,3,FALSE),0))*10000*Deflator!$B$19</f>
        <v>15537399468.032614</v>
      </c>
      <c r="AH19" s="23">
        <f>(IFERROR(HLOOKUP(HLOOKUP(AH$6,$1:$2,2,FALSE),IO表指标!$E$2:$AT$25,ROW(AH19)-9,FALSE)*HLOOKUP(AH$6,$1:$3,3,FALSE),0)+IFERROR(HLOOKUP(HLOOKUP(AH$7,$1:$2,2,FALSE),IO表指标!$E$2:$AT$25,ROW(AH19)-8,FALSE)*HLOOKUP(AH$7,$1:$3,3,FALSE),0))*10000*Deflator!$B$19</f>
        <v>3573029278.2908983</v>
      </c>
      <c r="AI19" s="23">
        <f>(IFERROR(HLOOKUP(HLOOKUP(AI$6,$1:$2,2,FALSE),IO表指标!$E$2:$AT$25,ROW(AI19)-9,FALSE)*HLOOKUP(AI$6,$1:$3,3,FALSE),0)+IFERROR(HLOOKUP(HLOOKUP(AI$7,$1:$2,2,FALSE),IO表指标!$E$2:$AT$25,ROW(AI19)-8,FALSE)*HLOOKUP(AI$7,$1:$3,3,FALSE),0))*10000*Deflator!$B$19</f>
        <v>0</v>
      </c>
      <c r="AJ19" s="23">
        <f>(IFERROR(HLOOKUP(HLOOKUP(AJ$6,$1:$2,2,FALSE),IO表指标!$E$2:$AT$25,ROW(AJ19)-9,FALSE)*HLOOKUP(AJ$6,$1:$3,3,FALSE),0)+IFERROR(HLOOKUP(HLOOKUP(AJ$7,$1:$2,2,FALSE),IO表指标!$E$2:$AT$25,ROW(AJ19)-8,FALSE)*HLOOKUP(AJ$7,$1:$3,3,FALSE),0))*10000*Deflator!$B$19</f>
        <v>19491186844.632603</v>
      </c>
      <c r="AK19" s="23">
        <f>(IFERROR(HLOOKUP(HLOOKUP(AK$6,$1:$2,2,FALSE),IO表指标!$E$2:$AT$25,ROW(AK19)-9,FALSE)*HLOOKUP(AK$6,$1:$3,3,FALSE),0)+IFERROR(HLOOKUP(HLOOKUP(AK$7,$1:$2,2,FALSE),IO表指标!$E$2:$AT$25,ROW(AK19)-8,FALSE)*HLOOKUP(AK$7,$1:$3,3,FALSE),0))*10000*Deflator!$B$19</f>
        <v>0</v>
      </c>
      <c r="AL19" s="23">
        <f>(IFERROR(HLOOKUP(HLOOKUP(AL$6,$1:$2,2,FALSE),IO表指标!$E$2:$AT$25,ROW(AL19)-9,FALSE)*HLOOKUP(AL$6,$1:$3,3,FALSE),0)+IFERROR(HLOOKUP(HLOOKUP(AL$7,$1:$2,2,FALSE),IO表指标!$E$2:$AT$25,ROW(AL19)-8,FALSE)*HLOOKUP(AL$7,$1:$3,3,FALSE),0))*10000*Deflator!$B$19</f>
        <v>150716444.73800907</v>
      </c>
      <c r="AM19" s="23">
        <f>(IFERROR(HLOOKUP(HLOOKUP(AM$6,$1:$2,2,FALSE),IO表指标!$E$2:$AT$25,ROW(AM19)-9,FALSE)*HLOOKUP(AM$6,$1:$3,3,FALSE),0)+IFERROR(HLOOKUP(HLOOKUP(AM$7,$1:$2,2,FALSE),IO表指标!$E$2:$AT$25,ROW(AM19)-8,FALSE)*HLOOKUP(AM$7,$1:$3,3,FALSE),0))*10000*Deflator!$B$19</f>
        <v>0</v>
      </c>
      <c r="AN19" s="23">
        <f>(IFERROR(HLOOKUP(HLOOKUP(AN$6,$1:$2,2,FALSE),IO表指标!$E$2:$AT$25,ROW(AN19)-9,FALSE)*HLOOKUP(AN$6,$1:$3,3,FALSE),0)+IFERROR(HLOOKUP(HLOOKUP(AN$7,$1:$2,2,FALSE),IO表指标!$E$2:$AT$25,ROW(AN19)-8,FALSE)*HLOOKUP(AN$7,$1:$3,3,FALSE),0))*10000*Deflator!$B$19</f>
        <v>31933586163.518452</v>
      </c>
      <c r="AO19" s="23">
        <f>(IFERROR(HLOOKUP(HLOOKUP(AO$6,$1:$2,2,FALSE),IO表指标!$E$2:$AT$25,ROW(AO19)-9,FALSE)*HLOOKUP(AO$6,$1:$3,3,FALSE),0)+IFERROR(HLOOKUP(HLOOKUP(AO$7,$1:$2,2,FALSE),IO表指标!$E$2:$AT$25,ROW(AO19)-8,FALSE)*HLOOKUP(AO$7,$1:$3,3,FALSE),0))*10000*Deflator!$B$19</f>
        <v>633201899.45250344</v>
      </c>
      <c r="AP19" s="23">
        <f>(IFERROR(HLOOKUP(HLOOKUP(AP$6,$1:$2,2,FALSE),IO表指标!$E$2:$AT$25,ROW(AP19)-9,FALSE)*HLOOKUP(AP$6,$1:$3,3,FALSE),0)+IFERROR(HLOOKUP(HLOOKUP(AP$7,$1:$2,2,FALSE),IO表指标!$E$2:$AT$25,ROW(AP19)-8,FALSE)*HLOOKUP(AP$7,$1:$3,3,FALSE),0))*10000*Deflator!$B$19</f>
        <v>0</v>
      </c>
      <c r="AQ19" s="23">
        <f>(IFERROR(HLOOKUP(HLOOKUP(AQ$6,$1:$2,2,FALSE),IO表指标!$E$2:$AT$25,ROW(AQ19)-9,FALSE)*HLOOKUP(AQ$6,$1:$3,3,FALSE),0)+IFERROR(HLOOKUP(HLOOKUP(AQ$7,$1:$2,2,FALSE),IO表指标!$E$2:$AT$25,ROW(AQ19)-8,FALSE)*HLOOKUP(AQ$7,$1:$3,3,FALSE),0))*10000*Deflator!$B$19</f>
        <v>0</v>
      </c>
      <c r="AR19" s="23">
        <f>(IFERROR(HLOOKUP(HLOOKUP(AR$6,$1:$2,2,FALSE),IO表指标!$E$2:$AT$25,ROW(AR19)-9,FALSE)*HLOOKUP(AR$6,$1:$3,3,FALSE),0)+IFERROR(HLOOKUP(HLOOKUP(AR$7,$1:$2,2,FALSE),IO表指标!$E$2:$AT$25,ROW(AR19)-8,FALSE)*HLOOKUP(AR$7,$1:$3,3,FALSE),0))*10000*Deflator!$B$19</f>
        <v>0</v>
      </c>
      <c r="AS19" s="23">
        <f>(IFERROR(HLOOKUP(HLOOKUP(AS$6,$1:$2,2,FALSE),IO表指标!$E$2:$AT$25,ROW(AS19)-9,FALSE)*HLOOKUP(AS$6,$1:$3,3,FALSE),0)+IFERROR(HLOOKUP(HLOOKUP(AS$7,$1:$2,2,FALSE),IO表指标!$E$2:$AT$25,ROW(AS19)-8,FALSE)*HLOOKUP(AS$7,$1:$3,3,FALSE),0))*10000*Deflator!$B$19</f>
        <v>0</v>
      </c>
      <c r="AT19" s="23">
        <f>(IFERROR(HLOOKUP(HLOOKUP(AT$6,$1:$2,2,FALSE),IO表指标!$E$2:$AT$25,ROW(AT19)-9,FALSE)*HLOOKUP(AT$6,$1:$3,3,FALSE),0)+IFERROR(HLOOKUP(HLOOKUP(AT$7,$1:$2,2,FALSE),IO表指标!$E$2:$AT$25,ROW(AT19)-8,FALSE)*HLOOKUP(AT$7,$1:$3,3,FALSE),0))*10000*Deflator!$B$19</f>
        <v>0</v>
      </c>
    </row>
    <row r="20" spans="1:46" x14ac:dyDescent="0.2">
      <c r="A20" s="39"/>
      <c r="B20" s="37" t="s">
        <v>132</v>
      </c>
      <c r="C20" s="39"/>
      <c r="D20" s="10" t="s">
        <v>122</v>
      </c>
      <c r="E20" s="23">
        <f>(IFERROR(HLOOKUP(HLOOKUP(E$6,$1:$2,2,FALSE),IO表指标!$E$2:$AT$25,ROW(E20)-9,FALSE)*HLOOKUP(E$6,$1:$3,3,FALSE),0)+IFERROR(HLOOKUP(HLOOKUP(E$7,$1:$2,2,FALSE),IO表指标!$E$2:$AT$25,ROW(E20)-8,FALSE)*HLOOKUP(E$7,$1:$3,3,FALSE),0))*10000*Deflator!$B$19</f>
        <v>2658029039.4967494</v>
      </c>
      <c r="F20" s="23">
        <f>(IFERROR(HLOOKUP(HLOOKUP(F$6,$1:$2,2,FALSE),IO表指标!$E$2:$AT$25,ROW(F20)-9,FALSE)*HLOOKUP(F$6,$1:$3,3,FALSE),0)+IFERROR(HLOOKUP(HLOOKUP(F$7,$1:$2,2,FALSE),IO表指标!$E$2:$AT$25,ROW(F20)-8,FALSE)*HLOOKUP(F$7,$1:$3,3,FALSE),0))*10000*Deflator!$B$19</f>
        <v>115401262.52989779</v>
      </c>
      <c r="G20" s="23">
        <f>(IFERROR(HLOOKUP(HLOOKUP(G$6,$1:$2,2,FALSE),IO表指标!$E$2:$AT$25,ROW(G20)-9,FALSE)*HLOOKUP(G$6,$1:$3,3,FALSE),0)+IFERROR(HLOOKUP(HLOOKUP(G$7,$1:$2,2,FALSE),IO表指标!$E$2:$AT$25,ROW(G20)-8,FALSE)*HLOOKUP(G$7,$1:$3,3,FALSE),0))*10000*Deflator!$B$19</f>
        <v>5403058.7967757117</v>
      </c>
      <c r="H20" s="23">
        <f>(IFERROR(HLOOKUP(HLOOKUP(H$6,$1:$2,2,FALSE),IO表指标!$E$2:$AT$25,ROW(H20)-9,FALSE)*HLOOKUP(H$6,$1:$3,3,FALSE),0)+IFERROR(HLOOKUP(HLOOKUP(H$7,$1:$2,2,FALSE),IO表指标!$E$2:$AT$25,ROW(H20)-8,FALSE)*HLOOKUP(H$7,$1:$3,3,FALSE),0))*10000*Deflator!$B$19</f>
        <v>46205227.992593542</v>
      </c>
      <c r="I20" s="23">
        <f>(IFERROR(HLOOKUP(HLOOKUP(I$6,$1:$2,2,FALSE),IO表指标!$E$2:$AT$25,ROW(I20)-9,FALSE)*HLOOKUP(I$6,$1:$3,3,FALSE),0)+IFERROR(HLOOKUP(HLOOKUP(I$7,$1:$2,2,FALSE),IO表指标!$E$2:$AT$25,ROW(I20)-8,FALSE)*HLOOKUP(I$7,$1:$3,3,FALSE),0))*10000*Deflator!$B$19</f>
        <v>43352831.136805795</v>
      </c>
      <c r="J20" s="23">
        <f>(IFERROR(HLOOKUP(HLOOKUP(J$6,$1:$2,2,FALSE),IO表指标!$E$2:$AT$25,ROW(J20)-9,FALSE)*HLOOKUP(J$6,$1:$3,3,FALSE),0)+IFERROR(HLOOKUP(HLOOKUP(J$7,$1:$2,2,FALSE),IO表指标!$E$2:$AT$25,ROW(J20)-8,FALSE)*HLOOKUP(J$7,$1:$3,3,FALSE),0))*10000*Deflator!$B$19</f>
        <v>14370968955.383455</v>
      </c>
      <c r="K20" s="23">
        <f>(IFERROR(HLOOKUP(HLOOKUP(K$6,$1:$2,2,FALSE),IO表指标!$E$2:$AT$25,ROW(K20)-9,FALSE)*HLOOKUP(K$6,$1:$3,3,FALSE),0)+IFERROR(HLOOKUP(HLOOKUP(K$7,$1:$2,2,FALSE),IO表指标!$E$2:$AT$25,ROW(K20)-8,FALSE)*HLOOKUP(K$7,$1:$3,3,FALSE),0))*10000*Deflator!$B$19</f>
        <v>6455930691.7789049</v>
      </c>
      <c r="L20" s="23">
        <f>(IFERROR(HLOOKUP(HLOOKUP(L$6,$1:$2,2,FALSE),IO表指标!$E$2:$AT$25,ROW(L20)-9,FALSE)*HLOOKUP(L$6,$1:$3,3,FALSE),0)+IFERROR(HLOOKUP(HLOOKUP(L$7,$1:$2,2,FALSE),IO表指标!$E$2:$AT$25,ROW(L20)-8,FALSE)*HLOOKUP(L$7,$1:$3,3,FALSE),0))*10000*Deflator!$B$19</f>
        <v>3418241299.8613653</v>
      </c>
      <c r="M20" s="23">
        <f>(IFERROR(HLOOKUP(HLOOKUP(M$6,$1:$2,2,FALSE),IO表指标!$E$2:$AT$25,ROW(M20)-9,FALSE)*HLOOKUP(M$6,$1:$3,3,FALSE),0)+IFERROR(HLOOKUP(HLOOKUP(M$7,$1:$2,2,FALSE),IO表指标!$E$2:$AT$25,ROW(M20)-8,FALSE)*HLOOKUP(M$7,$1:$3,3,FALSE),0))*10000*Deflator!$B$19</f>
        <v>12939281798.048084</v>
      </c>
      <c r="N20" s="23">
        <f>(IFERROR(HLOOKUP(HLOOKUP(N$6,$1:$2,2,FALSE),IO表指标!$E$2:$AT$25,ROW(N20)-9,FALSE)*HLOOKUP(N$6,$1:$3,3,FALSE),0)+IFERROR(HLOOKUP(HLOOKUP(N$7,$1:$2,2,FALSE),IO表指标!$E$2:$AT$25,ROW(N20)-8,FALSE)*HLOOKUP(N$7,$1:$3,3,FALSE),0))*10000*Deflator!$B$19</f>
        <v>330695948.85022426</v>
      </c>
      <c r="O20" s="23">
        <f>(IFERROR(HLOOKUP(HLOOKUP(O$6,$1:$2,2,FALSE),IO表指标!$E$2:$AT$25,ROW(O20)-9,FALSE)*HLOOKUP(O$6,$1:$3,3,FALSE),0)+IFERROR(HLOOKUP(HLOOKUP(O$7,$1:$2,2,FALSE),IO表指标!$E$2:$AT$25,ROW(O20)-8,FALSE)*HLOOKUP(O$7,$1:$3,3,FALSE),0))*10000*Deflator!$B$19</f>
        <v>16633760120.088757</v>
      </c>
      <c r="P20" s="23">
        <f>(IFERROR(HLOOKUP(HLOOKUP(P$6,$1:$2,2,FALSE),IO表指标!$E$2:$AT$25,ROW(P20)-9,FALSE)*HLOOKUP(P$6,$1:$3,3,FALSE),0)+IFERROR(HLOOKUP(HLOOKUP(P$7,$1:$2,2,FALSE),IO表指标!$E$2:$AT$25,ROW(P20)-8,FALSE)*HLOOKUP(P$7,$1:$3,3,FALSE),0))*10000*Deflator!$B$19</f>
        <v>5920490890.2010822</v>
      </c>
      <c r="Q20" s="23">
        <f>(IFERROR(HLOOKUP(HLOOKUP(Q$6,$1:$2,2,FALSE),IO表指标!$E$2:$AT$25,ROW(Q20)-9,FALSE)*HLOOKUP(Q$6,$1:$3,3,FALSE),0)+IFERROR(HLOOKUP(HLOOKUP(Q$7,$1:$2,2,FALSE),IO表指标!$E$2:$AT$25,ROW(Q20)-8,FALSE)*HLOOKUP(Q$7,$1:$3,3,FALSE),0))*10000*Deflator!$B$19</f>
        <v>5638562752.5724592</v>
      </c>
      <c r="R20" s="23">
        <f>(IFERROR(HLOOKUP(HLOOKUP(R$6,$1:$2,2,FALSE),IO表指标!$E$2:$AT$25,ROW(R20)-9,FALSE)*HLOOKUP(R$6,$1:$3,3,FALSE),0)+IFERROR(HLOOKUP(HLOOKUP(R$7,$1:$2,2,FALSE),IO表指标!$E$2:$AT$25,ROW(R20)-8,FALSE)*HLOOKUP(R$7,$1:$3,3,FALSE),0))*10000*Deflator!$B$19</f>
        <v>198363843.65158021</v>
      </c>
      <c r="S20" s="23">
        <f>(IFERROR(HLOOKUP(HLOOKUP(S$6,$1:$2,2,FALSE),IO表指标!$E$2:$AT$25,ROW(S20)-9,FALSE)*HLOOKUP(S$6,$1:$3,3,FALSE),0)+IFERROR(HLOOKUP(HLOOKUP(S$7,$1:$2,2,FALSE),IO表指标!$E$2:$AT$25,ROW(S20)-8,FALSE)*HLOOKUP(S$7,$1:$3,3,FALSE),0))*10000*Deflator!$B$19</f>
        <v>4089846880.8664417</v>
      </c>
      <c r="T20" s="23">
        <f>(IFERROR(HLOOKUP(HLOOKUP(T$6,$1:$2,2,FALSE),IO表指标!$E$2:$AT$25,ROW(T20)-9,FALSE)*HLOOKUP(T$6,$1:$3,3,FALSE),0)+IFERROR(HLOOKUP(HLOOKUP(T$7,$1:$2,2,FALSE),IO表指标!$E$2:$AT$25,ROW(T20)-8,FALSE)*HLOOKUP(T$7,$1:$3,3,FALSE),0))*10000*Deflator!$B$19</f>
        <v>3566743492.4036264</v>
      </c>
      <c r="U20" s="23">
        <f>(IFERROR(HLOOKUP(HLOOKUP(U$6,$1:$2,2,FALSE),IO表指标!$E$2:$AT$25,ROW(U20)-9,FALSE)*HLOOKUP(U$6,$1:$3,3,FALSE),0)+IFERROR(HLOOKUP(HLOOKUP(U$7,$1:$2,2,FALSE),IO表指标!$E$2:$AT$25,ROW(U20)-8,FALSE)*HLOOKUP(U$7,$1:$3,3,FALSE),0))*10000*Deflator!$B$19</f>
        <v>4925502918.0811987</v>
      </c>
      <c r="V20" s="23">
        <f>(IFERROR(HLOOKUP(HLOOKUP(V$6,$1:$2,2,FALSE),IO表指标!$E$2:$AT$25,ROW(V20)-9,FALSE)*HLOOKUP(V$6,$1:$3,3,FALSE),0)+IFERROR(HLOOKUP(HLOOKUP(V$7,$1:$2,2,FALSE),IO表指标!$E$2:$AT$25,ROW(V20)-8,FALSE)*HLOOKUP(V$7,$1:$3,3,FALSE),0))*10000*Deflator!$B$19</f>
        <v>3702763675.2961984</v>
      </c>
      <c r="W20" s="23">
        <f>(IFERROR(HLOOKUP(HLOOKUP(W$6,$1:$2,2,FALSE),IO表指标!$E$2:$AT$25,ROW(W20)-9,FALSE)*HLOOKUP(W$6,$1:$3,3,FALSE),0)+IFERROR(HLOOKUP(HLOOKUP(W$7,$1:$2,2,FALSE),IO表指标!$E$2:$AT$25,ROW(W20)-8,FALSE)*HLOOKUP(W$7,$1:$3,3,FALSE),0))*10000*Deflator!$B$19</f>
        <v>7268891384.5301027</v>
      </c>
      <c r="X20" s="23">
        <f>(IFERROR(HLOOKUP(HLOOKUP(X$6,$1:$2,2,FALSE),IO表指标!$E$2:$AT$25,ROW(X20)-9,FALSE)*HLOOKUP(X$6,$1:$3,3,FALSE),0)+IFERROR(HLOOKUP(HLOOKUP(X$7,$1:$2,2,FALSE),IO表指标!$E$2:$AT$25,ROW(X20)-8,FALSE)*HLOOKUP(X$7,$1:$3,3,FALSE),0))*10000*Deflator!$B$19</f>
        <v>3843453750.5121069</v>
      </c>
      <c r="Y20" s="23">
        <f>(IFERROR(HLOOKUP(HLOOKUP(Y$6,$1:$2,2,FALSE),IO表指标!$E$2:$AT$25,ROW(Y20)-9,FALSE)*HLOOKUP(Y$6,$1:$3,3,FALSE),0)+IFERROR(HLOOKUP(HLOOKUP(Y$7,$1:$2,2,FALSE),IO表指标!$E$2:$AT$25,ROW(Y20)-8,FALSE)*HLOOKUP(Y$7,$1:$3,3,FALSE),0))*10000*Deflator!$B$19</f>
        <v>5229193853.4249105</v>
      </c>
      <c r="Z20" s="23">
        <f>(IFERROR(HLOOKUP(HLOOKUP(Z$6,$1:$2,2,FALSE),IO表指标!$E$2:$AT$25,ROW(Z20)-9,FALSE)*HLOOKUP(Z$6,$1:$3,3,FALSE),0)+IFERROR(HLOOKUP(HLOOKUP(Z$7,$1:$2,2,FALSE),IO表指标!$E$2:$AT$25,ROW(Z20)-8,FALSE)*HLOOKUP(Z$7,$1:$3,3,FALSE),0))*10000*Deflator!$B$19</f>
        <v>4552797308.5989237</v>
      </c>
      <c r="AA20" s="23">
        <f>(IFERROR(HLOOKUP(HLOOKUP(AA$6,$1:$2,2,FALSE),IO表指标!$E$2:$AT$25,ROW(AA20)-9,FALSE)*HLOOKUP(AA$6,$1:$3,3,FALSE),0)+IFERROR(HLOOKUP(HLOOKUP(AA$7,$1:$2,2,FALSE),IO表指标!$E$2:$AT$25,ROW(AA20)-8,FALSE)*HLOOKUP(AA$7,$1:$3,3,FALSE),0))*10000*Deflator!$B$19</f>
        <v>1284122317.8099527</v>
      </c>
      <c r="AB20" s="23">
        <f>(IFERROR(HLOOKUP(HLOOKUP(AB$6,$1:$2,2,FALSE),IO表指标!$E$2:$AT$25,ROW(AB20)-9,FALSE)*HLOOKUP(AB$6,$1:$3,3,FALSE),0)+IFERROR(HLOOKUP(HLOOKUP(AB$7,$1:$2,2,FALSE),IO表指标!$E$2:$AT$25,ROW(AB20)-8,FALSE)*HLOOKUP(AB$7,$1:$3,3,FALSE),0))*10000*Deflator!$B$19</f>
        <v>214194036.34237537</v>
      </c>
      <c r="AC20" s="23">
        <f>(IFERROR(HLOOKUP(HLOOKUP(AC$6,$1:$2,2,FALSE),IO表指标!$E$2:$AT$25,ROW(AC20)-9,FALSE)*HLOOKUP(AC$6,$1:$3,3,FALSE),0)+IFERROR(HLOOKUP(HLOOKUP(AC$7,$1:$2,2,FALSE),IO表指标!$E$2:$AT$25,ROW(AC20)-8,FALSE)*HLOOKUP(AC$7,$1:$3,3,FALSE),0))*10000*Deflator!$B$19</f>
        <v>0</v>
      </c>
      <c r="AD20" s="23">
        <f>(IFERROR(HLOOKUP(HLOOKUP(AD$6,$1:$2,2,FALSE),IO表指标!$E$2:$AT$25,ROW(AD20)-9,FALSE)*HLOOKUP(AD$6,$1:$3,3,FALSE),0)+IFERROR(HLOOKUP(HLOOKUP(AD$7,$1:$2,2,FALSE),IO表指标!$E$2:$AT$25,ROW(AD20)-8,FALSE)*HLOOKUP(AD$7,$1:$3,3,FALSE),0))*10000*Deflator!$B$19</f>
        <v>0</v>
      </c>
      <c r="AE20" s="23">
        <f>(IFERROR(HLOOKUP(HLOOKUP(AE$6,$1:$2,2,FALSE),IO表指标!$E$2:$AT$25,ROW(AE20)-9,FALSE)*HLOOKUP(AE$6,$1:$3,3,FALSE),0)+IFERROR(HLOOKUP(HLOOKUP(AE$7,$1:$2,2,FALSE),IO表指标!$E$2:$AT$25,ROW(AE20)-8,FALSE)*HLOOKUP(AE$7,$1:$3,3,FALSE),0))*10000*Deflator!$B$19</f>
        <v>0</v>
      </c>
      <c r="AF20" s="23">
        <f>(IFERROR(HLOOKUP(HLOOKUP(AF$6,$1:$2,2,FALSE),IO表指标!$E$2:$AT$25,ROW(AF20)-9,FALSE)*HLOOKUP(AF$6,$1:$3,3,FALSE),0)+IFERROR(HLOOKUP(HLOOKUP(AF$7,$1:$2,2,FALSE),IO表指标!$E$2:$AT$25,ROW(AF20)-8,FALSE)*HLOOKUP(AF$7,$1:$3,3,FALSE),0))*10000*Deflator!$B$19</f>
        <v>0</v>
      </c>
      <c r="AG20" s="23">
        <f>(IFERROR(HLOOKUP(HLOOKUP(AG$6,$1:$2,2,FALSE),IO表指标!$E$2:$AT$25,ROW(AG20)-9,FALSE)*HLOOKUP(AG$6,$1:$3,3,FALSE),0)+IFERROR(HLOOKUP(HLOOKUP(AG$7,$1:$2,2,FALSE),IO表指标!$E$2:$AT$25,ROW(AG20)-8,FALSE)*HLOOKUP(AG$7,$1:$3,3,FALSE),0))*10000*Deflator!$B$19</f>
        <v>25987037152.762207</v>
      </c>
      <c r="AH20" s="23">
        <f>(IFERROR(HLOOKUP(HLOOKUP(AH$6,$1:$2,2,FALSE),IO表指标!$E$2:$AT$25,ROW(AH20)-9,FALSE)*HLOOKUP(AH$6,$1:$3,3,FALSE),0)+IFERROR(HLOOKUP(HLOOKUP(AH$7,$1:$2,2,FALSE),IO表指标!$E$2:$AT$25,ROW(AH20)-8,FALSE)*HLOOKUP(AH$7,$1:$3,3,FALSE),0))*10000*Deflator!$B$19</f>
        <v>4580076090.6368904</v>
      </c>
      <c r="AI20" s="23">
        <f>(IFERROR(HLOOKUP(HLOOKUP(AI$6,$1:$2,2,FALSE),IO表指标!$E$2:$AT$25,ROW(AI20)-9,FALSE)*HLOOKUP(AI$6,$1:$3,3,FALSE),0)+IFERROR(HLOOKUP(HLOOKUP(AI$7,$1:$2,2,FALSE),IO表指标!$E$2:$AT$25,ROW(AI20)-8,FALSE)*HLOOKUP(AI$7,$1:$3,3,FALSE),0))*10000*Deflator!$B$19</f>
        <v>60381832.035775647</v>
      </c>
      <c r="AJ20" s="23">
        <f>(IFERROR(HLOOKUP(HLOOKUP(AJ$6,$1:$2,2,FALSE),IO表指标!$E$2:$AT$25,ROW(AJ20)-9,FALSE)*HLOOKUP(AJ$6,$1:$3,3,FALSE),0)+IFERROR(HLOOKUP(HLOOKUP(AJ$7,$1:$2,2,FALSE),IO表指标!$E$2:$AT$25,ROW(AJ20)-8,FALSE)*HLOOKUP(AJ$7,$1:$3,3,FALSE),0))*10000*Deflator!$B$19</f>
        <v>198363843.65158021</v>
      </c>
      <c r="AK20" s="23">
        <f>(IFERROR(HLOOKUP(HLOOKUP(AK$6,$1:$2,2,FALSE),IO表指标!$E$2:$AT$25,ROW(AK20)-9,FALSE)*HLOOKUP(AK$6,$1:$3,3,FALSE),0)+IFERROR(HLOOKUP(HLOOKUP(AK$7,$1:$2,2,FALSE),IO表指标!$E$2:$AT$25,ROW(AK20)-8,FALSE)*HLOOKUP(AK$7,$1:$3,3,FALSE),0))*10000*Deflator!$B$19</f>
        <v>1441880.5120124379</v>
      </c>
      <c r="AL20" s="23">
        <f>(IFERROR(HLOOKUP(HLOOKUP(AL$6,$1:$2,2,FALSE),IO表指标!$E$2:$AT$25,ROW(AL20)-9,FALSE)*HLOOKUP(AL$6,$1:$3,3,FALSE),0)+IFERROR(HLOOKUP(HLOOKUP(AL$7,$1:$2,2,FALSE),IO表指标!$E$2:$AT$25,ROW(AL20)-8,FALSE)*HLOOKUP(AL$7,$1:$3,3,FALSE),0))*10000*Deflator!$B$19</f>
        <v>296211336.28246653</v>
      </c>
      <c r="AM20" s="23">
        <f>(IFERROR(HLOOKUP(HLOOKUP(AM$6,$1:$2,2,FALSE),IO表指标!$E$2:$AT$25,ROW(AM20)-9,FALSE)*HLOOKUP(AM$6,$1:$3,3,FALSE),0)+IFERROR(HLOOKUP(HLOOKUP(AM$7,$1:$2,2,FALSE),IO表指标!$E$2:$AT$25,ROW(AM20)-8,FALSE)*HLOOKUP(AM$7,$1:$3,3,FALSE),0))*10000*Deflator!$B$19</f>
        <v>366651482.82651025</v>
      </c>
      <c r="AN20" s="23">
        <f>(IFERROR(HLOOKUP(HLOOKUP(AN$6,$1:$2,2,FALSE),IO表指标!$E$2:$AT$25,ROW(AN20)-9,FALSE)*HLOOKUP(AN$6,$1:$3,3,FALSE),0)+IFERROR(HLOOKUP(HLOOKUP(AN$7,$1:$2,2,FALSE),IO表指标!$E$2:$AT$25,ROW(AN20)-8,FALSE)*HLOOKUP(AN$7,$1:$3,3,FALSE),0))*10000*Deflator!$B$19</f>
        <v>0</v>
      </c>
      <c r="AO20" s="23">
        <f>(IFERROR(HLOOKUP(HLOOKUP(AO$6,$1:$2,2,FALSE),IO表指标!$E$2:$AT$25,ROW(AO20)-9,FALSE)*HLOOKUP(AO$6,$1:$3,3,FALSE),0)+IFERROR(HLOOKUP(HLOOKUP(AO$7,$1:$2,2,FALSE),IO表指标!$E$2:$AT$25,ROW(AO20)-8,FALSE)*HLOOKUP(AO$7,$1:$3,3,FALSE),0))*10000*Deflator!$B$19</f>
        <v>0</v>
      </c>
      <c r="AP20" s="23">
        <f>(IFERROR(HLOOKUP(HLOOKUP(AP$6,$1:$2,2,FALSE),IO表指标!$E$2:$AT$25,ROW(AP20)-9,FALSE)*HLOOKUP(AP$6,$1:$3,3,FALSE),0)+IFERROR(HLOOKUP(HLOOKUP(AP$7,$1:$2,2,FALSE),IO表指标!$E$2:$AT$25,ROW(AP20)-8,FALSE)*HLOOKUP(AP$7,$1:$3,3,FALSE),0))*10000*Deflator!$B$19</f>
        <v>0</v>
      </c>
      <c r="AQ20" s="23">
        <f>(IFERROR(HLOOKUP(HLOOKUP(AQ$6,$1:$2,2,FALSE),IO表指标!$E$2:$AT$25,ROW(AQ20)-9,FALSE)*HLOOKUP(AQ$6,$1:$3,3,FALSE),0)+IFERROR(HLOOKUP(HLOOKUP(AQ$7,$1:$2,2,FALSE),IO表指标!$E$2:$AT$25,ROW(AQ20)-8,FALSE)*HLOOKUP(AQ$7,$1:$3,3,FALSE),0))*10000*Deflator!$B$19</f>
        <v>0</v>
      </c>
      <c r="AR20" s="23">
        <f>(IFERROR(HLOOKUP(HLOOKUP(AR$6,$1:$2,2,FALSE),IO表指标!$E$2:$AT$25,ROW(AR20)-9,FALSE)*HLOOKUP(AR$6,$1:$3,3,FALSE),0)+IFERROR(HLOOKUP(HLOOKUP(AR$7,$1:$2,2,FALSE),IO表指标!$E$2:$AT$25,ROW(AR20)-8,FALSE)*HLOOKUP(AR$7,$1:$3,3,FALSE),0))*10000*Deflator!$B$19</f>
        <v>0</v>
      </c>
      <c r="AS20" s="23">
        <f>(IFERROR(HLOOKUP(HLOOKUP(AS$6,$1:$2,2,FALSE),IO表指标!$E$2:$AT$25,ROW(AS20)-9,FALSE)*HLOOKUP(AS$6,$1:$3,3,FALSE),0)+IFERROR(HLOOKUP(HLOOKUP(AS$7,$1:$2,2,FALSE),IO表指标!$E$2:$AT$25,ROW(AS20)-8,FALSE)*HLOOKUP(AS$7,$1:$3,3,FALSE),0))*10000*Deflator!$B$19</f>
        <v>11786247.850961691</v>
      </c>
      <c r="AT20" s="23">
        <f>(IFERROR(HLOOKUP(HLOOKUP(AT$6,$1:$2,2,FALSE),IO表指标!$E$2:$AT$25,ROW(AT20)-9,FALSE)*HLOOKUP(AT$6,$1:$3,3,FALSE),0)+IFERROR(HLOOKUP(HLOOKUP(AT$7,$1:$2,2,FALSE),IO表指标!$E$2:$AT$25,ROW(AT20)-8,FALSE)*HLOOKUP(AT$7,$1:$3,3,FALSE),0))*10000*Deflator!$B$19</f>
        <v>1481628787.0736952</v>
      </c>
    </row>
    <row r="21" spans="1:46" x14ac:dyDescent="0.2">
      <c r="A21" s="39"/>
      <c r="B21" s="37" t="s">
        <v>133</v>
      </c>
      <c r="C21" s="39"/>
      <c r="D21" s="10" t="s">
        <v>123</v>
      </c>
      <c r="E21" s="23">
        <f>(IFERROR(HLOOKUP(HLOOKUP(E$6,$1:$2,2,FALSE),IO表指标!$E$2:$AT$25,ROW(E21)-9,FALSE)*HLOOKUP(E$6,$1:$3,3,FALSE),0)+IFERROR(HLOOKUP(HLOOKUP(E$7,$1:$2,2,FALSE),IO表指标!$E$2:$AT$25,ROW(E21)-8,FALSE)*HLOOKUP(E$7,$1:$3,3,FALSE),0))*10000*Deflator!$B$19</f>
        <v>0</v>
      </c>
      <c r="F21" s="23">
        <f>(IFERROR(HLOOKUP(HLOOKUP(F$6,$1:$2,2,FALSE),IO表指标!$E$2:$AT$25,ROW(F21)-9,FALSE)*HLOOKUP(F$6,$1:$3,3,FALSE),0)+IFERROR(HLOOKUP(HLOOKUP(F$7,$1:$2,2,FALSE),IO表指标!$E$2:$AT$25,ROW(F21)-8,FALSE)*HLOOKUP(F$7,$1:$3,3,FALSE),0))*10000*Deflator!$B$19</f>
        <v>0</v>
      </c>
      <c r="G21" s="23">
        <f>(IFERROR(HLOOKUP(HLOOKUP(G$6,$1:$2,2,FALSE),IO表指标!$E$2:$AT$25,ROW(G21)-9,FALSE)*HLOOKUP(G$6,$1:$3,3,FALSE),0)+IFERROR(HLOOKUP(HLOOKUP(G$7,$1:$2,2,FALSE),IO表指标!$E$2:$AT$25,ROW(G21)-8,FALSE)*HLOOKUP(G$7,$1:$3,3,FALSE),0))*10000*Deflator!$B$19</f>
        <v>0</v>
      </c>
      <c r="H21" s="23">
        <f>(IFERROR(HLOOKUP(HLOOKUP(H$6,$1:$2,2,FALSE),IO表指标!$E$2:$AT$25,ROW(H21)-9,FALSE)*HLOOKUP(H$6,$1:$3,3,FALSE),0)+IFERROR(HLOOKUP(HLOOKUP(H$7,$1:$2,2,FALSE),IO表指标!$E$2:$AT$25,ROW(H21)-8,FALSE)*HLOOKUP(H$7,$1:$3,3,FALSE),0))*10000*Deflator!$B$19</f>
        <v>118489471.46539432</v>
      </c>
      <c r="I21" s="23">
        <f>(IFERROR(HLOOKUP(HLOOKUP(I$6,$1:$2,2,FALSE),IO表指标!$E$2:$AT$25,ROW(I21)-9,FALSE)*HLOOKUP(I$6,$1:$3,3,FALSE),0)+IFERROR(HLOOKUP(HLOOKUP(I$7,$1:$2,2,FALSE),IO表指标!$E$2:$AT$25,ROW(I21)-8,FALSE)*HLOOKUP(I$7,$1:$3,3,FALSE),0))*10000*Deflator!$B$19</f>
        <v>14507670.26346291</v>
      </c>
      <c r="J21" s="23">
        <f>(IFERROR(HLOOKUP(HLOOKUP(J$6,$1:$2,2,FALSE),IO表指标!$E$2:$AT$25,ROW(J21)-9,FALSE)*HLOOKUP(J$6,$1:$3,3,FALSE),0)+IFERROR(HLOOKUP(HLOOKUP(J$7,$1:$2,2,FALSE),IO表指标!$E$2:$AT$25,ROW(J21)-8,FALSE)*HLOOKUP(J$7,$1:$3,3,FALSE),0))*10000*Deflator!$B$19</f>
        <v>38627430043.869064</v>
      </c>
      <c r="K21" s="23">
        <f>(IFERROR(HLOOKUP(HLOOKUP(K$6,$1:$2,2,FALSE),IO表指标!$E$2:$AT$25,ROW(K21)-9,FALSE)*HLOOKUP(K$6,$1:$3,3,FALSE),0)+IFERROR(HLOOKUP(HLOOKUP(K$7,$1:$2,2,FALSE),IO表指标!$E$2:$AT$25,ROW(K21)-8,FALSE)*HLOOKUP(K$7,$1:$3,3,FALSE),0))*10000*Deflator!$B$19</f>
        <v>34154019714.090099</v>
      </c>
      <c r="L21" s="23">
        <f>(IFERROR(HLOOKUP(HLOOKUP(L$6,$1:$2,2,FALSE),IO表指标!$E$2:$AT$25,ROW(L21)-9,FALSE)*HLOOKUP(L$6,$1:$3,3,FALSE),0)+IFERROR(HLOOKUP(HLOOKUP(L$7,$1:$2,2,FALSE),IO表指标!$E$2:$AT$25,ROW(L21)-8,FALSE)*HLOOKUP(L$7,$1:$3,3,FALSE),0))*10000*Deflator!$B$19</f>
        <v>190405185.96140882</v>
      </c>
      <c r="M21" s="23">
        <f>(IFERROR(HLOOKUP(HLOOKUP(M$6,$1:$2,2,FALSE),IO表指标!$E$2:$AT$25,ROW(M21)-9,FALSE)*HLOOKUP(M$6,$1:$3,3,FALSE),0)+IFERROR(HLOOKUP(HLOOKUP(M$7,$1:$2,2,FALSE),IO表指标!$E$2:$AT$25,ROW(M21)-8,FALSE)*HLOOKUP(M$7,$1:$3,3,FALSE),0))*10000*Deflator!$B$19</f>
        <v>1491682745.4474859</v>
      </c>
      <c r="N21" s="23">
        <f>(IFERROR(HLOOKUP(HLOOKUP(N$6,$1:$2,2,FALSE),IO表指标!$E$2:$AT$25,ROW(N21)-9,FALSE)*HLOOKUP(N$6,$1:$3,3,FALSE),0)+IFERROR(HLOOKUP(HLOOKUP(N$7,$1:$2,2,FALSE),IO表指标!$E$2:$AT$25,ROW(N21)-8,FALSE)*HLOOKUP(N$7,$1:$3,3,FALSE),0))*10000*Deflator!$B$19</f>
        <v>6137368029.4930067</v>
      </c>
      <c r="O21" s="23">
        <f>(IFERROR(HLOOKUP(HLOOKUP(O$6,$1:$2,2,FALSE),IO表指标!$E$2:$AT$25,ROW(O21)-9,FALSE)*HLOOKUP(O$6,$1:$3,3,FALSE),0)+IFERROR(HLOOKUP(HLOOKUP(O$7,$1:$2,2,FALSE),IO表指标!$E$2:$AT$25,ROW(O21)-8,FALSE)*HLOOKUP(O$7,$1:$3,3,FALSE),0))*10000*Deflator!$B$19</f>
        <v>8764423936.4242134</v>
      </c>
      <c r="P21" s="23">
        <f>(IFERROR(HLOOKUP(HLOOKUP(P$6,$1:$2,2,FALSE),IO表指标!$E$2:$AT$25,ROW(P21)-9,FALSE)*HLOOKUP(P$6,$1:$3,3,FALSE),0)+IFERROR(HLOOKUP(HLOOKUP(P$7,$1:$2,2,FALSE),IO表指标!$E$2:$AT$25,ROW(P21)-8,FALSE)*HLOOKUP(P$7,$1:$3,3,FALSE),0))*10000*Deflator!$B$19</f>
        <v>3119540723.1340413</v>
      </c>
      <c r="Q21" s="23">
        <f>(IFERROR(HLOOKUP(HLOOKUP(Q$6,$1:$2,2,FALSE),IO表指标!$E$2:$AT$25,ROW(Q21)-9,FALSE)*HLOOKUP(Q$6,$1:$3,3,FALSE),0)+IFERROR(HLOOKUP(HLOOKUP(Q$7,$1:$2,2,FALSE),IO表指标!$E$2:$AT$25,ROW(Q21)-8,FALSE)*HLOOKUP(Q$7,$1:$3,3,FALSE),0))*10000*Deflator!$B$19</f>
        <v>2970991164.889564</v>
      </c>
      <c r="R21" s="23">
        <f>(IFERROR(HLOOKUP(HLOOKUP(R$6,$1:$2,2,FALSE),IO表指标!$E$2:$AT$25,ROW(R21)-9,FALSE)*HLOOKUP(R$6,$1:$3,3,FALSE),0)+IFERROR(HLOOKUP(HLOOKUP(R$7,$1:$2,2,FALSE),IO表指标!$E$2:$AT$25,ROW(R21)-8,FALSE)*HLOOKUP(R$7,$1:$3,3,FALSE),0))*10000*Deflator!$B$19</f>
        <v>40745829.856577061</v>
      </c>
      <c r="S21" s="23">
        <f>(IFERROR(HLOOKUP(HLOOKUP(S$6,$1:$2,2,FALSE),IO表指标!$E$2:$AT$25,ROW(S21)-9,FALSE)*HLOOKUP(S$6,$1:$3,3,FALSE),0)+IFERROR(HLOOKUP(HLOOKUP(S$7,$1:$2,2,FALSE),IO表指标!$E$2:$AT$25,ROW(S21)-8,FALSE)*HLOOKUP(S$7,$1:$3,3,FALSE),0))*10000*Deflator!$B$19</f>
        <v>1576050905.9605358</v>
      </c>
      <c r="T21" s="23">
        <f>(IFERROR(HLOOKUP(HLOOKUP(T$6,$1:$2,2,FALSE),IO表指标!$E$2:$AT$25,ROW(T21)-9,FALSE)*HLOOKUP(T$6,$1:$3,3,FALSE),0)+IFERROR(HLOOKUP(HLOOKUP(T$7,$1:$2,2,FALSE),IO表指标!$E$2:$AT$25,ROW(T21)-8,FALSE)*HLOOKUP(T$7,$1:$3,3,FALSE),0))*10000*Deflator!$B$19</f>
        <v>2853489809.9281216</v>
      </c>
      <c r="U21" s="23">
        <f>(IFERROR(HLOOKUP(HLOOKUP(U$6,$1:$2,2,FALSE),IO表指标!$E$2:$AT$25,ROW(U21)-9,FALSE)*HLOOKUP(U$6,$1:$3,3,FALSE),0)+IFERROR(HLOOKUP(HLOOKUP(U$7,$1:$2,2,FALSE),IO表指标!$E$2:$AT$25,ROW(U21)-8,FALSE)*HLOOKUP(U$7,$1:$3,3,FALSE),0))*10000*Deflator!$B$19</f>
        <v>3940533547.0435967</v>
      </c>
      <c r="V21" s="23">
        <f>(IFERROR(HLOOKUP(HLOOKUP(V$6,$1:$2,2,FALSE),IO表指标!$E$2:$AT$25,ROW(V21)-9,FALSE)*HLOOKUP(V$6,$1:$3,3,FALSE),0)+IFERROR(HLOOKUP(HLOOKUP(V$7,$1:$2,2,FALSE),IO表指标!$E$2:$AT$25,ROW(V21)-8,FALSE)*HLOOKUP(V$7,$1:$3,3,FALSE),0))*10000*Deflator!$B$19</f>
        <v>780038480.41599357</v>
      </c>
      <c r="W21" s="23">
        <f>(IFERROR(HLOOKUP(HLOOKUP(W$6,$1:$2,2,FALSE),IO表指标!$E$2:$AT$25,ROW(W21)-9,FALSE)*HLOOKUP(W$6,$1:$3,3,FALSE),0)+IFERROR(HLOOKUP(HLOOKUP(W$7,$1:$2,2,FALSE),IO表指标!$E$2:$AT$25,ROW(W21)-8,FALSE)*HLOOKUP(W$7,$1:$3,3,FALSE),0))*10000*Deflator!$B$19</f>
        <v>6241560958.0126085</v>
      </c>
      <c r="X21" s="23">
        <f>(IFERROR(HLOOKUP(HLOOKUP(X$6,$1:$2,2,FALSE),IO表指标!$E$2:$AT$25,ROW(X21)-9,FALSE)*HLOOKUP(X$6,$1:$3,3,FALSE),0)+IFERROR(HLOOKUP(HLOOKUP(X$7,$1:$2,2,FALSE),IO表指标!$E$2:$AT$25,ROW(X21)-8,FALSE)*HLOOKUP(X$7,$1:$3,3,FALSE),0))*10000*Deflator!$B$19</f>
        <v>2987193081.0557618</v>
      </c>
      <c r="Y21" s="23">
        <f>(IFERROR(HLOOKUP(HLOOKUP(Y$6,$1:$2,2,FALSE),IO表指标!$E$2:$AT$25,ROW(Y21)-9,FALSE)*HLOOKUP(Y$6,$1:$3,3,FALSE),0)+IFERROR(HLOOKUP(HLOOKUP(Y$7,$1:$2,2,FALSE),IO表指标!$E$2:$AT$25,ROW(Y21)-8,FALSE)*HLOOKUP(Y$7,$1:$3,3,FALSE),0))*10000*Deflator!$B$19</f>
        <v>1246879604.1773942</v>
      </c>
      <c r="Z21" s="23">
        <f>(IFERROR(HLOOKUP(HLOOKUP(Z$6,$1:$2,2,FALSE),IO表指标!$E$2:$AT$25,ROW(Z21)-9,FALSE)*HLOOKUP(Z$6,$1:$3,3,FALSE),0)+IFERROR(HLOOKUP(HLOOKUP(Z$7,$1:$2,2,FALSE),IO表指标!$E$2:$AT$25,ROW(Z21)-8,FALSE)*HLOOKUP(Z$7,$1:$3,3,FALSE),0))*10000*Deflator!$B$19</f>
        <v>2580739946.0001984</v>
      </c>
      <c r="AA21" s="23">
        <f>(IFERROR(HLOOKUP(HLOOKUP(AA$6,$1:$2,2,FALSE),IO表指标!$E$2:$AT$25,ROW(AA21)-9,FALSE)*HLOOKUP(AA$6,$1:$3,3,FALSE),0)+IFERROR(HLOOKUP(HLOOKUP(AA$7,$1:$2,2,FALSE),IO表指标!$E$2:$AT$25,ROW(AA21)-8,FALSE)*HLOOKUP(AA$7,$1:$3,3,FALSE),0))*10000*Deflator!$B$19</f>
        <v>727901010.41031229</v>
      </c>
      <c r="AB21" s="23">
        <f>(IFERROR(HLOOKUP(HLOOKUP(AB$6,$1:$2,2,FALSE),IO表指标!$E$2:$AT$25,ROW(AB21)-9,FALSE)*HLOOKUP(AB$6,$1:$3,3,FALSE),0)+IFERROR(HLOOKUP(HLOOKUP(AB$7,$1:$2,2,FALSE),IO表指标!$E$2:$AT$25,ROW(AB21)-8,FALSE)*HLOOKUP(AB$7,$1:$3,3,FALSE),0))*10000*Deflator!$B$19</f>
        <v>89747986.592613056</v>
      </c>
      <c r="AC21" s="23">
        <f>(IFERROR(HLOOKUP(HLOOKUP(AC$6,$1:$2,2,FALSE),IO表指标!$E$2:$AT$25,ROW(AC21)-9,FALSE)*HLOOKUP(AC$6,$1:$3,3,FALSE),0)+IFERROR(HLOOKUP(HLOOKUP(AC$7,$1:$2,2,FALSE),IO表指标!$E$2:$AT$25,ROW(AC21)-8,FALSE)*HLOOKUP(AC$7,$1:$3,3,FALSE),0))*10000*Deflator!$B$19</f>
        <v>121277687.93988201</v>
      </c>
      <c r="AD21" s="23">
        <f>(IFERROR(HLOOKUP(HLOOKUP(AD$6,$1:$2,2,FALSE),IO表指标!$E$2:$AT$25,ROW(AD21)-9,FALSE)*HLOOKUP(AD$6,$1:$3,3,FALSE),0)+IFERROR(HLOOKUP(HLOOKUP(AD$7,$1:$2,2,FALSE),IO表指标!$E$2:$AT$25,ROW(AD21)-8,FALSE)*HLOOKUP(AD$7,$1:$3,3,FALSE),0))*10000*Deflator!$B$19</f>
        <v>78758911.351011708</v>
      </c>
      <c r="AE21" s="23">
        <f>(IFERROR(HLOOKUP(HLOOKUP(AE$6,$1:$2,2,FALSE),IO表指标!$E$2:$AT$25,ROW(AE21)-9,FALSE)*HLOOKUP(AE$6,$1:$3,3,FALSE),0)+IFERROR(HLOOKUP(HLOOKUP(AE$7,$1:$2,2,FALSE),IO表指标!$E$2:$AT$25,ROW(AE21)-8,FALSE)*HLOOKUP(AE$7,$1:$3,3,FALSE),0))*10000*Deflator!$B$19</f>
        <v>4634927.0839312207</v>
      </c>
      <c r="AF21" s="23">
        <f>(IFERROR(HLOOKUP(HLOOKUP(AF$6,$1:$2,2,FALSE),IO表指标!$E$2:$AT$25,ROW(AF21)-9,FALSE)*HLOOKUP(AF$6,$1:$3,3,FALSE),0)+IFERROR(HLOOKUP(HLOOKUP(AF$7,$1:$2,2,FALSE),IO表指标!$E$2:$AT$25,ROW(AF21)-8,FALSE)*HLOOKUP(AF$7,$1:$3,3,FALSE),0))*10000*Deflator!$B$19</f>
        <v>0</v>
      </c>
      <c r="AG21" s="23">
        <f>(IFERROR(HLOOKUP(HLOOKUP(AG$6,$1:$2,2,FALSE),IO表指标!$E$2:$AT$25,ROW(AG21)-9,FALSE)*HLOOKUP(AG$6,$1:$3,3,FALSE),0)+IFERROR(HLOOKUP(HLOOKUP(AG$7,$1:$2,2,FALSE),IO表指标!$E$2:$AT$25,ROW(AG21)-8,FALSE)*HLOOKUP(AG$7,$1:$3,3,FALSE),0))*10000*Deflator!$B$19</f>
        <v>2965956925.4785395</v>
      </c>
      <c r="AH21" s="23">
        <f>(IFERROR(HLOOKUP(HLOOKUP(AH$6,$1:$2,2,FALSE),IO表指标!$E$2:$AT$25,ROW(AH21)-9,FALSE)*HLOOKUP(AH$6,$1:$3,3,FALSE),0)+IFERROR(HLOOKUP(HLOOKUP(AH$7,$1:$2,2,FALSE),IO表指标!$E$2:$AT$25,ROW(AH21)-8,FALSE)*HLOOKUP(AH$7,$1:$3,3,FALSE),0))*10000*Deflator!$B$19</f>
        <v>888321819.20985413</v>
      </c>
      <c r="AI21" s="23">
        <f>(IFERROR(HLOOKUP(HLOOKUP(AI$6,$1:$2,2,FALSE),IO表指标!$E$2:$AT$25,ROW(AI21)-9,FALSE)*HLOOKUP(AI$6,$1:$3,3,FALSE),0)+IFERROR(HLOOKUP(HLOOKUP(AI$7,$1:$2,2,FALSE),IO表指标!$E$2:$AT$25,ROW(AI21)-8,FALSE)*HLOOKUP(AI$7,$1:$3,3,FALSE),0))*10000*Deflator!$B$19</f>
        <v>9759193.274154678</v>
      </c>
      <c r="AJ21" s="23">
        <f>(IFERROR(HLOOKUP(HLOOKUP(AJ$6,$1:$2,2,FALSE),IO表指标!$E$2:$AT$25,ROW(AJ21)-9,FALSE)*HLOOKUP(AJ$6,$1:$3,3,FALSE),0)+IFERROR(HLOOKUP(HLOOKUP(AJ$7,$1:$2,2,FALSE),IO表指标!$E$2:$AT$25,ROW(AJ21)-8,FALSE)*HLOOKUP(AJ$7,$1:$3,3,FALSE),0))*10000*Deflator!$B$19</f>
        <v>40745829.856577061</v>
      </c>
      <c r="AK21" s="23">
        <f>(IFERROR(HLOOKUP(HLOOKUP(AK$6,$1:$2,2,FALSE),IO表指标!$E$2:$AT$25,ROW(AK21)-9,FALSE)*HLOOKUP(AK$6,$1:$3,3,FALSE),0)+IFERROR(HLOOKUP(HLOOKUP(AK$7,$1:$2,2,FALSE),IO表指标!$E$2:$AT$25,ROW(AK21)-8,FALSE)*HLOOKUP(AK$7,$1:$3,3,FALSE),0))*10000*Deflator!$B$19</f>
        <v>190217.87217888155</v>
      </c>
      <c r="AL21" s="23">
        <f>(IFERROR(HLOOKUP(HLOOKUP(AL$6,$1:$2,2,FALSE),IO表指标!$E$2:$AT$25,ROW(AL21)-9,FALSE)*HLOOKUP(AL$6,$1:$3,3,FALSE),0)+IFERROR(HLOOKUP(HLOOKUP(AL$7,$1:$2,2,FALSE),IO表指标!$E$2:$AT$25,ROW(AL21)-8,FALSE)*HLOOKUP(AL$7,$1:$3,3,FALSE),0))*10000*Deflator!$B$19</f>
        <v>218717155.97472054</v>
      </c>
      <c r="AM21" s="23">
        <f>(IFERROR(HLOOKUP(HLOOKUP(AM$6,$1:$2,2,FALSE),IO表指标!$E$2:$AT$25,ROW(AM21)-9,FALSE)*HLOOKUP(AM$6,$1:$3,3,FALSE),0)+IFERROR(HLOOKUP(HLOOKUP(AM$7,$1:$2,2,FALSE),IO表指标!$E$2:$AT$25,ROW(AM21)-8,FALSE)*HLOOKUP(AM$7,$1:$3,3,FALSE),0))*10000*Deflator!$B$19</f>
        <v>79927807.435775071</v>
      </c>
      <c r="AN21" s="23">
        <f>(IFERROR(HLOOKUP(HLOOKUP(AN$6,$1:$2,2,FALSE),IO表指标!$E$2:$AT$25,ROW(AN21)-9,FALSE)*HLOOKUP(AN$6,$1:$3,3,FALSE),0)+IFERROR(HLOOKUP(HLOOKUP(AN$7,$1:$2,2,FALSE),IO表指标!$E$2:$AT$25,ROW(AN21)-8,FALSE)*HLOOKUP(AN$7,$1:$3,3,FALSE),0))*10000*Deflator!$B$19</f>
        <v>0</v>
      </c>
      <c r="AO21" s="23">
        <f>(IFERROR(HLOOKUP(HLOOKUP(AO$6,$1:$2,2,FALSE),IO表指标!$E$2:$AT$25,ROW(AO21)-9,FALSE)*HLOOKUP(AO$6,$1:$3,3,FALSE),0)+IFERROR(HLOOKUP(HLOOKUP(AO$7,$1:$2,2,FALSE),IO表指标!$E$2:$AT$25,ROW(AO21)-8,FALSE)*HLOOKUP(AO$7,$1:$3,3,FALSE),0))*10000*Deflator!$B$19</f>
        <v>0</v>
      </c>
      <c r="AP21" s="23">
        <f>(IFERROR(HLOOKUP(HLOOKUP(AP$6,$1:$2,2,FALSE),IO表指标!$E$2:$AT$25,ROW(AP21)-9,FALSE)*HLOOKUP(AP$6,$1:$3,3,FALSE),0)+IFERROR(HLOOKUP(HLOOKUP(AP$7,$1:$2,2,FALSE),IO表指标!$E$2:$AT$25,ROW(AP21)-8,FALSE)*HLOOKUP(AP$7,$1:$3,3,FALSE),0))*10000*Deflator!$B$19</f>
        <v>66600722217.923149</v>
      </c>
      <c r="AQ21" s="23">
        <f>(IFERROR(HLOOKUP(HLOOKUP(AQ$6,$1:$2,2,FALSE),IO表指标!$E$2:$AT$25,ROW(AQ21)-9,FALSE)*HLOOKUP(AQ$6,$1:$3,3,FALSE),0)+IFERROR(HLOOKUP(HLOOKUP(AQ$7,$1:$2,2,FALSE),IO表指标!$E$2:$AT$25,ROW(AQ21)-8,FALSE)*HLOOKUP(AQ$7,$1:$3,3,FALSE),0))*10000*Deflator!$B$19</f>
        <v>0</v>
      </c>
      <c r="AR21" s="23">
        <f>(IFERROR(HLOOKUP(HLOOKUP(AR$6,$1:$2,2,FALSE),IO表指标!$E$2:$AT$25,ROW(AR21)-9,FALSE)*HLOOKUP(AR$6,$1:$3,3,FALSE),0)+IFERROR(HLOOKUP(HLOOKUP(AR$7,$1:$2,2,FALSE),IO表指标!$E$2:$AT$25,ROW(AR21)-8,FALSE)*HLOOKUP(AR$7,$1:$3,3,FALSE),0))*10000*Deflator!$B$19</f>
        <v>0</v>
      </c>
      <c r="AS21" s="23">
        <f>(IFERROR(HLOOKUP(HLOOKUP(AS$6,$1:$2,2,FALSE),IO表指标!$E$2:$AT$25,ROW(AS21)-9,FALSE)*HLOOKUP(AS$6,$1:$3,3,FALSE),0)+IFERROR(HLOOKUP(HLOOKUP(AS$7,$1:$2,2,FALSE),IO表指标!$E$2:$AT$25,ROW(AS21)-8,FALSE)*HLOOKUP(AS$7,$1:$3,3,FALSE),0))*10000*Deflator!$B$19</f>
        <v>2230340.8524180306</v>
      </c>
      <c r="AT21" s="23">
        <f>(IFERROR(HLOOKUP(HLOOKUP(AT$6,$1:$2,2,FALSE),IO表指标!$E$2:$AT$25,ROW(AT21)-9,FALSE)*HLOOKUP(AT$6,$1:$3,3,FALSE),0)+IFERROR(HLOOKUP(HLOOKUP(AT$7,$1:$2,2,FALSE),IO表指标!$E$2:$AT$25,ROW(AT21)-8,FALSE)*HLOOKUP(AT$7,$1:$3,3,FALSE),0))*10000*Deflator!$B$19</f>
        <v>353543874.18407691</v>
      </c>
    </row>
    <row r="22" spans="1:46" ht="14.25" customHeight="1" x14ac:dyDescent="0.2">
      <c r="A22" s="39"/>
      <c r="B22" s="37" t="s">
        <v>134</v>
      </c>
      <c r="C22" s="39"/>
      <c r="D22" s="10" t="s">
        <v>124</v>
      </c>
      <c r="E22" s="23">
        <f>(IFERROR(HLOOKUP(HLOOKUP(E$6,$1:$2,2,FALSE),IO表指标!$E$2:$AT$25,ROW(E22)-9,FALSE)*HLOOKUP(E$6,$1:$3,3,FALSE),0)+IFERROR(HLOOKUP(HLOOKUP(E$7,$1:$2,2,FALSE),IO表指标!$E$2:$AT$25,ROW(E22)-8,FALSE)*HLOOKUP(E$7,$1:$3,3,FALSE),0))*10000*Deflator!$B$19</f>
        <v>24638562328.258556</v>
      </c>
      <c r="F22" s="23">
        <f>(IFERROR(HLOOKUP(HLOOKUP(F$6,$1:$2,2,FALSE),IO表指标!$E$2:$AT$25,ROW(F22)-9,FALSE)*HLOOKUP(F$6,$1:$3,3,FALSE),0)+IFERROR(HLOOKUP(HLOOKUP(F$7,$1:$2,2,FALSE),IO表指标!$E$2:$AT$25,ROW(F22)-8,FALSE)*HLOOKUP(F$7,$1:$3,3,FALSE),0))*10000*Deflator!$B$19</f>
        <v>3063468995.7546678</v>
      </c>
      <c r="G22" s="23">
        <f>(IFERROR(HLOOKUP(HLOOKUP(G$6,$1:$2,2,FALSE),IO表指标!$E$2:$AT$25,ROW(G22)-9,FALSE)*HLOOKUP(G$6,$1:$3,3,FALSE),0)+IFERROR(HLOOKUP(HLOOKUP(G$7,$1:$2,2,FALSE),IO表指标!$E$2:$AT$25,ROW(G22)-8,FALSE)*HLOOKUP(G$7,$1:$3,3,FALSE),0))*10000*Deflator!$B$19</f>
        <v>948500364.97001874</v>
      </c>
      <c r="H22" s="23">
        <f>(IFERROR(HLOOKUP(HLOOKUP(H$6,$1:$2,2,FALSE),IO表指标!$E$2:$AT$25,ROW(H22)-9,FALSE)*HLOOKUP(H$6,$1:$3,3,FALSE),0)+IFERROR(HLOOKUP(HLOOKUP(H$7,$1:$2,2,FALSE),IO表指标!$E$2:$AT$25,ROW(H22)-8,FALSE)*HLOOKUP(H$7,$1:$3,3,FALSE),0))*10000*Deflator!$B$19</f>
        <v>236848839.71439758</v>
      </c>
      <c r="I22" s="23">
        <f>(IFERROR(HLOOKUP(HLOOKUP(I$6,$1:$2,2,FALSE),IO表指标!$E$2:$AT$25,ROW(I22)-9,FALSE)*HLOOKUP(I$6,$1:$3,3,FALSE),0)+IFERROR(HLOOKUP(HLOOKUP(I$7,$1:$2,2,FALSE),IO表指标!$E$2:$AT$25,ROW(I22)-8,FALSE)*HLOOKUP(I$7,$1:$3,3,FALSE),0))*10000*Deflator!$B$19</f>
        <v>78992980.976929545</v>
      </c>
      <c r="J22" s="23">
        <f>(IFERROR(HLOOKUP(HLOOKUP(J$6,$1:$2,2,FALSE),IO表指标!$E$2:$AT$25,ROW(J22)-9,FALSE)*HLOOKUP(J$6,$1:$3,3,FALSE),0)+IFERROR(HLOOKUP(HLOOKUP(J$7,$1:$2,2,FALSE),IO表指标!$E$2:$AT$25,ROW(J22)-8,FALSE)*HLOOKUP(J$7,$1:$3,3,FALSE),0))*10000*Deflator!$B$19</f>
        <v>100589670572.12746</v>
      </c>
      <c r="K22" s="23">
        <f>(IFERROR(HLOOKUP(HLOOKUP(K$6,$1:$2,2,FALSE),IO表指标!$E$2:$AT$25,ROW(K22)-9,FALSE)*HLOOKUP(K$6,$1:$3,3,FALSE),0)+IFERROR(HLOOKUP(HLOOKUP(K$7,$1:$2,2,FALSE),IO表指标!$E$2:$AT$25,ROW(K22)-8,FALSE)*HLOOKUP(K$7,$1:$3,3,FALSE),0))*10000*Deflator!$B$19</f>
        <v>11410505115.48089</v>
      </c>
      <c r="L22" s="23">
        <f>(IFERROR(HLOOKUP(HLOOKUP(L$6,$1:$2,2,FALSE),IO表指标!$E$2:$AT$25,ROW(L22)-9,FALSE)*HLOOKUP(L$6,$1:$3,3,FALSE),0)+IFERROR(HLOOKUP(HLOOKUP(L$7,$1:$2,2,FALSE),IO表指标!$E$2:$AT$25,ROW(L22)-8,FALSE)*HLOOKUP(L$7,$1:$3,3,FALSE),0))*10000*Deflator!$B$19</f>
        <v>11196826555.051672</v>
      </c>
      <c r="M22" s="23">
        <f>(IFERROR(HLOOKUP(HLOOKUP(M$6,$1:$2,2,FALSE),IO表指标!$E$2:$AT$25,ROW(M22)-9,FALSE)*HLOOKUP(M$6,$1:$3,3,FALSE),0)+IFERROR(HLOOKUP(HLOOKUP(M$7,$1:$2,2,FALSE),IO表指标!$E$2:$AT$25,ROW(M22)-8,FALSE)*HLOOKUP(M$7,$1:$3,3,FALSE),0))*10000*Deflator!$B$19</f>
        <v>17881817318.099419</v>
      </c>
      <c r="N22" s="23">
        <f>(IFERROR(HLOOKUP(HLOOKUP(N$6,$1:$2,2,FALSE),IO表指标!$E$2:$AT$25,ROW(N22)-9,FALSE)*HLOOKUP(N$6,$1:$3,3,FALSE),0)+IFERROR(HLOOKUP(HLOOKUP(N$7,$1:$2,2,FALSE),IO表指标!$E$2:$AT$25,ROW(N22)-8,FALSE)*HLOOKUP(N$7,$1:$3,3,FALSE),0))*10000*Deflator!$B$19</f>
        <v>16651885981.128681</v>
      </c>
      <c r="O22" s="23">
        <f>(IFERROR(HLOOKUP(HLOOKUP(O$6,$1:$2,2,FALSE),IO表指标!$E$2:$AT$25,ROW(O22)-9,FALSE)*HLOOKUP(O$6,$1:$3,3,FALSE),0)+IFERROR(HLOOKUP(HLOOKUP(O$7,$1:$2,2,FALSE),IO表指标!$E$2:$AT$25,ROW(O22)-8,FALSE)*HLOOKUP(O$7,$1:$3,3,FALSE),0))*10000*Deflator!$B$19</f>
        <v>33496904248.126541</v>
      </c>
      <c r="P22" s="23">
        <f>(IFERROR(HLOOKUP(HLOOKUP(P$6,$1:$2,2,FALSE),IO表指标!$E$2:$AT$25,ROW(P22)-9,FALSE)*HLOOKUP(P$6,$1:$3,3,FALSE),0)+IFERROR(HLOOKUP(HLOOKUP(P$7,$1:$2,2,FALSE),IO表指标!$E$2:$AT$25,ROW(P22)-8,FALSE)*HLOOKUP(P$7,$1:$3,3,FALSE),0))*10000*Deflator!$B$19</f>
        <v>11922626935.773853</v>
      </c>
      <c r="Q22" s="23">
        <f>(IFERROR(HLOOKUP(HLOOKUP(Q$6,$1:$2,2,FALSE),IO表指标!$E$2:$AT$25,ROW(Q22)-9,FALSE)*HLOOKUP(Q$6,$1:$3,3,FALSE),0)+IFERROR(HLOOKUP(HLOOKUP(Q$7,$1:$2,2,FALSE),IO表指标!$E$2:$AT$25,ROW(Q22)-8,FALSE)*HLOOKUP(Q$7,$1:$3,3,FALSE),0))*10000*Deflator!$B$19</f>
        <v>11354882795.9751</v>
      </c>
      <c r="R22" s="23">
        <f>(IFERROR(HLOOKUP(HLOOKUP(R$6,$1:$2,2,FALSE),IO表指标!$E$2:$AT$25,ROW(R22)-9,FALSE)*HLOOKUP(R$6,$1:$3,3,FALSE),0)+IFERROR(HLOOKUP(HLOOKUP(R$7,$1:$2,2,FALSE),IO表指标!$E$2:$AT$25,ROW(R22)-8,FALSE)*HLOOKUP(R$7,$1:$3,3,FALSE),0))*10000*Deflator!$B$19</f>
        <v>27468808240.228828</v>
      </c>
      <c r="S22" s="23">
        <f>(IFERROR(HLOOKUP(HLOOKUP(S$6,$1:$2,2,FALSE),IO表指标!$E$2:$AT$25,ROW(S22)-9,FALSE)*HLOOKUP(S$6,$1:$3,3,FALSE),0)+IFERROR(HLOOKUP(HLOOKUP(S$7,$1:$2,2,FALSE),IO表指标!$E$2:$AT$25,ROW(S22)-8,FALSE)*HLOOKUP(S$7,$1:$3,3,FALSE),0))*10000*Deflator!$B$19</f>
        <v>43739152018.842491</v>
      </c>
      <c r="T22" s="23">
        <f>(IFERROR(HLOOKUP(HLOOKUP(T$6,$1:$2,2,FALSE),IO表指标!$E$2:$AT$25,ROW(T22)-9,FALSE)*HLOOKUP(T$6,$1:$3,3,FALSE),0)+IFERROR(HLOOKUP(HLOOKUP(T$7,$1:$2,2,FALSE),IO表指标!$E$2:$AT$25,ROW(T22)-8,FALSE)*HLOOKUP(T$7,$1:$3,3,FALSE),0))*10000*Deflator!$B$19</f>
        <v>6890354566.3137188</v>
      </c>
      <c r="U22" s="23">
        <f>(IFERROR(HLOOKUP(HLOOKUP(U$6,$1:$2,2,FALSE),IO表指标!$E$2:$AT$25,ROW(U22)-9,FALSE)*HLOOKUP(U$6,$1:$3,3,FALSE),0)+IFERROR(HLOOKUP(HLOOKUP(U$7,$1:$2,2,FALSE),IO表指标!$E$2:$AT$25,ROW(U22)-8,FALSE)*HLOOKUP(U$7,$1:$3,3,FALSE),0))*10000*Deflator!$B$19</f>
        <v>9515251543.9570389</v>
      </c>
      <c r="V22" s="23">
        <f>(IFERROR(HLOOKUP(HLOOKUP(V$6,$1:$2,2,FALSE),IO表指标!$E$2:$AT$25,ROW(V22)-9,FALSE)*HLOOKUP(V$6,$1:$3,3,FALSE),0)+IFERROR(HLOOKUP(HLOOKUP(V$7,$1:$2,2,FALSE),IO表指标!$E$2:$AT$25,ROW(V22)-8,FALSE)*HLOOKUP(V$7,$1:$3,3,FALSE),0))*10000*Deflator!$B$19</f>
        <v>10260622105.666468</v>
      </c>
      <c r="W22" s="23">
        <f>(IFERROR(HLOOKUP(HLOOKUP(W$6,$1:$2,2,FALSE),IO表指标!$E$2:$AT$25,ROW(W22)-9,FALSE)*HLOOKUP(W$6,$1:$3,3,FALSE),0)+IFERROR(HLOOKUP(HLOOKUP(W$7,$1:$2,2,FALSE),IO表指标!$E$2:$AT$25,ROW(W22)-8,FALSE)*HLOOKUP(W$7,$1:$3,3,FALSE),0))*10000*Deflator!$B$19</f>
        <v>16664197869.206579</v>
      </c>
      <c r="X22" s="23">
        <f>(IFERROR(HLOOKUP(HLOOKUP(X$6,$1:$2,2,FALSE),IO表指标!$E$2:$AT$25,ROW(X22)-9,FALSE)*HLOOKUP(X$6,$1:$3,3,FALSE),0)+IFERROR(HLOOKUP(HLOOKUP(X$7,$1:$2,2,FALSE),IO表指标!$E$2:$AT$25,ROW(X22)-8,FALSE)*HLOOKUP(X$7,$1:$3,3,FALSE),0))*10000*Deflator!$B$19</f>
        <v>23021215267.452465</v>
      </c>
      <c r="Y22" s="23">
        <f>(IFERROR(HLOOKUP(HLOOKUP(Y$6,$1:$2,2,FALSE),IO表指标!$E$2:$AT$25,ROW(Y22)-9,FALSE)*HLOOKUP(Y$6,$1:$3,3,FALSE),0)+IFERROR(HLOOKUP(HLOOKUP(Y$7,$1:$2,2,FALSE),IO表指标!$E$2:$AT$25,ROW(Y22)-8,FALSE)*HLOOKUP(Y$7,$1:$3,3,FALSE),0))*10000*Deflator!$B$19</f>
        <v>43261800994.632004</v>
      </c>
      <c r="Z22" s="23">
        <f>(IFERROR(HLOOKUP(HLOOKUP(Z$6,$1:$2,2,FALSE),IO表指标!$E$2:$AT$25,ROW(Z22)-9,FALSE)*HLOOKUP(Z$6,$1:$3,3,FALSE),0)+IFERROR(HLOOKUP(HLOOKUP(Z$7,$1:$2,2,FALSE),IO表指标!$E$2:$AT$25,ROW(Z22)-8,FALSE)*HLOOKUP(Z$7,$1:$3,3,FALSE),0))*10000*Deflator!$B$19</f>
        <v>23877525596.841854</v>
      </c>
      <c r="AA22" s="23">
        <f>(IFERROR(HLOOKUP(HLOOKUP(AA$6,$1:$2,2,FALSE),IO表指标!$E$2:$AT$25,ROW(AA22)-9,FALSE)*HLOOKUP(AA$6,$1:$3,3,FALSE),0)+IFERROR(HLOOKUP(HLOOKUP(AA$7,$1:$2,2,FALSE),IO表指标!$E$2:$AT$25,ROW(AA22)-8,FALSE)*HLOOKUP(AA$7,$1:$3,3,FALSE),0))*10000*Deflator!$B$19</f>
        <v>6734686706.801548</v>
      </c>
      <c r="AB22" s="23">
        <f>(IFERROR(HLOOKUP(HLOOKUP(AB$6,$1:$2,2,FALSE),IO表指标!$E$2:$AT$25,ROW(AB22)-9,FALSE)*HLOOKUP(AB$6,$1:$3,3,FALSE),0)+IFERROR(HLOOKUP(HLOOKUP(AB$7,$1:$2,2,FALSE),IO表指标!$E$2:$AT$25,ROW(AB22)-8,FALSE)*HLOOKUP(AB$7,$1:$3,3,FALSE),0))*10000*Deflator!$B$19</f>
        <v>295241370.33883685</v>
      </c>
      <c r="AC22" s="23">
        <f>(IFERROR(HLOOKUP(HLOOKUP(AC$6,$1:$2,2,FALSE),IO表指标!$E$2:$AT$25,ROW(AC22)-9,FALSE)*HLOOKUP(AC$6,$1:$3,3,FALSE),0)+IFERROR(HLOOKUP(HLOOKUP(AC$7,$1:$2,2,FALSE),IO表指标!$E$2:$AT$25,ROW(AC22)-8,FALSE)*HLOOKUP(AC$7,$1:$3,3,FALSE),0))*10000*Deflator!$B$19</f>
        <v>8878385786.9183025</v>
      </c>
      <c r="AD22" s="23">
        <f>(IFERROR(HLOOKUP(HLOOKUP(AD$6,$1:$2,2,FALSE),IO表指标!$E$2:$AT$25,ROW(AD22)-9,FALSE)*HLOOKUP(AD$6,$1:$3,3,FALSE),0)+IFERROR(HLOOKUP(HLOOKUP(AD$7,$1:$2,2,FALSE),IO表指标!$E$2:$AT$25,ROW(AD22)-8,FALSE)*HLOOKUP(AD$7,$1:$3,3,FALSE),0))*10000*Deflator!$B$19</f>
        <v>421768200.32396048</v>
      </c>
      <c r="AE22" s="23">
        <f>(IFERROR(HLOOKUP(HLOOKUP(AE$6,$1:$2,2,FALSE),IO表指标!$E$2:$AT$25,ROW(AE22)-9,FALSE)*HLOOKUP(AE$6,$1:$3,3,FALSE),0)+IFERROR(HLOOKUP(HLOOKUP(AE$7,$1:$2,2,FALSE),IO表指标!$E$2:$AT$25,ROW(AE22)-8,FALSE)*HLOOKUP(AE$7,$1:$3,3,FALSE),0))*10000*Deflator!$B$19</f>
        <v>974775116.09274292</v>
      </c>
      <c r="AF22" s="23">
        <f>(IFERROR(HLOOKUP(HLOOKUP(AF$6,$1:$2,2,FALSE),IO表指标!$E$2:$AT$25,ROW(AF22)-9,FALSE)*HLOOKUP(AF$6,$1:$3,3,FALSE),0)+IFERROR(HLOOKUP(HLOOKUP(AF$7,$1:$2,2,FALSE),IO表指标!$E$2:$AT$25,ROW(AF22)-8,FALSE)*HLOOKUP(AF$7,$1:$3,3,FALSE),0))*10000*Deflator!$B$19</f>
        <v>355077792557.37225</v>
      </c>
      <c r="AG22" s="23">
        <f>(IFERROR(HLOOKUP(HLOOKUP(AG$6,$1:$2,2,FALSE),IO表指标!$E$2:$AT$25,ROW(AG22)-9,FALSE)*HLOOKUP(AG$6,$1:$3,3,FALSE),0)+IFERROR(HLOOKUP(HLOOKUP(AG$7,$1:$2,2,FALSE),IO表指标!$E$2:$AT$25,ROW(AG22)-8,FALSE)*HLOOKUP(AG$7,$1:$3,3,FALSE),0))*10000*Deflator!$B$19</f>
        <v>46688699385.744743</v>
      </c>
      <c r="AH22" s="23">
        <f>(IFERROR(HLOOKUP(HLOOKUP(AH$6,$1:$2,2,FALSE),IO表指标!$E$2:$AT$25,ROW(AH22)-9,FALSE)*HLOOKUP(AH$6,$1:$3,3,FALSE),0)+IFERROR(HLOOKUP(HLOOKUP(AH$7,$1:$2,2,FALSE),IO表指标!$E$2:$AT$25,ROW(AH22)-8,FALSE)*HLOOKUP(AH$7,$1:$3,3,FALSE),0))*10000*Deflator!$B$19</f>
        <v>20124168033.271584</v>
      </c>
      <c r="AI22" s="23">
        <f>(IFERROR(HLOOKUP(HLOOKUP(AI$6,$1:$2,2,FALSE),IO表指标!$E$2:$AT$25,ROW(AI22)-9,FALSE)*HLOOKUP(AI$6,$1:$3,3,FALSE),0)+IFERROR(HLOOKUP(HLOOKUP(AI$7,$1:$2,2,FALSE),IO表指标!$E$2:$AT$25,ROW(AI22)-8,FALSE)*HLOOKUP(AI$7,$1:$3,3,FALSE),0))*10000*Deflator!$B$19</f>
        <v>12671013612.393177</v>
      </c>
      <c r="AJ22" s="23">
        <f>(IFERROR(HLOOKUP(HLOOKUP(AJ$6,$1:$2,2,FALSE),IO表指标!$E$2:$AT$25,ROW(AJ22)-9,FALSE)*HLOOKUP(AJ$6,$1:$3,3,FALSE),0)+IFERROR(HLOOKUP(HLOOKUP(AJ$7,$1:$2,2,FALSE),IO表指标!$E$2:$AT$25,ROW(AJ22)-8,FALSE)*HLOOKUP(AJ$7,$1:$3,3,FALSE),0))*10000*Deflator!$B$19</f>
        <v>27468808240.228828</v>
      </c>
      <c r="AK22" s="23">
        <f>(IFERROR(HLOOKUP(HLOOKUP(AK$6,$1:$2,2,FALSE),IO表指标!$E$2:$AT$25,ROW(AK22)-9,FALSE)*HLOOKUP(AK$6,$1:$3,3,FALSE),0)+IFERROR(HLOOKUP(HLOOKUP(AK$7,$1:$2,2,FALSE),IO表指标!$E$2:$AT$25,ROW(AK22)-8,FALSE)*HLOOKUP(AK$7,$1:$3,3,FALSE),0))*10000*Deflator!$B$19</f>
        <v>4424721814.7252979</v>
      </c>
      <c r="AL22" s="23">
        <f>(IFERROR(HLOOKUP(HLOOKUP(AL$6,$1:$2,2,FALSE),IO表指标!$E$2:$AT$25,ROW(AL22)-9,FALSE)*HLOOKUP(AL$6,$1:$3,3,FALSE),0)+IFERROR(HLOOKUP(HLOOKUP(AL$7,$1:$2,2,FALSE),IO表指标!$E$2:$AT$25,ROW(AL22)-8,FALSE)*HLOOKUP(AL$7,$1:$3,3,FALSE),0))*10000*Deflator!$B$19</f>
        <v>2155094437.5006123</v>
      </c>
      <c r="AM22" s="23">
        <f>(IFERROR(HLOOKUP(HLOOKUP(AM$6,$1:$2,2,FALSE),IO表指标!$E$2:$AT$25,ROW(AM22)-9,FALSE)*HLOOKUP(AM$6,$1:$3,3,FALSE),0)+IFERROR(HLOOKUP(HLOOKUP(AM$7,$1:$2,2,FALSE),IO表指标!$E$2:$AT$25,ROW(AM22)-8,FALSE)*HLOOKUP(AM$7,$1:$3,3,FALSE),0))*10000*Deflator!$B$19</f>
        <v>34290591790.180058</v>
      </c>
      <c r="AN22" s="23">
        <f>(IFERROR(HLOOKUP(HLOOKUP(AN$6,$1:$2,2,FALSE),IO表指标!$E$2:$AT$25,ROW(AN22)-9,FALSE)*HLOOKUP(AN$6,$1:$3,3,FALSE),0)+IFERROR(HLOOKUP(HLOOKUP(AN$7,$1:$2,2,FALSE),IO表指标!$E$2:$AT$25,ROW(AN22)-8,FALSE)*HLOOKUP(AN$7,$1:$3,3,FALSE),0))*10000*Deflator!$B$19</f>
        <v>118488651060.06775</v>
      </c>
      <c r="AO22" s="23">
        <f>(IFERROR(HLOOKUP(HLOOKUP(AO$6,$1:$2,2,FALSE),IO表指标!$E$2:$AT$25,ROW(AO22)-9,FALSE)*HLOOKUP(AO$6,$1:$3,3,FALSE),0)+IFERROR(HLOOKUP(HLOOKUP(AO$7,$1:$2,2,FALSE),IO表指标!$E$2:$AT$25,ROW(AO22)-8,FALSE)*HLOOKUP(AO$7,$1:$3,3,FALSE),0))*10000*Deflator!$B$19</f>
        <v>17256071668.827362</v>
      </c>
      <c r="AP22" s="23">
        <f>(IFERROR(HLOOKUP(HLOOKUP(AP$6,$1:$2,2,FALSE),IO表指标!$E$2:$AT$25,ROW(AP22)-9,FALSE)*HLOOKUP(AP$6,$1:$3,3,FALSE),0)+IFERROR(HLOOKUP(HLOOKUP(AP$7,$1:$2,2,FALSE),IO表指标!$E$2:$AT$25,ROW(AP22)-8,FALSE)*HLOOKUP(AP$7,$1:$3,3,FALSE),0))*10000*Deflator!$B$19</f>
        <v>1298045307.7038617</v>
      </c>
      <c r="AQ22" s="23">
        <f>(IFERROR(HLOOKUP(HLOOKUP(AQ$6,$1:$2,2,FALSE),IO表指标!$E$2:$AT$25,ROW(AQ22)-9,FALSE)*HLOOKUP(AQ$6,$1:$3,3,FALSE),0)+IFERROR(HLOOKUP(HLOOKUP(AQ$7,$1:$2,2,FALSE),IO表指标!$E$2:$AT$25,ROW(AQ22)-8,FALSE)*HLOOKUP(AQ$7,$1:$3,3,FALSE),0))*10000*Deflator!$B$19</f>
        <v>28419316783.192921</v>
      </c>
      <c r="AR22" s="23">
        <f>(IFERROR(HLOOKUP(HLOOKUP(AR$6,$1:$2,2,FALSE),IO表指标!$E$2:$AT$25,ROW(AR22)-9,FALSE)*HLOOKUP(AR$6,$1:$3,3,FALSE),0)+IFERROR(HLOOKUP(HLOOKUP(AR$7,$1:$2,2,FALSE),IO表指标!$E$2:$AT$25,ROW(AR22)-8,FALSE)*HLOOKUP(AR$7,$1:$3,3,FALSE),0))*10000*Deflator!$B$19</f>
        <v>50350627204.405167</v>
      </c>
      <c r="AS22" s="23">
        <f>(IFERROR(HLOOKUP(HLOOKUP(AS$6,$1:$2,2,FALSE),IO表指标!$E$2:$AT$25,ROW(AS22)-9,FALSE)*HLOOKUP(AS$6,$1:$3,3,FALSE),0)+IFERROR(HLOOKUP(HLOOKUP(AS$7,$1:$2,2,FALSE),IO表指标!$E$2:$AT$25,ROW(AS22)-8,FALSE)*HLOOKUP(AS$7,$1:$3,3,FALSE),0))*10000*Deflator!$B$19</f>
        <v>6467619652.6265383</v>
      </c>
      <c r="AT22" s="23">
        <f>(IFERROR(HLOOKUP(HLOOKUP(AT$6,$1:$2,2,FALSE),IO表指标!$E$2:$AT$25,ROW(AT22)-9,FALSE)*HLOOKUP(AT$6,$1:$3,3,FALSE),0)+IFERROR(HLOOKUP(HLOOKUP(AT$7,$1:$2,2,FALSE),IO表指标!$E$2:$AT$25,ROW(AT22)-8,FALSE)*HLOOKUP(AT$7,$1:$3,3,FALSE),0))*10000*Deflator!$B$19</f>
        <v>5277542589.9893398</v>
      </c>
    </row>
    <row r="23" spans="1:46" ht="14.25" customHeight="1" x14ac:dyDescent="0.2">
      <c r="A23" s="37" t="s">
        <v>135</v>
      </c>
      <c r="B23" s="39"/>
      <c r="C23" s="39"/>
      <c r="D23" s="10" t="s">
        <v>125</v>
      </c>
      <c r="E23" s="23">
        <f>(IFERROR(HLOOKUP(HLOOKUP(E$6,$1:$2,2,FALSE),IO表指标!$E$2:$AT$25,ROW(E23)-9,FALSE)*HLOOKUP(E$6,$1:$3,3,FALSE),0)+IFERROR(HLOOKUP(HLOOKUP(E$7,$1:$2,2,FALSE),IO表指标!$E$2:$AT$25,ROW(E23)-8,FALSE)*HLOOKUP(E$7,$1:$3,3,FALSE),0))*10000*Deflator!$B$19</f>
        <v>7446624575.2968159</v>
      </c>
      <c r="F23" s="23">
        <f>(IFERROR(HLOOKUP(HLOOKUP(F$6,$1:$2,2,FALSE),IO表指标!$E$2:$AT$25,ROW(F23)-9,FALSE)*HLOOKUP(F$6,$1:$3,3,FALSE),0)+IFERROR(HLOOKUP(HLOOKUP(F$7,$1:$2,2,FALSE),IO表指标!$E$2:$AT$25,ROW(F23)-8,FALSE)*HLOOKUP(F$7,$1:$3,3,FALSE),0))*10000*Deflator!$B$19</f>
        <v>567689993.04720116</v>
      </c>
      <c r="G23" s="23">
        <f>(IFERROR(HLOOKUP(HLOOKUP(G$6,$1:$2,2,FALSE),IO表指标!$E$2:$AT$25,ROW(G23)-9,FALSE)*HLOOKUP(G$6,$1:$3,3,FALSE),0)+IFERROR(HLOOKUP(HLOOKUP(G$7,$1:$2,2,FALSE),IO表指标!$E$2:$AT$25,ROW(G23)-8,FALSE)*HLOOKUP(G$7,$1:$3,3,FALSE),0))*10000*Deflator!$B$19</f>
        <v>19941065180.73909</v>
      </c>
      <c r="H23" s="23">
        <f>(IFERROR(HLOOKUP(HLOOKUP(H$6,$1:$2,2,FALSE),IO表指标!$E$2:$AT$25,ROW(H23)-9,FALSE)*HLOOKUP(H$6,$1:$3,3,FALSE),0)+IFERROR(HLOOKUP(HLOOKUP(H$7,$1:$2,2,FALSE),IO表指标!$E$2:$AT$25,ROW(H23)-8,FALSE)*HLOOKUP(H$7,$1:$3,3,FALSE),0))*10000*Deflator!$B$19</f>
        <v>9088754846.7805748</v>
      </c>
      <c r="I23" s="23">
        <f>(IFERROR(HLOOKUP(HLOOKUP(I$6,$1:$2,2,FALSE),IO表指标!$E$2:$AT$25,ROW(I23)-9,FALSE)*HLOOKUP(I$6,$1:$3,3,FALSE),0)+IFERROR(HLOOKUP(HLOOKUP(I$7,$1:$2,2,FALSE),IO表指标!$E$2:$AT$25,ROW(I23)-8,FALSE)*HLOOKUP(I$7,$1:$3,3,FALSE),0))*10000*Deflator!$B$19</f>
        <v>55741096.772541255</v>
      </c>
      <c r="J23" s="23">
        <f>(IFERROR(HLOOKUP(HLOOKUP(J$6,$1:$2,2,FALSE),IO表指标!$E$2:$AT$25,ROW(J23)-9,FALSE)*HLOOKUP(J$6,$1:$3,3,FALSE),0)+IFERROR(HLOOKUP(HLOOKUP(J$7,$1:$2,2,FALSE),IO表指标!$E$2:$AT$25,ROW(J23)-8,FALSE)*HLOOKUP(J$7,$1:$3,3,FALSE),0))*10000*Deflator!$B$19</f>
        <v>2121772912.8383148</v>
      </c>
      <c r="K23" s="23">
        <f>(IFERROR(HLOOKUP(HLOOKUP(K$6,$1:$2,2,FALSE),IO表指标!$E$2:$AT$25,ROW(K23)-9,FALSE)*HLOOKUP(K$6,$1:$3,3,FALSE),0)+IFERROR(HLOOKUP(HLOOKUP(K$7,$1:$2,2,FALSE),IO表指标!$E$2:$AT$25,ROW(K23)-8,FALSE)*HLOOKUP(K$7,$1:$3,3,FALSE),0))*10000*Deflator!$B$19</f>
        <v>1120628662.7091713</v>
      </c>
      <c r="L23" s="23">
        <f>(IFERROR(HLOOKUP(HLOOKUP(L$6,$1:$2,2,FALSE),IO表指标!$E$2:$AT$25,ROW(L23)-9,FALSE)*HLOOKUP(L$6,$1:$3,3,FALSE),0)+IFERROR(HLOOKUP(HLOOKUP(L$7,$1:$2,2,FALSE),IO表指标!$E$2:$AT$25,ROW(L23)-8,FALSE)*HLOOKUP(L$7,$1:$3,3,FALSE),0))*10000*Deflator!$B$19</f>
        <v>733793756.80413854</v>
      </c>
      <c r="M23" s="23">
        <f>(IFERROR(HLOOKUP(HLOOKUP(M$6,$1:$2,2,FALSE),IO表指标!$E$2:$AT$25,ROW(M23)-9,FALSE)*HLOOKUP(M$6,$1:$3,3,FALSE),0)+IFERROR(HLOOKUP(HLOOKUP(M$7,$1:$2,2,FALSE),IO表指标!$E$2:$AT$25,ROW(M23)-8,FALSE)*HLOOKUP(M$7,$1:$3,3,FALSE),0))*10000*Deflator!$B$19</f>
        <v>1309300107.1485832</v>
      </c>
      <c r="N23" s="23">
        <f>(IFERROR(HLOOKUP(HLOOKUP(N$6,$1:$2,2,FALSE),IO表指标!$E$2:$AT$25,ROW(N23)-9,FALSE)*HLOOKUP(N$6,$1:$3,3,FALSE),0)+IFERROR(HLOOKUP(HLOOKUP(N$7,$1:$2,2,FALSE),IO表指标!$E$2:$AT$25,ROW(N23)-8,FALSE)*HLOOKUP(N$7,$1:$3,3,FALSE),0))*10000*Deflator!$B$19</f>
        <v>1056314693.2851481</v>
      </c>
      <c r="O23" s="23">
        <f>(IFERROR(HLOOKUP(HLOOKUP(O$6,$1:$2,2,FALSE),IO表指标!$E$2:$AT$25,ROW(O23)-9,FALSE)*HLOOKUP(O$6,$1:$3,3,FALSE),0)+IFERROR(HLOOKUP(HLOOKUP(O$7,$1:$2,2,FALSE),IO表指标!$E$2:$AT$25,ROW(O23)-8,FALSE)*HLOOKUP(O$7,$1:$3,3,FALSE),0))*10000*Deflator!$B$19</f>
        <v>2836914863.446177</v>
      </c>
      <c r="P23" s="23">
        <f>(IFERROR(HLOOKUP(HLOOKUP(P$6,$1:$2,2,FALSE),IO表指标!$E$2:$AT$25,ROW(P23)-9,FALSE)*HLOOKUP(P$6,$1:$3,3,FALSE),0)+IFERROR(HLOOKUP(HLOOKUP(P$7,$1:$2,2,FALSE),IO表指标!$E$2:$AT$25,ROW(P23)-8,FALSE)*HLOOKUP(P$7,$1:$3,3,FALSE),0))*10000*Deflator!$B$19</f>
        <v>1009749358.175758</v>
      </c>
      <c r="Q23" s="23">
        <f>(IFERROR(HLOOKUP(HLOOKUP(Q$6,$1:$2,2,FALSE),IO表指标!$E$2:$AT$25,ROW(Q23)-9,FALSE)*HLOOKUP(Q$6,$1:$3,3,FALSE),0)+IFERROR(HLOOKUP(HLOOKUP(Q$7,$1:$2,2,FALSE),IO表指标!$E$2:$AT$25,ROW(Q23)-8,FALSE)*HLOOKUP(Q$7,$1:$3,3,FALSE),0))*10000*Deflator!$B$19</f>
        <v>961666055.40548384</v>
      </c>
      <c r="R23" s="23">
        <f>(IFERROR(HLOOKUP(HLOOKUP(R$6,$1:$2,2,FALSE),IO表指标!$E$2:$AT$25,ROW(R23)-9,FALSE)*HLOOKUP(R$6,$1:$3,3,FALSE),0)+IFERROR(HLOOKUP(HLOOKUP(R$7,$1:$2,2,FALSE),IO表指标!$E$2:$AT$25,ROW(R23)-8,FALSE)*HLOOKUP(R$7,$1:$3,3,FALSE),0))*10000*Deflator!$B$19</f>
        <v>3101951087.7278333</v>
      </c>
      <c r="S23" s="23">
        <f>(IFERROR(HLOOKUP(HLOOKUP(S$6,$1:$2,2,FALSE),IO表指标!$E$2:$AT$25,ROW(S23)-9,FALSE)*HLOOKUP(S$6,$1:$3,3,FALSE),0)+IFERROR(HLOOKUP(HLOOKUP(S$7,$1:$2,2,FALSE),IO表指标!$E$2:$AT$25,ROW(S23)-8,FALSE)*HLOOKUP(S$7,$1:$3,3,FALSE),0))*10000*Deflator!$B$19</f>
        <v>1079126317.4983561</v>
      </c>
      <c r="T23" s="23">
        <f>(IFERROR(HLOOKUP(HLOOKUP(T$6,$1:$2,2,FALSE),IO表指标!$E$2:$AT$25,ROW(T23)-9,FALSE)*HLOOKUP(T$6,$1:$3,3,FALSE),0)+IFERROR(HLOOKUP(HLOOKUP(T$7,$1:$2,2,FALSE),IO表指标!$E$2:$AT$25,ROW(T23)-8,FALSE)*HLOOKUP(T$7,$1:$3,3,FALSE),0))*10000*Deflator!$B$19</f>
        <v>811638547.85552049</v>
      </c>
      <c r="U23" s="23">
        <f>(IFERROR(HLOOKUP(HLOOKUP(U$6,$1:$2,2,FALSE),IO表指标!$E$2:$AT$25,ROW(U23)-9,FALSE)*HLOOKUP(U$6,$1:$3,3,FALSE),0)+IFERROR(HLOOKUP(HLOOKUP(U$7,$1:$2,2,FALSE),IO表指标!$E$2:$AT$25,ROW(U23)-8,FALSE)*HLOOKUP(U$7,$1:$3,3,FALSE),0))*10000*Deflator!$B$19</f>
        <v>1120834185.1338139</v>
      </c>
      <c r="V23" s="23">
        <f>(IFERROR(HLOOKUP(HLOOKUP(V$6,$1:$2,2,FALSE),IO表指标!$E$2:$AT$25,ROW(V23)-9,FALSE)*HLOOKUP(V$6,$1:$3,3,FALSE),0)+IFERROR(HLOOKUP(HLOOKUP(V$7,$1:$2,2,FALSE),IO表指标!$E$2:$AT$25,ROW(V23)-8,FALSE)*HLOOKUP(V$7,$1:$3,3,FALSE),0))*10000*Deflator!$B$19</f>
        <v>189451192.51086283</v>
      </c>
      <c r="W23" s="23">
        <f>(IFERROR(HLOOKUP(HLOOKUP(W$6,$1:$2,2,FALSE),IO表指标!$E$2:$AT$25,ROW(W23)-9,FALSE)*HLOOKUP(W$6,$1:$3,3,FALSE),0)+IFERROR(HLOOKUP(HLOOKUP(W$7,$1:$2,2,FALSE),IO表指标!$E$2:$AT$25,ROW(W23)-8,FALSE)*HLOOKUP(W$7,$1:$3,3,FALSE),0))*10000*Deflator!$B$19</f>
        <v>4225453347.1472492</v>
      </c>
      <c r="X23" s="23">
        <f>(IFERROR(HLOOKUP(HLOOKUP(X$6,$1:$2,2,FALSE),IO表指标!$E$2:$AT$25,ROW(X23)-9,FALSE)*HLOOKUP(X$6,$1:$3,3,FALSE),0)+IFERROR(HLOOKUP(HLOOKUP(X$7,$1:$2,2,FALSE),IO表指标!$E$2:$AT$25,ROW(X23)-8,FALSE)*HLOOKUP(X$7,$1:$3,3,FALSE),0))*10000*Deflator!$B$19</f>
        <v>784246506.32114172</v>
      </c>
      <c r="Y23" s="23">
        <f>(IFERROR(HLOOKUP(HLOOKUP(Y$6,$1:$2,2,FALSE),IO表指标!$E$2:$AT$25,ROW(Y23)-9,FALSE)*HLOOKUP(Y$6,$1:$3,3,FALSE),0)+IFERROR(HLOOKUP(HLOOKUP(Y$7,$1:$2,2,FALSE),IO表指标!$E$2:$AT$25,ROW(Y23)-8,FALSE)*HLOOKUP(Y$7,$1:$3,3,FALSE),0))*10000*Deflator!$B$19</f>
        <v>1733310264.6835682</v>
      </c>
      <c r="Z23" s="23">
        <f>(IFERROR(HLOOKUP(HLOOKUP(Z$6,$1:$2,2,FALSE),IO表指标!$E$2:$AT$25,ROW(Z23)-9,FALSE)*HLOOKUP(Z$6,$1:$3,3,FALSE),0)+IFERROR(HLOOKUP(HLOOKUP(Z$7,$1:$2,2,FALSE),IO表指标!$E$2:$AT$25,ROW(Z23)-8,FALSE)*HLOOKUP(Z$7,$1:$3,3,FALSE),0))*10000*Deflator!$B$19</f>
        <v>585031735.36075032</v>
      </c>
      <c r="AA23" s="23">
        <f>(IFERROR(HLOOKUP(HLOOKUP(AA$6,$1:$2,2,FALSE),IO表指标!$E$2:$AT$25,ROW(AA23)-9,FALSE)*HLOOKUP(AA$6,$1:$3,3,FALSE),0)+IFERROR(HLOOKUP(HLOOKUP(AA$7,$1:$2,2,FALSE),IO表指标!$E$2:$AT$25,ROW(AA23)-8,FALSE)*HLOOKUP(AA$7,$1:$3,3,FALSE),0))*10000*Deflator!$B$19</f>
        <v>165008950.99918598</v>
      </c>
      <c r="AB23" s="23">
        <f>(IFERROR(HLOOKUP(HLOOKUP(AB$6,$1:$2,2,FALSE),IO表指标!$E$2:$AT$25,ROW(AB23)-9,FALSE)*HLOOKUP(AB$6,$1:$3,3,FALSE),0)+IFERROR(HLOOKUP(HLOOKUP(AB$7,$1:$2,2,FALSE),IO表指标!$E$2:$AT$25,ROW(AB23)-8,FALSE)*HLOOKUP(AB$7,$1:$3,3,FALSE),0))*10000*Deflator!$B$19</f>
        <v>2151902842.9735193</v>
      </c>
      <c r="AC23" s="23">
        <f>(IFERROR(HLOOKUP(HLOOKUP(AC$6,$1:$2,2,FALSE),IO表指标!$E$2:$AT$25,ROW(AC23)-9,FALSE)*HLOOKUP(AC$6,$1:$3,3,FALSE),0)+IFERROR(HLOOKUP(HLOOKUP(AC$7,$1:$2,2,FALSE),IO表指标!$E$2:$AT$25,ROW(AC23)-8,FALSE)*HLOOKUP(AC$7,$1:$3,3,FALSE),0))*10000*Deflator!$B$19</f>
        <v>0</v>
      </c>
      <c r="AD23" s="23">
        <f>(IFERROR(HLOOKUP(HLOOKUP(AD$6,$1:$2,2,FALSE),IO表指标!$E$2:$AT$25,ROW(AD23)-9,FALSE)*HLOOKUP(AD$6,$1:$3,3,FALSE),0)+IFERROR(HLOOKUP(HLOOKUP(AD$7,$1:$2,2,FALSE),IO表指标!$E$2:$AT$25,ROW(AD23)-8,FALSE)*HLOOKUP(AD$7,$1:$3,3,FALSE),0))*10000*Deflator!$B$19</f>
        <v>0</v>
      </c>
      <c r="AE23" s="23">
        <f>(IFERROR(HLOOKUP(HLOOKUP(AE$6,$1:$2,2,FALSE),IO表指标!$E$2:$AT$25,ROW(AE23)-9,FALSE)*HLOOKUP(AE$6,$1:$3,3,FALSE),0)+IFERROR(HLOOKUP(HLOOKUP(AE$7,$1:$2,2,FALSE),IO表指标!$E$2:$AT$25,ROW(AE23)-8,FALSE)*HLOOKUP(AE$7,$1:$3,3,FALSE),0))*10000*Deflator!$B$19</f>
        <v>0</v>
      </c>
      <c r="AF23" s="23">
        <f>(IFERROR(HLOOKUP(HLOOKUP(AF$6,$1:$2,2,FALSE),IO表指标!$E$2:$AT$25,ROW(AF23)-9,FALSE)*HLOOKUP(AF$6,$1:$3,3,FALSE),0)+IFERROR(HLOOKUP(HLOOKUP(AF$7,$1:$2,2,FALSE),IO表指标!$E$2:$AT$25,ROW(AF23)-8,FALSE)*HLOOKUP(AF$7,$1:$3,3,FALSE),0))*10000*Deflator!$B$19</f>
        <v>47931472607.1548</v>
      </c>
      <c r="AG23" s="23">
        <f>(IFERROR(HLOOKUP(HLOOKUP(AG$6,$1:$2,2,FALSE),IO表指标!$E$2:$AT$25,ROW(AG23)-9,FALSE)*HLOOKUP(AG$6,$1:$3,3,FALSE),0)+IFERROR(HLOOKUP(HLOOKUP(AG$7,$1:$2,2,FALSE),IO表指标!$E$2:$AT$25,ROW(AG23)-8,FALSE)*HLOOKUP(AG$7,$1:$3,3,FALSE),0))*10000*Deflator!$B$19</f>
        <v>570830766.00539136</v>
      </c>
      <c r="AH23" s="23">
        <f>(IFERROR(HLOOKUP(HLOOKUP(AH$6,$1:$2,2,FALSE),IO表指标!$E$2:$AT$25,ROW(AH23)-9,FALSE)*HLOOKUP(AH$6,$1:$3,3,FALSE),0)+IFERROR(HLOOKUP(HLOOKUP(AH$7,$1:$2,2,FALSE),IO表指标!$E$2:$AT$25,ROW(AH23)-8,FALSE)*HLOOKUP(AH$7,$1:$3,3,FALSE),0))*10000*Deflator!$B$19</f>
        <v>1672648187.9964144</v>
      </c>
      <c r="AI23" s="23">
        <f>(IFERROR(HLOOKUP(HLOOKUP(AI$6,$1:$2,2,FALSE),IO表指标!$E$2:$AT$25,ROW(AI23)-9,FALSE)*HLOOKUP(AI$6,$1:$3,3,FALSE),0)+IFERROR(HLOOKUP(HLOOKUP(AI$7,$1:$2,2,FALSE),IO表指标!$E$2:$AT$25,ROW(AI23)-8,FALSE)*HLOOKUP(AI$7,$1:$3,3,FALSE),0))*10000*Deflator!$B$19</f>
        <v>0</v>
      </c>
      <c r="AJ23" s="23">
        <f>(IFERROR(HLOOKUP(HLOOKUP(AJ$6,$1:$2,2,FALSE),IO表指标!$E$2:$AT$25,ROW(AJ23)-9,FALSE)*HLOOKUP(AJ$6,$1:$3,3,FALSE),0)+IFERROR(HLOOKUP(HLOOKUP(AJ$7,$1:$2,2,FALSE),IO表指标!$E$2:$AT$25,ROW(AJ23)-8,FALSE)*HLOOKUP(AJ$7,$1:$3,3,FALSE),0))*10000*Deflator!$B$19</f>
        <v>3101951087.7278333</v>
      </c>
      <c r="AK23" s="23">
        <f>(IFERROR(HLOOKUP(HLOOKUP(AK$6,$1:$2,2,FALSE),IO表指标!$E$2:$AT$25,ROW(AK23)-9,FALSE)*HLOOKUP(AK$6,$1:$3,3,FALSE),0)+IFERROR(HLOOKUP(HLOOKUP(AK$7,$1:$2,2,FALSE),IO表指标!$E$2:$AT$25,ROW(AK23)-8,FALSE)*HLOOKUP(AK$7,$1:$3,3,FALSE),0))*10000*Deflator!$B$19</f>
        <v>0</v>
      </c>
      <c r="AL23" s="23">
        <f>(IFERROR(HLOOKUP(HLOOKUP(AL$6,$1:$2,2,FALSE),IO表指标!$E$2:$AT$25,ROW(AL23)-9,FALSE)*HLOOKUP(AL$6,$1:$3,3,FALSE),0)+IFERROR(HLOOKUP(HLOOKUP(AL$7,$1:$2,2,FALSE),IO表指标!$E$2:$AT$25,ROW(AL23)-8,FALSE)*HLOOKUP(AL$7,$1:$3,3,FALSE),0))*10000*Deflator!$B$19</f>
        <v>0</v>
      </c>
      <c r="AM23" s="23">
        <f>(IFERROR(HLOOKUP(HLOOKUP(AM$6,$1:$2,2,FALSE),IO表指标!$E$2:$AT$25,ROW(AM23)-9,FALSE)*HLOOKUP(AM$6,$1:$3,3,FALSE),0)+IFERROR(HLOOKUP(HLOOKUP(AM$7,$1:$2,2,FALSE),IO表指标!$E$2:$AT$25,ROW(AM23)-8,FALSE)*HLOOKUP(AM$7,$1:$3,3,FALSE),0))*10000*Deflator!$B$19</f>
        <v>0</v>
      </c>
      <c r="AN23" s="23">
        <f>(IFERROR(HLOOKUP(HLOOKUP(AN$6,$1:$2,2,FALSE),IO表指标!$E$2:$AT$25,ROW(AN23)-9,FALSE)*HLOOKUP(AN$6,$1:$3,3,FALSE),0)+IFERROR(HLOOKUP(HLOOKUP(AN$7,$1:$2,2,FALSE),IO表指标!$E$2:$AT$25,ROW(AN23)-8,FALSE)*HLOOKUP(AN$7,$1:$3,3,FALSE),0))*10000*Deflator!$B$19</f>
        <v>10715399641.015181</v>
      </c>
      <c r="AO23" s="23">
        <f>(IFERROR(HLOOKUP(HLOOKUP(AO$6,$1:$2,2,FALSE),IO表指标!$E$2:$AT$25,ROW(AO23)-9,FALSE)*HLOOKUP(AO$6,$1:$3,3,FALSE),0)+IFERROR(HLOOKUP(HLOOKUP(AO$7,$1:$2,2,FALSE),IO表指标!$E$2:$AT$25,ROW(AO23)-8,FALSE)*HLOOKUP(AO$7,$1:$3,3,FALSE),0))*10000*Deflator!$B$19</f>
        <v>17751247.995319288</v>
      </c>
      <c r="AP23" s="23">
        <f>(IFERROR(HLOOKUP(HLOOKUP(AP$6,$1:$2,2,FALSE),IO表指标!$E$2:$AT$25,ROW(AP23)-9,FALSE)*HLOOKUP(AP$6,$1:$3,3,FALSE),0)+IFERROR(HLOOKUP(HLOOKUP(AP$7,$1:$2,2,FALSE),IO表指标!$E$2:$AT$25,ROW(AP23)-8,FALSE)*HLOOKUP(AP$7,$1:$3,3,FALSE),0))*10000*Deflator!$B$19</f>
        <v>216279172.71221411</v>
      </c>
      <c r="AQ23" s="23">
        <f>(IFERROR(HLOOKUP(HLOOKUP(AQ$6,$1:$2,2,FALSE),IO表指标!$E$2:$AT$25,ROW(AQ23)-9,FALSE)*HLOOKUP(AQ$6,$1:$3,3,FALSE),0)+IFERROR(HLOOKUP(HLOOKUP(AQ$7,$1:$2,2,FALSE),IO表指标!$E$2:$AT$25,ROW(AQ23)-8,FALSE)*HLOOKUP(AQ$7,$1:$3,3,FALSE),0))*10000*Deflator!$B$19</f>
        <v>169491384.3355124</v>
      </c>
      <c r="AR23" s="23">
        <f>(IFERROR(HLOOKUP(HLOOKUP(AR$6,$1:$2,2,FALSE),IO表指标!$E$2:$AT$25,ROW(AR23)-9,FALSE)*HLOOKUP(AR$6,$1:$3,3,FALSE),0)+IFERROR(HLOOKUP(HLOOKUP(AR$7,$1:$2,2,FALSE),IO表指标!$E$2:$AT$25,ROW(AR23)-8,FALSE)*HLOOKUP(AR$7,$1:$3,3,FALSE),0))*10000*Deflator!$B$19</f>
        <v>5327552.4658344761</v>
      </c>
      <c r="AS23" s="23">
        <f>(IFERROR(HLOOKUP(HLOOKUP(AS$6,$1:$2,2,FALSE),IO表指标!$E$2:$AT$25,ROW(AS23)-9,FALSE)*HLOOKUP(AS$6,$1:$3,3,FALSE),0)+IFERROR(HLOOKUP(HLOOKUP(AS$7,$1:$2,2,FALSE),IO表指标!$E$2:$AT$25,ROW(AS23)-8,FALSE)*HLOOKUP(AS$7,$1:$3,3,FALSE),0))*10000*Deflator!$B$19</f>
        <v>465585104.98708975</v>
      </c>
      <c r="AT23" s="23">
        <f>(IFERROR(HLOOKUP(HLOOKUP(AT$6,$1:$2,2,FALSE),IO表指标!$E$2:$AT$25,ROW(AT23)-9,FALSE)*HLOOKUP(AT$6,$1:$3,3,FALSE),0)+IFERROR(HLOOKUP(HLOOKUP(AT$7,$1:$2,2,FALSE),IO表指标!$E$2:$AT$25,ROW(AT23)-8,FALSE)*HLOOKUP(AT$7,$1:$3,3,FALSE),0))*10000*Deflator!$B$19</f>
        <v>0</v>
      </c>
    </row>
    <row r="24" spans="1:46" x14ac:dyDescent="0.2">
      <c r="A24" s="37" t="s">
        <v>136</v>
      </c>
      <c r="B24" s="39"/>
      <c r="C24" s="39"/>
      <c r="D24" s="10" t="s">
        <v>126</v>
      </c>
      <c r="E24" s="23">
        <f>(IFERROR(HLOOKUP(HLOOKUP(E$6,$1:$2,2,FALSE),IO表指标!$E$2:$AT$25,ROW(E24)-9,FALSE)*HLOOKUP(E$6,$1:$3,3,FALSE),0)+IFERROR(HLOOKUP(HLOOKUP(E$7,$1:$2,2,FALSE),IO表指标!$E$2:$AT$25,ROW(E24)-8,FALSE)*HLOOKUP(E$7,$1:$3,3,FALSE),0))*10000*Deflator!$B$19</f>
        <v>7298423072.1970806</v>
      </c>
      <c r="F24" s="23">
        <f>(IFERROR(HLOOKUP(HLOOKUP(F$6,$1:$2,2,FALSE),IO表指标!$E$2:$AT$25,ROW(F24)-9,FALSE)*HLOOKUP(F$6,$1:$3,3,FALSE),0)+IFERROR(HLOOKUP(HLOOKUP(F$7,$1:$2,2,FALSE),IO表指标!$E$2:$AT$25,ROW(F24)-8,FALSE)*HLOOKUP(F$7,$1:$3,3,FALSE),0))*10000*Deflator!$B$19</f>
        <v>0</v>
      </c>
      <c r="G24" s="23">
        <f>(IFERROR(HLOOKUP(HLOOKUP(G$6,$1:$2,2,FALSE),IO表指标!$E$2:$AT$25,ROW(G24)-9,FALSE)*HLOOKUP(G$6,$1:$3,3,FALSE),0)+IFERROR(HLOOKUP(HLOOKUP(G$7,$1:$2,2,FALSE),IO表指标!$E$2:$AT$25,ROW(G24)-8,FALSE)*HLOOKUP(G$7,$1:$3,3,FALSE),0))*10000*Deflator!$B$19</f>
        <v>5808179303.1719551</v>
      </c>
      <c r="H24" s="23">
        <f>(IFERROR(HLOOKUP(HLOOKUP(H$6,$1:$2,2,FALSE),IO表指标!$E$2:$AT$25,ROW(H24)-9,FALSE)*HLOOKUP(H$6,$1:$3,3,FALSE),0)+IFERROR(HLOOKUP(HLOOKUP(H$7,$1:$2,2,FALSE),IO表指标!$E$2:$AT$25,ROW(H24)-8,FALSE)*HLOOKUP(H$7,$1:$3,3,FALSE),0))*10000*Deflator!$B$19</f>
        <v>8323727315.3646631</v>
      </c>
      <c r="I24" s="23">
        <f>(IFERROR(HLOOKUP(HLOOKUP(I$6,$1:$2,2,FALSE),IO表指标!$E$2:$AT$25,ROW(I24)-9,FALSE)*HLOOKUP(I$6,$1:$3,3,FALSE),0)+IFERROR(HLOOKUP(HLOOKUP(I$7,$1:$2,2,FALSE),IO表指标!$E$2:$AT$25,ROW(I24)-8,FALSE)*HLOOKUP(I$7,$1:$3,3,FALSE),0))*10000*Deflator!$B$19</f>
        <v>384782004.93032664</v>
      </c>
      <c r="J24" s="23">
        <f>(IFERROR(HLOOKUP(HLOOKUP(J$6,$1:$2,2,FALSE),IO表指标!$E$2:$AT$25,ROW(J24)-9,FALSE)*HLOOKUP(J$6,$1:$3,3,FALSE),0)+IFERROR(HLOOKUP(HLOOKUP(J$7,$1:$2,2,FALSE),IO表指标!$E$2:$AT$25,ROW(J24)-8,FALSE)*HLOOKUP(J$7,$1:$3,3,FALSE),0))*10000*Deflator!$B$19</f>
        <v>5262754965.4834642</v>
      </c>
      <c r="K24" s="23">
        <f>(IFERROR(HLOOKUP(HLOOKUP(K$6,$1:$2,2,FALSE),IO表指标!$E$2:$AT$25,ROW(K24)-9,FALSE)*HLOOKUP(K$6,$1:$3,3,FALSE),0)+IFERROR(HLOOKUP(HLOOKUP(K$7,$1:$2,2,FALSE),IO表指标!$E$2:$AT$25,ROW(K24)-8,FALSE)*HLOOKUP(K$7,$1:$3,3,FALSE),0))*10000*Deflator!$B$19</f>
        <v>4413763232.4250383</v>
      </c>
      <c r="L24" s="23">
        <f>(IFERROR(HLOOKUP(HLOOKUP(L$6,$1:$2,2,FALSE),IO表指标!$E$2:$AT$25,ROW(L24)-9,FALSE)*HLOOKUP(L$6,$1:$3,3,FALSE),0)+IFERROR(HLOOKUP(HLOOKUP(L$7,$1:$2,2,FALSE),IO表指标!$E$2:$AT$25,ROW(L24)-8,FALSE)*HLOOKUP(L$7,$1:$3,3,FALSE),0))*10000*Deflator!$B$19</f>
        <v>703450376.0795424</v>
      </c>
      <c r="M24" s="23">
        <f>(IFERROR(HLOOKUP(HLOOKUP(M$6,$1:$2,2,FALSE),IO表指标!$E$2:$AT$25,ROW(M24)-9,FALSE)*HLOOKUP(M$6,$1:$3,3,FALSE),0)+IFERROR(HLOOKUP(HLOOKUP(M$7,$1:$2,2,FALSE),IO表指标!$E$2:$AT$25,ROW(M24)-8,FALSE)*HLOOKUP(M$7,$1:$3,3,FALSE),0))*10000*Deflator!$B$19</f>
        <v>1251629242.8025632</v>
      </c>
      <c r="N24" s="23">
        <f>(IFERROR(HLOOKUP(HLOOKUP(N$6,$1:$2,2,FALSE),IO表指标!$E$2:$AT$25,ROW(N24)-9,FALSE)*HLOOKUP(N$6,$1:$3,3,FALSE),0)+IFERROR(HLOOKUP(HLOOKUP(N$7,$1:$2,2,FALSE),IO表指标!$E$2:$AT$25,ROW(N24)-8,FALSE)*HLOOKUP(N$7,$1:$3,3,FALSE),0))*10000*Deflator!$B$19</f>
        <v>8911252821.550127</v>
      </c>
      <c r="O24" s="23">
        <f>(IFERROR(HLOOKUP(HLOOKUP(O$6,$1:$2,2,FALSE),IO表指标!$E$2:$AT$25,ROW(O24)-9,FALSE)*HLOOKUP(O$6,$1:$3,3,FALSE),0)+IFERROR(HLOOKUP(HLOOKUP(O$7,$1:$2,2,FALSE),IO表指标!$E$2:$AT$25,ROW(O24)-8,FALSE)*HLOOKUP(O$7,$1:$3,3,FALSE),0))*10000*Deflator!$B$19</f>
        <v>6775118154.4328928</v>
      </c>
      <c r="P24" s="23">
        <f>(IFERROR(HLOOKUP(HLOOKUP(P$6,$1:$2,2,FALSE),IO表指标!$E$2:$AT$25,ROW(P24)-9,FALSE)*HLOOKUP(P$6,$1:$3,3,FALSE),0)+IFERROR(HLOOKUP(HLOOKUP(P$7,$1:$2,2,FALSE),IO表指标!$E$2:$AT$25,ROW(P24)-8,FALSE)*HLOOKUP(P$7,$1:$3,3,FALSE),0))*10000*Deflator!$B$19</f>
        <v>2411482732.9337416</v>
      </c>
      <c r="Q24" s="23">
        <f>(IFERROR(HLOOKUP(HLOOKUP(Q$6,$1:$2,2,FALSE),IO表指标!$E$2:$AT$25,ROW(Q24)-9,FALSE)*HLOOKUP(Q$6,$1:$3,3,FALSE),0)+IFERROR(HLOOKUP(HLOOKUP(Q$7,$1:$2,2,FALSE),IO表指标!$E$2:$AT$25,ROW(Q24)-8,FALSE)*HLOOKUP(Q$7,$1:$3,3,FALSE),0))*10000*Deflator!$B$19</f>
        <v>2296650221.8416591</v>
      </c>
      <c r="R24" s="23">
        <f>(IFERROR(HLOOKUP(HLOOKUP(R$6,$1:$2,2,FALSE),IO表指标!$E$2:$AT$25,ROW(R24)-9,FALSE)*HLOOKUP(R$6,$1:$3,3,FALSE),0)+IFERROR(HLOOKUP(HLOOKUP(R$7,$1:$2,2,FALSE),IO表指标!$E$2:$AT$25,ROW(R24)-8,FALSE)*HLOOKUP(R$7,$1:$3,3,FALSE),0))*10000*Deflator!$B$19</f>
        <v>2009403519.9046729</v>
      </c>
      <c r="S24" s="23">
        <f>(IFERROR(HLOOKUP(HLOOKUP(S$6,$1:$2,2,FALSE),IO表指标!$E$2:$AT$25,ROW(S24)-9,FALSE)*HLOOKUP(S$6,$1:$3,3,FALSE),0)+IFERROR(HLOOKUP(HLOOKUP(S$7,$1:$2,2,FALSE),IO表指标!$E$2:$AT$25,ROW(S24)-8,FALSE)*HLOOKUP(S$7,$1:$3,3,FALSE),0))*10000*Deflator!$B$19</f>
        <v>1909752587.6001515</v>
      </c>
      <c r="T24" s="23">
        <f>(IFERROR(HLOOKUP(HLOOKUP(T$6,$1:$2,2,FALSE),IO表指标!$E$2:$AT$25,ROW(T24)-9,FALSE)*HLOOKUP(T$6,$1:$3,3,FALSE),0)+IFERROR(HLOOKUP(HLOOKUP(T$7,$1:$2,2,FALSE),IO表指标!$E$2:$AT$25,ROW(T24)-8,FALSE)*HLOOKUP(T$7,$1:$3,3,FALSE),0))*10000*Deflator!$B$19</f>
        <v>11218059777.498346</v>
      </c>
      <c r="U24" s="23">
        <f>(IFERROR(HLOOKUP(HLOOKUP(U$6,$1:$2,2,FALSE),IO表指标!$E$2:$AT$25,ROW(U24)-9,FALSE)*HLOOKUP(U$6,$1:$3,3,FALSE),0)+IFERROR(HLOOKUP(HLOOKUP(U$7,$1:$2,2,FALSE),IO表指标!$E$2:$AT$25,ROW(U24)-8,FALSE)*HLOOKUP(U$7,$1:$3,3,FALSE),0))*10000*Deflator!$B$19</f>
        <v>15491606359.402477</v>
      </c>
      <c r="V24" s="23">
        <f>(IFERROR(HLOOKUP(HLOOKUP(V$6,$1:$2,2,FALSE),IO表指标!$E$2:$AT$25,ROW(V24)-9,FALSE)*HLOOKUP(V$6,$1:$3,3,FALSE),0)+IFERROR(HLOOKUP(HLOOKUP(V$7,$1:$2,2,FALSE),IO表指标!$E$2:$AT$25,ROW(V24)-8,FALSE)*HLOOKUP(V$7,$1:$3,3,FALSE),0))*10000*Deflator!$B$19</f>
        <v>1584827064.8876288</v>
      </c>
      <c r="W24" s="23">
        <f>(IFERROR(HLOOKUP(HLOOKUP(W$6,$1:$2,2,FALSE),IO表指标!$E$2:$AT$25,ROW(W24)-9,FALSE)*HLOOKUP(W$6,$1:$3,3,FALSE),0)+IFERROR(HLOOKUP(HLOOKUP(W$7,$1:$2,2,FALSE),IO表指标!$E$2:$AT$25,ROW(W24)-8,FALSE)*HLOOKUP(W$7,$1:$3,3,FALSE),0))*10000*Deflator!$B$19</f>
        <v>4521191316.8165073</v>
      </c>
      <c r="X24" s="23">
        <f>(IFERROR(HLOOKUP(HLOOKUP(X$6,$1:$2,2,FALSE),IO表指标!$E$2:$AT$25,ROW(X24)-9,FALSE)*HLOOKUP(X$6,$1:$3,3,FALSE),0)+IFERROR(HLOOKUP(HLOOKUP(X$7,$1:$2,2,FALSE),IO表指标!$E$2:$AT$25,ROW(X24)-8,FALSE)*HLOOKUP(X$7,$1:$3,3,FALSE),0))*10000*Deflator!$B$19</f>
        <v>1328682001.483268</v>
      </c>
      <c r="Y24" s="23">
        <f>(IFERROR(HLOOKUP(HLOOKUP(Y$6,$1:$2,2,FALSE),IO表指标!$E$2:$AT$25,ROW(Y24)-9,FALSE)*HLOOKUP(Y$6,$1:$3,3,FALSE),0)+IFERROR(HLOOKUP(HLOOKUP(Y$7,$1:$2,2,FALSE),IO表指标!$E$2:$AT$25,ROW(Y24)-8,FALSE)*HLOOKUP(Y$7,$1:$3,3,FALSE),0))*10000*Deflator!$B$19</f>
        <v>5745243324.2876101</v>
      </c>
      <c r="Z24" s="23">
        <f>(IFERROR(HLOOKUP(HLOOKUP(Z$6,$1:$2,2,FALSE),IO表指标!$E$2:$AT$25,ROW(Z24)-9,FALSE)*HLOOKUP(Z$6,$1:$3,3,FALSE),0)+IFERROR(HLOOKUP(HLOOKUP(Z$7,$1:$2,2,FALSE),IO表指标!$E$2:$AT$25,ROW(Z24)-8,FALSE)*HLOOKUP(Z$7,$1:$3,3,FALSE),0))*10000*Deflator!$B$19</f>
        <v>6184941403.1613598</v>
      </c>
      <c r="AA24" s="23">
        <f>(IFERROR(HLOOKUP(HLOOKUP(AA$6,$1:$2,2,FALSE),IO表指标!$E$2:$AT$25,ROW(AA24)-9,FALSE)*HLOOKUP(AA$6,$1:$3,3,FALSE),0)+IFERROR(HLOOKUP(HLOOKUP(AA$7,$1:$2,2,FALSE),IO表指标!$E$2:$AT$25,ROW(AA24)-8,FALSE)*HLOOKUP(AA$7,$1:$3,3,FALSE),0))*10000*Deflator!$B$19</f>
        <v>1744470652.1737165</v>
      </c>
      <c r="AB24" s="23">
        <f>(IFERROR(HLOOKUP(HLOOKUP(AB$6,$1:$2,2,FALSE),IO表指标!$E$2:$AT$25,ROW(AB24)-9,FALSE)*HLOOKUP(AB$6,$1:$3,3,FALSE),0)+IFERROR(HLOOKUP(HLOOKUP(AB$7,$1:$2,2,FALSE),IO表指标!$E$2:$AT$25,ROW(AB24)-8,FALSE)*HLOOKUP(AB$7,$1:$3,3,FALSE),0))*10000*Deflator!$B$19</f>
        <v>3334750174.4230943</v>
      </c>
      <c r="AC24" s="23">
        <f>(IFERROR(HLOOKUP(HLOOKUP(AC$6,$1:$2,2,FALSE),IO表指标!$E$2:$AT$25,ROW(AC24)-9,FALSE)*HLOOKUP(AC$6,$1:$3,3,FALSE),0)+IFERROR(HLOOKUP(HLOOKUP(AC$7,$1:$2,2,FALSE),IO表指标!$E$2:$AT$25,ROW(AC24)-8,FALSE)*HLOOKUP(AC$7,$1:$3,3,FALSE),0))*10000*Deflator!$B$19</f>
        <v>509605295.92583001</v>
      </c>
      <c r="AD24" s="23">
        <f>(IFERROR(HLOOKUP(HLOOKUP(AD$6,$1:$2,2,FALSE),IO表指标!$E$2:$AT$25,ROW(AD24)-9,FALSE)*HLOOKUP(AD$6,$1:$3,3,FALSE),0)+IFERROR(HLOOKUP(HLOOKUP(AD$7,$1:$2,2,FALSE),IO表指标!$E$2:$AT$25,ROW(AD24)-8,FALSE)*HLOOKUP(AD$7,$1:$3,3,FALSE),0))*10000*Deflator!$B$19</f>
        <v>34689350.888194501</v>
      </c>
      <c r="AE24" s="23">
        <f>(IFERROR(HLOOKUP(HLOOKUP(AE$6,$1:$2,2,FALSE),IO表指标!$E$2:$AT$25,ROW(AE24)-9,FALSE)*HLOOKUP(AE$6,$1:$3,3,FALSE),0)+IFERROR(HLOOKUP(HLOOKUP(AE$7,$1:$2,2,FALSE),IO表指标!$E$2:$AT$25,ROW(AE24)-8,FALSE)*HLOOKUP(AE$7,$1:$3,3,FALSE),0))*10000*Deflator!$B$19</f>
        <v>310737.59271969961</v>
      </c>
      <c r="AF24" s="23">
        <f>(IFERROR(HLOOKUP(HLOOKUP(AF$6,$1:$2,2,FALSE),IO表指标!$E$2:$AT$25,ROW(AF24)-9,FALSE)*HLOOKUP(AF$6,$1:$3,3,FALSE),0)+IFERROR(HLOOKUP(HLOOKUP(AF$7,$1:$2,2,FALSE),IO表指标!$E$2:$AT$25,ROW(AF24)-8,FALSE)*HLOOKUP(AF$7,$1:$3,3,FALSE),0))*10000*Deflator!$B$19</f>
        <v>74899376204.053955</v>
      </c>
      <c r="AG24" s="23">
        <f>(IFERROR(HLOOKUP(HLOOKUP(AG$6,$1:$2,2,FALSE),IO表指标!$E$2:$AT$25,ROW(AG24)-9,FALSE)*HLOOKUP(AG$6,$1:$3,3,FALSE),0)+IFERROR(HLOOKUP(HLOOKUP(AG$7,$1:$2,2,FALSE),IO表指标!$E$2:$AT$25,ROW(AG24)-8,FALSE)*HLOOKUP(AG$7,$1:$3,3,FALSE),0))*10000*Deflator!$B$19</f>
        <v>687142460.64106131</v>
      </c>
      <c r="AH24" s="23">
        <f>(IFERROR(HLOOKUP(HLOOKUP(AH$6,$1:$2,2,FALSE),IO表指标!$E$2:$AT$25,ROW(AH24)-9,FALSE)*HLOOKUP(AH$6,$1:$3,3,FALSE),0)+IFERROR(HLOOKUP(HLOOKUP(AH$7,$1:$2,2,FALSE),IO表指标!$E$2:$AT$25,ROW(AH24)-8,FALSE)*HLOOKUP(AH$7,$1:$3,3,FALSE),0))*10000*Deflator!$B$19</f>
        <v>2069600942.2475727</v>
      </c>
      <c r="AI24" s="23">
        <f>(IFERROR(HLOOKUP(HLOOKUP(AI$6,$1:$2,2,FALSE),IO表指标!$E$2:$AT$25,ROW(AI24)-9,FALSE)*HLOOKUP(AI$6,$1:$3,3,FALSE),0)+IFERROR(HLOOKUP(HLOOKUP(AI$7,$1:$2,2,FALSE),IO表指标!$E$2:$AT$25,ROW(AI24)-8,FALSE)*HLOOKUP(AI$7,$1:$3,3,FALSE),0))*10000*Deflator!$B$19</f>
        <v>0</v>
      </c>
      <c r="AJ24" s="23">
        <f>(IFERROR(HLOOKUP(HLOOKUP(AJ$6,$1:$2,2,FALSE),IO表指标!$E$2:$AT$25,ROW(AJ24)-9,FALSE)*HLOOKUP(AJ$6,$1:$3,3,FALSE),0)+IFERROR(HLOOKUP(HLOOKUP(AJ$7,$1:$2,2,FALSE),IO表指标!$E$2:$AT$25,ROW(AJ24)-8,FALSE)*HLOOKUP(AJ$7,$1:$3,3,FALSE),0))*10000*Deflator!$B$19</f>
        <v>2009403519.9046729</v>
      </c>
      <c r="AK24" s="23">
        <f>(IFERROR(HLOOKUP(HLOOKUP(AK$6,$1:$2,2,FALSE),IO表指标!$E$2:$AT$25,ROW(AK24)-9,FALSE)*HLOOKUP(AK$6,$1:$3,3,FALSE),0)+IFERROR(HLOOKUP(HLOOKUP(AK$7,$1:$2,2,FALSE),IO表指标!$E$2:$AT$25,ROW(AK24)-8,FALSE)*HLOOKUP(AK$7,$1:$3,3,FALSE),0))*10000*Deflator!$B$19</f>
        <v>1904777882.0269847</v>
      </c>
      <c r="AL24" s="23">
        <f>(IFERROR(HLOOKUP(HLOOKUP(AL$6,$1:$2,2,FALSE),IO表指标!$E$2:$AT$25,ROW(AL24)-9,FALSE)*HLOOKUP(AL$6,$1:$3,3,FALSE),0)+IFERROR(HLOOKUP(HLOOKUP(AL$7,$1:$2,2,FALSE),IO表指标!$E$2:$AT$25,ROW(AL24)-8,FALSE)*HLOOKUP(AL$7,$1:$3,3,FALSE),0))*10000*Deflator!$B$19</f>
        <v>0</v>
      </c>
      <c r="AM24" s="23">
        <f>(IFERROR(HLOOKUP(HLOOKUP(AM$6,$1:$2,2,FALSE),IO表指标!$E$2:$AT$25,ROW(AM24)-9,FALSE)*HLOOKUP(AM$6,$1:$3,3,FALSE),0)+IFERROR(HLOOKUP(HLOOKUP(AM$7,$1:$2,2,FALSE),IO表指标!$E$2:$AT$25,ROW(AM24)-8,FALSE)*HLOOKUP(AM$7,$1:$3,3,FALSE),0))*10000*Deflator!$B$19</f>
        <v>753270034.05249989</v>
      </c>
      <c r="AN24" s="23">
        <f>(IFERROR(HLOOKUP(HLOOKUP(AN$6,$1:$2,2,FALSE),IO表指标!$E$2:$AT$25,ROW(AN24)-9,FALSE)*HLOOKUP(AN$6,$1:$3,3,FALSE),0)+IFERROR(HLOOKUP(HLOOKUP(AN$7,$1:$2,2,FALSE),IO表指标!$E$2:$AT$25,ROW(AN24)-8,FALSE)*HLOOKUP(AN$7,$1:$3,3,FALSE),0))*10000*Deflator!$B$19</f>
        <v>38784567430.826729</v>
      </c>
      <c r="AO24" s="23">
        <f>(IFERROR(HLOOKUP(HLOOKUP(AO$6,$1:$2,2,FALSE),IO表指标!$E$2:$AT$25,ROW(AO24)-9,FALSE)*HLOOKUP(AO$6,$1:$3,3,FALSE),0)+IFERROR(HLOOKUP(HLOOKUP(AO$7,$1:$2,2,FALSE),IO表指标!$E$2:$AT$25,ROW(AO24)-8,FALSE)*HLOOKUP(AO$7,$1:$3,3,FALSE),0))*10000*Deflator!$B$19</f>
        <v>111454604.69339244</v>
      </c>
      <c r="AP24" s="23">
        <f>(IFERROR(HLOOKUP(HLOOKUP(AP$6,$1:$2,2,FALSE),IO表指标!$E$2:$AT$25,ROW(AP24)-9,FALSE)*HLOOKUP(AP$6,$1:$3,3,FALSE),0)+IFERROR(HLOOKUP(HLOOKUP(AP$7,$1:$2,2,FALSE),IO表指标!$E$2:$AT$25,ROW(AP24)-8,FALSE)*HLOOKUP(AP$7,$1:$3,3,FALSE),0))*10000*Deflator!$B$19</f>
        <v>1749708206.9012485</v>
      </c>
      <c r="AQ24" s="23">
        <f>(IFERROR(HLOOKUP(HLOOKUP(AQ$6,$1:$2,2,FALSE),IO表指标!$E$2:$AT$25,ROW(AQ24)-9,FALSE)*HLOOKUP(AQ$6,$1:$3,3,FALSE),0)+IFERROR(HLOOKUP(HLOOKUP(AQ$7,$1:$2,2,FALSE),IO表指标!$E$2:$AT$25,ROW(AQ24)-8,FALSE)*HLOOKUP(AQ$7,$1:$3,3,FALSE),0))*10000*Deflator!$B$19</f>
        <v>7951397.4660424069</v>
      </c>
      <c r="AR24" s="23">
        <f>(IFERROR(HLOOKUP(HLOOKUP(AR$6,$1:$2,2,FALSE),IO表指标!$E$2:$AT$25,ROW(AR24)-9,FALSE)*HLOOKUP(AR$6,$1:$3,3,FALSE),0)+IFERROR(HLOOKUP(HLOOKUP(AR$7,$1:$2,2,FALSE),IO表指标!$E$2:$AT$25,ROW(AR24)-8,FALSE)*HLOOKUP(AR$7,$1:$3,3,FALSE),0))*10000*Deflator!$B$19</f>
        <v>3391976.7130524218</v>
      </c>
      <c r="AS24" s="23">
        <f>(IFERROR(HLOOKUP(HLOOKUP(AS$6,$1:$2,2,FALSE),IO表指标!$E$2:$AT$25,ROW(AS24)-9,FALSE)*HLOOKUP(AS$6,$1:$3,3,FALSE),0)+IFERROR(HLOOKUP(HLOOKUP(AS$7,$1:$2,2,FALSE),IO表指标!$E$2:$AT$25,ROW(AS24)-8,FALSE)*HLOOKUP(AS$7,$1:$3,3,FALSE),0))*10000*Deflator!$B$19</f>
        <v>829794248.4166162</v>
      </c>
      <c r="AT24" s="23">
        <f>(IFERROR(HLOOKUP(HLOOKUP(AT$6,$1:$2,2,FALSE),IO表指标!$E$2:$AT$25,ROW(AT24)-9,FALSE)*HLOOKUP(AT$6,$1:$3,3,FALSE),0)+IFERROR(HLOOKUP(HLOOKUP(AT$7,$1:$2,2,FALSE),IO表指标!$E$2:$AT$25,ROW(AT24)-8,FALSE)*HLOOKUP(AT$7,$1:$3,3,FALSE),0))*10000*Deflator!$B$19</f>
        <v>0</v>
      </c>
    </row>
    <row r="25" spans="1:46" ht="14.25" customHeight="1" x14ac:dyDescent="0.2">
      <c r="A25" s="37" t="s">
        <v>137</v>
      </c>
      <c r="B25" s="39"/>
      <c r="C25" s="39"/>
      <c r="D25" s="10" t="s">
        <v>127</v>
      </c>
      <c r="E25" s="23">
        <f>(IFERROR(HLOOKUP(HLOOKUP(E$6,$1:$2,2,FALSE),IO表指标!$E$2:$AT$25,ROW(E25)-9,FALSE)*HLOOKUP(E$6,$1:$3,3,FALSE),0)+IFERROR(HLOOKUP(HLOOKUP(E$7,$1:$2,2,FALSE),IO表指标!$E$2:$AT$25,ROW(E25)-8,FALSE)*HLOOKUP(E$7,$1:$3,3,FALSE),0))*10000*Deflator!$B$19</f>
        <v>5531355669.4034767</v>
      </c>
      <c r="F25" s="23">
        <f>(IFERROR(HLOOKUP(HLOOKUP(F$6,$1:$2,2,FALSE),IO表指标!$E$2:$AT$25,ROW(F25)-9,FALSE)*HLOOKUP(F$6,$1:$3,3,FALSE),0)+IFERROR(HLOOKUP(HLOOKUP(F$7,$1:$2,2,FALSE),IO表指标!$E$2:$AT$25,ROW(F25)-8,FALSE)*HLOOKUP(F$7,$1:$3,3,FALSE),0))*10000*Deflator!$B$19</f>
        <v>1616046028.6421781</v>
      </c>
      <c r="G25" s="23">
        <f>(IFERROR(HLOOKUP(HLOOKUP(G$6,$1:$2,2,FALSE),IO表指标!$E$2:$AT$25,ROW(G25)-9,FALSE)*HLOOKUP(G$6,$1:$3,3,FALSE),0)+IFERROR(HLOOKUP(HLOOKUP(G$7,$1:$2,2,FALSE),IO表指标!$E$2:$AT$25,ROW(G25)-8,FALSE)*HLOOKUP(G$7,$1:$3,3,FALSE),0))*10000*Deflator!$B$19</f>
        <v>477356832.38979352</v>
      </c>
      <c r="H25" s="23">
        <f>(IFERROR(HLOOKUP(HLOOKUP(H$6,$1:$2,2,FALSE),IO表指标!$E$2:$AT$25,ROW(H25)-9,FALSE)*HLOOKUP(H$6,$1:$3,3,FALSE),0)+IFERROR(HLOOKUP(HLOOKUP(H$7,$1:$2,2,FALSE),IO表指标!$E$2:$AT$25,ROW(H25)-8,FALSE)*HLOOKUP(H$7,$1:$3,3,FALSE),0))*10000*Deflator!$B$19</f>
        <v>7710660050.2845354</v>
      </c>
      <c r="I25" s="23">
        <f>(IFERROR(HLOOKUP(HLOOKUP(I$6,$1:$2,2,FALSE),IO表指标!$E$2:$AT$25,ROW(I25)-9,FALSE)*HLOOKUP(I$6,$1:$3,3,FALSE),0)+IFERROR(HLOOKUP(HLOOKUP(I$7,$1:$2,2,FALSE),IO表指标!$E$2:$AT$25,ROW(I25)-8,FALSE)*HLOOKUP(I$7,$1:$3,3,FALSE),0))*10000*Deflator!$B$19</f>
        <v>193276459.39993188</v>
      </c>
      <c r="J25" s="23">
        <f>(IFERROR(HLOOKUP(HLOOKUP(J$6,$1:$2,2,FALSE),IO表指标!$E$2:$AT$25,ROW(J25)-9,FALSE)*HLOOKUP(J$6,$1:$3,3,FALSE),0)+IFERROR(HLOOKUP(HLOOKUP(J$7,$1:$2,2,FALSE),IO表指标!$E$2:$AT$25,ROW(J25)-8,FALSE)*HLOOKUP(J$7,$1:$3,3,FALSE),0))*10000*Deflator!$B$19</f>
        <v>10871487199.563797</v>
      </c>
      <c r="K25" s="23">
        <f>(IFERROR(HLOOKUP(HLOOKUP(K$6,$1:$2,2,FALSE),IO表指标!$E$2:$AT$25,ROW(K25)-9,FALSE)*HLOOKUP(K$6,$1:$3,3,FALSE),0)+IFERROR(HLOOKUP(HLOOKUP(K$7,$1:$2,2,FALSE),IO表指标!$E$2:$AT$25,ROW(K25)-8,FALSE)*HLOOKUP(K$7,$1:$3,3,FALSE),0))*10000*Deflator!$B$19</f>
        <v>69772089760.59285</v>
      </c>
      <c r="L25" s="23">
        <f>(IFERROR(HLOOKUP(HLOOKUP(L$6,$1:$2,2,FALSE),IO表指标!$E$2:$AT$25,ROW(L25)-9,FALSE)*HLOOKUP(L$6,$1:$3,3,FALSE),0)+IFERROR(HLOOKUP(HLOOKUP(L$7,$1:$2,2,FALSE),IO表指标!$E$2:$AT$25,ROW(L25)-8,FALSE)*HLOOKUP(L$7,$1:$3,3,FALSE),0))*10000*Deflator!$B$19</f>
        <v>2897613531.662941</v>
      </c>
      <c r="M25" s="23">
        <f>(IFERROR(HLOOKUP(HLOOKUP(M$6,$1:$2,2,FALSE),IO表指标!$E$2:$AT$25,ROW(M25)-9,FALSE)*HLOOKUP(M$6,$1:$3,3,FALSE),0)+IFERROR(HLOOKUP(HLOOKUP(M$7,$1:$2,2,FALSE),IO表指标!$E$2:$AT$25,ROW(M25)-8,FALSE)*HLOOKUP(M$7,$1:$3,3,FALSE),0))*10000*Deflator!$B$19</f>
        <v>3463228552.6540837</v>
      </c>
      <c r="N25" s="23">
        <f>(IFERROR(HLOOKUP(HLOOKUP(N$6,$1:$2,2,FALSE),IO表指标!$E$2:$AT$25,ROW(N25)-9,FALSE)*HLOOKUP(N$6,$1:$3,3,FALSE),0)+IFERROR(HLOOKUP(HLOOKUP(N$7,$1:$2,2,FALSE),IO表指标!$E$2:$AT$25,ROW(N25)-8,FALSE)*HLOOKUP(N$7,$1:$3,3,FALSE),0))*10000*Deflator!$B$19</f>
        <v>7060096050.8500252</v>
      </c>
      <c r="O25" s="23">
        <f>(IFERROR(HLOOKUP(HLOOKUP(O$6,$1:$2,2,FALSE),IO表指标!$E$2:$AT$25,ROW(O25)-9,FALSE)*HLOOKUP(O$6,$1:$3,3,FALSE),0)+IFERROR(HLOOKUP(HLOOKUP(O$7,$1:$2,2,FALSE),IO表指标!$E$2:$AT$25,ROW(O25)-8,FALSE)*HLOOKUP(O$7,$1:$3,3,FALSE),0))*10000*Deflator!$B$19</f>
        <v>9325366190.0432644</v>
      </c>
      <c r="P25" s="23">
        <f>(IFERROR(HLOOKUP(HLOOKUP(P$6,$1:$2,2,FALSE),IO表指标!$E$2:$AT$25,ROW(P25)-9,FALSE)*HLOOKUP(P$6,$1:$3,3,FALSE),0)+IFERROR(HLOOKUP(HLOOKUP(P$7,$1:$2,2,FALSE),IO表指标!$E$2:$AT$25,ROW(P25)-8,FALSE)*HLOOKUP(P$7,$1:$3,3,FALSE),0))*10000*Deflator!$B$19</f>
        <v>3319198135.4391279</v>
      </c>
      <c r="Q25" s="23">
        <f>(IFERROR(HLOOKUP(HLOOKUP(Q$6,$1:$2,2,FALSE),IO表指标!$E$2:$AT$25,ROW(Q25)-9,FALSE)*HLOOKUP(Q$6,$1:$3,3,FALSE),0)+IFERROR(HLOOKUP(HLOOKUP(Q$7,$1:$2,2,FALSE),IO表指标!$E$2:$AT$25,ROW(Q25)-8,FALSE)*HLOOKUP(Q$7,$1:$3,3,FALSE),0))*10000*Deflator!$B$19</f>
        <v>3161141081.3705983</v>
      </c>
      <c r="R25" s="23">
        <f>(IFERROR(HLOOKUP(HLOOKUP(R$6,$1:$2,2,FALSE),IO表指标!$E$2:$AT$25,ROW(R25)-9,FALSE)*HLOOKUP(R$6,$1:$3,3,FALSE),0)+IFERROR(HLOOKUP(HLOOKUP(R$7,$1:$2,2,FALSE),IO表指标!$E$2:$AT$25,ROW(R25)-8,FALSE)*HLOOKUP(R$7,$1:$3,3,FALSE),0))*10000*Deflator!$B$19</f>
        <v>-222601375.88371676</v>
      </c>
      <c r="S25" s="23">
        <f>(IFERROR(HLOOKUP(HLOOKUP(S$6,$1:$2,2,FALSE),IO表指标!$E$2:$AT$25,ROW(S25)-9,FALSE)*HLOOKUP(S$6,$1:$3,3,FALSE),0)+IFERROR(HLOOKUP(HLOOKUP(S$7,$1:$2,2,FALSE),IO表指标!$E$2:$AT$25,ROW(S25)-8,FALSE)*HLOOKUP(S$7,$1:$3,3,FALSE),0))*10000*Deflator!$B$19</f>
        <v>4872059072.3866472</v>
      </c>
      <c r="T25" s="23">
        <f>(IFERROR(HLOOKUP(HLOOKUP(T$6,$1:$2,2,FALSE),IO表指标!$E$2:$AT$25,ROW(T25)-9,FALSE)*HLOOKUP(T$6,$1:$3,3,FALSE),0)+IFERROR(HLOOKUP(HLOOKUP(T$7,$1:$2,2,FALSE),IO表指标!$E$2:$AT$25,ROW(T25)-8,FALSE)*HLOOKUP(T$7,$1:$3,3,FALSE),0))*10000*Deflator!$B$19</f>
        <v>2967973118.7600498</v>
      </c>
      <c r="U25" s="23">
        <f>(IFERROR(HLOOKUP(HLOOKUP(U$6,$1:$2,2,FALSE),IO表指标!$E$2:$AT$25,ROW(U25)-9,FALSE)*HLOOKUP(U$6,$1:$3,3,FALSE),0)+IFERROR(HLOOKUP(HLOOKUP(U$7,$1:$2,2,FALSE),IO表指标!$E$2:$AT$25,ROW(U25)-8,FALSE)*HLOOKUP(U$7,$1:$3,3,FALSE),0))*10000*Deflator!$B$19</f>
        <v>4098629544.9543543</v>
      </c>
      <c r="V25" s="23">
        <f>(IFERROR(HLOOKUP(HLOOKUP(V$6,$1:$2,2,FALSE),IO表指标!$E$2:$AT$25,ROW(V25)-9,FALSE)*HLOOKUP(V$6,$1:$3,3,FALSE),0)+IFERROR(HLOOKUP(HLOOKUP(V$7,$1:$2,2,FALSE),IO表指标!$E$2:$AT$25,ROW(V25)-8,FALSE)*HLOOKUP(V$7,$1:$3,3,FALSE),0))*10000*Deflator!$B$19</f>
        <v>5326149790.5327597</v>
      </c>
      <c r="W25" s="23">
        <f>(IFERROR(HLOOKUP(HLOOKUP(W$6,$1:$2,2,FALSE),IO表指标!$E$2:$AT$25,ROW(W25)-9,FALSE)*HLOOKUP(W$6,$1:$3,3,FALSE),0)+IFERROR(HLOOKUP(HLOOKUP(W$7,$1:$2,2,FALSE),IO表指标!$E$2:$AT$25,ROW(W25)-8,FALSE)*HLOOKUP(W$7,$1:$3,3,FALSE),0))*10000*Deflator!$B$19</f>
        <v>19179286164.007442</v>
      </c>
      <c r="X25" s="23">
        <f>(IFERROR(HLOOKUP(HLOOKUP(X$6,$1:$2,2,FALSE),IO表指标!$E$2:$AT$25,ROW(X25)-9,FALSE)*HLOOKUP(X$6,$1:$3,3,FALSE),0)+IFERROR(HLOOKUP(HLOOKUP(X$7,$1:$2,2,FALSE),IO表指标!$E$2:$AT$25,ROW(X25)-8,FALSE)*HLOOKUP(X$7,$1:$3,3,FALSE),0))*10000*Deflator!$B$19</f>
        <v>3994854108.3630643</v>
      </c>
      <c r="Y25" s="23">
        <f>(IFERROR(HLOOKUP(HLOOKUP(Y$6,$1:$2,2,FALSE),IO表指标!$E$2:$AT$25,ROW(Y25)-9,FALSE)*HLOOKUP(Y$6,$1:$3,3,FALSE),0)+IFERROR(HLOOKUP(HLOOKUP(Y$7,$1:$2,2,FALSE),IO表指标!$E$2:$AT$25,ROW(Y25)-8,FALSE)*HLOOKUP(Y$7,$1:$3,3,FALSE),0))*10000*Deflator!$B$19</f>
        <v>6838303463.9342756</v>
      </c>
      <c r="Z25" s="23">
        <f>(IFERROR(HLOOKUP(HLOOKUP(Z$6,$1:$2,2,FALSE),IO表指标!$E$2:$AT$25,ROW(Z25)-9,FALSE)*HLOOKUP(Z$6,$1:$3,3,FALSE),0)+IFERROR(HLOOKUP(HLOOKUP(Z$7,$1:$2,2,FALSE),IO表指标!$E$2:$AT$25,ROW(Z25)-8,FALSE)*HLOOKUP(Z$7,$1:$3,3,FALSE),0))*10000*Deflator!$B$19</f>
        <v>5667792879.5700169</v>
      </c>
      <c r="AA25" s="23">
        <f>(IFERROR(HLOOKUP(HLOOKUP(AA$6,$1:$2,2,FALSE),IO表指标!$E$2:$AT$25,ROW(AA25)-9,FALSE)*HLOOKUP(AA$6,$1:$3,3,FALSE),0)+IFERROR(HLOOKUP(HLOOKUP(AA$7,$1:$2,2,FALSE),IO表指标!$E$2:$AT$25,ROW(AA25)-8,FALSE)*HLOOKUP(AA$7,$1:$3,3,FALSE),0))*10000*Deflator!$B$19</f>
        <v>1598608248.0838511</v>
      </c>
      <c r="AB25" s="23">
        <f>(IFERROR(HLOOKUP(HLOOKUP(AB$6,$1:$2,2,FALSE),IO表指标!$E$2:$AT$25,ROW(AB25)-9,FALSE)*HLOOKUP(AB$6,$1:$3,3,FALSE),0)+IFERROR(HLOOKUP(HLOOKUP(AB$7,$1:$2,2,FALSE),IO表指标!$E$2:$AT$25,ROW(AB25)-8,FALSE)*HLOOKUP(AB$7,$1:$3,3,FALSE),0))*10000*Deflator!$B$19</f>
        <v>2291364488.2668071</v>
      </c>
      <c r="AC25" s="23">
        <f>(IFERROR(HLOOKUP(HLOOKUP(AC$6,$1:$2,2,FALSE),IO表指标!$E$2:$AT$25,ROW(AC25)-9,FALSE)*HLOOKUP(AC$6,$1:$3,3,FALSE),0)+IFERROR(HLOOKUP(HLOOKUP(AC$7,$1:$2,2,FALSE),IO表指标!$E$2:$AT$25,ROW(AC25)-8,FALSE)*HLOOKUP(AC$7,$1:$3,3,FALSE),0))*10000*Deflator!$B$19</f>
        <v>2678298133.2199936</v>
      </c>
      <c r="AD25" s="23">
        <f>(IFERROR(HLOOKUP(HLOOKUP(AD$6,$1:$2,2,FALSE),IO表指标!$E$2:$AT$25,ROW(AD25)-9,FALSE)*HLOOKUP(AD$6,$1:$3,3,FALSE),0)+IFERROR(HLOOKUP(HLOOKUP(AD$7,$1:$2,2,FALSE),IO表指标!$E$2:$AT$25,ROW(AD25)-8,FALSE)*HLOOKUP(AD$7,$1:$3,3,FALSE),0))*10000*Deflator!$B$19</f>
        <v>294895783.6702981</v>
      </c>
      <c r="AE25" s="23">
        <f>(IFERROR(HLOOKUP(HLOOKUP(AE$6,$1:$2,2,FALSE),IO表指标!$E$2:$AT$25,ROW(AE25)-9,FALSE)*HLOOKUP(AE$6,$1:$3,3,FALSE),0)+IFERROR(HLOOKUP(HLOOKUP(AE$7,$1:$2,2,FALSE),IO表指标!$E$2:$AT$25,ROW(AE25)-8,FALSE)*HLOOKUP(AE$7,$1:$3,3,FALSE),0))*10000*Deflator!$B$19</f>
        <v>-243815750.78855234</v>
      </c>
      <c r="AF25" s="23">
        <f>(IFERROR(HLOOKUP(HLOOKUP(AF$6,$1:$2,2,FALSE),IO表指标!$E$2:$AT$25,ROW(AF25)-9,FALSE)*HLOOKUP(AF$6,$1:$3,3,FALSE),0)+IFERROR(HLOOKUP(HLOOKUP(AF$7,$1:$2,2,FALSE),IO表指标!$E$2:$AT$25,ROW(AF25)-8,FALSE)*HLOOKUP(AF$7,$1:$3,3,FALSE),0))*10000*Deflator!$B$19</f>
        <v>-8258333605.4081802</v>
      </c>
      <c r="AG25" s="23">
        <f>(IFERROR(HLOOKUP(HLOOKUP(AG$6,$1:$2,2,FALSE),IO表指标!$E$2:$AT$25,ROW(AG25)-9,FALSE)*HLOOKUP(AG$6,$1:$3,3,FALSE),0)+IFERROR(HLOOKUP(HLOOKUP(AG$7,$1:$2,2,FALSE),IO表指标!$E$2:$AT$25,ROW(AG25)-8,FALSE)*HLOOKUP(AG$7,$1:$3,3,FALSE),0))*10000*Deflator!$B$19</f>
        <v>4253091568.361393</v>
      </c>
      <c r="AH25" s="23">
        <f>(IFERROR(HLOOKUP(HLOOKUP(AH$6,$1:$2,2,FALSE),IO表指标!$E$2:$AT$25,ROW(AH25)-9,FALSE)*HLOOKUP(AH$6,$1:$3,3,FALSE),0)+IFERROR(HLOOKUP(HLOOKUP(AH$7,$1:$2,2,FALSE),IO表指标!$E$2:$AT$25,ROW(AH25)-8,FALSE)*HLOOKUP(AH$7,$1:$3,3,FALSE),0))*10000*Deflator!$B$19</f>
        <v>6285141179.369133</v>
      </c>
      <c r="AI25" s="23">
        <f>(IFERROR(HLOOKUP(HLOOKUP(AI$6,$1:$2,2,FALSE),IO表指标!$E$2:$AT$25,ROW(AI25)-9,FALSE)*HLOOKUP(AI$6,$1:$3,3,FALSE),0)+IFERROR(HLOOKUP(HLOOKUP(AI$7,$1:$2,2,FALSE),IO表指标!$E$2:$AT$25,ROW(AI25)-8,FALSE)*HLOOKUP(AI$7,$1:$3,3,FALSE),0))*10000*Deflator!$B$19</f>
        <v>2238803369.6627522</v>
      </c>
      <c r="AJ25" s="23">
        <f>(IFERROR(HLOOKUP(HLOOKUP(AJ$6,$1:$2,2,FALSE),IO表指标!$E$2:$AT$25,ROW(AJ25)-9,FALSE)*HLOOKUP(AJ$6,$1:$3,3,FALSE),0)+IFERROR(HLOOKUP(HLOOKUP(AJ$7,$1:$2,2,FALSE),IO表指标!$E$2:$AT$25,ROW(AJ25)-8,FALSE)*HLOOKUP(AJ$7,$1:$3,3,FALSE),0))*10000*Deflator!$B$19</f>
        <v>-222601375.88371676</v>
      </c>
      <c r="AK25" s="23">
        <f>(IFERROR(HLOOKUP(HLOOKUP(AK$6,$1:$2,2,FALSE),IO表指标!$E$2:$AT$25,ROW(AK25)-9,FALSE)*HLOOKUP(AK$6,$1:$3,3,FALSE),0)+IFERROR(HLOOKUP(HLOOKUP(AK$7,$1:$2,2,FALSE),IO表指标!$E$2:$AT$25,ROW(AK25)-8,FALSE)*HLOOKUP(AK$7,$1:$3,3,FALSE),0))*10000*Deflator!$B$19</f>
        <v>4165016337.4080935</v>
      </c>
      <c r="AL25" s="23">
        <f>(IFERROR(HLOOKUP(HLOOKUP(AL$6,$1:$2,2,FALSE),IO表指标!$E$2:$AT$25,ROW(AL25)-9,FALSE)*HLOOKUP(AL$6,$1:$3,3,FALSE),0)+IFERROR(HLOOKUP(HLOOKUP(AL$7,$1:$2,2,FALSE),IO表指标!$E$2:$AT$25,ROW(AL25)-8,FALSE)*HLOOKUP(AL$7,$1:$3,3,FALSE),0))*10000*Deflator!$B$19</f>
        <v>83388030.255639762</v>
      </c>
      <c r="AM25" s="23">
        <f>(IFERROR(HLOOKUP(HLOOKUP(AM$6,$1:$2,2,FALSE),IO表指标!$E$2:$AT$25,ROW(AM25)-9,FALSE)*HLOOKUP(AM$6,$1:$3,3,FALSE),0)+IFERROR(HLOOKUP(HLOOKUP(AM$7,$1:$2,2,FALSE),IO表指标!$E$2:$AT$25,ROW(AM25)-8,FALSE)*HLOOKUP(AM$7,$1:$3,3,FALSE),0))*10000*Deflator!$B$19</f>
        <v>4190143973.1184411</v>
      </c>
      <c r="AN25" s="23">
        <f>(IFERROR(HLOOKUP(HLOOKUP(AN$6,$1:$2,2,FALSE),IO表指标!$E$2:$AT$25,ROW(AN25)-9,FALSE)*HLOOKUP(AN$6,$1:$3,3,FALSE),0)+IFERROR(HLOOKUP(HLOOKUP(AN$7,$1:$2,2,FALSE),IO表指标!$E$2:$AT$25,ROW(AN25)-8,FALSE)*HLOOKUP(AN$7,$1:$3,3,FALSE),0))*10000*Deflator!$B$19</f>
        <v>-3382137657.3128486</v>
      </c>
      <c r="AO25" s="23">
        <f>(IFERROR(HLOOKUP(HLOOKUP(AO$6,$1:$2,2,FALSE),IO表指标!$E$2:$AT$25,ROW(AO25)-9,FALSE)*HLOOKUP(AO$6,$1:$3,3,FALSE),0)+IFERROR(HLOOKUP(HLOOKUP(AO$7,$1:$2,2,FALSE),IO表指标!$E$2:$AT$25,ROW(AO25)-8,FALSE)*HLOOKUP(AO$7,$1:$3,3,FALSE),0))*10000*Deflator!$B$19</f>
        <v>1599328636.5628233</v>
      </c>
      <c r="AP25" s="23">
        <f>(IFERROR(HLOOKUP(HLOOKUP(AP$6,$1:$2,2,FALSE),IO表指标!$E$2:$AT$25,ROW(AP25)-9,FALSE)*HLOOKUP(AP$6,$1:$3,3,FALSE),0)+IFERROR(HLOOKUP(HLOOKUP(AP$7,$1:$2,2,FALSE),IO表指标!$E$2:$AT$25,ROW(AP25)-8,FALSE)*HLOOKUP(AP$7,$1:$3,3,FALSE),0))*10000*Deflator!$B$19</f>
        <v>70101027283.159027</v>
      </c>
      <c r="AQ25" s="23">
        <f>(IFERROR(HLOOKUP(HLOOKUP(AQ$6,$1:$2,2,FALSE),IO表指标!$E$2:$AT$25,ROW(AQ25)-9,FALSE)*HLOOKUP(AQ$6,$1:$3,3,FALSE),0)+IFERROR(HLOOKUP(HLOOKUP(AQ$7,$1:$2,2,FALSE),IO表指标!$E$2:$AT$25,ROW(AQ25)-8,FALSE)*HLOOKUP(AQ$7,$1:$3,3,FALSE),0))*10000*Deflator!$B$19</f>
        <v>-610867997.98698139</v>
      </c>
      <c r="AR25" s="23">
        <f>(IFERROR(HLOOKUP(HLOOKUP(AR$6,$1:$2,2,FALSE),IO表指标!$E$2:$AT$25,ROW(AR25)-9,FALSE)*HLOOKUP(AR$6,$1:$3,3,FALSE),0)+IFERROR(HLOOKUP(HLOOKUP(AR$7,$1:$2,2,FALSE),IO表指标!$E$2:$AT$25,ROW(AR25)-8,FALSE)*HLOOKUP(AR$7,$1:$3,3,FALSE),0))*10000*Deflator!$B$19</f>
        <v>3082750698.9963727</v>
      </c>
      <c r="AS25" s="23">
        <f>(IFERROR(HLOOKUP(HLOOKUP(AS$6,$1:$2,2,FALSE),IO表指标!$E$2:$AT$25,ROW(AS25)-9,FALSE)*HLOOKUP(AS$6,$1:$3,3,FALSE),0)+IFERROR(HLOOKUP(HLOOKUP(AS$7,$1:$2,2,FALSE),IO表指标!$E$2:$AT$25,ROW(AS25)-8,FALSE)*HLOOKUP(AS$7,$1:$3,3,FALSE),0))*10000*Deflator!$B$19</f>
        <v>335715667.81299061</v>
      </c>
      <c r="AT25" s="23">
        <f>(IFERROR(HLOOKUP(HLOOKUP(AT$6,$1:$2,2,FALSE),IO表指标!$E$2:$AT$25,ROW(AT25)-9,FALSE)*HLOOKUP(AT$6,$1:$3,3,FALSE),0)+IFERROR(HLOOKUP(HLOOKUP(AT$7,$1:$2,2,FALSE),IO表指标!$E$2:$AT$25,ROW(AT25)-8,FALSE)*HLOOKUP(AT$7,$1:$3,3,FALSE),0))*10000*Deflator!$B$19</f>
        <v>1805760041.2665093</v>
      </c>
    </row>
    <row r="26" spans="1:46" x14ac:dyDescent="0.2">
      <c r="A26" s="37" t="s">
        <v>98</v>
      </c>
      <c r="B26" s="39"/>
      <c r="C26" s="39"/>
      <c r="D26" s="10" t="s">
        <v>128</v>
      </c>
      <c r="E26" s="23">
        <f>(IFERROR(HLOOKUP(HLOOKUP(E$6,$1:$2,2,FALSE),IO表指标!$E$2:$AT$25,ROW(E26)-9,FALSE)*HLOOKUP(E$6,$1:$3,3,FALSE),0)+IFERROR(HLOOKUP(HLOOKUP(E$7,$1:$2,2,FALSE),IO表指标!$E$2:$AT$25,ROW(E26)-8,FALSE)*HLOOKUP(E$7,$1:$3,3,FALSE),0))*10000*Deflator!$B$19</f>
        <v>132722120082.71756</v>
      </c>
      <c r="F26" s="23">
        <f>(IFERROR(HLOOKUP(HLOOKUP(F$6,$1:$2,2,FALSE),IO表指标!$E$2:$AT$25,ROW(F26)-9,FALSE)*HLOOKUP(F$6,$1:$3,3,FALSE),0)+IFERROR(HLOOKUP(HLOOKUP(F$7,$1:$2,2,FALSE),IO表指标!$E$2:$AT$25,ROW(F26)-8,FALSE)*HLOOKUP(F$7,$1:$3,3,FALSE),0))*10000*Deflator!$B$19</f>
        <v>36124689938.266747</v>
      </c>
      <c r="G26" s="23">
        <f>(IFERROR(HLOOKUP(HLOOKUP(G$6,$1:$2,2,FALSE),IO表指标!$E$2:$AT$25,ROW(G26)-9,FALSE)*HLOOKUP(G$6,$1:$3,3,FALSE),0)+IFERROR(HLOOKUP(HLOOKUP(G$7,$1:$2,2,FALSE),IO表指标!$E$2:$AT$25,ROW(G26)-8,FALSE)*HLOOKUP(G$7,$1:$3,3,FALSE),0))*10000*Deflator!$B$19</f>
        <v>11611529105.253323</v>
      </c>
      <c r="H26" s="23">
        <f>(IFERROR(HLOOKUP(HLOOKUP(H$6,$1:$2,2,FALSE),IO表指标!$E$2:$AT$25,ROW(H26)-9,FALSE)*HLOOKUP(H$6,$1:$3,3,FALSE),0)+IFERROR(HLOOKUP(HLOOKUP(H$7,$1:$2,2,FALSE),IO表指标!$E$2:$AT$25,ROW(H26)-8,FALSE)*HLOOKUP(H$7,$1:$3,3,FALSE),0))*10000*Deflator!$B$19</f>
        <v>29241934154.853573</v>
      </c>
      <c r="I26" s="23">
        <f>(IFERROR(HLOOKUP(HLOOKUP(I$6,$1:$2,2,FALSE),IO表指标!$E$2:$AT$25,ROW(I26)-9,FALSE)*HLOOKUP(I$6,$1:$3,3,FALSE),0)+IFERROR(HLOOKUP(HLOOKUP(I$7,$1:$2,2,FALSE),IO表指标!$E$2:$AT$25,ROW(I26)-8,FALSE)*HLOOKUP(I$7,$1:$3,3,FALSE),0))*10000*Deflator!$B$19</f>
        <v>4509092879.3280001</v>
      </c>
      <c r="J26" s="23">
        <f>(IFERROR(HLOOKUP(HLOOKUP(J$6,$1:$2,2,FALSE),IO表指标!$E$2:$AT$25,ROW(J26)-9,FALSE)*HLOOKUP(J$6,$1:$3,3,FALSE),0)+IFERROR(HLOOKUP(HLOOKUP(J$7,$1:$2,2,FALSE),IO表指标!$E$2:$AT$25,ROW(J26)-8,FALSE)*HLOOKUP(J$7,$1:$3,3,FALSE),0))*10000*Deflator!$B$19</f>
        <v>287907553674.01105</v>
      </c>
      <c r="K26" s="23">
        <f>(IFERROR(HLOOKUP(HLOOKUP(K$6,$1:$2,2,FALSE),IO表指标!$E$2:$AT$25,ROW(K26)-9,FALSE)*HLOOKUP(K$6,$1:$3,3,FALSE),0)+IFERROR(HLOOKUP(HLOOKUP(K$7,$1:$2,2,FALSE),IO表指标!$E$2:$AT$25,ROW(K26)-8,FALSE)*HLOOKUP(K$7,$1:$3,3,FALSE),0))*10000*Deflator!$B$19</f>
        <v>194500941212.67142</v>
      </c>
      <c r="L26" s="23">
        <f>(IFERROR(HLOOKUP(HLOOKUP(L$6,$1:$2,2,FALSE),IO表指标!$E$2:$AT$25,ROW(L26)-9,FALSE)*HLOOKUP(L$6,$1:$3,3,FALSE),0)+IFERROR(HLOOKUP(HLOOKUP(L$7,$1:$2,2,FALSE),IO表指标!$E$2:$AT$25,ROW(L26)-8,FALSE)*HLOOKUP(L$7,$1:$3,3,FALSE),0))*10000*Deflator!$B$19</f>
        <v>62281206859.005859</v>
      </c>
      <c r="M26" s="23">
        <f>(IFERROR(HLOOKUP(HLOOKUP(M$6,$1:$2,2,FALSE),IO表指标!$E$2:$AT$25,ROW(M26)-9,FALSE)*HLOOKUP(M$6,$1:$3,3,FALSE),0)+IFERROR(HLOOKUP(HLOOKUP(M$7,$1:$2,2,FALSE),IO表指标!$E$2:$AT$25,ROW(M26)-8,FALSE)*HLOOKUP(M$7,$1:$3,3,FALSE),0))*10000*Deflator!$B$19</f>
        <v>114658894448.39734</v>
      </c>
      <c r="N26" s="23">
        <f>(IFERROR(HLOOKUP(HLOOKUP(N$6,$1:$2,2,FALSE),IO表指标!$E$2:$AT$25,ROW(N26)-9,FALSE)*HLOOKUP(N$6,$1:$3,3,FALSE),0)+IFERROR(HLOOKUP(HLOOKUP(N$7,$1:$2,2,FALSE),IO表指标!$E$2:$AT$25,ROW(N26)-8,FALSE)*HLOOKUP(N$7,$1:$3,3,FALSE),0))*10000*Deflator!$B$19</f>
        <v>159933154065.2475</v>
      </c>
      <c r="O26" s="23">
        <f>(IFERROR(HLOOKUP(HLOOKUP(O$6,$1:$2,2,FALSE),IO表指标!$E$2:$AT$25,ROW(O26)-9,FALSE)*HLOOKUP(O$6,$1:$3,3,FALSE),0)+IFERROR(HLOOKUP(HLOOKUP(O$7,$1:$2,2,FALSE),IO表指标!$E$2:$AT$25,ROW(O26)-8,FALSE)*HLOOKUP(O$7,$1:$3,3,FALSE),0))*10000*Deflator!$B$19</f>
        <v>274563002433.32889</v>
      </c>
      <c r="P26" s="23">
        <f>(IFERROR(HLOOKUP(HLOOKUP(P$6,$1:$2,2,FALSE),IO表指标!$E$2:$AT$25,ROW(P26)-9,FALSE)*HLOOKUP(P$6,$1:$3,3,FALSE),0)+IFERROR(HLOOKUP(HLOOKUP(P$7,$1:$2,2,FALSE),IO表指标!$E$2:$AT$25,ROW(P26)-8,FALSE)*HLOOKUP(P$7,$1:$3,3,FALSE),0))*10000*Deflator!$B$19</f>
        <v>97725814425.422165</v>
      </c>
      <c r="Q26" s="23">
        <f>(IFERROR(HLOOKUP(HLOOKUP(Q$6,$1:$2,2,FALSE),IO表指标!$E$2:$AT$25,ROW(Q26)-9,FALSE)*HLOOKUP(Q$6,$1:$3,3,FALSE),0)+IFERROR(HLOOKUP(HLOOKUP(Q$7,$1:$2,2,FALSE),IO表指标!$E$2:$AT$25,ROW(Q26)-8,FALSE)*HLOOKUP(Q$7,$1:$3,3,FALSE),0))*10000*Deflator!$B$19</f>
        <v>93072204214.687775</v>
      </c>
      <c r="R26" s="23">
        <f>(IFERROR(HLOOKUP(HLOOKUP(R$6,$1:$2,2,FALSE),IO表指标!$E$2:$AT$25,ROW(R26)-9,FALSE)*HLOOKUP(R$6,$1:$3,3,FALSE),0)+IFERROR(HLOOKUP(HLOOKUP(R$7,$1:$2,2,FALSE),IO表指标!$E$2:$AT$25,ROW(R26)-8,FALSE)*HLOOKUP(R$7,$1:$3,3,FALSE),0))*10000*Deflator!$B$19</f>
        <v>25602378862.051037</v>
      </c>
      <c r="S26" s="23">
        <f>(IFERROR(HLOOKUP(HLOOKUP(S$6,$1:$2,2,FALSE),IO表指标!$E$2:$AT$25,ROW(S26)-9,FALSE)*HLOOKUP(S$6,$1:$3,3,FALSE),0)+IFERROR(HLOOKUP(HLOOKUP(S$7,$1:$2,2,FALSE),IO表指标!$E$2:$AT$25,ROW(S26)-8,FALSE)*HLOOKUP(S$7,$1:$3,3,FALSE),0))*10000*Deflator!$B$19</f>
        <v>103455752950.3983</v>
      </c>
      <c r="T26" s="23">
        <f>(IFERROR(HLOOKUP(HLOOKUP(T$6,$1:$2,2,FALSE),IO表指标!$E$2:$AT$25,ROW(T26)-9,FALSE)*HLOOKUP(T$6,$1:$3,3,FALSE),0)+IFERROR(HLOOKUP(HLOOKUP(T$7,$1:$2,2,FALSE),IO表指标!$E$2:$AT$25,ROW(T26)-8,FALSE)*HLOOKUP(T$7,$1:$3,3,FALSE),0))*10000*Deflator!$B$19</f>
        <v>81308719431.560318</v>
      </c>
      <c r="U26" s="23">
        <f>(IFERROR(HLOOKUP(HLOOKUP(U$6,$1:$2,2,FALSE),IO表指标!$E$2:$AT$25,ROW(U26)-9,FALSE)*HLOOKUP(U$6,$1:$3,3,FALSE),0)+IFERROR(HLOOKUP(HLOOKUP(U$7,$1:$2,2,FALSE),IO表指标!$E$2:$AT$25,ROW(U26)-8,FALSE)*HLOOKUP(U$7,$1:$3,3,FALSE),0))*10000*Deflator!$B$19</f>
        <v>112283469691.20233</v>
      </c>
      <c r="V26" s="23">
        <f>(IFERROR(HLOOKUP(HLOOKUP(V$6,$1:$2,2,FALSE),IO表指标!$E$2:$AT$25,ROW(V26)-9,FALSE)*HLOOKUP(V$6,$1:$3,3,FALSE),0)+IFERROR(HLOOKUP(HLOOKUP(V$7,$1:$2,2,FALSE),IO表指标!$E$2:$AT$25,ROW(V26)-8,FALSE)*HLOOKUP(V$7,$1:$3,3,FALSE),0))*10000*Deflator!$B$19</f>
        <v>105902731630.60051</v>
      </c>
      <c r="W26" s="23">
        <f>(IFERROR(HLOOKUP(HLOOKUP(W$6,$1:$2,2,FALSE),IO表指标!$E$2:$AT$25,ROW(W26)-9,FALSE)*HLOOKUP(W$6,$1:$3,3,FALSE),0)+IFERROR(HLOOKUP(HLOOKUP(W$7,$1:$2,2,FALSE),IO表指标!$E$2:$AT$25,ROW(W26)-8,FALSE)*HLOOKUP(W$7,$1:$3,3,FALSE),0))*10000*Deflator!$B$19</f>
        <v>115131145891.17964</v>
      </c>
      <c r="X26" s="23">
        <f>(IFERROR(HLOOKUP(HLOOKUP(X$6,$1:$2,2,FALSE),IO表指标!$E$2:$AT$25,ROW(X26)-9,FALSE)*HLOOKUP(X$6,$1:$3,3,FALSE),0)+IFERROR(HLOOKUP(HLOOKUP(X$7,$1:$2,2,FALSE),IO表指标!$E$2:$AT$25,ROW(X26)-8,FALSE)*HLOOKUP(X$7,$1:$3,3,FALSE),0))*10000*Deflator!$B$19</f>
        <v>100868274412.85236</v>
      </c>
      <c r="Y26" s="23">
        <f>(IFERROR(HLOOKUP(HLOOKUP(Y$6,$1:$2,2,FALSE),IO表指标!$E$2:$AT$25,ROW(Y26)-9,FALSE)*HLOOKUP(Y$6,$1:$3,3,FALSE),0)+IFERROR(HLOOKUP(HLOOKUP(Y$7,$1:$2,2,FALSE),IO表指标!$E$2:$AT$25,ROW(Y26)-8,FALSE)*HLOOKUP(Y$7,$1:$3,3,FALSE),0))*10000*Deflator!$B$19</f>
        <v>142637679708.0274</v>
      </c>
      <c r="Z26" s="23">
        <f>(IFERROR(HLOOKUP(HLOOKUP(Z$6,$1:$2,2,FALSE),IO表指标!$E$2:$AT$25,ROW(Z26)-9,FALSE)*HLOOKUP(Z$6,$1:$3,3,FALSE),0)+IFERROR(HLOOKUP(HLOOKUP(Z$7,$1:$2,2,FALSE),IO表指标!$E$2:$AT$25,ROW(Z26)-8,FALSE)*HLOOKUP(Z$7,$1:$3,3,FALSE),0))*10000*Deflator!$B$19</f>
        <v>120159129021.86752</v>
      </c>
      <c r="AA26" s="23">
        <f>(IFERROR(HLOOKUP(HLOOKUP(AA$6,$1:$2,2,FALSE),IO表指标!$E$2:$AT$25,ROW(AA26)-9,FALSE)*HLOOKUP(AA$6,$1:$3,3,FALSE),0)+IFERROR(HLOOKUP(HLOOKUP(AA$7,$1:$2,2,FALSE),IO表指标!$E$2:$AT$25,ROW(AA26)-8,FALSE)*HLOOKUP(AA$7,$1:$3,3,FALSE),0))*10000*Deflator!$B$19</f>
        <v>33891036390.78315</v>
      </c>
      <c r="AB26" s="23">
        <f>(IFERROR(HLOOKUP(HLOOKUP(AB$6,$1:$2,2,FALSE),IO表指标!$E$2:$AT$25,ROW(AB26)-9,FALSE)*HLOOKUP(AB$6,$1:$3,3,FALSE),0)+IFERROR(HLOOKUP(HLOOKUP(AB$7,$1:$2,2,FALSE),IO表指标!$E$2:$AT$25,ROW(AB26)-8,FALSE)*HLOOKUP(AB$7,$1:$3,3,FALSE),0))*10000*Deflator!$B$19</f>
        <v>7057263111.3949032</v>
      </c>
      <c r="AC26" s="23">
        <f>(IFERROR(HLOOKUP(HLOOKUP(AC$6,$1:$2,2,FALSE),IO表指标!$E$2:$AT$25,ROW(AC26)-9,FALSE)*HLOOKUP(AC$6,$1:$3,3,FALSE),0)+IFERROR(HLOOKUP(HLOOKUP(AC$7,$1:$2,2,FALSE),IO表指标!$E$2:$AT$25,ROW(AC26)-8,FALSE)*HLOOKUP(AC$7,$1:$3,3,FALSE),0))*10000*Deflator!$B$19</f>
        <v>60529725705.372314</v>
      </c>
      <c r="AD26" s="23">
        <f>(IFERROR(HLOOKUP(HLOOKUP(AD$6,$1:$2,2,FALSE),IO表指标!$E$2:$AT$25,ROW(AD26)-9,FALSE)*HLOOKUP(AD$6,$1:$3,3,FALSE),0)+IFERROR(HLOOKUP(HLOOKUP(AD$7,$1:$2,2,FALSE),IO表指标!$E$2:$AT$25,ROW(AD26)-8,FALSE)*HLOOKUP(AD$7,$1:$3,3,FALSE),0))*10000*Deflator!$B$19</f>
        <v>7015010059.0091534</v>
      </c>
      <c r="AE26" s="23">
        <f>(IFERROR(HLOOKUP(HLOOKUP(AE$6,$1:$2,2,FALSE),IO表指标!$E$2:$AT$25,ROW(AE26)-9,FALSE)*HLOOKUP(AE$6,$1:$3,3,FALSE),0)+IFERROR(HLOOKUP(HLOOKUP(AE$7,$1:$2,2,FALSE),IO表指标!$E$2:$AT$25,ROW(AE26)-8,FALSE)*HLOOKUP(AE$7,$1:$3,3,FALSE),0))*10000*Deflator!$B$19</f>
        <v>5596659933.3986902</v>
      </c>
      <c r="AF26" s="23">
        <f>(IFERROR(HLOOKUP(HLOOKUP(AF$6,$1:$2,2,FALSE),IO表指标!$E$2:$AT$25,ROW(AF26)-9,FALSE)*HLOOKUP(AF$6,$1:$3,3,FALSE),0)+IFERROR(HLOOKUP(HLOOKUP(AF$7,$1:$2,2,FALSE),IO表指标!$E$2:$AT$25,ROW(AF26)-8,FALSE)*HLOOKUP(AF$7,$1:$3,3,FALSE),0))*10000*Deflator!$B$19</f>
        <v>226655342736.93787</v>
      </c>
      <c r="AG26" s="23">
        <f>(IFERROR(HLOOKUP(HLOOKUP(AG$6,$1:$2,2,FALSE),IO表指标!$E$2:$AT$25,ROW(AG26)-9,FALSE)*HLOOKUP(AG$6,$1:$3,3,FALSE),0)+IFERROR(HLOOKUP(HLOOKUP(AG$7,$1:$2,2,FALSE),IO表指标!$E$2:$AT$25,ROW(AG26)-8,FALSE)*HLOOKUP(AG$7,$1:$3,3,FALSE),0))*10000*Deflator!$B$19</f>
        <v>185560972752.64642</v>
      </c>
      <c r="AH26" s="23">
        <f>(IFERROR(HLOOKUP(HLOOKUP(AH$6,$1:$2,2,FALSE),IO表指标!$E$2:$AT$25,ROW(AH26)-9,FALSE)*HLOOKUP(AH$6,$1:$3,3,FALSE),0)+IFERROR(HLOOKUP(HLOOKUP(AH$7,$1:$2,2,FALSE),IO表指标!$E$2:$AT$25,ROW(AH26)-8,FALSE)*HLOOKUP(AH$7,$1:$3,3,FALSE),0))*10000*Deflator!$B$19</f>
        <v>145105898899.94131</v>
      </c>
      <c r="AI26" s="23">
        <f>(IFERROR(HLOOKUP(HLOOKUP(AI$6,$1:$2,2,FALSE),IO表指标!$E$2:$AT$25,ROW(AI26)-9,FALSE)*HLOOKUP(AI$6,$1:$3,3,FALSE),0)+IFERROR(HLOOKUP(HLOOKUP(AI$7,$1:$2,2,FALSE),IO表指标!$E$2:$AT$25,ROW(AI26)-8,FALSE)*HLOOKUP(AI$7,$1:$3,3,FALSE),0))*10000*Deflator!$B$19</f>
        <v>48622821641.656181</v>
      </c>
      <c r="AJ26" s="23">
        <f>(IFERROR(HLOOKUP(HLOOKUP(AJ$6,$1:$2,2,FALSE),IO表指标!$E$2:$AT$25,ROW(AJ26)-9,FALSE)*HLOOKUP(AJ$6,$1:$3,3,FALSE),0)+IFERROR(HLOOKUP(HLOOKUP(AJ$7,$1:$2,2,FALSE),IO表指标!$E$2:$AT$25,ROW(AJ26)-8,FALSE)*HLOOKUP(AJ$7,$1:$3,3,FALSE),0))*10000*Deflator!$B$19</f>
        <v>25602378862.051037</v>
      </c>
      <c r="AK26" s="23">
        <f>(IFERROR(HLOOKUP(HLOOKUP(AK$6,$1:$2,2,FALSE),IO表指标!$E$2:$AT$25,ROW(AK26)-9,FALSE)*HLOOKUP(AK$6,$1:$3,3,FALSE),0)+IFERROR(HLOOKUP(HLOOKUP(AK$7,$1:$2,2,FALSE),IO表指标!$E$2:$AT$25,ROW(AK26)-8,FALSE)*HLOOKUP(AK$7,$1:$3,3,FALSE),0))*10000*Deflator!$B$19</f>
        <v>90717560484.139801</v>
      </c>
      <c r="AL26" s="23">
        <f>(IFERROR(HLOOKUP(HLOOKUP(AL$6,$1:$2,2,FALSE),IO表指标!$E$2:$AT$25,ROW(AL26)-9,FALSE)*HLOOKUP(AL$6,$1:$3,3,FALSE),0)+IFERROR(HLOOKUP(HLOOKUP(AL$7,$1:$2,2,FALSE),IO表指标!$E$2:$AT$25,ROW(AL26)-8,FALSE)*HLOOKUP(AL$7,$1:$3,3,FALSE),0))*10000*Deflator!$B$19</f>
        <v>3122330536.8578382</v>
      </c>
      <c r="AM26" s="23">
        <f>(IFERROR(HLOOKUP(HLOOKUP(AM$6,$1:$2,2,FALSE),IO表指标!$E$2:$AT$25,ROW(AM26)-9,FALSE)*HLOOKUP(AM$6,$1:$3,3,FALSE),0)+IFERROR(HLOOKUP(HLOOKUP(AM$7,$1:$2,2,FALSE),IO表指标!$E$2:$AT$25,ROW(AM26)-8,FALSE)*HLOOKUP(AM$7,$1:$3,3,FALSE),0))*10000*Deflator!$B$19</f>
        <v>96485943594.771255</v>
      </c>
      <c r="AN26" s="23">
        <f>(IFERROR(HLOOKUP(HLOOKUP(AN$6,$1:$2,2,FALSE),IO表指标!$E$2:$AT$25,ROW(AN26)-9,FALSE)*HLOOKUP(AN$6,$1:$3,3,FALSE),0)+IFERROR(HLOOKUP(HLOOKUP(AN$7,$1:$2,2,FALSE),IO表指标!$E$2:$AT$25,ROW(AN26)-8,FALSE)*HLOOKUP(AN$7,$1:$3,3,FALSE),0))*10000*Deflator!$B$19</f>
        <v>68172582522.516449</v>
      </c>
      <c r="AO26" s="23">
        <f>(IFERROR(HLOOKUP(HLOOKUP(AO$6,$1:$2,2,FALSE),IO表指标!$E$2:$AT$25,ROW(AO26)-9,FALSE)*HLOOKUP(AO$6,$1:$3,3,FALSE),0)+IFERROR(HLOOKUP(HLOOKUP(AO$7,$1:$2,2,FALSE),IO表指标!$E$2:$AT$25,ROW(AO26)-8,FALSE)*HLOOKUP(AO$7,$1:$3,3,FALSE),0))*10000*Deflator!$B$19</f>
        <v>34060625642.939919</v>
      </c>
      <c r="AP26" s="23">
        <f>(IFERROR(HLOOKUP(HLOOKUP(AP$6,$1:$2,2,FALSE),IO表指标!$E$2:$AT$25,ROW(AP26)-9,FALSE)*HLOOKUP(AP$6,$1:$3,3,FALSE),0)+IFERROR(HLOOKUP(HLOOKUP(AP$7,$1:$2,2,FALSE),IO表指标!$E$2:$AT$25,ROW(AP26)-8,FALSE)*HLOOKUP(AP$7,$1:$3,3,FALSE),0))*10000*Deflator!$B$19</f>
        <v>36853905397.735153</v>
      </c>
      <c r="AQ26" s="23">
        <f>(IFERROR(HLOOKUP(HLOOKUP(AQ$6,$1:$2,2,FALSE),IO表指标!$E$2:$AT$25,ROW(AQ26)-9,FALSE)*HLOOKUP(AQ$6,$1:$3,3,FALSE),0)+IFERROR(HLOOKUP(HLOOKUP(AQ$7,$1:$2,2,FALSE),IO表指标!$E$2:$AT$25,ROW(AQ26)-8,FALSE)*HLOOKUP(AQ$7,$1:$3,3,FALSE),0))*10000*Deflator!$B$19</f>
        <v>44677682644.03862</v>
      </c>
      <c r="AR26" s="23">
        <f>(IFERROR(HLOOKUP(HLOOKUP(AR$6,$1:$2,2,FALSE),IO表指标!$E$2:$AT$25,ROW(AR26)-9,FALSE)*HLOOKUP(AR$6,$1:$3,3,FALSE),0)+IFERROR(HLOOKUP(HLOOKUP(AR$7,$1:$2,2,FALSE),IO表指标!$E$2:$AT$25,ROW(AR26)-8,FALSE)*HLOOKUP(AR$7,$1:$3,3,FALSE),0))*10000*Deflator!$B$19</f>
        <v>54052118888.433975</v>
      </c>
      <c r="AS26" s="23">
        <f>(IFERROR(HLOOKUP(HLOOKUP(AS$6,$1:$2,2,FALSE),IO表指标!$E$2:$AT$25,ROW(AS26)-9,FALSE)*HLOOKUP(AS$6,$1:$3,3,FALSE),0)+IFERROR(HLOOKUP(HLOOKUP(AS$7,$1:$2,2,FALSE),IO表指标!$E$2:$AT$25,ROW(AS26)-8,FALSE)*HLOOKUP(AS$7,$1:$3,3,FALSE),0))*10000*Deflator!$B$19</f>
        <v>13974007488.863342</v>
      </c>
      <c r="AT26" s="23">
        <f>(IFERROR(HLOOKUP(HLOOKUP(AT$6,$1:$2,2,FALSE),IO表指标!$E$2:$AT$25,ROW(AT26)-9,FALSE)*HLOOKUP(AT$6,$1:$3,3,FALSE),0)+IFERROR(HLOOKUP(HLOOKUP(AT$7,$1:$2,2,FALSE),IO表指标!$E$2:$AT$25,ROW(AT26)-8,FALSE)*HLOOKUP(AT$7,$1:$3,3,FALSE),0))*10000*Deflator!$B$19</f>
        <v>36987155195.263702</v>
      </c>
    </row>
    <row r="27" spans="1:46" x14ac:dyDescent="0.2">
      <c r="A27" s="41" t="s">
        <v>80</v>
      </c>
      <c r="B27" s="41"/>
      <c r="C27" s="41"/>
      <c r="D27" s="2" t="s">
        <v>81</v>
      </c>
      <c r="E27" s="23">
        <f>(IFERROR(HLOOKUP(HLOOKUP(E$6,$1:$2,2,FALSE),IO表指标!$E$2:$AT$25,ROW(E27)-9,FALSE)*HLOOKUP(E$6,$1:$3,3,FALSE),0)+IFERROR(HLOOKUP(HLOOKUP(E$7,$1:$2,2,FALSE),IO表指标!$E$2:$AT$25,ROW(E27)-8,FALSE)*HLOOKUP(E$7,$1:$3,3,FALSE),0))*10000*Deflator!$B$19</f>
        <v>58454339816.53878</v>
      </c>
      <c r="F27" s="23">
        <f>(IFERROR(HLOOKUP(HLOOKUP(F$6,$1:$2,2,FALSE),IO表指标!$E$2:$AT$25,ROW(F27)-9,FALSE)*HLOOKUP(F$6,$1:$3,3,FALSE),0)+IFERROR(HLOOKUP(HLOOKUP(F$7,$1:$2,2,FALSE),IO表指标!$E$2:$AT$25,ROW(F27)-8,FALSE)*HLOOKUP(F$7,$1:$3,3,FALSE),0))*10000*Deflator!$B$19</f>
        <v>23905180952.18494</v>
      </c>
      <c r="G27" s="23">
        <f>(IFERROR(HLOOKUP(HLOOKUP(G$6,$1:$2,2,FALSE),IO表指标!$E$2:$AT$25,ROW(G27)-9,FALSE)*HLOOKUP(G$6,$1:$3,3,FALSE),0)+IFERROR(HLOOKUP(HLOOKUP(G$7,$1:$2,2,FALSE),IO表指标!$E$2:$AT$25,ROW(G27)-8,FALSE)*HLOOKUP(G$7,$1:$3,3,FALSE),0))*10000*Deflator!$B$19</f>
        <v>6104742034.3022642</v>
      </c>
      <c r="H27" s="23">
        <f>(IFERROR(HLOOKUP(HLOOKUP(H$6,$1:$2,2,FALSE),IO表指标!$E$2:$AT$25,ROW(H27)-9,FALSE)*HLOOKUP(H$6,$1:$3,3,FALSE),0)+IFERROR(HLOOKUP(HLOOKUP(H$7,$1:$2,2,FALSE),IO表指标!$E$2:$AT$25,ROW(H27)-8,FALSE)*HLOOKUP(H$7,$1:$3,3,FALSE),0))*10000*Deflator!$B$19</f>
        <v>18827213211.231892</v>
      </c>
      <c r="I27" s="23">
        <f>(IFERROR(HLOOKUP(HLOOKUP(I$6,$1:$2,2,FALSE),IO表指标!$E$2:$AT$25,ROW(I27)-9,FALSE)*HLOOKUP(I$6,$1:$3,3,FALSE),0)+IFERROR(HLOOKUP(HLOOKUP(I$7,$1:$2,2,FALSE),IO表指标!$E$2:$AT$25,ROW(I27)-8,FALSE)*HLOOKUP(I$7,$1:$3,3,FALSE),0))*10000*Deflator!$B$19</f>
        <v>3578151511.6183653</v>
      </c>
      <c r="J27" s="23">
        <f>(IFERROR(HLOOKUP(HLOOKUP(J$6,$1:$2,2,FALSE),IO表指标!$E$2:$AT$25,ROW(J27)-9,FALSE)*HLOOKUP(J$6,$1:$3,3,FALSE),0)+IFERROR(HLOOKUP(HLOOKUP(J$7,$1:$2,2,FALSE),IO表指标!$E$2:$AT$25,ROW(J27)-8,FALSE)*HLOOKUP(J$7,$1:$3,3,FALSE),0))*10000*Deflator!$B$19</f>
        <v>239777801441.80457</v>
      </c>
      <c r="K27" s="23">
        <f>(IFERROR(HLOOKUP(HLOOKUP(K$6,$1:$2,2,FALSE),IO表指标!$E$2:$AT$25,ROW(K27)-9,FALSE)*HLOOKUP(K$6,$1:$3,3,FALSE),0)+IFERROR(HLOOKUP(HLOOKUP(K$7,$1:$2,2,FALSE),IO表指标!$E$2:$AT$25,ROW(K27)-8,FALSE)*HLOOKUP(K$7,$1:$3,3,FALSE),0))*10000*Deflator!$B$19</f>
        <v>127725378277.27454</v>
      </c>
      <c r="L27" s="23">
        <f>(IFERROR(HLOOKUP(HLOOKUP(L$6,$1:$2,2,FALSE),IO表指标!$E$2:$AT$25,ROW(L27)-9,FALSE)*HLOOKUP(L$6,$1:$3,3,FALSE),0)+IFERROR(HLOOKUP(HLOOKUP(L$7,$1:$2,2,FALSE),IO表指标!$E$2:$AT$25,ROW(L27)-8,FALSE)*HLOOKUP(L$7,$1:$3,3,FALSE),0))*10000*Deflator!$B$19</f>
        <v>54907788575.646217</v>
      </c>
      <c r="M27" s="23">
        <f>(IFERROR(HLOOKUP(HLOOKUP(M$6,$1:$2,2,FALSE),IO表指标!$E$2:$AT$25,ROW(M27)-9,FALSE)*HLOOKUP(M$6,$1:$3,3,FALSE),0)+IFERROR(HLOOKUP(HLOOKUP(M$7,$1:$2,2,FALSE),IO表指标!$E$2:$AT$25,ROW(M27)-8,FALSE)*HLOOKUP(M$7,$1:$3,3,FALSE),0))*10000*Deflator!$B$19</f>
        <v>98543126649.66864</v>
      </c>
      <c r="N27" s="23">
        <f>(IFERROR(HLOOKUP(HLOOKUP(N$6,$1:$2,2,FALSE),IO表指标!$E$2:$AT$25,ROW(N27)-9,FALSE)*HLOOKUP(N$6,$1:$3,3,FALSE),0)+IFERROR(HLOOKUP(HLOOKUP(N$7,$1:$2,2,FALSE),IO表指标!$E$2:$AT$25,ROW(N27)-8,FALSE)*HLOOKUP(N$7,$1:$3,3,FALSE),0))*10000*Deflator!$B$19</f>
        <v>135702953207.43634</v>
      </c>
      <c r="O27" s="23">
        <f>(IFERROR(HLOOKUP(HLOOKUP(O$6,$1:$2,2,FALSE),IO表指标!$E$2:$AT$25,ROW(O27)-9,FALSE)*HLOOKUP(O$6,$1:$3,3,FALSE),0)+IFERROR(HLOOKUP(HLOOKUP(O$7,$1:$2,2,FALSE),IO表指标!$E$2:$AT$25,ROW(O27)-8,FALSE)*HLOOKUP(O$7,$1:$3,3,FALSE),0))*10000*Deflator!$B$19</f>
        <v>229293524327.48788</v>
      </c>
      <c r="P27" s="23">
        <f>(IFERROR(HLOOKUP(HLOOKUP(P$6,$1:$2,2,FALSE),IO表指标!$E$2:$AT$25,ROW(P27)-9,FALSE)*HLOOKUP(P$6,$1:$3,3,FALSE),0)+IFERROR(HLOOKUP(HLOOKUP(P$7,$1:$2,2,FALSE),IO表指标!$E$2:$AT$25,ROW(P27)-8,FALSE)*HLOOKUP(P$7,$1:$3,3,FALSE),0))*10000*Deflator!$B$19</f>
        <v>81612949336.902466</v>
      </c>
      <c r="Q27" s="23">
        <f>(IFERROR(HLOOKUP(HLOOKUP(Q$6,$1:$2,2,FALSE),IO表指标!$E$2:$AT$25,ROW(Q27)-9,FALSE)*HLOOKUP(Q$6,$1:$3,3,FALSE),0)+IFERROR(HLOOKUP(HLOOKUP(Q$7,$1:$2,2,FALSE),IO表指标!$E$2:$AT$25,ROW(Q27)-8,FALSE)*HLOOKUP(Q$7,$1:$3,3,FALSE),0))*10000*Deflator!$B$19</f>
        <v>77726618416.097595</v>
      </c>
      <c r="R27" s="23">
        <f>(IFERROR(HLOOKUP(HLOOKUP(R$6,$1:$2,2,FALSE),IO表指标!$E$2:$AT$25,ROW(R27)-9,FALSE)*HLOOKUP(R$6,$1:$3,3,FALSE),0)+IFERROR(HLOOKUP(HLOOKUP(R$7,$1:$2,2,FALSE),IO表指标!$E$2:$AT$25,ROW(R27)-8,FALSE)*HLOOKUP(R$7,$1:$3,3,FALSE),0))*10000*Deflator!$B$19</f>
        <v>14364479767.056986</v>
      </c>
      <c r="S27" s="23">
        <f>(IFERROR(HLOOKUP(HLOOKUP(S$6,$1:$2,2,FALSE),IO表指标!$E$2:$AT$25,ROW(S27)-9,FALSE)*HLOOKUP(S$6,$1:$3,3,FALSE),0)+IFERROR(HLOOKUP(HLOOKUP(S$7,$1:$2,2,FALSE),IO表指标!$E$2:$AT$25,ROW(S27)-8,FALSE)*HLOOKUP(S$7,$1:$3,3,FALSE),0))*10000*Deflator!$B$19</f>
        <v>88987222555.21463</v>
      </c>
      <c r="T27" s="23">
        <f>(IFERROR(HLOOKUP(HLOOKUP(T$6,$1:$2,2,FALSE),IO表指标!$E$2:$AT$25,ROW(T27)-9,FALSE)*HLOOKUP(T$6,$1:$3,3,FALSE),0)+IFERROR(HLOOKUP(HLOOKUP(T$7,$1:$2,2,FALSE),IO表指标!$E$2:$AT$25,ROW(T27)-8,FALSE)*HLOOKUP(T$7,$1:$3,3,FALSE),0))*10000*Deflator!$B$19</f>
        <v>70587448824.8237</v>
      </c>
      <c r="U27" s="23">
        <f>(IFERROR(HLOOKUP(HLOOKUP(U$6,$1:$2,2,FALSE),IO表指标!$E$2:$AT$25,ROW(U27)-9,FALSE)*HLOOKUP(U$6,$1:$3,3,FALSE),0)+IFERROR(HLOOKUP(HLOOKUP(U$7,$1:$2,2,FALSE),IO表指标!$E$2:$AT$25,ROW(U27)-8,FALSE)*HLOOKUP(U$7,$1:$3,3,FALSE),0))*10000*Deflator!$B$19</f>
        <v>97477905519.994629</v>
      </c>
      <c r="V27" s="23">
        <f>(IFERROR(HLOOKUP(HLOOKUP(V$6,$1:$2,2,FALSE),IO表指标!$E$2:$AT$25,ROW(V27)-9,FALSE)*HLOOKUP(V$6,$1:$3,3,FALSE),0)+IFERROR(HLOOKUP(HLOOKUP(V$7,$1:$2,2,FALSE),IO表指标!$E$2:$AT$25,ROW(V27)-8,FALSE)*HLOOKUP(V$7,$1:$3,3,FALSE),0))*10000*Deflator!$B$19</f>
        <v>89808994255.96875</v>
      </c>
      <c r="W27" s="23">
        <f>(IFERROR(HLOOKUP(HLOOKUP(W$6,$1:$2,2,FALSE),IO表指标!$E$2:$AT$25,ROW(W27)-9,FALSE)*HLOOKUP(W$6,$1:$3,3,FALSE),0)+IFERROR(HLOOKUP(HLOOKUP(W$7,$1:$2,2,FALSE),IO表指标!$E$2:$AT$25,ROW(W27)-8,FALSE)*HLOOKUP(W$7,$1:$3,3,FALSE),0))*10000*Deflator!$B$19</f>
        <v>88463999982.912521</v>
      </c>
      <c r="X27" s="23">
        <f>(IFERROR(HLOOKUP(HLOOKUP(X$6,$1:$2,2,FALSE),IO表指标!$E$2:$AT$25,ROW(X27)-9,FALSE)*HLOOKUP(X$6,$1:$3,3,FALSE),0)+IFERROR(HLOOKUP(HLOOKUP(X$7,$1:$2,2,FALSE),IO表指标!$E$2:$AT$25,ROW(X27)-8,FALSE)*HLOOKUP(X$7,$1:$3,3,FALSE),0))*10000*Deflator!$B$19</f>
        <v>84668057139.100357</v>
      </c>
      <c r="Y27" s="23">
        <f>(IFERROR(HLOOKUP(HLOOKUP(Y$6,$1:$2,2,FALSE),IO表指标!$E$2:$AT$25,ROW(Y27)-9,FALSE)*HLOOKUP(Y$6,$1:$3,3,FALSE),0)+IFERROR(HLOOKUP(HLOOKUP(Y$7,$1:$2,2,FALSE),IO表指标!$E$2:$AT$25,ROW(Y27)-8,FALSE)*HLOOKUP(Y$7,$1:$3,3,FALSE),0))*10000*Deflator!$B$19</f>
        <v>115928295267.82278</v>
      </c>
      <c r="Z27" s="23">
        <f>(IFERROR(HLOOKUP(HLOOKUP(Z$6,$1:$2,2,FALSE),IO表指标!$E$2:$AT$25,ROW(Z27)-9,FALSE)*HLOOKUP(Z$6,$1:$3,3,FALSE),0)+IFERROR(HLOOKUP(HLOOKUP(Z$7,$1:$2,2,FALSE),IO表指标!$E$2:$AT$25,ROW(Z27)-8,FALSE)*HLOOKUP(Z$7,$1:$3,3,FALSE),0))*10000*Deflator!$B$19</f>
        <v>97166102329.659073</v>
      </c>
      <c r="AA27" s="23">
        <f>(IFERROR(HLOOKUP(HLOOKUP(AA$6,$1:$2,2,FALSE),IO表指标!$E$2:$AT$25,ROW(AA27)-9,FALSE)*HLOOKUP(AA$6,$1:$3,3,FALSE),0)+IFERROR(HLOOKUP(HLOOKUP(AA$7,$1:$2,2,FALSE),IO表指标!$E$2:$AT$25,ROW(AA27)-8,FALSE)*HLOOKUP(AA$7,$1:$3,3,FALSE),0))*10000*Deflator!$B$19</f>
        <v>27405823734.006413</v>
      </c>
      <c r="AB27" s="23">
        <f>(IFERROR(HLOOKUP(HLOOKUP(AB$6,$1:$2,2,FALSE),IO表指标!$E$2:$AT$25,ROW(AB27)-9,FALSE)*HLOOKUP(AB$6,$1:$3,3,FALSE),0)+IFERROR(HLOOKUP(HLOOKUP(AB$7,$1:$2,2,FALSE),IO表指标!$E$2:$AT$25,ROW(AB27)-8,FALSE)*HLOOKUP(AB$7,$1:$3,3,FALSE),0))*10000*Deflator!$B$19</f>
        <v>2393707511.6783485</v>
      </c>
      <c r="AC27" s="23">
        <f>(IFERROR(HLOOKUP(HLOOKUP(AC$6,$1:$2,2,FALSE),IO表指标!$E$2:$AT$25,ROW(AC27)-9,FALSE)*HLOOKUP(AC$6,$1:$3,3,FALSE),0)+IFERROR(HLOOKUP(HLOOKUP(AC$7,$1:$2,2,FALSE),IO表指标!$E$2:$AT$25,ROW(AC27)-8,FALSE)*HLOOKUP(AC$7,$1:$3,3,FALSE),0))*10000*Deflator!$B$19</f>
        <v>47053569209.570007</v>
      </c>
      <c r="AD27" s="23">
        <f>(IFERROR(HLOOKUP(HLOOKUP(AD$6,$1:$2,2,FALSE),IO表指标!$E$2:$AT$25,ROW(AD27)-9,FALSE)*HLOOKUP(AD$6,$1:$3,3,FALSE),0)+IFERROR(HLOOKUP(HLOOKUP(AD$7,$1:$2,2,FALSE),IO表指标!$E$2:$AT$25,ROW(AD27)-8,FALSE)*HLOOKUP(AD$7,$1:$3,3,FALSE),0))*10000*Deflator!$B$19</f>
        <v>4961709771.9759321</v>
      </c>
      <c r="AE27" s="23">
        <f>(IFERROR(HLOOKUP(HLOOKUP(AE$6,$1:$2,2,FALSE),IO表指标!$E$2:$AT$25,ROW(AE27)-9,FALSE)*HLOOKUP(AE$6,$1:$3,3,FALSE),0)+IFERROR(HLOOKUP(HLOOKUP(AE$7,$1:$2,2,FALSE),IO表指标!$E$2:$AT$25,ROW(AE27)-8,FALSE)*HLOOKUP(AE$7,$1:$3,3,FALSE),0))*10000*Deflator!$B$19</f>
        <v>3057273120.4830089</v>
      </c>
      <c r="AF27" s="23">
        <f>(IFERROR(HLOOKUP(HLOOKUP(AF$6,$1:$2,2,FALSE),IO表指标!$E$2:$AT$25,ROW(AF27)-9,FALSE)*HLOOKUP(AF$6,$1:$3,3,FALSE),0)+IFERROR(HLOOKUP(HLOOKUP(AF$7,$1:$2,2,FALSE),IO表指标!$E$2:$AT$25,ROW(AF27)-8,FALSE)*HLOOKUP(AF$7,$1:$3,3,FALSE),0))*10000*Deflator!$B$19</f>
        <v>164551779041.91953</v>
      </c>
      <c r="AG27" s="23">
        <f>(IFERROR(HLOOKUP(HLOOKUP(AG$6,$1:$2,2,FALSE),IO表指标!$E$2:$AT$25,ROW(AG27)-9,FALSE)*HLOOKUP(AG$6,$1:$3,3,FALSE),0)+IFERROR(HLOOKUP(HLOOKUP(AG$7,$1:$2,2,FALSE),IO表指标!$E$2:$AT$25,ROW(AG27)-8,FALSE)*HLOOKUP(AG$7,$1:$3,3,FALSE),0))*10000*Deflator!$B$19</f>
        <v>50757066167.503235</v>
      </c>
      <c r="AH27" s="23">
        <f>(IFERROR(HLOOKUP(HLOOKUP(AH$6,$1:$2,2,FALSE),IO表指标!$E$2:$AT$25,ROW(AH27)-9,FALSE)*HLOOKUP(AH$6,$1:$3,3,FALSE),0)+IFERROR(HLOOKUP(HLOOKUP(AH$7,$1:$2,2,FALSE),IO表指标!$E$2:$AT$25,ROW(AH27)-8,FALSE)*HLOOKUP(AH$7,$1:$3,3,FALSE),0))*10000*Deflator!$B$19</f>
        <v>97121582025.441437</v>
      </c>
      <c r="AI27" s="23">
        <f>(IFERROR(HLOOKUP(HLOOKUP(AI$6,$1:$2,2,FALSE),IO表指标!$E$2:$AT$25,ROW(AI27)-9,FALSE)*HLOOKUP(AI$6,$1:$3,3,FALSE),0)+IFERROR(HLOOKUP(HLOOKUP(AI$7,$1:$2,2,FALSE),IO表指标!$E$2:$AT$25,ROW(AI27)-8,FALSE)*HLOOKUP(AI$7,$1:$3,3,FALSE),0))*10000*Deflator!$B$19</f>
        <v>24440657330.771923</v>
      </c>
      <c r="AJ27" s="23">
        <f>(IFERROR(HLOOKUP(HLOOKUP(AJ$6,$1:$2,2,FALSE),IO表指标!$E$2:$AT$25,ROW(AJ27)-9,FALSE)*HLOOKUP(AJ$6,$1:$3,3,FALSE),0)+IFERROR(HLOOKUP(HLOOKUP(AJ$7,$1:$2,2,FALSE),IO表指标!$E$2:$AT$25,ROW(AJ27)-8,FALSE)*HLOOKUP(AJ$7,$1:$3,3,FALSE),0))*10000*Deflator!$B$19</f>
        <v>14364479767.056986</v>
      </c>
      <c r="AK27" s="23">
        <f>(IFERROR(HLOOKUP(HLOOKUP(AK$6,$1:$2,2,FALSE),IO表指标!$E$2:$AT$25,ROW(AK27)-9,FALSE)*HLOOKUP(AK$6,$1:$3,3,FALSE),0)+IFERROR(HLOOKUP(HLOOKUP(AK$7,$1:$2,2,FALSE),IO表指标!$E$2:$AT$25,ROW(AK27)-8,FALSE)*HLOOKUP(AK$7,$1:$3,3,FALSE),0))*10000*Deflator!$B$19</f>
        <v>56696495802.478615</v>
      </c>
      <c r="AL27" s="23">
        <f>(IFERROR(HLOOKUP(HLOOKUP(AL$6,$1:$2,2,FALSE),IO表指标!$E$2:$AT$25,ROW(AL27)-9,FALSE)*HLOOKUP(AL$6,$1:$3,3,FALSE),0)+IFERROR(HLOOKUP(HLOOKUP(AL$7,$1:$2,2,FALSE),IO表指标!$E$2:$AT$25,ROW(AL27)-8,FALSE)*HLOOKUP(AL$7,$1:$3,3,FALSE),0))*10000*Deflator!$B$19</f>
        <v>1801380674.0719178</v>
      </c>
      <c r="AM27" s="23">
        <f>(IFERROR(HLOOKUP(HLOOKUP(AM$6,$1:$2,2,FALSE),IO表指标!$E$2:$AT$25,ROW(AM27)-9,FALSE)*HLOOKUP(AM$6,$1:$3,3,FALSE),0)+IFERROR(HLOOKUP(HLOOKUP(AM$7,$1:$2,2,FALSE),IO表指标!$E$2:$AT$25,ROW(AM27)-8,FALSE)*HLOOKUP(AM$7,$1:$3,3,FALSE),0))*10000*Deflator!$B$19</f>
        <v>43463670074.49305</v>
      </c>
      <c r="AN27" s="23">
        <f>(IFERROR(HLOOKUP(HLOOKUP(AN$6,$1:$2,2,FALSE),IO表指标!$E$2:$AT$25,ROW(AN27)-9,FALSE)*HLOOKUP(AN$6,$1:$3,3,FALSE),0)+IFERROR(HLOOKUP(HLOOKUP(AN$7,$1:$2,2,FALSE),IO表指标!$E$2:$AT$25,ROW(AN27)-8,FALSE)*HLOOKUP(AN$7,$1:$3,3,FALSE),0))*10000*Deflator!$B$19</f>
        <v>23284539240.475548</v>
      </c>
      <c r="AO27" s="23">
        <f>(IFERROR(HLOOKUP(HLOOKUP(AO$6,$1:$2,2,FALSE),IO表指标!$E$2:$AT$25,ROW(AO27)-9,FALSE)*HLOOKUP(AO$6,$1:$3,3,FALSE),0)+IFERROR(HLOOKUP(HLOOKUP(AO$7,$1:$2,2,FALSE),IO表指标!$E$2:$AT$25,ROW(AO27)-8,FALSE)*HLOOKUP(AO$7,$1:$3,3,FALSE),0))*10000*Deflator!$B$19</f>
        <v>18697603690.081612</v>
      </c>
      <c r="AP27" s="23">
        <f>(IFERROR(HLOOKUP(HLOOKUP(AP$6,$1:$2,2,FALSE),IO表指标!$E$2:$AT$25,ROW(AP27)-9,FALSE)*HLOOKUP(AP$6,$1:$3,3,FALSE),0)+IFERROR(HLOOKUP(HLOOKUP(AP$7,$1:$2,2,FALSE),IO表指标!$E$2:$AT$25,ROW(AP27)-8,FALSE)*HLOOKUP(AP$7,$1:$3,3,FALSE),0))*10000*Deflator!$B$19</f>
        <v>9136661000.0821018</v>
      </c>
      <c r="AQ27" s="23">
        <f>(IFERROR(HLOOKUP(HLOOKUP(AQ$6,$1:$2,2,FALSE),IO表指标!$E$2:$AT$25,ROW(AQ27)-9,FALSE)*HLOOKUP(AQ$6,$1:$3,3,FALSE),0)+IFERROR(HLOOKUP(HLOOKUP(AQ$7,$1:$2,2,FALSE),IO表指标!$E$2:$AT$25,ROW(AQ27)-8,FALSE)*HLOOKUP(AQ$7,$1:$3,3,FALSE),0))*10000*Deflator!$B$19</f>
        <v>8848351691.7416</v>
      </c>
      <c r="AR27" s="23">
        <f>(IFERROR(HLOOKUP(HLOOKUP(AR$6,$1:$2,2,FALSE),IO表指标!$E$2:$AT$25,ROW(AR27)-9,FALSE)*HLOOKUP(AR$6,$1:$3,3,FALSE),0)+IFERROR(HLOOKUP(HLOOKUP(AR$7,$1:$2,2,FALSE),IO表指标!$E$2:$AT$25,ROW(AR27)-8,FALSE)*HLOOKUP(AR$7,$1:$3,3,FALSE),0))*10000*Deflator!$B$19</f>
        <v>36051750822.577507</v>
      </c>
      <c r="AS27" s="23">
        <f>(IFERROR(HLOOKUP(HLOOKUP(AS$6,$1:$2,2,FALSE),IO表指标!$E$2:$AT$25,ROW(AS27)-9,FALSE)*HLOOKUP(AS$6,$1:$3,3,FALSE),0)+IFERROR(HLOOKUP(HLOOKUP(AS$7,$1:$2,2,FALSE),IO表指标!$E$2:$AT$25,ROW(AS27)-8,FALSE)*HLOOKUP(AS$7,$1:$3,3,FALSE),0))*10000*Deflator!$B$19</f>
        <v>7428645356.2638474</v>
      </c>
      <c r="AT27" s="23">
        <f>(IFERROR(HLOOKUP(HLOOKUP(AT$6,$1:$2,2,FALSE),IO表指标!$E$2:$AT$25,ROW(AT27)-9,FALSE)*HLOOKUP(AT$6,$1:$3,3,FALSE),0)+IFERROR(HLOOKUP(HLOOKUP(AT$7,$1:$2,2,FALSE),IO表指标!$E$2:$AT$25,ROW(AT27)-8,FALSE)*HLOOKUP(AT$7,$1:$3,3,FALSE),0))*10000*Deflator!$B$19</f>
        <v>19379425858.480968</v>
      </c>
    </row>
    <row r="28" spans="1:46" x14ac:dyDescent="0.2">
      <c r="A28" s="38" t="s">
        <v>83</v>
      </c>
      <c r="B28" s="38"/>
      <c r="C28" s="38"/>
      <c r="D28" s="2" t="s">
        <v>84</v>
      </c>
      <c r="E28" s="23">
        <f>(IFERROR(HLOOKUP(HLOOKUP(E$6,$1:$2,2,FALSE),IO表指标!$E$2:$AT$25,ROW(E28)-9,FALSE)*HLOOKUP(E$6,$1:$3,3,FALSE),0)+IFERROR(HLOOKUP(HLOOKUP(E$7,$1:$2,2,FALSE),IO表指标!$E$2:$AT$25,ROW(E28)-8,FALSE)*HLOOKUP(E$7,$1:$3,3,FALSE),0))*10000*Deflator!$B$19</f>
        <v>71472811783.251144</v>
      </c>
      <c r="F28" s="23">
        <f>(IFERROR(HLOOKUP(HLOOKUP(F$6,$1:$2,2,FALSE),IO表指标!$E$2:$AT$25,ROW(F28)-9,FALSE)*HLOOKUP(F$6,$1:$3,3,FALSE),0)+IFERROR(HLOOKUP(HLOOKUP(F$7,$1:$2,2,FALSE),IO表指标!$E$2:$AT$25,ROW(F28)-8,FALSE)*HLOOKUP(F$7,$1:$3,3,FALSE),0))*10000*Deflator!$B$19</f>
        <v>5778389151.5259867</v>
      </c>
      <c r="G28" s="23">
        <f>(IFERROR(HLOOKUP(HLOOKUP(G$6,$1:$2,2,FALSE),IO表指标!$E$2:$AT$25,ROW(G28)-9,FALSE)*HLOOKUP(G$6,$1:$3,3,FALSE),0)+IFERROR(HLOOKUP(HLOOKUP(G$7,$1:$2,2,FALSE),IO表指标!$E$2:$AT$25,ROW(G28)-8,FALSE)*HLOOKUP(G$7,$1:$3,3,FALSE),0))*10000*Deflator!$B$19</f>
        <v>1015047579.3361114</v>
      </c>
      <c r="H28" s="23">
        <f>(IFERROR(HLOOKUP(HLOOKUP(H$6,$1:$2,2,FALSE),IO表指标!$E$2:$AT$25,ROW(H28)-9,FALSE)*HLOOKUP(H$6,$1:$3,3,FALSE),0)+IFERROR(HLOOKUP(HLOOKUP(H$7,$1:$2,2,FALSE),IO表指标!$E$2:$AT$25,ROW(H28)-8,FALSE)*HLOOKUP(H$7,$1:$3,3,FALSE),0))*10000*Deflator!$B$19</f>
        <v>2932275584.1084104</v>
      </c>
      <c r="I28" s="23">
        <f>(IFERROR(HLOOKUP(HLOOKUP(I$6,$1:$2,2,FALSE),IO表指标!$E$2:$AT$25,ROW(I28)-9,FALSE)*HLOOKUP(I$6,$1:$3,3,FALSE),0)+IFERROR(HLOOKUP(HLOOKUP(I$7,$1:$2,2,FALSE),IO表指标!$E$2:$AT$25,ROW(I28)-8,FALSE)*HLOOKUP(I$7,$1:$3,3,FALSE),0))*10000*Deflator!$B$19</f>
        <v>972059792.26850998</v>
      </c>
      <c r="J28" s="23">
        <f>(IFERROR(HLOOKUP(HLOOKUP(J$6,$1:$2,2,FALSE),IO表指标!$E$2:$AT$25,ROW(J28)-9,FALSE)*HLOOKUP(J$6,$1:$3,3,FALSE),0)+IFERROR(HLOOKUP(HLOOKUP(J$7,$1:$2,2,FALSE),IO表指标!$E$2:$AT$25,ROW(J28)-8,FALSE)*HLOOKUP(J$7,$1:$3,3,FALSE),0))*10000*Deflator!$B$19</f>
        <v>18744420519.354828</v>
      </c>
      <c r="K28" s="23">
        <f>(IFERROR(HLOOKUP(HLOOKUP(K$6,$1:$2,2,FALSE),IO表指标!$E$2:$AT$25,ROW(K28)-9,FALSE)*HLOOKUP(K$6,$1:$3,3,FALSE),0)+IFERROR(HLOOKUP(HLOOKUP(K$7,$1:$2,2,FALSE),IO表指标!$E$2:$AT$25,ROW(K28)-8,FALSE)*HLOOKUP(K$7,$1:$3,3,FALSE),0))*10000*Deflator!$B$19</f>
        <v>7978451965.2365818</v>
      </c>
      <c r="L28" s="23">
        <f>(IFERROR(HLOOKUP(HLOOKUP(L$6,$1:$2,2,FALSE),IO表指标!$E$2:$AT$25,ROW(L28)-9,FALSE)*HLOOKUP(L$6,$1:$3,3,FALSE),0)+IFERROR(HLOOKUP(HLOOKUP(L$7,$1:$2,2,FALSE),IO表指标!$E$2:$AT$25,ROW(L28)-8,FALSE)*HLOOKUP(L$7,$1:$3,3,FALSE),0))*10000*Deflator!$B$19</f>
        <v>3211788114.4852924</v>
      </c>
      <c r="M28" s="23">
        <f>(IFERROR(HLOOKUP(HLOOKUP(M$6,$1:$2,2,FALSE),IO表指标!$E$2:$AT$25,ROW(M28)-9,FALSE)*HLOOKUP(M$6,$1:$3,3,FALSE),0)+IFERROR(HLOOKUP(HLOOKUP(M$7,$1:$2,2,FALSE),IO表指标!$E$2:$AT$25,ROW(M28)-8,FALSE)*HLOOKUP(M$7,$1:$3,3,FALSE),0))*10000*Deflator!$B$19</f>
        <v>4038183125.9647274</v>
      </c>
      <c r="N28" s="23">
        <f>(IFERROR(HLOOKUP(HLOOKUP(N$6,$1:$2,2,FALSE),IO表指标!$E$2:$AT$25,ROW(N28)-9,FALSE)*HLOOKUP(N$6,$1:$3,3,FALSE),0)+IFERROR(HLOOKUP(HLOOKUP(N$7,$1:$2,2,FALSE),IO表指标!$E$2:$AT$25,ROW(N28)-8,FALSE)*HLOOKUP(N$7,$1:$3,3,FALSE),0))*10000*Deflator!$B$19</f>
        <v>4315221662.3674231</v>
      </c>
      <c r="O28" s="23">
        <f>(IFERROR(HLOOKUP(HLOOKUP(O$6,$1:$2,2,FALSE),IO表指标!$E$2:$AT$25,ROW(O28)-9,FALSE)*HLOOKUP(O$6,$1:$3,3,FALSE),0)+IFERROR(HLOOKUP(HLOOKUP(O$7,$1:$2,2,FALSE),IO表指标!$E$2:$AT$25,ROW(O28)-8,FALSE)*HLOOKUP(O$7,$1:$3,3,FALSE),0))*10000*Deflator!$B$19</f>
        <v>12214058677.746393</v>
      </c>
      <c r="P28" s="23">
        <f>(IFERROR(HLOOKUP(HLOOKUP(P$6,$1:$2,2,FALSE),IO表指标!$E$2:$AT$25,ROW(P28)-9,FALSE)*HLOOKUP(P$6,$1:$3,3,FALSE),0)+IFERROR(HLOOKUP(HLOOKUP(P$7,$1:$2,2,FALSE),IO表指标!$E$2:$AT$25,ROW(P28)-8,FALSE)*HLOOKUP(P$7,$1:$3,3,FALSE),0))*10000*Deflator!$B$19</f>
        <v>4347376817.5029535</v>
      </c>
      <c r="Q28" s="23">
        <f>(IFERROR(HLOOKUP(HLOOKUP(Q$6,$1:$2,2,FALSE),IO表指标!$E$2:$AT$25,ROW(Q28)-9,FALSE)*HLOOKUP(Q$6,$1:$3,3,FALSE),0)+IFERROR(HLOOKUP(HLOOKUP(Q$7,$1:$2,2,FALSE),IO表指标!$E$2:$AT$25,ROW(Q28)-8,FALSE)*HLOOKUP(Q$7,$1:$3,3,FALSE),0))*10000*Deflator!$B$19</f>
        <v>4140358873.8123379</v>
      </c>
      <c r="R28" s="23">
        <f>(IFERROR(HLOOKUP(HLOOKUP(R$6,$1:$2,2,FALSE),IO表指标!$E$2:$AT$25,ROW(R28)-9,FALSE)*HLOOKUP(R$6,$1:$3,3,FALSE),0)+IFERROR(HLOOKUP(HLOOKUP(R$7,$1:$2,2,FALSE),IO表指标!$E$2:$AT$25,ROW(R28)-8,FALSE)*HLOOKUP(R$7,$1:$3,3,FALSE),0))*10000*Deflator!$B$19</f>
        <v>4389116223.5520287</v>
      </c>
      <c r="S28" s="23">
        <f>(IFERROR(HLOOKUP(HLOOKUP(S$6,$1:$2,2,FALSE),IO表指标!$E$2:$AT$25,ROW(S28)-9,FALSE)*HLOOKUP(S$6,$1:$3,3,FALSE),0)+IFERROR(HLOOKUP(HLOOKUP(S$7,$1:$2,2,FALSE),IO表指标!$E$2:$AT$25,ROW(S28)-8,FALSE)*HLOOKUP(S$7,$1:$3,3,FALSE),0))*10000*Deflator!$B$19</f>
        <v>4367260044.8341923</v>
      </c>
      <c r="T28" s="23">
        <f>(IFERROR(HLOOKUP(HLOOKUP(T$6,$1:$2,2,FALSE),IO表指标!$E$2:$AT$25,ROW(T28)-9,FALSE)*HLOOKUP(T$6,$1:$3,3,FALSE),0)+IFERROR(HLOOKUP(HLOOKUP(T$7,$1:$2,2,FALSE),IO表指标!$E$2:$AT$25,ROW(T28)-8,FALSE)*HLOOKUP(T$7,$1:$3,3,FALSE),0))*10000*Deflator!$B$19</f>
        <v>2679509893.6680145</v>
      </c>
      <c r="U28" s="23">
        <f>(IFERROR(HLOOKUP(HLOOKUP(U$6,$1:$2,2,FALSE),IO表指标!$E$2:$AT$25,ROW(U28)-9,FALSE)*HLOOKUP(U$6,$1:$3,3,FALSE),0)+IFERROR(HLOOKUP(HLOOKUP(U$7,$1:$2,2,FALSE),IO表指标!$E$2:$AT$25,ROW(U28)-8,FALSE)*HLOOKUP(U$7,$1:$3,3,FALSE),0))*10000*Deflator!$B$19</f>
        <v>3700275567.4463058</v>
      </c>
      <c r="V28" s="23">
        <f>(IFERROR(HLOOKUP(HLOOKUP(V$6,$1:$2,2,FALSE),IO表指标!$E$2:$AT$25,ROW(V28)-9,FALSE)*HLOOKUP(V$6,$1:$3,3,FALSE),0)+IFERROR(HLOOKUP(HLOOKUP(V$7,$1:$2,2,FALSE),IO表指标!$E$2:$AT$25,ROW(V28)-8,FALSE)*HLOOKUP(V$7,$1:$3,3,FALSE),0))*10000*Deflator!$B$19</f>
        <v>4362099477.523324</v>
      </c>
      <c r="W28" s="23">
        <f>(IFERROR(HLOOKUP(HLOOKUP(W$6,$1:$2,2,FALSE),IO表指标!$E$2:$AT$25,ROW(W28)-9,FALSE)*HLOOKUP(W$6,$1:$3,3,FALSE),0)+IFERROR(HLOOKUP(HLOOKUP(W$7,$1:$2,2,FALSE),IO表指标!$E$2:$AT$25,ROW(W28)-8,FALSE)*HLOOKUP(W$7,$1:$3,3,FALSE),0))*10000*Deflator!$B$19</f>
        <v>5198851924.7451401</v>
      </c>
      <c r="X28" s="23">
        <f>(IFERROR(HLOOKUP(HLOOKUP(X$6,$1:$2,2,FALSE),IO表指标!$E$2:$AT$25,ROW(X28)-9,FALSE)*HLOOKUP(X$6,$1:$3,3,FALSE),0)+IFERROR(HLOOKUP(HLOOKUP(X$7,$1:$2,2,FALSE),IO表指标!$E$2:$AT$25,ROW(X28)-8,FALSE)*HLOOKUP(X$7,$1:$3,3,FALSE),0))*10000*Deflator!$B$19</f>
        <v>8721087222.9849739</v>
      </c>
      <c r="Y28" s="23">
        <f>(IFERROR(HLOOKUP(HLOOKUP(Y$6,$1:$2,2,FALSE),IO表指标!$E$2:$AT$25,ROW(Y28)-9,FALSE)*HLOOKUP(Y$6,$1:$3,3,FALSE),0)+IFERROR(HLOOKUP(HLOOKUP(Y$7,$1:$2,2,FALSE),IO表指标!$E$2:$AT$25,ROW(Y28)-8,FALSE)*HLOOKUP(Y$7,$1:$3,3,FALSE),0))*10000*Deflator!$B$19</f>
        <v>9545587315.9667492</v>
      </c>
      <c r="Z28" s="23">
        <f>(IFERROR(HLOOKUP(HLOOKUP(Z$6,$1:$2,2,FALSE),IO表指标!$E$2:$AT$25,ROW(Z28)-9,FALSE)*HLOOKUP(Z$6,$1:$3,3,FALSE),0)+IFERROR(HLOOKUP(HLOOKUP(Z$7,$1:$2,2,FALSE),IO表指标!$E$2:$AT$25,ROW(Z28)-8,FALSE)*HLOOKUP(Z$7,$1:$3,3,FALSE),0))*10000*Deflator!$B$19</f>
        <v>7859016428.4853907</v>
      </c>
      <c r="AA28" s="23">
        <f>(IFERROR(HLOOKUP(HLOOKUP(AA$6,$1:$2,2,FALSE),IO表指标!$E$2:$AT$25,ROW(AA28)-9,FALSE)*HLOOKUP(AA$6,$1:$3,3,FALSE),0)+IFERROR(HLOOKUP(HLOOKUP(AA$7,$1:$2,2,FALSE),IO表指标!$E$2:$AT$25,ROW(AA28)-8,FALSE)*HLOOKUP(AA$7,$1:$3,3,FALSE),0))*10000*Deflator!$B$19</f>
        <v>2216645659.3163919</v>
      </c>
      <c r="AB28" s="23">
        <f>(IFERROR(HLOOKUP(HLOOKUP(AB$6,$1:$2,2,FALSE),IO表指标!$E$2:$AT$25,ROW(AB28)-9,FALSE)*HLOOKUP(AB$6,$1:$3,3,FALSE),0)+IFERROR(HLOOKUP(HLOOKUP(AB$7,$1:$2,2,FALSE),IO表指标!$E$2:$AT$25,ROW(AB28)-8,FALSE)*HLOOKUP(AB$7,$1:$3,3,FALSE),0))*10000*Deflator!$B$19</f>
        <v>1347889650.4388578</v>
      </c>
      <c r="AC28" s="23">
        <f>(IFERROR(HLOOKUP(HLOOKUP(AC$6,$1:$2,2,FALSE),IO表指标!$E$2:$AT$25,ROW(AC28)-9,FALSE)*HLOOKUP(AC$6,$1:$3,3,FALSE),0)+IFERROR(HLOOKUP(HLOOKUP(AC$7,$1:$2,2,FALSE),IO表指标!$E$2:$AT$25,ROW(AC28)-8,FALSE)*HLOOKUP(AC$7,$1:$3,3,FALSE),0))*10000*Deflator!$B$19</f>
        <v>4038758135.7157412</v>
      </c>
      <c r="AD28" s="23">
        <f>(IFERROR(HLOOKUP(HLOOKUP(AD$6,$1:$2,2,FALSE),IO表指标!$E$2:$AT$25,ROW(AD28)-9,FALSE)*HLOOKUP(AD$6,$1:$3,3,FALSE),0)+IFERROR(HLOOKUP(HLOOKUP(AD$7,$1:$2,2,FALSE),IO表指标!$E$2:$AT$25,ROW(AD28)-8,FALSE)*HLOOKUP(AD$7,$1:$3,3,FALSE),0))*10000*Deflator!$B$19</f>
        <v>485199326.49390143</v>
      </c>
      <c r="AE28" s="23">
        <f>(IFERROR(HLOOKUP(HLOOKUP(AE$6,$1:$2,2,FALSE),IO表指标!$E$2:$AT$25,ROW(AE28)-9,FALSE)*HLOOKUP(AE$6,$1:$3,3,FALSE),0)+IFERROR(HLOOKUP(HLOOKUP(AE$7,$1:$2,2,FALSE),IO表指标!$E$2:$AT$25,ROW(AE28)-8,FALSE)*HLOOKUP(AE$7,$1:$3,3,FALSE),0))*10000*Deflator!$B$19</f>
        <v>1328814137.5624151</v>
      </c>
      <c r="AF28" s="23">
        <f>(IFERROR(HLOOKUP(HLOOKUP(AF$6,$1:$2,2,FALSE),IO表指标!$E$2:$AT$25,ROW(AF28)-9,FALSE)*HLOOKUP(AF$6,$1:$3,3,FALSE),0)+IFERROR(HLOOKUP(HLOOKUP(AF$7,$1:$2,2,FALSE),IO表指标!$E$2:$AT$25,ROW(AF28)-8,FALSE)*HLOOKUP(AF$7,$1:$3,3,FALSE),0))*10000*Deflator!$B$19</f>
        <v>32281773444.340179</v>
      </c>
      <c r="AG28" s="23">
        <f>(IFERROR(HLOOKUP(HLOOKUP(AG$6,$1:$2,2,FALSE),IO表指标!$E$2:$AT$25,ROW(AG28)-9,FALSE)*HLOOKUP(AG$6,$1:$3,3,FALSE),0)+IFERROR(HLOOKUP(HLOOKUP(AG$7,$1:$2,2,FALSE),IO表指标!$E$2:$AT$25,ROW(AG28)-8,FALSE)*HLOOKUP(AG$7,$1:$3,3,FALSE),0))*10000*Deflator!$B$19</f>
        <v>62879446423.142914</v>
      </c>
      <c r="AH28" s="23">
        <f>(IFERROR(HLOOKUP(HLOOKUP(AH$6,$1:$2,2,FALSE),IO表指标!$E$2:$AT$25,ROW(AH28)-9,FALSE)*HLOOKUP(AH$6,$1:$3,3,FALSE),0)+IFERROR(HLOOKUP(HLOOKUP(AH$7,$1:$2,2,FALSE),IO表指标!$E$2:$AT$25,ROW(AH28)-8,FALSE)*HLOOKUP(AH$7,$1:$3,3,FALSE),0))*10000*Deflator!$B$19</f>
        <v>24963789876.294842</v>
      </c>
      <c r="AI28" s="23">
        <f>(IFERROR(HLOOKUP(HLOOKUP(AI$6,$1:$2,2,FALSE),IO表指标!$E$2:$AT$25,ROW(AI28)-9,FALSE)*HLOOKUP(AI$6,$1:$3,3,FALSE),0)+IFERROR(HLOOKUP(HLOOKUP(AI$7,$1:$2,2,FALSE),IO表指标!$E$2:$AT$25,ROW(AI28)-8,FALSE)*HLOOKUP(AI$7,$1:$3,3,FALSE),0))*10000*Deflator!$B$19</f>
        <v>18315302068.122704</v>
      </c>
      <c r="AJ28" s="23">
        <f>(IFERROR(HLOOKUP(HLOOKUP(AJ$6,$1:$2,2,FALSE),IO表指标!$E$2:$AT$25,ROW(AJ28)-9,FALSE)*HLOOKUP(AJ$6,$1:$3,3,FALSE),0)+IFERROR(HLOOKUP(HLOOKUP(AJ$7,$1:$2,2,FALSE),IO表指标!$E$2:$AT$25,ROW(AJ28)-8,FALSE)*HLOOKUP(AJ$7,$1:$3,3,FALSE),0))*10000*Deflator!$B$19</f>
        <v>4389116223.5520287</v>
      </c>
      <c r="AK28" s="23">
        <f>(IFERROR(HLOOKUP(HLOOKUP(AK$6,$1:$2,2,FALSE),IO表指标!$E$2:$AT$25,ROW(AK28)-9,FALSE)*HLOOKUP(AK$6,$1:$3,3,FALSE),0)+IFERROR(HLOOKUP(HLOOKUP(AK$7,$1:$2,2,FALSE),IO表指标!$E$2:$AT$25,ROW(AK28)-8,FALSE)*HLOOKUP(AK$7,$1:$3,3,FALSE),0))*10000*Deflator!$B$19</f>
        <v>14486362957.689224</v>
      </c>
      <c r="AL28" s="23">
        <f>(IFERROR(HLOOKUP(HLOOKUP(AL$6,$1:$2,2,FALSE),IO表指标!$E$2:$AT$25,ROW(AL28)-9,FALSE)*HLOOKUP(AL$6,$1:$3,3,FALSE),0)+IFERROR(HLOOKUP(HLOOKUP(AL$7,$1:$2,2,FALSE),IO表指标!$E$2:$AT$25,ROW(AL28)-8,FALSE)*HLOOKUP(AL$7,$1:$3,3,FALSE),0))*10000*Deflator!$B$19</f>
        <v>540109853.6260891</v>
      </c>
      <c r="AM28" s="23">
        <f>(IFERROR(HLOOKUP(HLOOKUP(AM$6,$1:$2,2,FALSE),IO表指标!$E$2:$AT$25,ROW(AM28)-9,FALSE)*HLOOKUP(AM$6,$1:$3,3,FALSE),0)+IFERROR(HLOOKUP(HLOOKUP(AM$7,$1:$2,2,FALSE),IO表指标!$E$2:$AT$25,ROW(AM28)-8,FALSE)*HLOOKUP(AM$7,$1:$3,3,FALSE),0))*10000*Deflator!$B$19</f>
        <v>18069836794.412052</v>
      </c>
      <c r="AN28" s="23">
        <f>(IFERROR(HLOOKUP(HLOOKUP(AN$6,$1:$2,2,FALSE),IO表指标!$E$2:$AT$25,ROW(AN28)-9,FALSE)*HLOOKUP(AN$6,$1:$3,3,FALSE),0)+IFERROR(HLOOKUP(HLOOKUP(AN$7,$1:$2,2,FALSE),IO表指标!$E$2:$AT$25,ROW(AN28)-8,FALSE)*HLOOKUP(AN$7,$1:$3,3,FALSE),0))*10000*Deflator!$B$19</f>
        <v>6951981149.2559566</v>
      </c>
      <c r="AO28" s="23">
        <f>(IFERROR(HLOOKUP(HLOOKUP(AO$6,$1:$2,2,FALSE),IO表指标!$E$2:$AT$25,ROW(AO28)-9,FALSE)*HLOOKUP(AO$6,$1:$3,3,FALSE),0)+IFERROR(HLOOKUP(HLOOKUP(AO$7,$1:$2,2,FALSE),IO表指标!$E$2:$AT$25,ROW(AO28)-8,FALSE)*HLOOKUP(AO$7,$1:$3,3,FALSE),0))*10000*Deflator!$B$19</f>
        <v>6606526616.7963724</v>
      </c>
      <c r="AP28" s="23">
        <f>(IFERROR(HLOOKUP(HLOOKUP(AP$6,$1:$2,2,FALSE),IO表指标!$E$2:$AT$25,ROW(AP28)-9,FALSE)*HLOOKUP(AP$6,$1:$3,3,FALSE),0)+IFERROR(HLOOKUP(HLOOKUP(AP$7,$1:$2,2,FALSE),IO表指标!$E$2:$AT$25,ROW(AP28)-8,FALSE)*HLOOKUP(AP$7,$1:$3,3,FALSE),0))*10000*Deflator!$B$19</f>
        <v>45174832299.448799</v>
      </c>
      <c r="AQ28" s="23">
        <f>(IFERROR(HLOOKUP(HLOOKUP(AQ$6,$1:$2,2,FALSE),IO表指标!$E$2:$AT$25,ROW(AQ28)-9,FALSE)*HLOOKUP(AQ$6,$1:$3,3,FALSE),0)+IFERROR(HLOOKUP(HLOOKUP(AQ$7,$1:$2,2,FALSE),IO表指标!$E$2:$AT$25,ROW(AQ28)-8,FALSE)*HLOOKUP(AQ$7,$1:$3,3,FALSE),0))*10000*Deflator!$B$19</f>
        <v>29729162859.196003</v>
      </c>
      <c r="AR28" s="23">
        <f>(IFERROR(HLOOKUP(HLOOKUP(AR$6,$1:$2,2,FALSE),IO表指标!$E$2:$AT$25,ROW(AR28)-9,FALSE)*HLOOKUP(AR$6,$1:$3,3,FALSE),0)+IFERROR(HLOOKUP(HLOOKUP(AR$7,$1:$2,2,FALSE),IO表指标!$E$2:$AT$25,ROW(AR28)-8,FALSE)*HLOOKUP(AR$7,$1:$3,3,FALSE),0))*10000*Deflator!$B$19</f>
        <v>11476956494.888481</v>
      </c>
      <c r="AS28" s="23">
        <f>(IFERROR(HLOOKUP(HLOOKUP(AS$6,$1:$2,2,FALSE),IO表指标!$E$2:$AT$25,ROW(AS28)-9,FALSE)*HLOOKUP(AS$6,$1:$3,3,FALSE),0)+IFERROR(HLOOKUP(HLOOKUP(AS$7,$1:$2,2,FALSE),IO表指标!$E$2:$AT$25,ROW(AS28)-8,FALSE)*HLOOKUP(AS$7,$1:$3,3,FALSE),0))*10000*Deflator!$B$19</f>
        <v>3415764111.3885627</v>
      </c>
      <c r="AT28" s="23">
        <f>(IFERROR(HLOOKUP(HLOOKUP(AT$6,$1:$2,2,FALSE),IO表指标!$E$2:$AT$25,ROW(AT28)-9,FALSE)*HLOOKUP(AT$6,$1:$3,3,FALSE),0)+IFERROR(HLOOKUP(HLOOKUP(AT$7,$1:$2,2,FALSE),IO表指标!$E$2:$AT$25,ROW(AT28)-8,FALSE)*HLOOKUP(AT$7,$1:$3,3,FALSE),0))*10000*Deflator!$B$19</f>
        <v>12284684018.087521</v>
      </c>
    </row>
    <row r="29" spans="1:46" x14ac:dyDescent="0.2">
      <c r="A29" s="38" t="s">
        <v>85</v>
      </c>
      <c r="B29" s="38"/>
      <c r="C29" s="38"/>
      <c r="D29" s="2" t="s">
        <v>86</v>
      </c>
      <c r="E29" s="23">
        <f>(IFERROR(HLOOKUP(HLOOKUP(E$6,$1:$2,2,FALSE),IO表指标!$E$2:$AT$25,ROW(E29)-9,FALSE)*HLOOKUP(E$6,$1:$3,3,FALSE),0)+IFERROR(HLOOKUP(HLOOKUP(E$7,$1:$2,2,FALSE),IO表指标!$E$2:$AT$25,ROW(E29)-8,FALSE)*HLOOKUP(E$7,$1:$3,3,FALSE),0))*10000*Deflator!$B$19</f>
        <v>27975095.613727722</v>
      </c>
      <c r="F29" s="23">
        <f>(IFERROR(HLOOKUP(HLOOKUP(F$6,$1:$2,2,FALSE),IO表指标!$E$2:$AT$25,ROW(F29)-9,FALSE)*HLOOKUP(F$6,$1:$3,3,FALSE),0)+IFERROR(HLOOKUP(HLOOKUP(F$7,$1:$2,2,FALSE),IO表指标!$E$2:$AT$25,ROW(F29)-8,FALSE)*HLOOKUP(F$7,$1:$3,3,FALSE),0))*10000*Deflator!$B$19</f>
        <v>1063996010.4135931</v>
      </c>
      <c r="G29" s="23">
        <f>(IFERROR(HLOOKUP(HLOOKUP(G$6,$1:$2,2,FALSE),IO表指标!$E$2:$AT$25,ROW(G29)-9,FALSE)*HLOOKUP(G$6,$1:$3,3,FALSE),0)+IFERROR(HLOOKUP(HLOOKUP(G$7,$1:$2,2,FALSE),IO表指标!$E$2:$AT$25,ROW(G29)-8,FALSE)*HLOOKUP(G$7,$1:$3,3,FALSE),0))*10000*Deflator!$B$19</f>
        <v>1328872219.3554471</v>
      </c>
      <c r="H29" s="23">
        <f>(IFERROR(HLOOKUP(HLOOKUP(H$6,$1:$2,2,FALSE),IO表指标!$E$2:$AT$25,ROW(H29)-9,FALSE)*HLOOKUP(H$6,$1:$3,3,FALSE),0)+IFERROR(HLOOKUP(HLOOKUP(H$7,$1:$2,2,FALSE),IO表指标!$E$2:$AT$25,ROW(H29)-8,FALSE)*HLOOKUP(H$7,$1:$3,3,FALSE),0))*10000*Deflator!$B$19</f>
        <v>408004848.23819906</v>
      </c>
      <c r="I29" s="23">
        <f>(IFERROR(HLOOKUP(HLOOKUP(I$6,$1:$2,2,FALSE),IO表指标!$E$2:$AT$25,ROW(I29)-9,FALSE)*HLOOKUP(I$6,$1:$3,3,FALSE),0)+IFERROR(HLOOKUP(HLOOKUP(I$7,$1:$2,2,FALSE),IO表指标!$E$2:$AT$25,ROW(I29)-8,FALSE)*HLOOKUP(I$7,$1:$3,3,FALSE),0))*10000*Deflator!$B$19</f>
        <v>69815476.859987542</v>
      </c>
      <c r="J29" s="23">
        <f>(IFERROR(HLOOKUP(HLOOKUP(J$6,$1:$2,2,FALSE),IO表指标!$E$2:$AT$25,ROW(J29)-9,FALSE)*HLOOKUP(J$6,$1:$3,3,FALSE),0)+IFERROR(HLOOKUP(HLOOKUP(J$7,$1:$2,2,FALSE),IO表指标!$E$2:$AT$25,ROW(J29)-8,FALSE)*HLOOKUP(J$7,$1:$3,3,FALSE),0))*10000*Deflator!$B$19</f>
        <v>5936923405.6060648</v>
      </c>
      <c r="K29" s="23">
        <f>(IFERROR(HLOOKUP(HLOOKUP(K$6,$1:$2,2,FALSE),IO表指标!$E$2:$AT$25,ROW(K29)-9,FALSE)*HLOOKUP(K$6,$1:$3,3,FALSE),0)+IFERROR(HLOOKUP(HLOOKUP(K$7,$1:$2,2,FALSE),IO表指标!$E$2:$AT$25,ROW(K29)-8,FALSE)*HLOOKUP(K$7,$1:$3,3,FALSE),0))*10000*Deflator!$B$19</f>
        <v>1880793005.5945363</v>
      </c>
      <c r="L29" s="23">
        <f>(IFERROR(HLOOKUP(HLOOKUP(L$6,$1:$2,2,FALSE),IO表指标!$E$2:$AT$25,ROW(L29)-9,FALSE)*HLOOKUP(L$6,$1:$3,3,FALSE),0)+IFERROR(HLOOKUP(HLOOKUP(L$7,$1:$2,2,FALSE),IO表指标!$E$2:$AT$25,ROW(L29)-8,FALSE)*HLOOKUP(L$7,$1:$3,3,FALSE),0))*10000*Deflator!$B$19</f>
        <v>468027444.38407356</v>
      </c>
      <c r="M29" s="23">
        <f>(IFERROR(HLOOKUP(HLOOKUP(M$6,$1:$2,2,FALSE),IO表指标!$E$2:$AT$25,ROW(M29)-9,FALSE)*HLOOKUP(M$6,$1:$3,3,FALSE),0)+IFERROR(HLOOKUP(HLOOKUP(M$7,$1:$2,2,FALSE),IO表指标!$E$2:$AT$25,ROW(M29)-8,FALSE)*HLOOKUP(M$7,$1:$3,3,FALSE),0))*10000*Deflator!$B$19</f>
        <v>1092127926.8685064</v>
      </c>
      <c r="N29" s="23">
        <f>(IFERROR(HLOOKUP(HLOOKUP(N$6,$1:$2,2,FALSE),IO表指标!$E$2:$AT$25,ROW(N29)-9,FALSE)*HLOOKUP(N$6,$1:$3,3,FALSE),0)+IFERROR(HLOOKUP(HLOOKUP(N$7,$1:$2,2,FALSE),IO表指标!$E$2:$AT$25,ROW(N29)-8,FALSE)*HLOOKUP(N$7,$1:$3,3,FALSE),0))*10000*Deflator!$B$19</f>
        <v>8359000969.0907564</v>
      </c>
      <c r="O29" s="23">
        <f>(IFERROR(HLOOKUP(HLOOKUP(O$6,$1:$2,2,FALSE),IO表指标!$E$2:$AT$25,ROW(O29)-9,FALSE)*HLOOKUP(O$6,$1:$3,3,FALSE),0)+IFERROR(HLOOKUP(HLOOKUP(O$7,$1:$2,2,FALSE),IO表指标!$E$2:$AT$25,ROW(O29)-8,FALSE)*HLOOKUP(O$7,$1:$3,3,FALSE),0))*10000*Deflator!$B$19</f>
        <v>3075268587.8975782</v>
      </c>
      <c r="P29" s="23">
        <f>(IFERROR(HLOOKUP(HLOOKUP(P$6,$1:$2,2,FALSE),IO表指标!$E$2:$AT$25,ROW(P29)-9,FALSE)*HLOOKUP(P$6,$1:$3,3,FALSE),0)+IFERROR(HLOOKUP(HLOOKUP(P$7,$1:$2,2,FALSE),IO表指标!$E$2:$AT$25,ROW(P29)-8,FALSE)*HLOOKUP(P$7,$1:$3,3,FALSE),0))*10000*Deflator!$B$19</f>
        <v>1094587124.5059178</v>
      </c>
      <c r="Q29" s="23">
        <f>(IFERROR(HLOOKUP(HLOOKUP(Q$6,$1:$2,2,FALSE),IO表指标!$E$2:$AT$25,ROW(Q29)-9,FALSE)*HLOOKUP(Q$6,$1:$3,3,FALSE),0)+IFERROR(HLOOKUP(HLOOKUP(Q$7,$1:$2,2,FALSE),IO表指标!$E$2:$AT$25,ROW(Q29)-8,FALSE)*HLOOKUP(Q$7,$1:$3,3,FALSE),0))*10000*Deflator!$B$19</f>
        <v>1042463928.1008742</v>
      </c>
      <c r="R29" s="23">
        <f>(IFERROR(HLOOKUP(HLOOKUP(R$6,$1:$2,2,FALSE),IO表指标!$E$2:$AT$25,ROW(R29)-9,FALSE)*HLOOKUP(R$6,$1:$3,3,FALSE),0)+IFERROR(HLOOKUP(HLOOKUP(R$7,$1:$2,2,FALSE),IO表指标!$E$2:$AT$25,ROW(R29)-8,FALSE)*HLOOKUP(R$7,$1:$3,3,FALSE),0))*10000*Deflator!$B$19</f>
        <v>852113629.43388021</v>
      </c>
      <c r="S29" s="23">
        <f>(IFERROR(HLOOKUP(HLOOKUP(S$6,$1:$2,2,FALSE),IO表指标!$E$2:$AT$25,ROW(S29)-9,FALSE)*HLOOKUP(S$6,$1:$3,3,FALSE),0)+IFERROR(HLOOKUP(HLOOKUP(S$7,$1:$2,2,FALSE),IO表指标!$E$2:$AT$25,ROW(S29)-8,FALSE)*HLOOKUP(S$7,$1:$3,3,FALSE),0))*10000*Deflator!$B$19</f>
        <v>1358775630.4978278</v>
      </c>
      <c r="T29" s="23">
        <f>(IFERROR(HLOOKUP(HLOOKUP(T$6,$1:$2,2,FALSE),IO表指标!$E$2:$AT$25,ROW(T29)-9,FALSE)*HLOOKUP(T$6,$1:$3,3,FALSE),0)+IFERROR(HLOOKUP(HLOOKUP(T$7,$1:$2,2,FALSE),IO表指标!$E$2:$AT$25,ROW(T29)-8,FALSE)*HLOOKUP(T$7,$1:$3,3,FALSE),0))*10000*Deflator!$B$19</f>
        <v>540881354.08292937</v>
      </c>
      <c r="U29" s="23">
        <f>(IFERROR(HLOOKUP(HLOOKUP(U$6,$1:$2,2,FALSE),IO表指标!$E$2:$AT$25,ROW(U29)-9,FALSE)*HLOOKUP(U$6,$1:$3,3,FALSE),0)+IFERROR(HLOOKUP(HLOOKUP(U$7,$1:$2,2,FALSE),IO表指标!$E$2:$AT$25,ROW(U29)-8,FALSE)*HLOOKUP(U$7,$1:$3,3,FALSE),0))*10000*Deflator!$B$19</f>
        <v>746931393.73356915</v>
      </c>
      <c r="V29" s="23">
        <f>(IFERROR(HLOOKUP(HLOOKUP(V$6,$1:$2,2,FALSE),IO表指标!$E$2:$AT$25,ROW(V29)-9,FALSE)*HLOOKUP(V$6,$1:$3,3,FALSE),0)+IFERROR(HLOOKUP(HLOOKUP(V$7,$1:$2,2,FALSE),IO表指标!$E$2:$AT$25,ROW(V29)-8,FALSE)*HLOOKUP(V$7,$1:$3,3,FALSE),0))*10000*Deflator!$B$19</f>
        <v>958709692.14016926</v>
      </c>
      <c r="W29" s="23">
        <f>(IFERROR(HLOOKUP(HLOOKUP(W$6,$1:$2,2,FALSE),IO表指标!$E$2:$AT$25,ROW(W29)-9,FALSE)*HLOOKUP(W$6,$1:$3,3,FALSE),0)+IFERROR(HLOOKUP(HLOOKUP(W$7,$1:$2,2,FALSE),IO表指标!$E$2:$AT$25,ROW(W29)-8,FALSE)*HLOOKUP(W$7,$1:$3,3,FALSE),0))*10000*Deflator!$B$19</f>
        <v>676475739.35078609</v>
      </c>
      <c r="X29" s="23">
        <f>(IFERROR(HLOOKUP(HLOOKUP(X$6,$1:$2,2,FALSE),IO表指标!$E$2:$AT$25,ROW(X29)-9,FALSE)*HLOOKUP(X$6,$1:$3,3,FALSE),0)+IFERROR(HLOOKUP(HLOOKUP(X$7,$1:$2,2,FALSE),IO表指标!$E$2:$AT$25,ROW(X29)-8,FALSE)*HLOOKUP(X$7,$1:$3,3,FALSE),0))*10000*Deflator!$B$19</f>
        <v>631781799.61287785</v>
      </c>
      <c r="Y29" s="23">
        <f>(IFERROR(HLOOKUP(HLOOKUP(Y$6,$1:$2,2,FALSE),IO表指标!$E$2:$AT$25,ROW(Y29)-9,FALSE)*HLOOKUP(Y$6,$1:$3,3,FALSE),0)+IFERROR(HLOOKUP(HLOOKUP(Y$7,$1:$2,2,FALSE),IO表指标!$E$2:$AT$25,ROW(Y29)-8,FALSE)*HLOOKUP(Y$7,$1:$3,3,FALSE),0))*10000*Deflator!$B$19</f>
        <v>2380547629.4221864</v>
      </c>
      <c r="Z29" s="23">
        <f>(IFERROR(HLOOKUP(HLOOKUP(Z$6,$1:$2,2,FALSE),IO表指标!$E$2:$AT$25,ROW(Z29)-9,FALSE)*HLOOKUP(Z$6,$1:$3,3,FALSE),0)+IFERROR(HLOOKUP(HLOOKUP(Z$7,$1:$2,2,FALSE),IO表指标!$E$2:$AT$25,ROW(Z29)-8,FALSE)*HLOOKUP(Z$7,$1:$3,3,FALSE),0))*10000*Deflator!$B$19</f>
        <v>3178878070.2857285</v>
      </c>
      <c r="AA29" s="23">
        <f>(IFERROR(HLOOKUP(HLOOKUP(AA$6,$1:$2,2,FALSE),IO表指标!$E$2:$AT$25,ROW(AA29)-9,FALSE)*HLOOKUP(AA$6,$1:$3,3,FALSE),0)+IFERROR(HLOOKUP(HLOOKUP(AA$7,$1:$2,2,FALSE),IO表指标!$E$2:$AT$25,ROW(AA29)-8,FALSE)*HLOOKUP(AA$7,$1:$3,3,FALSE),0))*10000*Deflator!$B$19</f>
        <v>896606635.20879519</v>
      </c>
      <c r="AB29" s="23">
        <f>(IFERROR(HLOOKUP(HLOOKUP(AB$6,$1:$2,2,FALSE),IO表指标!$E$2:$AT$25,ROW(AB29)-9,FALSE)*HLOOKUP(AB$6,$1:$3,3,FALSE),0)+IFERROR(HLOOKUP(HLOOKUP(AB$7,$1:$2,2,FALSE),IO表指标!$E$2:$AT$25,ROW(AB29)-8,FALSE)*HLOOKUP(AB$7,$1:$3,3,FALSE),0))*10000*Deflator!$B$19</f>
        <v>245896531.02391368</v>
      </c>
      <c r="AC29" s="23">
        <f>(IFERROR(HLOOKUP(HLOOKUP(AC$6,$1:$2,2,FALSE),IO表指标!$E$2:$AT$25,ROW(AC29)-9,FALSE)*HLOOKUP(AC$6,$1:$3,3,FALSE),0)+IFERROR(HLOOKUP(HLOOKUP(AC$7,$1:$2,2,FALSE),IO表指标!$E$2:$AT$25,ROW(AC29)-8,FALSE)*HLOOKUP(AC$7,$1:$3,3,FALSE),0))*10000*Deflator!$B$19</f>
        <v>880495297.59882998</v>
      </c>
      <c r="AD29" s="23">
        <f>(IFERROR(HLOOKUP(HLOOKUP(AD$6,$1:$2,2,FALSE),IO表指标!$E$2:$AT$25,ROW(AD29)-9,FALSE)*HLOOKUP(AD$6,$1:$3,3,FALSE),0)+IFERROR(HLOOKUP(HLOOKUP(AD$7,$1:$2,2,FALSE),IO表指标!$E$2:$AT$25,ROW(AD29)-8,FALSE)*HLOOKUP(AD$7,$1:$3,3,FALSE),0))*10000*Deflator!$B$19</f>
        <v>16167067.090379138</v>
      </c>
      <c r="AE29" s="23">
        <f>(IFERROR(HLOOKUP(HLOOKUP(AE$6,$1:$2,2,FALSE),IO表指标!$E$2:$AT$25,ROW(AE29)-9,FALSE)*HLOOKUP(AE$6,$1:$3,3,FALSE),0)+IFERROR(HLOOKUP(HLOOKUP(AE$7,$1:$2,2,FALSE),IO表指标!$E$2:$AT$25,ROW(AE29)-8,FALSE)*HLOOKUP(AE$7,$1:$3,3,FALSE),0))*10000*Deflator!$B$19</f>
        <v>222087352.01538604</v>
      </c>
      <c r="AF29" s="23">
        <f>(IFERROR(HLOOKUP(HLOOKUP(AF$6,$1:$2,2,FALSE),IO表指标!$E$2:$AT$25,ROW(AF29)-9,FALSE)*HLOOKUP(AF$6,$1:$3,3,FALSE),0)+IFERROR(HLOOKUP(HLOOKUP(AF$7,$1:$2,2,FALSE),IO表指标!$E$2:$AT$25,ROW(AF29)-8,FALSE)*HLOOKUP(AF$7,$1:$3,3,FALSE),0))*10000*Deflator!$B$19</f>
        <v>6587740060.8402634</v>
      </c>
      <c r="AG29" s="23">
        <f>(IFERROR(HLOOKUP(HLOOKUP(AG$6,$1:$2,2,FALSE),IO表指标!$E$2:$AT$25,ROW(AG29)-9,FALSE)*HLOOKUP(AG$6,$1:$3,3,FALSE),0)+IFERROR(HLOOKUP(HLOOKUP(AG$7,$1:$2,2,FALSE),IO表指标!$E$2:$AT$25,ROW(AG29)-8,FALSE)*HLOOKUP(AG$7,$1:$3,3,FALSE),0))*10000*Deflator!$B$19</f>
        <v>25563809647.388325</v>
      </c>
      <c r="AH29" s="23">
        <f>(IFERROR(HLOOKUP(HLOOKUP(AH$6,$1:$2,2,FALSE),IO表指标!$E$2:$AT$25,ROW(AH29)-9,FALSE)*HLOOKUP(AH$6,$1:$3,3,FALSE),0)+IFERROR(HLOOKUP(HLOOKUP(AH$7,$1:$2,2,FALSE),IO表指标!$E$2:$AT$25,ROW(AH29)-8,FALSE)*HLOOKUP(AH$7,$1:$3,3,FALSE),0))*10000*Deflator!$B$19</f>
        <v>4562863551.2719402</v>
      </c>
      <c r="AI29" s="23">
        <f>(IFERROR(HLOOKUP(HLOOKUP(AI$6,$1:$2,2,FALSE),IO表指标!$E$2:$AT$25,ROW(AI29)-9,FALSE)*HLOOKUP(AI$6,$1:$3,3,FALSE),0)+IFERROR(HLOOKUP(HLOOKUP(AI$7,$1:$2,2,FALSE),IO表指标!$E$2:$AT$25,ROW(AI29)-8,FALSE)*HLOOKUP(AI$7,$1:$3,3,FALSE),0))*10000*Deflator!$B$19</f>
        <v>781738824.9069972</v>
      </c>
      <c r="AJ29" s="23">
        <f>(IFERROR(HLOOKUP(HLOOKUP(AJ$6,$1:$2,2,FALSE),IO表指标!$E$2:$AT$25,ROW(AJ29)-9,FALSE)*HLOOKUP(AJ$6,$1:$3,3,FALSE),0)+IFERROR(HLOOKUP(HLOOKUP(AJ$7,$1:$2,2,FALSE),IO表指标!$E$2:$AT$25,ROW(AJ29)-8,FALSE)*HLOOKUP(AJ$7,$1:$3,3,FALSE),0))*10000*Deflator!$B$19</f>
        <v>852113629.43388021</v>
      </c>
      <c r="AK29" s="23">
        <f>(IFERROR(HLOOKUP(HLOOKUP(AK$6,$1:$2,2,FALSE),IO表指标!$E$2:$AT$25,ROW(AK29)-9,FALSE)*HLOOKUP(AK$6,$1:$3,3,FALSE),0)+IFERROR(HLOOKUP(HLOOKUP(AK$7,$1:$2,2,FALSE),IO表指标!$E$2:$AT$25,ROW(AK29)-8,FALSE)*HLOOKUP(AK$7,$1:$3,3,FALSE),0))*10000*Deflator!$B$19</f>
        <v>4536407294.5459919</v>
      </c>
      <c r="AL29" s="23">
        <f>(IFERROR(HLOOKUP(HLOOKUP(AL$6,$1:$2,2,FALSE),IO表指标!$E$2:$AT$25,ROW(AL29)-9,FALSE)*HLOOKUP(AL$6,$1:$3,3,FALSE),0)+IFERROR(HLOOKUP(HLOOKUP(AL$7,$1:$2,2,FALSE),IO表指标!$E$2:$AT$25,ROW(AL29)-8,FALSE)*HLOOKUP(AL$7,$1:$3,3,FALSE),0))*10000*Deflator!$B$19</f>
        <v>182973620.54300031</v>
      </c>
      <c r="AM29" s="23">
        <f>(IFERROR(HLOOKUP(HLOOKUP(AM$6,$1:$2,2,FALSE),IO表指标!$E$2:$AT$25,ROW(AM29)-9,FALSE)*HLOOKUP(AM$6,$1:$3,3,FALSE),0)+IFERROR(HLOOKUP(HLOOKUP(AM$7,$1:$2,2,FALSE),IO表指标!$E$2:$AT$25,ROW(AM29)-8,FALSE)*HLOOKUP(AM$7,$1:$3,3,FALSE),0))*10000*Deflator!$B$19</f>
        <v>1231784146.1684504</v>
      </c>
      <c r="AN29" s="23">
        <f>(IFERROR(HLOOKUP(HLOOKUP(AN$6,$1:$2,2,FALSE),IO表指标!$E$2:$AT$25,ROW(AN29)-9,FALSE)*HLOOKUP(AN$6,$1:$3,3,FALSE),0)+IFERROR(HLOOKUP(HLOOKUP(AN$7,$1:$2,2,FALSE),IO表指标!$E$2:$AT$25,ROW(AN29)-8,FALSE)*HLOOKUP(AN$7,$1:$3,3,FALSE),0))*10000*Deflator!$B$19</f>
        <v>6303102973.864192</v>
      </c>
      <c r="AO29" s="23">
        <f>(IFERROR(HLOOKUP(HLOOKUP(AO$6,$1:$2,2,FALSE),IO表指标!$E$2:$AT$25,ROW(AO29)-9,FALSE)*HLOOKUP(AO$6,$1:$3,3,FALSE),0)+IFERROR(HLOOKUP(HLOOKUP(AO$7,$1:$2,2,FALSE),IO表指标!$E$2:$AT$25,ROW(AO29)-8,FALSE)*HLOOKUP(AO$7,$1:$3,3,FALSE),0))*10000*Deflator!$B$19</f>
        <v>1697833905.4997938</v>
      </c>
      <c r="AP29" s="23">
        <f>(IFERROR(HLOOKUP(HLOOKUP(AP$6,$1:$2,2,FALSE),IO表指标!$E$2:$AT$25,ROW(AP29)-9,FALSE)*HLOOKUP(AP$6,$1:$3,3,FALSE),0)+IFERROR(HLOOKUP(HLOOKUP(AP$7,$1:$2,2,FALSE),IO表指标!$E$2:$AT$25,ROW(AP29)-8,FALSE)*HLOOKUP(AP$7,$1:$3,3,FALSE),0))*10000*Deflator!$B$19</f>
        <v>410253484.85542208</v>
      </c>
      <c r="AQ29" s="23">
        <f>(IFERROR(HLOOKUP(HLOOKUP(AQ$6,$1:$2,2,FALSE),IO表指标!$E$2:$AT$25,ROW(AQ29)-9,FALSE)*HLOOKUP(AQ$6,$1:$3,3,FALSE),0)+IFERROR(HLOOKUP(HLOOKUP(AQ$7,$1:$2,2,FALSE),IO表指标!$E$2:$AT$25,ROW(AQ29)-8,FALSE)*HLOOKUP(AQ$7,$1:$3,3,FALSE),0))*10000*Deflator!$B$19</f>
        <v>375269368.86759162</v>
      </c>
      <c r="AR29" s="23">
        <f>(IFERROR(HLOOKUP(HLOOKUP(AR$6,$1:$2,2,FALSE),IO表指标!$E$2:$AT$25,ROW(AR29)-9,FALSE)*HLOOKUP(AR$6,$1:$3,3,FALSE),0)+IFERROR(HLOOKUP(HLOOKUP(AR$7,$1:$2,2,FALSE),IO表指标!$E$2:$AT$25,ROW(AR29)-8,FALSE)*HLOOKUP(AR$7,$1:$3,3,FALSE),0))*10000*Deflator!$B$19</f>
        <v>163160468.895055</v>
      </c>
      <c r="AS29" s="23">
        <f>(IFERROR(HLOOKUP(HLOOKUP(AS$6,$1:$2,2,FALSE),IO表指标!$E$2:$AT$25,ROW(AS29)-9,FALSE)*HLOOKUP(AS$6,$1:$3,3,FALSE),0)+IFERROR(HLOOKUP(HLOOKUP(AS$7,$1:$2,2,FALSE),IO表指标!$E$2:$AT$25,ROW(AS29)-8,FALSE)*HLOOKUP(AS$7,$1:$3,3,FALSE),0))*10000*Deflator!$B$19</f>
        <v>352261718.6029017</v>
      </c>
      <c r="AT29" s="23">
        <f>(IFERROR(HLOOKUP(HLOOKUP(AT$6,$1:$2,2,FALSE),IO表指标!$E$2:$AT$25,ROW(AT29)-9,FALSE)*HLOOKUP(AT$6,$1:$3,3,FALSE),0)+IFERROR(HLOOKUP(HLOOKUP(AT$7,$1:$2,2,FALSE),IO表指标!$E$2:$AT$25,ROW(AT29)-8,FALSE)*HLOOKUP(AT$7,$1:$3,3,FALSE),0))*10000*Deflator!$B$19</f>
        <v>789948686.35203075</v>
      </c>
    </row>
    <row r="30" spans="1:46" x14ac:dyDescent="0.2">
      <c r="A30" s="38" t="s">
        <v>87</v>
      </c>
      <c r="B30" s="38"/>
      <c r="C30" s="38"/>
      <c r="D30" s="2" t="s">
        <v>88</v>
      </c>
      <c r="E30" s="23">
        <f>(IFERROR(HLOOKUP(HLOOKUP(E$6,$1:$2,2,FALSE),IO表指标!$E$2:$AT$25,ROW(E30)-9,FALSE)*HLOOKUP(E$6,$1:$3,3,FALSE),0)+IFERROR(HLOOKUP(HLOOKUP(E$7,$1:$2,2,FALSE),IO表指标!$E$2:$AT$25,ROW(E30)-8,FALSE)*HLOOKUP(E$7,$1:$3,3,FALSE),0))*10000*Deflator!$B$19</f>
        <v>2766993387.3139067</v>
      </c>
      <c r="F30" s="23">
        <f>(IFERROR(HLOOKUP(HLOOKUP(F$6,$1:$2,2,FALSE),IO表指标!$E$2:$AT$25,ROW(F30)-9,FALSE)*HLOOKUP(F$6,$1:$3,3,FALSE),0)+IFERROR(HLOOKUP(HLOOKUP(F$7,$1:$2,2,FALSE),IO表指标!$E$2:$AT$25,ROW(F30)-8,FALSE)*HLOOKUP(F$7,$1:$3,3,FALSE),0))*10000*Deflator!$B$19</f>
        <v>1383122066.0918989</v>
      </c>
      <c r="G30" s="23">
        <f>(IFERROR(HLOOKUP(HLOOKUP(G$6,$1:$2,2,FALSE),IO表指标!$E$2:$AT$25,ROW(G30)-9,FALSE)*HLOOKUP(G$6,$1:$3,3,FALSE),0)+IFERROR(HLOOKUP(HLOOKUP(G$7,$1:$2,2,FALSE),IO表指标!$E$2:$AT$25,ROW(G30)-8,FALSE)*HLOOKUP(G$7,$1:$3,3,FALSE),0))*10000*Deflator!$B$19</f>
        <v>4946505410.6050539</v>
      </c>
      <c r="H30" s="23">
        <f>(IFERROR(HLOOKUP(HLOOKUP(H$6,$1:$2,2,FALSE),IO表指标!$E$2:$AT$25,ROW(H30)-9,FALSE)*HLOOKUP(H$6,$1:$3,3,FALSE),0)+IFERROR(HLOOKUP(HLOOKUP(H$7,$1:$2,2,FALSE),IO表指标!$E$2:$AT$25,ROW(H30)-8,FALSE)*HLOOKUP(H$7,$1:$3,3,FALSE),0))*10000*Deflator!$B$19</f>
        <v>815930995.64684033</v>
      </c>
      <c r="I30" s="23">
        <f>(IFERROR(HLOOKUP(HLOOKUP(I$6,$1:$2,2,FALSE),IO表指标!$E$2:$AT$25,ROW(I30)-9,FALSE)*HLOOKUP(I$6,$1:$3,3,FALSE),0)+IFERROR(HLOOKUP(HLOOKUP(I$7,$1:$2,2,FALSE),IO表指标!$E$2:$AT$25,ROW(I30)-8,FALSE)*HLOOKUP(I$7,$1:$3,3,FALSE),0))*10000*Deflator!$B$19</f>
        <v>147251284.96573669</v>
      </c>
      <c r="J30" s="23">
        <f>(IFERROR(HLOOKUP(HLOOKUP(J$6,$1:$2,2,FALSE),IO表指标!$E$2:$AT$25,ROW(J30)-9,FALSE)*HLOOKUP(J$6,$1:$3,3,FALSE),0)+IFERROR(HLOOKUP(HLOOKUP(J$7,$1:$2,2,FALSE),IO表指标!$E$2:$AT$25,ROW(J30)-8,FALSE)*HLOOKUP(J$7,$1:$3,3,FALSE),0))*10000*Deflator!$B$19</f>
        <v>9140469713.6601563</v>
      </c>
      <c r="K30" s="23">
        <f>(IFERROR(HLOOKUP(HLOOKUP(K$6,$1:$2,2,FALSE),IO表指标!$E$2:$AT$25,ROW(K30)-9,FALSE)*HLOOKUP(K$6,$1:$3,3,FALSE),0)+IFERROR(HLOOKUP(HLOOKUP(K$7,$1:$2,2,FALSE),IO表指标!$E$2:$AT$25,ROW(K30)-8,FALSE)*HLOOKUP(K$7,$1:$3,3,FALSE),0))*10000*Deflator!$B$19</f>
        <v>4590957714.5613832</v>
      </c>
      <c r="L30" s="23">
        <f>(IFERROR(HLOOKUP(HLOOKUP(L$6,$1:$2,2,FALSE),IO表指标!$E$2:$AT$25,ROW(L30)-9,FALSE)*HLOOKUP(L$6,$1:$3,3,FALSE),0)+IFERROR(HLOOKUP(HLOOKUP(L$7,$1:$2,2,FALSE),IO表指标!$E$2:$AT$25,ROW(L30)-8,FALSE)*HLOOKUP(L$7,$1:$3,3,FALSE),0))*10000*Deflator!$B$19</f>
        <v>747533004.94579172</v>
      </c>
      <c r="M30" s="23">
        <f>(IFERROR(HLOOKUP(HLOOKUP(M$6,$1:$2,2,FALSE),IO表指标!$E$2:$AT$25,ROW(M30)-9,FALSE)*HLOOKUP(M$6,$1:$3,3,FALSE),0)+IFERROR(HLOOKUP(HLOOKUP(M$7,$1:$2,2,FALSE),IO表指标!$E$2:$AT$25,ROW(M30)-8,FALSE)*HLOOKUP(M$7,$1:$3,3,FALSE),0))*10000*Deflator!$B$19</f>
        <v>3264053015.9448853</v>
      </c>
      <c r="N30" s="23">
        <f>(IFERROR(HLOOKUP(HLOOKUP(N$6,$1:$2,2,FALSE),IO表指标!$E$2:$AT$25,ROW(N30)-9,FALSE)*HLOOKUP(N$6,$1:$3,3,FALSE),0)+IFERROR(HLOOKUP(HLOOKUP(N$7,$1:$2,2,FALSE),IO表指标!$E$2:$AT$25,ROW(N30)-8,FALSE)*HLOOKUP(N$7,$1:$3,3,FALSE),0))*10000*Deflator!$B$19</f>
        <v>5542315703.7485619</v>
      </c>
      <c r="O30" s="23">
        <f>(IFERROR(HLOOKUP(HLOOKUP(O$6,$1:$2,2,FALSE),IO表指标!$E$2:$AT$25,ROW(O30)-9,FALSE)*HLOOKUP(O$6,$1:$3,3,FALSE),0)+IFERROR(HLOOKUP(HLOOKUP(O$7,$1:$2,2,FALSE),IO表指标!$E$2:$AT$25,ROW(O30)-8,FALSE)*HLOOKUP(O$7,$1:$3,3,FALSE),0))*10000*Deflator!$B$19</f>
        <v>8157369458.283659</v>
      </c>
      <c r="P30" s="23">
        <f>(IFERROR(HLOOKUP(HLOOKUP(P$6,$1:$2,2,FALSE),IO表指标!$E$2:$AT$25,ROW(P30)-9,FALSE)*HLOOKUP(P$6,$1:$3,3,FALSE),0)+IFERROR(HLOOKUP(HLOOKUP(P$7,$1:$2,2,FALSE),IO表指标!$E$2:$AT$25,ROW(P30)-8,FALSE)*HLOOKUP(P$7,$1:$3,3,FALSE),0))*10000*Deflator!$B$19</f>
        <v>2903470485.1518111</v>
      </c>
      <c r="Q30" s="23">
        <f>(IFERROR(HLOOKUP(HLOOKUP(Q$6,$1:$2,2,FALSE),IO表指标!$E$2:$AT$25,ROW(Q30)-9,FALSE)*HLOOKUP(Q$6,$1:$3,3,FALSE),0)+IFERROR(HLOOKUP(HLOOKUP(Q$7,$1:$2,2,FALSE),IO表指标!$E$2:$AT$25,ROW(Q30)-8,FALSE)*HLOOKUP(Q$7,$1:$3,3,FALSE),0))*10000*Deflator!$B$19</f>
        <v>2765209985.8588676</v>
      </c>
      <c r="R30" s="23">
        <f>(IFERROR(HLOOKUP(HLOOKUP(R$6,$1:$2,2,FALSE),IO表指标!$E$2:$AT$25,ROW(R30)-9,FALSE)*HLOOKUP(R$6,$1:$3,3,FALSE),0)+IFERROR(HLOOKUP(HLOOKUP(R$7,$1:$2,2,FALSE),IO表指标!$E$2:$AT$25,ROW(R30)-8,FALSE)*HLOOKUP(R$7,$1:$3,3,FALSE),0))*10000*Deflator!$B$19</f>
        <v>2591017170.7864027</v>
      </c>
      <c r="S30" s="23">
        <f>(IFERROR(HLOOKUP(HLOOKUP(S$6,$1:$2,2,FALSE),IO表指标!$E$2:$AT$25,ROW(S30)-9,FALSE)*HLOOKUP(S$6,$1:$3,3,FALSE),0)+IFERROR(HLOOKUP(HLOOKUP(S$7,$1:$2,2,FALSE),IO表指标!$E$2:$AT$25,ROW(S30)-8,FALSE)*HLOOKUP(S$7,$1:$3,3,FALSE),0))*10000*Deflator!$B$19</f>
        <v>2112911083.2665002</v>
      </c>
      <c r="T30" s="23">
        <f>(IFERROR(HLOOKUP(HLOOKUP(T$6,$1:$2,2,FALSE),IO表指标!$E$2:$AT$25,ROW(T30)-9,FALSE)*HLOOKUP(T$6,$1:$3,3,FALSE),0)+IFERROR(HLOOKUP(HLOOKUP(T$7,$1:$2,2,FALSE),IO表指标!$E$2:$AT$25,ROW(T30)-8,FALSE)*HLOOKUP(T$7,$1:$3,3,FALSE),0))*10000*Deflator!$B$19</f>
        <v>2023067000.347316</v>
      </c>
      <c r="U30" s="23">
        <f>(IFERROR(HLOOKUP(HLOOKUP(U$6,$1:$2,2,FALSE),IO表指标!$E$2:$AT$25,ROW(U30)-9,FALSE)*HLOOKUP(U$6,$1:$3,3,FALSE),0)+IFERROR(HLOOKUP(HLOOKUP(U$7,$1:$2,2,FALSE),IO表指标!$E$2:$AT$25,ROW(U30)-8,FALSE)*HLOOKUP(U$7,$1:$3,3,FALSE),0))*10000*Deflator!$B$19</f>
        <v>2793759190.9558177</v>
      </c>
      <c r="V30" s="23">
        <f>(IFERROR(HLOOKUP(HLOOKUP(V$6,$1:$2,2,FALSE),IO表指标!$E$2:$AT$25,ROW(V30)-9,FALSE)*HLOOKUP(V$6,$1:$3,3,FALSE),0)+IFERROR(HLOOKUP(HLOOKUP(V$7,$1:$2,2,FALSE),IO表指标!$E$2:$AT$25,ROW(V30)-8,FALSE)*HLOOKUP(V$7,$1:$3,3,FALSE),0))*10000*Deflator!$B$19</f>
        <v>2243615446.2154303</v>
      </c>
      <c r="W30" s="23">
        <f>(IFERROR(HLOOKUP(HLOOKUP(W$6,$1:$2,2,FALSE),IO表指标!$E$2:$AT$25,ROW(W30)-9,FALSE)*HLOOKUP(W$6,$1:$3,3,FALSE),0)+IFERROR(HLOOKUP(HLOOKUP(W$7,$1:$2,2,FALSE),IO表指标!$E$2:$AT$25,ROW(W30)-8,FALSE)*HLOOKUP(W$7,$1:$3,3,FALSE),0))*10000*Deflator!$B$19</f>
        <v>4057537431.447722</v>
      </c>
      <c r="X30" s="23">
        <f>(IFERROR(HLOOKUP(HLOOKUP(X$6,$1:$2,2,FALSE),IO表指标!$E$2:$AT$25,ROW(X30)-9,FALSE)*HLOOKUP(X$6,$1:$3,3,FALSE),0)+IFERROR(HLOOKUP(HLOOKUP(X$7,$1:$2,2,FALSE),IO表指标!$E$2:$AT$25,ROW(X30)-8,FALSE)*HLOOKUP(X$7,$1:$3,3,FALSE),0))*10000*Deflator!$B$19</f>
        <v>1945726998.1591728</v>
      </c>
      <c r="Y30" s="23">
        <f>(IFERROR(HLOOKUP(HLOOKUP(Y$6,$1:$2,2,FALSE),IO表指标!$E$2:$AT$25,ROW(Y30)-9,FALSE)*HLOOKUP(Y$6,$1:$3,3,FALSE),0)+IFERROR(HLOOKUP(HLOOKUP(Y$7,$1:$2,2,FALSE),IO表指标!$E$2:$AT$25,ROW(Y30)-8,FALSE)*HLOOKUP(Y$7,$1:$3,3,FALSE),0))*10000*Deflator!$B$19</f>
        <v>3042963218.7248192</v>
      </c>
      <c r="Z30" s="23">
        <f>(IFERROR(HLOOKUP(HLOOKUP(Z$6,$1:$2,2,FALSE),IO表指标!$E$2:$AT$25,ROW(Z30)-9,FALSE)*HLOOKUP(Z$6,$1:$3,3,FALSE),0)+IFERROR(HLOOKUP(HLOOKUP(Z$7,$1:$2,2,FALSE),IO表指标!$E$2:$AT$25,ROW(Z30)-8,FALSE)*HLOOKUP(Z$7,$1:$3,3,FALSE),0))*10000*Deflator!$B$19</f>
        <v>2915883856.6425848</v>
      </c>
      <c r="AA30" s="23">
        <f>(IFERROR(HLOOKUP(HLOOKUP(AA$6,$1:$2,2,FALSE),IO表指标!$E$2:$AT$25,ROW(AA30)-9,FALSE)*HLOOKUP(AA$6,$1:$3,3,FALSE),0)+IFERROR(HLOOKUP(HLOOKUP(AA$7,$1:$2,2,FALSE),IO表指标!$E$2:$AT$25,ROW(AA30)-8,FALSE)*HLOOKUP(AA$7,$1:$3,3,FALSE),0))*10000*Deflator!$B$19</f>
        <v>822428780.07867777</v>
      </c>
      <c r="AB30" s="23">
        <f>(IFERROR(HLOOKUP(HLOOKUP(AB$6,$1:$2,2,FALSE),IO表指标!$E$2:$AT$25,ROW(AB30)-9,FALSE)*HLOOKUP(AB$6,$1:$3,3,FALSE),0)+IFERROR(HLOOKUP(HLOOKUP(AB$7,$1:$2,2,FALSE),IO表指标!$E$2:$AT$25,ROW(AB30)-8,FALSE)*HLOOKUP(AB$7,$1:$3,3,FALSE),0))*10000*Deflator!$B$19</f>
        <v>626425206.2505275</v>
      </c>
      <c r="AC30" s="23">
        <f>(IFERROR(HLOOKUP(HLOOKUP(AC$6,$1:$2,2,FALSE),IO表指标!$E$2:$AT$25,ROW(AC30)-9,FALSE)*HLOOKUP(AC$6,$1:$3,3,FALSE),0)+IFERROR(HLOOKUP(HLOOKUP(AC$7,$1:$2,2,FALSE),IO表指标!$E$2:$AT$25,ROW(AC30)-8,FALSE)*HLOOKUP(AC$7,$1:$3,3,FALSE),0))*10000*Deflator!$B$19</f>
        <v>7154753400.9986448</v>
      </c>
      <c r="AD30" s="23">
        <f>(IFERROR(HLOOKUP(HLOOKUP(AD$6,$1:$2,2,FALSE),IO表指标!$E$2:$AT$25,ROW(AD30)-9,FALSE)*HLOOKUP(AD$6,$1:$3,3,FALSE),0)+IFERROR(HLOOKUP(HLOOKUP(AD$7,$1:$2,2,FALSE),IO表指标!$E$2:$AT$25,ROW(AD30)-8,FALSE)*HLOOKUP(AD$7,$1:$3,3,FALSE),0))*10000*Deflator!$B$19</f>
        <v>465222093.7806415</v>
      </c>
      <c r="AE30" s="23">
        <f>(IFERROR(HLOOKUP(HLOOKUP(AE$6,$1:$2,2,FALSE),IO表指标!$E$2:$AT$25,ROW(AE30)-9,FALSE)*HLOOKUP(AE$6,$1:$3,3,FALSE),0)+IFERROR(HLOOKUP(HLOOKUP(AE$7,$1:$2,2,FALSE),IO表指标!$E$2:$AT$25,ROW(AE30)-8,FALSE)*HLOOKUP(AE$7,$1:$3,3,FALSE),0))*10000*Deflator!$B$19</f>
        <v>871768508.19581413</v>
      </c>
      <c r="AF30" s="23">
        <f>(IFERROR(HLOOKUP(HLOOKUP(AF$6,$1:$2,2,FALSE),IO表指标!$E$2:$AT$25,ROW(AF30)-9,FALSE)*HLOOKUP(AF$6,$1:$3,3,FALSE),0)+IFERROR(HLOOKUP(HLOOKUP(AF$7,$1:$2,2,FALSE),IO表指标!$E$2:$AT$25,ROW(AF30)-8,FALSE)*HLOOKUP(AF$7,$1:$3,3,FALSE),0))*10000*Deflator!$B$19</f>
        <v>15957442639.103533</v>
      </c>
      <c r="AG30" s="23">
        <f>(IFERROR(HLOOKUP(HLOOKUP(AG$6,$1:$2,2,FALSE),IO表指标!$E$2:$AT$25,ROW(AG30)-9,FALSE)*HLOOKUP(AG$6,$1:$3,3,FALSE),0)+IFERROR(HLOOKUP(HLOOKUP(AG$7,$1:$2,2,FALSE),IO表指标!$E$2:$AT$25,ROW(AG30)-8,FALSE)*HLOOKUP(AG$7,$1:$3,3,FALSE),0))*10000*Deflator!$B$19</f>
        <v>4387960395.870697</v>
      </c>
      <c r="AH30" s="23">
        <f>(IFERROR(HLOOKUP(HLOOKUP(AH$6,$1:$2,2,FALSE),IO表指标!$E$2:$AT$25,ROW(AH30)-9,FALSE)*HLOOKUP(AH$6,$1:$3,3,FALSE),0)+IFERROR(HLOOKUP(HLOOKUP(AH$7,$1:$2,2,FALSE),IO表指标!$E$2:$AT$25,ROW(AH30)-8,FALSE)*HLOOKUP(AH$7,$1:$3,3,FALSE),0))*10000*Deflator!$B$19</f>
        <v>8107135081.7880077</v>
      </c>
      <c r="AI30" s="23">
        <f>(IFERROR(HLOOKUP(HLOOKUP(AI$6,$1:$2,2,FALSE),IO表指标!$E$2:$AT$25,ROW(AI30)-9,FALSE)*HLOOKUP(AI$6,$1:$3,3,FALSE),0)+IFERROR(HLOOKUP(HLOOKUP(AI$7,$1:$2,2,FALSE),IO表指标!$E$2:$AT$25,ROW(AI30)-8,FALSE)*HLOOKUP(AI$7,$1:$3,3,FALSE),0))*10000*Deflator!$B$19</f>
        <v>2003001454.2677515</v>
      </c>
      <c r="AJ30" s="23">
        <f>(IFERROR(HLOOKUP(HLOOKUP(AJ$6,$1:$2,2,FALSE),IO表指标!$E$2:$AT$25,ROW(AJ30)-9,FALSE)*HLOOKUP(AJ$6,$1:$3,3,FALSE),0)+IFERROR(HLOOKUP(HLOOKUP(AJ$7,$1:$2,2,FALSE),IO表指标!$E$2:$AT$25,ROW(AJ30)-8,FALSE)*HLOOKUP(AJ$7,$1:$3,3,FALSE),0))*10000*Deflator!$B$19</f>
        <v>2591017170.7864027</v>
      </c>
      <c r="AK30" s="23">
        <f>(IFERROR(HLOOKUP(HLOOKUP(AK$6,$1:$2,2,FALSE),IO表指标!$E$2:$AT$25,ROW(AK30)-9,FALSE)*HLOOKUP(AK$6,$1:$3,3,FALSE),0)+IFERROR(HLOOKUP(HLOOKUP(AK$7,$1:$2,2,FALSE),IO表指标!$E$2:$AT$25,ROW(AK30)-8,FALSE)*HLOOKUP(AK$7,$1:$3,3,FALSE),0))*10000*Deflator!$B$19</f>
        <v>6716363643.5538321</v>
      </c>
      <c r="AL30" s="23">
        <f>(IFERROR(HLOOKUP(HLOOKUP(AL$6,$1:$2,2,FALSE),IO表指标!$E$2:$AT$25,ROW(AL30)-9,FALSE)*HLOOKUP(AL$6,$1:$3,3,FALSE),0)+IFERROR(HLOOKUP(HLOOKUP(AL$7,$1:$2,2,FALSE),IO表指标!$E$2:$AT$25,ROW(AL30)-8,FALSE)*HLOOKUP(AL$7,$1:$3,3,FALSE),0))*10000*Deflator!$B$19</f>
        <v>141917053.09370357</v>
      </c>
      <c r="AM30" s="23">
        <f>(IFERROR(HLOOKUP(HLOOKUP(AM$6,$1:$2,2,FALSE),IO表指标!$E$2:$AT$25,ROW(AM30)-9,FALSE)*HLOOKUP(AM$6,$1:$3,3,FALSE),0)+IFERROR(HLOOKUP(HLOOKUP(AM$7,$1:$2,2,FALSE),IO表指标!$E$2:$AT$25,ROW(AM30)-8,FALSE)*HLOOKUP(AM$7,$1:$3,3,FALSE),0))*10000*Deflator!$B$19</f>
        <v>939133223.79882824</v>
      </c>
      <c r="AN30" s="23">
        <f>(IFERROR(HLOOKUP(HLOOKUP(AN$6,$1:$2,2,FALSE),IO表指标!$E$2:$AT$25,ROW(AN30)-9,FALSE)*HLOOKUP(AN$6,$1:$3,3,FALSE),0)+IFERROR(HLOOKUP(HLOOKUP(AN$7,$1:$2,2,FALSE),IO表指标!$E$2:$AT$25,ROW(AN30)-8,FALSE)*HLOOKUP(AN$7,$1:$3,3,FALSE),0))*10000*Deflator!$B$19</f>
        <v>23158705035.872326</v>
      </c>
      <c r="AO30" s="23">
        <f>(IFERROR(HLOOKUP(HLOOKUP(AO$6,$1:$2,2,FALSE),IO表指标!$E$2:$AT$25,ROW(AO30)-9,FALSE)*HLOOKUP(AO$6,$1:$3,3,FALSE),0)+IFERROR(HLOOKUP(HLOOKUP(AO$7,$1:$2,2,FALSE),IO表指标!$E$2:$AT$25,ROW(AO30)-8,FALSE)*HLOOKUP(AO$7,$1:$3,3,FALSE),0))*10000*Deflator!$B$19</f>
        <v>1416993915.7431719</v>
      </c>
      <c r="AP30" s="23">
        <f>(IFERROR(HLOOKUP(HLOOKUP(AP$6,$1:$2,2,FALSE),IO表指标!$E$2:$AT$25,ROW(AP30)-9,FALSE)*HLOOKUP(AP$6,$1:$3,3,FALSE),0)+IFERROR(HLOOKUP(HLOOKUP(AP$7,$1:$2,2,FALSE),IO表指标!$E$2:$AT$25,ROW(AP30)-8,FALSE)*HLOOKUP(AP$7,$1:$3,3,FALSE),0))*10000*Deflator!$B$19</f>
        <v>1361671007.8804591</v>
      </c>
      <c r="AQ30" s="23">
        <f>(IFERROR(HLOOKUP(HLOOKUP(AQ$6,$1:$2,2,FALSE),IO表指标!$E$2:$AT$25,ROW(AQ30)-9,FALSE)*HLOOKUP(AQ$6,$1:$3,3,FALSE),0)+IFERROR(HLOOKUP(HLOOKUP(AQ$7,$1:$2,2,FALSE),IO表指标!$E$2:$AT$25,ROW(AQ30)-8,FALSE)*HLOOKUP(AQ$7,$1:$3,3,FALSE),0))*10000*Deflator!$B$19</f>
        <v>4124290836.1790771</v>
      </c>
      <c r="AR30" s="23">
        <f>(IFERROR(HLOOKUP(HLOOKUP(AR$6,$1:$2,2,FALSE),IO表指标!$E$2:$AT$25,ROW(AR30)-9,FALSE)*HLOOKUP(AR$6,$1:$3,3,FALSE),0)+IFERROR(HLOOKUP(HLOOKUP(AR$7,$1:$2,2,FALSE),IO表指标!$E$2:$AT$25,ROW(AR30)-8,FALSE)*HLOOKUP(AR$7,$1:$3,3,FALSE),0))*10000*Deflator!$B$19</f>
        <v>2612337544.9635215</v>
      </c>
      <c r="AS30" s="23">
        <f>(IFERROR(HLOOKUP(HLOOKUP(AS$6,$1:$2,2,FALSE),IO表指标!$E$2:$AT$25,ROW(AS30)-9,FALSE)*HLOOKUP(AS$6,$1:$3,3,FALSE),0)+IFERROR(HLOOKUP(HLOOKUP(AS$7,$1:$2,2,FALSE),IO表指标!$E$2:$AT$25,ROW(AS30)-8,FALSE)*HLOOKUP(AS$7,$1:$3,3,FALSE),0))*10000*Deflator!$B$19</f>
        <v>1205490518.462991</v>
      </c>
      <c r="AT30" s="23">
        <f>(IFERROR(HLOOKUP(HLOOKUP(AT$6,$1:$2,2,FALSE),IO表指标!$E$2:$AT$25,ROW(AT30)-9,FALSE)*HLOOKUP(AT$6,$1:$3,3,FALSE),0)+IFERROR(HLOOKUP(HLOOKUP(AT$7,$1:$2,2,FALSE),IO表指标!$E$2:$AT$25,ROW(AT30)-8,FALSE)*HLOOKUP(AT$7,$1:$3,3,FALSE),0))*10000*Deflator!$B$19</f>
        <v>1413982374.7744772</v>
      </c>
    </row>
    <row r="31" spans="1:46" x14ac:dyDescent="0.2">
      <c r="A31" s="38" t="s">
        <v>89</v>
      </c>
      <c r="B31" s="38"/>
      <c r="C31" s="38"/>
      <c r="D31" s="2" t="s">
        <v>90</v>
      </c>
      <c r="E31" s="23">
        <f>(IFERROR(HLOOKUP(HLOOKUP(E$6,$1:$2,2,FALSE),IO表指标!$E$2:$AT$25,ROW(E31)-9,FALSE)*HLOOKUP(E$6,$1:$3,3,FALSE),0)+IFERROR(HLOOKUP(HLOOKUP(E$7,$1:$2,2,FALSE),IO表指标!$E$2:$AT$25,ROW(E31)-8,FALSE)*HLOOKUP(E$7,$1:$3,3,FALSE),0))*10000*Deflator!$B$19</f>
        <v>0</v>
      </c>
      <c r="F31" s="23">
        <f>(IFERROR(HLOOKUP(HLOOKUP(F$6,$1:$2,2,FALSE),IO表指标!$E$2:$AT$25,ROW(F31)-9,FALSE)*HLOOKUP(F$6,$1:$3,3,FALSE),0)+IFERROR(HLOOKUP(HLOOKUP(F$7,$1:$2,2,FALSE),IO表指标!$E$2:$AT$25,ROW(F31)-8,FALSE)*HLOOKUP(F$7,$1:$3,3,FALSE),0))*10000*Deflator!$B$19</f>
        <v>3994000306.0054984</v>
      </c>
      <c r="G31" s="23">
        <f>(IFERROR(HLOOKUP(HLOOKUP(G$6,$1:$2,2,FALSE),IO表指标!$E$2:$AT$25,ROW(G31)-9,FALSE)*HLOOKUP(G$6,$1:$3,3,FALSE),0)+IFERROR(HLOOKUP(HLOOKUP(G$7,$1:$2,2,FALSE),IO表指标!$E$2:$AT$25,ROW(G31)-8,FALSE)*HLOOKUP(G$7,$1:$3,3,FALSE),0))*10000*Deflator!$B$19</f>
        <v>-1783638138.3455532</v>
      </c>
      <c r="H31" s="23">
        <f>(IFERROR(HLOOKUP(HLOOKUP(H$6,$1:$2,2,FALSE),IO表指标!$E$2:$AT$25,ROW(H31)-9,FALSE)*HLOOKUP(H$6,$1:$3,3,FALSE),0)+IFERROR(HLOOKUP(HLOOKUP(H$7,$1:$2,2,FALSE),IO表指标!$E$2:$AT$25,ROW(H31)-8,FALSE)*HLOOKUP(H$7,$1:$3,3,FALSE),0))*10000*Deflator!$B$19</f>
        <v>3684108093.7833753</v>
      </c>
      <c r="I31" s="23">
        <f>(IFERROR(HLOOKUP(HLOOKUP(I$6,$1:$2,2,FALSE),IO表指标!$E$2:$AT$25,ROW(I31)-9,FALSE)*HLOOKUP(I$6,$1:$3,3,FALSE),0)+IFERROR(HLOOKUP(HLOOKUP(I$7,$1:$2,2,FALSE),IO表指标!$E$2:$AT$25,ROW(I31)-8,FALSE)*HLOOKUP(I$7,$1:$3,3,FALSE),0))*10000*Deflator!$B$19</f>
        <v>-258184605.56666943</v>
      </c>
      <c r="J31" s="23">
        <f>(IFERROR(HLOOKUP(HLOOKUP(J$6,$1:$2,2,FALSE),IO表指标!$E$2:$AT$25,ROW(J31)-9,FALSE)*HLOOKUP(J$6,$1:$3,3,FALSE),0)+IFERROR(HLOOKUP(HLOOKUP(J$7,$1:$2,2,FALSE),IO表指标!$E$2:$AT$25,ROW(J31)-8,FALSE)*HLOOKUP(J$7,$1:$3,3,FALSE),0))*10000*Deflator!$B$19</f>
        <v>14307940045.630259</v>
      </c>
      <c r="K31" s="23">
        <f>(IFERROR(HLOOKUP(HLOOKUP(K$6,$1:$2,2,FALSE),IO表指标!$E$2:$AT$25,ROW(K31)-9,FALSE)*HLOOKUP(K$6,$1:$3,3,FALSE),0)+IFERROR(HLOOKUP(HLOOKUP(K$7,$1:$2,2,FALSE),IO表指标!$E$2:$AT$25,ROW(K31)-8,FALSE)*HLOOKUP(K$7,$1:$3,3,FALSE),0))*10000*Deflator!$B$19</f>
        <v>13349005286.542091</v>
      </c>
      <c r="L31" s="23">
        <f>(IFERROR(HLOOKUP(HLOOKUP(L$6,$1:$2,2,FALSE),IO表指标!$E$2:$AT$25,ROW(L31)-9,FALSE)*HLOOKUP(L$6,$1:$3,3,FALSE),0)+IFERROR(HLOOKUP(HLOOKUP(L$7,$1:$2,2,FALSE),IO表指标!$E$2:$AT$25,ROW(L31)-8,FALSE)*HLOOKUP(L$7,$1:$3,3,FALSE),0))*10000*Deflator!$B$19</f>
        <v>2946071171.5893044</v>
      </c>
      <c r="M31" s="23">
        <f>(IFERROR(HLOOKUP(HLOOKUP(M$6,$1:$2,2,FALSE),IO表指标!$E$2:$AT$25,ROW(M31)-9,FALSE)*HLOOKUP(M$6,$1:$3,3,FALSE),0)+IFERROR(HLOOKUP(HLOOKUP(M$7,$1:$2,2,FALSE),IO表指标!$E$2:$AT$25,ROW(M31)-8,FALSE)*HLOOKUP(M$7,$1:$3,3,FALSE),0))*10000*Deflator!$B$19</f>
        <v>7721402277.9057522</v>
      </c>
      <c r="N31" s="23">
        <f>(IFERROR(HLOOKUP(HLOOKUP(N$6,$1:$2,2,FALSE),IO表指标!$E$2:$AT$25,ROW(N31)-9,FALSE)*HLOOKUP(N$6,$1:$3,3,FALSE),0)+IFERROR(HLOOKUP(HLOOKUP(N$7,$1:$2,2,FALSE),IO表指标!$E$2:$AT$25,ROW(N31)-8,FALSE)*HLOOKUP(N$7,$1:$3,3,FALSE),0))*10000*Deflator!$B$19</f>
        <v>6013661070.5595732</v>
      </c>
      <c r="O31" s="23">
        <f>(IFERROR(HLOOKUP(HLOOKUP(O$6,$1:$2,2,FALSE),IO表指标!$E$2:$AT$25,ROW(O31)-9,FALSE)*HLOOKUP(O$6,$1:$3,3,FALSE),0)+IFERROR(HLOOKUP(HLOOKUP(O$7,$1:$2,2,FALSE),IO表指标!$E$2:$AT$25,ROW(O31)-8,FALSE)*HLOOKUP(O$7,$1:$3,3,FALSE),0))*10000*Deflator!$B$19</f>
        <v>21822780525.20697</v>
      </c>
      <c r="P31" s="23">
        <f>(IFERROR(HLOOKUP(HLOOKUP(P$6,$1:$2,2,FALSE),IO表指标!$E$2:$AT$25,ROW(P31)-9,FALSE)*HLOOKUP(P$6,$1:$3,3,FALSE),0)+IFERROR(HLOOKUP(HLOOKUP(P$7,$1:$2,2,FALSE),IO表指标!$E$2:$AT$25,ROW(P31)-8,FALSE)*HLOOKUP(P$7,$1:$3,3,FALSE),0))*10000*Deflator!$B$19</f>
        <v>7767430356.4295988</v>
      </c>
      <c r="Q31" s="23">
        <f>(IFERROR(HLOOKUP(HLOOKUP(Q$6,$1:$2,2,FALSE),IO表指标!$E$2:$AT$25,ROW(Q31)-9,FALSE)*HLOOKUP(Q$6,$1:$3,3,FALSE),0)+IFERROR(HLOOKUP(HLOOKUP(Q$7,$1:$2,2,FALSE),IO表指标!$E$2:$AT$25,ROW(Q31)-8,FALSE)*HLOOKUP(Q$7,$1:$3,3,FALSE),0))*10000*Deflator!$B$19</f>
        <v>7397552720.4091415</v>
      </c>
      <c r="R31" s="23">
        <f>(IFERROR(HLOOKUP(HLOOKUP(R$6,$1:$2,2,FALSE),IO表指标!$E$2:$AT$25,ROW(R31)-9,FALSE)*HLOOKUP(R$6,$1:$3,3,FALSE),0)+IFERROR(HLOOKUP(HLOOKUP(R$7,$1:$2,2,FALSE),IO表指标!$E$2:$AT$25,ROW(R31)-8,FALSE)*HLOOKUP(R$7,$1:$3,3,FALSE),0))*10000*Deflator!$B$19</f>
        <v>3405652071.2217402</v>
      </c>
      <c r="S31" s="23">
        <f>(IFERROR(HLOOKUP(HLOOKUP(S$6,$1:$2,2,FALSE),IO表指标!$E$2:$AT$25,ROW(S31)-9,FALSE)*HLOOKUP(S$6,$1:$3,3,FALSE),0)+IFERROR(HLOOKUP(HLOOKUP(S$7,$1:$2,2,FALSE),IO表指标!$E$2:$AT$25,ROW(S31)-8,FALSE)*HLOOKUP(S$7,$1:$3,3,FALSE),0))*10000*Deflator!$B$19</f>
        <v>6629583636.5851393</v>
      </c>
      <c r="T31" s="23">
        <f>(IFERROR(HLOOKUP(HLOOKUP(T$6,$1:$2,2,FALSE),IO表指标!$E$2:$AT$25,ROW(T31)-9,FALSE)*HLOOKUP(T$6,$1:$3,3,FALSE),0)+IFERROR(HLOOKUP(HLOOKUP(T$7,$1:$2,2,FALSE),IO表指标!$E$2:$AT$25,ROW(T31)-8,FALSE)*HLOOKUP(T$7,$1:$3,3,FALSE),0))*10000*Deflator!$B$19</f>
        <v>5477811748.7795324</v>
      </c>
      <c r="U31" s="23">
        <f>(IFERROR(HLOOKUP(HLOOKUP(U$6,$1:$2,2,FALSE),IO表指标!$E$2:$AT$25,ROW(U31)-9,FALSE)*HLOOKUP(U$6,$1:$3,3,FALSE),0)+IFERROR(HLOOKUP(HLOOKUP(U$7,$1:$2,2,FALSE),IO表指标!$E$2:$AT$25,ROW(U31)-8,FALSE)*HLOOKUP(U$7,$1:$3,3,FALSE),0))*10000*Deflator!$B$19</f>
        <v>7564597176.8860207</v>
      </c>
      <c r="V31" s="23">
        <f>(IFERROR(HLOOKUP(HLOOKUP(V$6,$1:$2,2,FALSE),IO表指标!$E$2:$AT$25,ROW(V31)-9,FALSE)*HLOOKUP(V$6,$1:$3,3,FALSE),0)+IFERROR(HLOOKUP(HLOOKUP(V$7,$1:$2,2,FALSE),IO表指标!$E$2:$AT$25,ROW(V31)-8,FALSE)*HLOOKUP(V$7,$1:$3,3,FALSE),0))*10000*Deflator!$B$19</f>
        <v>8529311306.7080164</v>
      </c>
      <c r="W31" s="23">
        <f>(IFERROR(HLOOKUP(HLOOKUP(W$6,$1:$2,2,FALSE),IO表指标!$E$2:$AT$25,ROW(W31)-9,FALSE)*HLOOKUP(W$6,$1:$3,3,FALSE),0)+IFERROR(HLOOKUP(HLOOKUP(W$7,$1:$2,2,FALSE),IO表指标!$E$2:$AT$25,ROW(W31)-8,FALSE)*HLOOKUP(W$7,$1:$3,3,FALSE),0))*10000*Deflator!$B$19</f>
        <v>6124613267.7432404</v>
      </c>
      <c r="X31" s="23">
        <f>(IFERROR(HLOOKUP(HLOOKUP(X$6,$1:$2,2,FALSE),IO表指标!$E$2:$AT$25,ROW(X31)-9,FALSE)*HLOOKUP(X$6,$1:$3,3,FALSE),0)+IFERROR(HLOOKUP(HLOOKUP(X$7,$1:$2,2,FALSE),IO表指标!$E$2:$AT$25,ROW(X31)-8,FALSE)*HLOOKUP(X$7,$1:$3,3,FALSE),0))*10000*Deflator!$B$19</f>
        <v>4901619800.950141</v>
      </c>
      <c r="Y31" s="23">
        <f>(IFERROR(HLOOKUP(HLOOKUP(Y$6,$1:$2,2,FALSE),IO表指标!$E$2:$AT$25,ROW(Y31)-9,FALSE)*HLOOKUP(Y$6,$1:$3,3,FALSE),0)+IFERROR(HLOOKUP(HLOOKUP(Y$7,$1:$2,2,FALSE),IO表指标!$E$2:$AT$25,ROW(Y31)-8,FALSE)*HLOOKUP(Y$7,$1:$3,3,FALSE),0))*10000*Deflator!$B$19</f>
        <v>11740286276.090864</v>
      </c>
      <c r="Z31" s="23">
        <f>(IFERROR(HLOOKUP(HLOOKUP(Z$6,$1:$2,2,FALSE),IO表指标!$E$2:$AT$25,ROW(Z31)-9,FALSE)*HLOOKUP(Z$6,$1:$3,3,FALSE),0)+IFERROR(HLOOKUP(HLOOKUP(Z$7,$1:$2,2,FALSE),IO表指标!$E$2:$AT$25,ROW(Z31)-8,FALSE)*HLOOKUP(Z$7,$1:$3,3,FALSE),0))*10000*Deflator!$B$19</f>
        <v>9039248336.7947464</v>
      </c>
      <c r="AA31" s="23">
        <f>(IFERROR(HLOOKUP(HLOOKUP(AA$6,$1:$2,2,FALSE),IO表指标!$E$2:$AT$25,ROW(AA31)-9,FALSE)*HLOOKUP(AA$6,$1:$3,3,FALSE),0)+IFERROR(HLOOKUP(HLOOKUP(AA$7,$1:$2,2,FALSE),IO表指标!$E$2:$AT$25,ROW(AA31)-8,FALSE)*HLOOKUP(AA$7,$1:$3,3,FALSE),0))*10000*Deflator!$B$19</f>
        <v>2549531582.1728773</v>
      </c>
      <c r="AB31" s="23">
        <f>(IFERROR(HLOOKUP(HLOOKUP(AB$6,$1:$2,2,FALSE),IO表指标!$E$2:$AT$25,ROW(AB31)-9,FALSE)*HLOOKUP(AB$6,$1:$3,3,FALSE),0)+IFERROR(HLOOKUP(HLOOKUP(AB$7,$1:$2,2,FALSE),IO表指标!$E$2:$AT$25,ROW(AB31)-8,FALSE)*HLOOKUP(AB$7,$1:$3,3,FALSE),0))*10000*Deflator!$B$19</f>
        <v>2344355412.1392965</v>
      </c>
      <c r="AC31" s="23">
        <f>(IFERROR(HLOOKUP(HLOOKUP(AC$6,$1:$2,2,FALSE),IO表指标!$E$2:$AT$25,ROW(AC31)-9,FALSE)*HLOOKUP(AC$6,$1:$3,3,FALSE),0)+IFERROR(HLOOKUP(HLOOKUP(AC$7,$1:$2,2,FALSE),IO表指标!$E$2:$AT$25,ROW(AC31)-8,FALSE)*HLOOKUP(AC$7,$1:$3,3,FALSE),0))*10000*Deflator!$B$19</f>
        <v>1402151113.533916</v>
      </c>
      <c r="AD31" s="23">
        <f>(IFERROR(HLOOKUP(HLOOKUP(AD$6,$1:$2,2,FALSE),IO表指标!$E$2:$AT$25,ROW(AD31)-9,FALSE)*HLOOKUP(AD$6,$1:$3,3,FALSE),0)+IFERROR(HLOOKUP(HLOOKUP(AD$7,$1:$2,2,FALSE),IO表指标!$E$2:$AT$25,ROW(AD31)-8,FALSE)*HLOOKUP(AD$7,$1:$3,3,FALSE),0))*10000*Deflator!$B$19</f>
        <v>1086711799.6682987</v>
      </c>
      <c r="AE31" s="23">
        <f>(IFERROR(HLOOKUP(HLOOKUP(AE$6,$1:$2,2,FALSE),IO表指标!$E$2:$AT$25,ROW(AE31)-9,FALSE)*HLOOKUP(AE$6,$1:$3,3,FALSE),0)+IFERROR(HLOOKUP(HLOOKUP(AE$7,$1:$2,2,FALSE),IO表指标!$E$2:$AT$25,ROW(AE31)-8,FALSE)*HLOOKUP(AE$7,$1:$3,3,FALSE),0))*10000*Deflator!$B$19</f>
        <v>116718267.18689203</v>
      </c>
      <c r="AF31" s="23">
        <f>(IFERROR(HLOOKUP(HLOOKUP(AF$6,$1:$2,2,FALSE),IO表指标!$E$2:$AT$25,ROW(AF31)-9,FALSE)*HLOOKUP(AF$6,$1:$3,3,FALSE),0)+IFERROR(HLOOKUP(HLOOKUP(AF$7,$1:$2,2,FALSE),IO表指标!$E$2:$AT$25,ROW(AF31)-8,FALSE)*HLOOKUP(AF$7,$1:$3,3,FALSE),0))*10000*Deflator!$B$19</f>
        <v>7276606098.6895409</v>
      </c>
      <c r="AG31" s="23">
        <f>(IFERROR(HLOOKUP(HLOOKUP(AG$6,$1:$2,2,FALSE),IO表指标!$E$2:$AT$25,ROW(AG31)-9,FALSE)*HLOOKUP(AG$6,$1:$3,3,FALSE),0)+IFERROR(HLOOKUP(HLOOKUP(AG$7,$1:$2,2,FALSE),IO表指标!$E$2:$AT$25,ROW(AG31)-8,FALSE)*HLOOKUP(AG$7,$1:$3,3,FALSE),0))*10000*Deflator!$B$19</f>
        <v>41972691570.786072</v>
      </c>
      <c r="AH31" s="23">
        <f>(IFERROR(HLOOKUP(HLOOKUP(AH$6,$1:$2,2,FALSE),IO表指标!$E$2:$AT$25,ROW(AH31)-9,FALSE)*HLOOKUP(AH$6,$1:$3,3,FALSE),0)+IFERROR(HLOOKUP(HLOOKUP(AH$7,$1:$2,2,FALSE),IO表指标!$E$2:$AT$25,ROW(AH31)-8,FALSE)*HLOOKUP(AH$7,$1:$3,3,FALSE),0))*10000*Deflator!$B$19</f>
        <v>10350529817.189919</v>
      </c>
      <c r="AI31" s="23">
        <f>(IFERROR(HLOOKUP(HLOOKUP(AI$6,$1:$2,2,FALSE),IO表指标!$E$2:$AT$25,ROW(AI31)-9,FALSE)*HLOOKUP(AI$6,$1:$3,3,FALSE),0)+IFERROR(HLOOKUP(HLOOKUP(AI$7,$1:$2,2,FALSE),IO表指标!$E$2:$AT$25,ROW(AI31)-8,FALSE)*HLOOKUP(AI$7,$1:$3,3,FALSE),0))*10000*Deflator!$B$19</f>
        <v>3082120511.5419788</v>
      </c>
      <c r="AJ31" s="23">
        <f>(IFERROR(HLOOKUP(HLOOKUP(AJ$6,$1:$2,2,FALSE),IO表指标!$E$2:$AT$25,ROW(AJ31)-9,FALSE)*HLOOKUP(AJ$6,$1:$3,3,FALSE),0)+IFERROR(HLOOKUP(HLOOKUP(AJ$7,$1:$2,2,FALSE),IO表指标!$E$2:$AT$25,ROW(AJ31)-8,FALSE)*HLOOKUP(AJ$7,$1:$3,3,FALSE),0))*10000*Deflator!$B$19</f>
        <v>3405652071.2217402</v>
      </c>
      <c r="AK31" s="23">
        <f>(IFERROR(HLOOKUP(HLOOKUP(AK$6,$1:$2,2,FALSE),IO表指标!$E$2:$AT$25,ROW(AK31)-9,FALSE)*HLOOKUP(AK$6,$1:$3,3,FALSE),0)+IFERROR(HLOOKUP(HLOOKUP(AK$7,$1:$2,2,FALSE),IO表指标!$E$2:$AT$25,ROW(AK31)-8,FALSE)*HLOOKUP(AK$7,$1:$3,3,FALSE),0))*10000*Deflator!$B$19</f>
        <v>8281932237.9169683</v>
      </c>
      <c r="AL31" s="23">
        <f>(IFERROR(HLOOKUP(HLOOKUP(AL$6,$1:$2,2,FALSE),IO表指标!$E$2:$AT$25,ROW(AL31)-9,FALSE)*HLOOKUP(AL$6,$1:$3,3,FALSE),0)+IFERROR(HLOOKUP(HLOOKUP(AL$7,$1:$2,2,FALSE),IO表指标!$E$2:$AT$25,ROW(AL31)-8,FALSE)*HLOOKUP(AL$7,$1:$3,3,FALSE),0))*10000*Deflator!$B$19</f>
        <v>455947883.47830164</v>
      </c>
      <c r="AM31" s="23">
        <f>(IFERROR(HLOOKUP(HLOOKUP(AM$6,$1:$2,2,FALSE),IO表指标!$E$2:$AT$25,ROW(AM31)-9,FALSE)*HLOOKUP(AM$6,$1:$3,3,FALSE),0)+IFERROR(HLOOKUP(HLOOKUP(AM$7,$1:$2,2,FALSE),IO表指标!$E$2:$AT$25,ROW(AM31)-8,FALSE)*HLOOKUP(AM$7,$1:$3,3,FALSE),0))*10000*Deflator!$B$19</f>
        <v>32781519355.898876</v>
      </c>
      <c r="AN31" s="23">
        <f>(IFERROR(HLOOKUP(HLOOKUP(AN$6,$1:$2,2,FALSE),IO表指标!$E$2:$AT$25,ROW(AN31)-9,FALSE)*HLOOKUP(AN$6,$1:$3,3,FALSE),0)+IFERROR(HLOOKUP(HLOOKUP(AN$7,$1:$2,2,FALSE),IO表指标!$E$2:$AT$25,ROW(AN31)-8,FALSE)*HLOOKUP(AN$7,$1:$3,3,FALSE),0))*10000*Deflator!$B$19</f>
        <v>8474255575.0932493</v>
      </c>
      <c r="AO31" s="23">
        <f>(IFERROR(HLOOKUP(HLOOKUP(AO$6,$1:$2,2,FALSE),IO表指标!$E$2:$AT$25,ROW(AO31)-9,FALSE)*HLOOKUP(AO$6,$1:$3,3,FALSE),0)+IFERROR(HLOOKUP(HLOOKUP(AO$7,$1:$2,2,FALSE),IO表指标!$E$2:$AT$25,ROW(AO31)-8,FALSE)*HLOOKUP(AO$7,$1:$3,3,FALSE),0))*10000*Deflator!$B$19</f>
        <v>5641668966.8637962</v>
      </c>
      <c r="AP31" s="23">
        <f>(IFERROR(HLOOKUP(HLOOKUP(AP$6,$1:$2,2,FALSE),IO表指标!$E$2:$AT$25,ROW(AP31)-9,FALSE)*HLOOKUP(AP$6,$1:$3,3,FALSE),0)+IFERROR(HLOOKUP(HLOOKUP(AP$7,$1:$2,2,FALSE),IO表指标!$E$2:$AT$25,ROW(AP31)-8,FALSE)*HLOOKUP(AP$7,$1:$3,3,FALSE),0))*10000*Deflator!$B$19</f>
        <v>47028387848.201103</v>
      </c>
      <c r="AQ31" s="23">
        <f>(IFERROR(HLOOKUP(HLOOKUP(AQ$6,$1:$2,2,FALSE),IO表指标!$E$2:$AT$25,ROW(AQ31)-9,FALSE)*HLOOKUP(AQ$6,$1:$3,3,FALSE),0)+IFERROR(HLOOKUP(HLOOKUP(AQ$7,$1:$2,2,FALSE),IO表指标!$E$2:$AT$25,ROW(AQ31)-8,FALSE)*HLOOKUP(AQ$7,$1:$3,3,FALSE),0))*10000*Deflator!$B$19</f>
        <v>1600607888.0543468</v>
      </c>
      <c r="AR31" s="23">
        <f>(IFERROR(HLOOKUP(HLOOKUP(AR$6,$1:$2,2,FALSE),IO表指标!$E$2:$AT$25,ROW(AR31)-9,FALSE)*HLOOKUP(AR$6,$1:$3,3,FALSE),0)+IFERROR(HLOOKUP(HLOOKUP(AR$7,$1:$2,2,FALSE),IO表指标!$E$2:$AT$25,ROW(AR31)-8,FALSE)*HLOOKUP(AR$7,$1:$3,3,FALSE),0))*10000*Deflator!$B$19</f>
        <v>3747913557.1094055</v>
      </c>
      <c r="AS31" s="23">
        <f>(IFERROR(HLOOKUP(HLOOKUP(AS$6,$1:$2,2,FALSE),IO表指标!$E$2:$AT$25,ROW(AS31)-9,FALSE)*HLOOKUP(AS$6,$1:$3,3,FALSE),0)+IFERROR(HLOOKUP(HLOOKUP(AS$7,$1:$2,2,FALSE),IO表指标!$E$2:$AT$25,ROW(AS31)-8,FALSE)*HLOOKUP(AS$7,$1:$3,3,FALSE),0))*10000*Deflator!$B$19</f>
        <v>1571845784.1450393</v>
      </c>
      <c r="AT31" s="23">
        <f>(IFERROR(HLOOKUP(HLOOKUP(AT$6,$1:$2,2,FALSE),IO表指标!$E$2:$AT$25,ROW(AT31)-9,FALSE)*HLOOKUP(AT$6,$1:$3,3,FALSE),0)+IFERROR(HLOOKUP(HLOOKUP(AT$7,$1:$2,2,FALSE),IO表指标!$E$2:$AT$25,ROW(AT31)-8,FALSE)*HLOOKUP(AT$7,$1:$3,3,FALSE),0))*10000*Deflator!$B$19</f>
        <v>3119114257.5687065</v>
      </c>
    </row>
    <row r="32" spans="1:46" x14ac:dyDescent="0.2">
      <c r="A32" s="41" t="s">
        <v>91</v>
      </c>
      <c r="B32" s="41"/>
      <c r="C32" s="41"/>
      <c r="D32" s="2" t="s">
        <v>92</v>
      </c>
      <c r="E32" s="23">
        <f>(IFERROR(HLOOKUP(HLOOKUP(E$6,$1:$2,2,FALSE),IO表指标!$E$2:$AT$25,ROW(E32)-9,FALSE)*HLOOKUP(E$6,$1:$3,3,FALSE),0)+IFERROR(HLOOKUP(HLOOKUP(E$7,$1:$2,2,FALSE),IO表指标!$E$2:$AT$25,ROW(E32)-8,FALSE)*HLOOKUP(E$7,$1:$3,3,FALSE),0))*10000*Deflator!$B$19</f>
        <v>74267780266.178772</v>
      </c>
      <c r="F32" s="23">
        <f>(IFERROR(HLOOKUP(HLOOKUP(F$6,$1:$2,2,FALSE),IO表指标!$E$2:$AT$25,ROW(F32)-9,FALSE)*HLOOKUP(F$6,$1:$3,3,FALSE),0)+IFERROR(HLOOKUP(HLOOKUP(F$7,$1:$2,2,FALSE),IO表指标!$E$2:$AT$25,ROW(F32)-8,FALSE)*HLOOKUP(F$7,$1:$3,3,FALSE),0))*10000*Deflator!$B$19</f>
        <v>12219508986.081802</v>
      </c>
      <c r="G32" s="23">
        <f>(IFERROR(HLOOKUP(HLOOKUP(G$6,$1:$2,2,FALSE),IO表指标!$E$2:$AT$25,ROW(G32)-9,FALSE)*HLOOKUP(G$6,$1:$3,3,FALSE),0)+IFERROR(HLOOKUP(HLOOKUP(G$7,$1:$2,2,FALSE),IO表指标!$E$2:$AT$25,ROW(G32)-8,FALSE)*HLOOKUP(G$7,$1:$3,3,FALSE),0))*10000*Deflator!$B$19</f>
        <v>5506787070.9510593</v>
      </c>
      <c r="H32" s="23">
        <f>(IFERROR(HLOOKUP(HLOOKUP(H$6,$1:$2,2,FALSE),IO表指标!$E$2:$AT$25,ROW(H32)-9,FALSE)*HLOOKUP(H$6,$1:$3,3,FALSE),0)+IFERROR(HLOOKUP(HLOOKUP(H$7,$1:$2,2,FALSE),IO表指标!$E$2:$AT$25,ROW(H32)-8,FALSE)*HLOOKUP(H$7,$1:$3,3,FALSE),0))*10000*Deflator!$B$19</f>
        <v>13269222683.588896</v>
      </c>
      <c r="I32" s="23">
        <f>(IFERROR(HLOOKUP(HLOOKUP(I$6,$1:$2,2,FALSE),IO表指标!$E$2:$AT$25,ROW(I32)-9,FALSE)*HLOOKUP(I$6,$1:$3,3,FALSE),0)+IFERROR(HLOOKUP(HLOOKUP(I$7,$1:$2,2,FALSE),IO表指标!$E$2:$AT$25,ROW(I32)-8,FALSE)*HLOOKUP(I$7,$1:$3,3,FALSE),0))*10000*Deflator!$B$19</f>
        <v>930941948.52756476</v>
      </c>
      <c r="J32" s="23">
        <f>(IFERROR(HLOOKUP(HLOOKUP(J$6,$1:$2,2,FALSE),IO表指标!$E$2:$AT$25,ROW(J32)-9,FALSE)*HLOOKUP(J$6,$1:$3,3,FALSE),0)+IFERROR(HLOOKUP(HLOOKUP(J$7,$1:$2,2,FALSE),IO表指标!$E$2:$AT$25,ROW(J32)-8,FALSE)*HLOOKUP(J$7,$1:$3,3,FALSE),0))*10000*Deflator!$B$19</f>
        <v>48129752232.206482</v>
      </c>
      <c r="K32" s="23">
        <f>(IFERROR(HLOOKUP(HLOOKUP(K$6,$1:$2,2,FALSE),IO表指标!$E$2:$AT$25,ROW(K32)-9,FALSE)*HLOOKUP(K$6,$1:$3,3,FALSE),0)+IFERROR(HLOOKUP(HLOOKUP(K$7,$1:$2,2,FALSE),IO表指标!$E$2:$AT$25,ROW(K32)-8,FALSE)*HLOOKUP(K$7,$1:$3,3,FALSE),0))*10000*Deflator!$B$19</f>
        <v>77893186253.380844</v>
      </c>
      <c r="L32" s="23">
        <f>(IFERROR(HLOOKUP(HLOOKUP(L$6,$1:$2,2,FALSE),IO表指标!$E$2:$AT$25,ROW(L32)-9,FALSE)*HLOOKUP(L$6,$1:$3,3,FALSE),0)+IFERROR(HLOOKUP(HLOOKUP(L$7,$1:$2,2,FALSE),IO表指标!$E$2:$AT$25,ROW(L32)-8,FALSE)*HLOOKUP(L$7,$1:$3,3,FALSE),0))*10000*Deflator!$B$19</f>
        <v>7373419735.4044628</v>
      </c>
      <c r="M32" s="23">
        <f>(IFERROR(HLOOKUP(HLOOKUP(M$6,$1:$2,2,FALSE),IO表指标!$E$2:$AT$25,ROW(M32)-9,FALSE)*HLOOKUP(M$6,$1:$3,3,FALSE),0)+IFERROR(HLOOKUP(HLOOKUP(M$7,$1:$2,2,FALSE),IO表指标!$E$2:$AT$25,ROW(M32)-8,FALSE)*HLOOKUP(M$7,$1:$3,3,FALSE),0))*10000*Deflator!$B$19</f>
        <v>16115766346.683872</v>
      </c>
      <c r="N32" s="23">
        <f>(IFERROR(HLOOKUP(HLOOKUP(N$6,$1:$2,2,FALSE),IO表指标!$E$2:$AT$25,ROW(N32)-9,FALSE)*HLOOKUP(N$6,$1:$3,3,FALSE),0)+IFERROR(HLOOKUP(HLOOKUP(N$7,$1:$2,2,FALSE),IO表指标!$E$2:$AT$25,ROW(N32)-8,FALSE)*HLOOKUP(N$7,$1:$3,3,FALSE),0))*10000*Deflator!$B$19</f>
        <v>24230200857.811142</v>
      </c>
      <c r="O32" s="23">
        <f>(IFERROR(HLOOKUP(HLOOKUP(O$6,$1:$2,2,FALSE),IO表指标!$E$2:$AT$25,ROW(O32)-9,FALSE)*HLOOKUP(O$6,$1:$3,3,FALSE),0)+IFERROR(HLOOKUP(HLOOKUP(O$7,$1:$2,2,FALSE),IO表指标!$E$2:$AT$25,ROW(O32)-8,FALSE)*HLOOKUP(O$7,$1:$3,3,FALSE),0))*10000*Deflator!$B$19</f>
        <v>45269478105.841049</v>
      </c>
      <c r="P32" s="23">
        <f>(IFERROR(HLOOKUP(HLOOKUP(P$6,$1:$2,2,FALSE),IO表指标!$E$2:$AT$25,ROW(P32)-9,FALSE)*HLOOKUP(P$6,$1:$3,3,FALSE),0)+IFERROR(HLOOKUP(HLOOKUP(P$7,$1:$2,2,FALSE),IO表指标!$E$2:$AT$25,ROW(P32)-8,FALSE)*HLOOKUP(P$7,$1:$3,3,FALSE),0))*10000*Deflator!$B$19</f>
        <v>16112865088.519695</v>
      </c>
      <c r="Q32" s="23">
        <f>(IFERROR(HLOOKUP(HLOOKUP(Q$6,$1:$2,2,FALSE),IO表指标!$E$2:$AT$25,ROW(Q32)-9,FALSE)*HLOOKUP(Q$6,$1:$3,3,FALSE),0)+IFERROR(HLOOKUP(HLOOKUP(Q$7,$1:$2,2,FALSE),IO表指标!$E$2:$AT$25,ROW(Q32)-8,FALSE)*HLOOKUP(Q$7,$1:$3,3,FALSE),0))*10000*Deflator!$B$19</f>
        <v>15345585798.590187</v>
      </c>
      <c r="R32" s="23">
        <f>(IFERROR(HLOOKUP(HLOOKUP(R$6,$1:$2,2,FALSE),IO表指标!$E$2:$AT$25,ROW(R32)-9,FALSE)*HLOOKUP(R$6,$1:$3,3,FALSE),0)+IFERROR(HLOOKUP(HLOOKUP(R$7,$1:$2,2,FALSE),IO表指标!$E$2:$AT$25,ROW(R32)-8,FALSE)*HLOOKUP(R$7,$1:$3,3,FALSE),0))*10000*Deflator!$B$19</f>
        <v>11237899094.994051</v>
      </c>
      <c r="S32" s="23">
        <f>(IFERROR(HLOOKUP(HLOOKUP(S$6,$1:$2,2,FALSE),IO表指标!$E$2:$AT$25,ROW(S32)-9,FALSE)*HLOOKUP(S$6,$1:$3,3,FALSE),0)+IFERROR(HLOOKUP(HLOOKUP(S$7,$1:$2,2,FALSE),IO表指标!$E$2:$AT$25,ROW(S32)-8,FALSE)*HLOOKUP(S$7,$1:$3,3,FALSE),0))*10000*Deflator!$B$19</f>
        <v>14468530395.183661</v>
      </c>
      <c r="T32" s="23">
        <f>(IFERROR(HLOOKUP(HLOOKUP(T$6,$1:$2,2,FALSE),IO表指标!$E$2:$AT$25,ROW(T32)-9,FALSE)*HLOOKUP(T$6,$1:$3,3,FALSE),0)+IFERROR(HLOOKUP(HLOOKUP(T$7,$1:$2,2,FALSE),IO表指标!$E$2:$AT$25,ROW(T32)-8,FALSE)*HLOOKUP(T$7,$1:$3,3,FALSE),0))*10000*Deflator!$B$19</f>
        <v>10721270606.73662</v>
      </c>
      <c r="U32" s="23">
        <f>(IFERROR(HLOOKUP(HLOOKUP(U$6,$1:$2,2,FALSE),IO表指标!$E$2:$AT$25,ROW(U32)-9,FALSE)*HLOOKUP(U$6,$1:$3,3,FALSE),0)+IFERROR(HLOOKUP(HLOOKUP(U$7,$1:$2,2,FALSE),IO表指标!$E$2:$AT$25,ROW(U32)-8,FALSE)*HLOOKUP(U$7,$1:$3,3,FALSE),0))*10000*Deflator!$B$19</f>
        <v>14805564171.207712</v>
      </c>
      <c r="V32" s="23">
        <f>(IFERROR(HLOOKUP(HLOOKUP(V$6,$1:$2,2,FALSE),IO表指标!$E$2:$AT$25,ROW(V32)-9,FALSE)*HLOOKUP(V$6,$1:$3,3,FALSE),0)+IFERROR(HLOOKUP(HLOOKUP(V$7,$1:$2,2,FALSE),IO表指标!$E$2:$AT$25,ROW(V32)-8,FALSE)*HLOOKUP(V$7,$1:$3,3,FALSE),0))*10000*Deflator!$B$19</f>
        <v>16093737374.631765</v>
      </c>
      <c r="W32" s="23">
        <f>(IFERROR(HLOOKUP(HLOOKUP(W$6,$1:$2,2,FALSE),IO表指标!$E$2:$AT$25,ROW(W32)-9,FALSE)*HLOOKUP(W$6,$1:$3,3,FALSE),0)+IFERROR(HLOOKUP(HLOOKUP(W$7,$1:$2,2,FALSE),IO表指标!$E$2:$AT$25,ROW(W32)-8,FALSE)*HLOOKUP(W$7,$1:$3,3,FALSE),0))*10000*Deflator!$B$19</f>
        <v>28896791231.213604</v>
      </c>
      <c r="X32" s="23">
        <f>(IFERROR(HLOOKUP(HLOOKUP(X$6,$1:$2,2,FALSE),IO表指标!$E$2:$AT$25,ROW(X32)-9,FALSE)*HLOOKUP(X$6,$1:$3,3,FALSE),0)+IFERROR(HLOOKUP(HLOOKUP(X$7,$1:$2,2,FALSE),IO表指标!$E$2:$AT$25,ROW(X32)-8,FALSE)*HLOOKUP(X$7,$1:$3,3,FALSE),0))*10000*Deflator!$B$19</f>
        <v>16200217273.751991</v>
      </c>
      <c r="Y32" s="23">
        <f>(IFERROR(HLOOKUP(HLOOKUP(Y$6,$1:$2,2,FALSE),IO表指标!$E$2:$AT$25,ROW(Y32)-9,FALSE)*HLOOKUP(Y$6,$1:$3,3,FALSE),0)+IFERROR(HLOOKUP(HLOOKUP(Y$7,$1:$2,2,FALSE),IO表指标!$E$2:$AT$25,ROW(Y32)-8,FALSE)*HLOOKUP(Y$7,$1:$3,3,FALSE),0))*10000*Deflator!$B$19</f>
        <v>26709384440.20462</v>
      </c>
      <c r="Z32" s="23">
        <f>(IFERROR(HLOOKUP(HLOOKUP(Z$6,$1:$2,2,FALSE),IO表指标!$E$2:$AT$25,ROW(Z32)-9,FALSE)*HLOOKUP(Z$6,$1:$3,3,FALSE),0)+IFERROR(HLOOKUP(HLOOKUP(Z$7,$1:$2,2,FALSE),IO表指标!$E$2:$AT$25,ROW(Z32)-8,FALSE)*HLOOKUP(Z$7,$1:$3,3,FALSE),0))*10000*Deflator!$B$19</f>
        <v>22993025559.613487</v>
      </c>
      <c r="AA32" s="23">
        <f>(IFERROR(HLOOKUP(HLOOKUP(AA$6,$1:$2,2,FALSE),IO表指标!$E$2:$AT$25,ROW(AA32)-9,FALSE)*HLOOKUP(AA$6,$1:$3,3,FALSE),0)+IFERROR(HLOOKUP(HLOOKUP(AA$7,$1:$2,2,FALSE),IO表指标!$E$2:$AT$25,ROW(AA32)-8,FALSE)*HLOOKUP(AA$7,$1:$3,3,FALSE),0))*10000*Deflator!$B$19</f>
        <v>6485212337.3268805</v>
      </c>
      <c r="AB32" s="23">
        <f>(IFERROR(HLOOKUP(HLOOKUP(AB$6,$1:$2,2,FALSE),IO表指标!$E$2:$AT$25,ROW(AB32)-9,FALSE)*HLOOKUP(AB$6,$1:$3,3,FALSE),0)+IFERROR(HLOOKUP(HLOOKUP(AB$7,$1:$2,2,FALSE),IO表指标!$E$2:$AT$25,ROW(AB32)-8,FALSE)*HLOOKUP(AB$7,$1:$3,3,FALSE),0))*10000*Deflator!$B$19</f>
        <v>5461689462.7515812</v>
      </c>
      <c r="AC32" s="23">
        <f>(IFERROR(HLOOKUP(HLOOKUP(AC$6,$1:$2,2,FALSE),IO表指标!$E$2:$AT$25,ROW(AC32)-9,FALSE)*HLOOKUP(AC$6,$1:$3,3,FALSE),0)+IFERROR(HLOOKUP(HLOOKUP(AC$7,$1:$2,2,FALSE),IO表指标!$E$2:$AT$25,ROW(AC32)-8,FALSE)*HLOOKUP(AC$7,$1:$3,3,FALSE),0))*10000*Deflator!$B$19</f>
        <v>13476156495.802305</v>
      </c>
      <c r="AD32" s="23">
        <f>(IFERROR(HLOOKUP(HLOOKUP(AD$6,$1:$2,2,FALSE),IO表指标!$E$2:$AT$25,ROW(AD32)-9,FALSE)*HLOOKUP(AD$6,$1:$3,3,FALSE),0)+IFERROR(HLOOKUP(HLOOKUP(AD$7,$1:$2,2,FALSE),IO表指标!$E$2:$AT$25,ROW(AD32)-8,FALSE)*HLOOKUP(AD$7,$1:$3,3,FALSE),0))*10000*Deflator!$B$19</f>
        <v>2053300287.0332208</v>
      </c>
      <c r="AE32" s="23">
        <f>(IFERROR(HLOOKUP(HLOOKUP(AE$6,$1:$2,2,FALSE),IO表指标!$E$2:$AT$25,ROW(AE32)-9,FALSE)*HLOOKUP(AE$6,$1:$3,3,FALSE),0)+IFERROR(HLOOKUP(HLOOKUP(AE$7,$1:$2,2,FALSE),IO表指标!$E$2:$AT$25,ROW(AE32)-8,FALSE)*HLOOKUP(AE$7,$1:$3,3,FALSE),0))*10000*Deflator!$B$19</f>
        <v>2539386812.9156818</v>
      </c>
      <c r="AF32" s="23">
        <f>(IFERROR(HLOOKUP(HLOOKUP(AF$6,$1:$2,2,FALSE),IO表指标!$E$2:$AT$25,ROW(AF32)-9,FALSE)*HLOOKUP(AF$6,$1:$3,3,FALSE),0)+IFERROR(HLOOKUP(HLOOKUP(AF$7,$1:$2,2,FALSE),IO表指标!$E$2:$AT$25,ROW(AF32)-8,FALSE)*HLOOKUP(AF$7,$1:$3,3,FALSE),0))*10000*Deflator!$B$19</f>
        <v>62103563695.018341</v>
      </c>
      <c r="AG32" s="23">
        <f>(IFERROR(HLOOKUP(HLOOKUP(AG$6,$1:$2,2,FALSE),IO表指标!$E$2:$AT$25,ROW(AG32)-9,FALSE)*HLOOKUP(AG$6,$1:$3,3,FALSE),0)+IFERROR(HLOOKUP(HLOOKUP(AG$7,$1:$2,2,FALSE),IO表指标!$E$2:$AT$25,ROW(AG32)-8,FALSE)*HLOOKUP(AG$7,$1:$3,3,FALSE),0))*10000*Deflator!$B$19</f>
        <v>134803906585.14319</v>
      </c>
      <c r="AH32" s="23">
        <f>(IFERROR(HLOOKUP(HLOOKUP(AH$6,$1:$2,2,FALSE),IO表指标!$E$2:$AT$25,ROW(AH32)-9,FALSE)*HLOOKUP(AH$6,$1:$3,3,FALSE),0)+IFERROR(HLOOKUP(HLOOKUP(AH$7,$1:$2,2,FALSE),IO表指标!$E$2:$AT$25,ROW(AH32)-8,FALSE)*HLOOKUP(AH$7,$1:$3,3,FALSE),0))*10000*Deflator!$B$19</f>
        <v>47984316874.499886</v>
      </c>
      <c r="AI32" s="23">
        <f>(IFERROR(HLOOKUP(HLOOKUP(AI$6,$1:$2,2,FALSE),IO表指标!$E$2:$AT$25,ROW(AI32)-9,FALSE)*HLOOKUP(AI$6,$1:$3,3,FALSE),0)+IFERROR(HLOOKUP(HLOOKUP(AI$7,$1:$2,2,FALSE),IO表指标!$E$2:$AT$25,ROW(AI32)-8,FALSE)*HLOOKUP(AI$7,$1:$3,3,FALSE),0))*10000*Deflator!$B$19</f>
        <v>24182164310.884258</v>
      </c>
      <c r="AJ32" s="23">
        <f>(IFERROR(HLOOKUP(HLOOKUP(AJ$6,$1:$2,2,FALSE),IO表指标!$E$2:$AT$25,ROW(AJ32)-9,FALSE)*HLOOKUP(AJ$6,$1:$3,3,FALSE),0)+IFERROR(HLOOKUP(HLOOKUP(AJ$7,$1:$2,2,FALSE),IO表指标!$E$2:$AT$25,ROW(AJ32)-8,FALSE)*HLOOKUP(AJ$7,$1:$3,3,FALSE),0))*10000*Deflator!$B$19</f>
        <v>11237899094.994051</v>
      </c>
      <c r="AK32" s="23">
        <f>(IFERROR(HLOOKUP(HLOOKUP(AK$6,$1:$2,2,FALSE),IO表指标!$E$2:$AT$25,ROW(AK32)-9,FALSE)*HLOOKUP(AK$6,$1:$3,3,FALSE),0)+IFERROR(HLOOKUP(HLOOKUP(AK$7,$1:$2,2,FALSE),IO表指标!$E$2:$AT$25,ROW(AK32)-8,FALSE)*HLOOKUP(AK$7,$1:$3,3,FALSE),0))*10000*Deflator!$B$19</f>
        <v>34021064681.66119</v>
      </c>
      <c r="AL32" s="23">
        <f>(IFERROR(HLOOKUP(HLOOKUP(AL$6,$1:$2,2,FALSE),IO表指标!$E$2:$AT$25,ROW(AL32)-9,FALSE)*HLOOKUP(AL$6,$1:$3,3,FALSE),0)+IFERROR(HLOOKUP(HLOOKUP(AL$7,$1:$2,2,FALSE),IO表指标!$E$2:$AT$25,ROW(AL32)-8,FALSE)*HLOOKUP(AL$7,$1:$3,3,FALSE),0))*10000*Deflator!$B$19</f>
        <v>1320949862.7859204</v>
      </c>
      <c r="AM32" s="23">
        <f>(IFERROR(HLOOKUP(HLOOKUP(AM$6,$1:$2,2,FALSE),IO表指标!$E$2:$AT$25,ROW(AM32)-9,FALSE)*HLOOKUP(AM$6,$1:$3,3,FALSE),0)+IFERROR(HLOOKUP(HLOOKUP(AM$7,$1:$2,2,FALSE),IO表指标!$E$2:$AT$25,ROW(AM32)-8,FALSE)*HLOOKUP(AM$7,$1:$3,3,FALSE),0))*10000*Deflator!$B$19</f>
        <v>53022274972.323029</v>
      </c>
      <c r="AN32" s="23">
        <f>(IFERROR(HLOOKUP(HLOOKUP(AN$6,$1:$2,2,FALSE),IO表指标!$E$2:$AT$25,ROW(AN32)-9,FALSE)*HLOOKUP(AN$6,$1:$3,3,FALSE),0)+IFERROR(HLOOKUP(HLOOKUP(AN$7,$1:$2,2,FALSE),IO表指标!$E$2:$AT$25,ROW(AN32)-8,FALSE)*HLOOKUP(AN$7,$1:$3,3,FALSE),0))*10000*Deflator!$B$19</f>
        <v>44888044734.085724</v>
      </c>
      <c r="AO32" s="23">
        <f>(IFERROR(HLOOKUP(HLOOKUP(AO$6,$1:$2,2,FALSE),IO表指标!$E$2:$AT$25,ROW(AO32)-9,FALSE)*HLOOKUP(AO$6,$1:$3,3,FALSE),0)+IFERROR(HLOOKUP(HLOOKUP(AO$7,$1:$2,2,FALSE),IO表指标!$E$2:$AT$25,ROW(AO32)-8,FALSE)*HLOOKUP(AO$7,$1:$3,3,FALSE),0))*10000*Deflator!$B$19</f>
        <v>15363021952.858309</v>
      </c>
      <c r="AP32" s="23">
        <f>(IFERROR(HLOOKUP(HLOOKUP(AP$6,$1:$2,2,FALSE),IO表指标!$E$2:$AT$25,ROW(AP32)-9,FALSE)*HLOOKUP(AP$6,$1:$3,3,FALSE),0)+IFERROR(HLOOKUP(HLOOKUP(AP$7,$1:$2,2,FALSE),IO表指标!$E$2:$AT$25,ROW(AP32)-8,FALSE)*HLOOKUP(AP$7,$1:$3,3,FALSE),0))*10000*Deflator!$B$19</f>
        <v>75946204688.492188</v>
      </c>
      <c r="AQ32" s="23">
        <f>(IFERROR(HLOOKUP(HLOOKUP(AQ$6,$1:$2,2,FALSE),IO表指标!$E$2:$AT$25,ROW(AQ32)-9,FALSE)*HLOOKUP(AQ$6,$1:$3,3,FALSE),0)+IFERROR(HLOOKUP(HLOOKUP(AQ$7,$1:$2,2,FALSE),IO表指标!$E$2:$AT$25,ROW(AQ32)-8,FALSE)*HLOOKUP(AQ$7,$1:$3,3,FALSE),0))*10000*Deflator!$B$19</f>
        <v>35829330952.29702</v>
      </c>
      <c r="AR32" s="23">
        <f>(IFERROR(HLOOKUP(HLOOKUP(AR$6,$1:$2,2,FALSE),IO表指标!$E$2:$AT$25,ROW(AR32)-9,FALSE)*HLOOKUP(AR$6,$1:$3,3,FALSE),0)+IFERROR(HLOOKUP(HLOOKUP(AR$7,$1:$2,2,FALSE),IO表指标!$E$2:$AT$25,ROW(AR32)-8,FALSE)*HLOOKUP(AR$7,$1:$3,3,FALSE),0))*10000*Deflator!$B$19</f>
        <v>18000368065.856464</v>
      </c>
      <c r="AS32" s="23">
        <f>(IFERROR(HLOOKUP(HLOOKUP(AS$6,$1:$2,2,FALSE),IO表指标!$E$2:$AT$25,ROW(AS32)-9,FALSE)*HLOOKUP(AS$6,$1:$3,3,FALSE),0)+IFERROR(HLOOKUP(HLOOKUP(AS$7,$1:$2,2,FALSE),IO表指标!$E$2:$AT$25,ROW(AS32)-8,FALSE)*HLOOKUP(AS$7,$1:$3,3,FALSE),0))*10000*Deflator!$B$19</f>
        <v>6545362132.5994949</v>
      </c>
      <c r="AT32" s="23">
        <f>(IFERROR(HLOOKUP(HLOOKUP(AT$6,$1:$2,2,FALSE),IO表指标!$E$2:$AT$25,ROW(AT32)-9,FALSE)*HLOOKUP(AT$6,$1:$3,3,FALSE),0)+IFERROR(HLOOKUP(HLOOKUP(AT$7,$1:$2,2,FALSE),IO表指标!$E$2:$AT$25,ROW(AT32)-8,FALSE)*HLOOKUP(AT$7,$1:$3,3,FALSE),0))*10000*Deflator!$B$19</f>
        <v>17607729336.782734</v>
      </c>
    </row>
    <row r="33" spans="1:46" x14ac:dyDescent="0.2">
      <c r="A33" s="40" t="s">
        <v>139</v>
      </c>
      <c r="B33" s="40"/>
      <c r="C33" s="40"/>
      <c r="D33" s="2" t="s">
        <v>93</v>
      </c>
      <c r="E33" s="23">
        <f>(IFERROR(HLOOKUP(HLOOKUP(E$6,$1:$2,2,FALSE),IO表指标!$E$2:$AT$25,ROW(E33)-9,FALSE)*HLOOKUP(E$6,$1:$3,3,FALSE),0)+IFERROR(HLOOKUP(HLOOKUP(E$7,$1:$2,2,FALSE),IO表指标!$E$2:$AT$25,ROW(E33)-8,FALSE)*HLOOKUP(E$7,$1:$3,3,FALSE),0))*10000*Deflator!$B$19</f>
        <v>132722120082.71756</v>
      </c>
      <c r="F33" s="23">
        <f>(IFERROR(HLOOKUP(HLOOKUP(F$6,$1:$2,2,FALSE),IO表指标!$E$2:$AT$25,ROW(F33)-9,FALSE)*HLOOKUP(F$6,$1:$3,3,FALSE),0)+IFERROR(HLOOKUP(HLOOKUP(F$7,$1:$2,2,FALSE),IO表指标!$E$2:$AT$25,ROW(F33)-8,FALSE)*HLOOKUP(F$7,$1:$3,3,FALSE),0))*10000*Deflator!$B$19</f>
        <v>36124689938.266747</v>
      </c>
      <c r="G33" s="23">
        <f>(IFERROR(HLOOKUP(HLOOKUP(G$6,$1:$2,2,FALSE),IO表指标!$E$2:$AT$25,ROW(G33)-9,FALSE)*HLOOKUP(G$6,$1:$3,3,FALSE),0)+IFERROR(HLOOKUP(HLOOKUP(G$7,$1:$2,2,FALSE),IO表指标!$E$2:$AT$25,ROW(G33)-8,FALSE)*HLOOKUP(G$7,$1:$3,3,FALSE),0))*10000*Deflator!$B$19</f>
        <v>11611529105.253323</v>
      </c>
      <c r="H33" s="23">
        <f>(IFERROR(HLOOKUP(HLOOKUP(H$6,$1:$2,2,FALSE),IO表指标!$E$2:$AT$25,ROW(H33)-9,FALSE)*HLOOKUP(H$6,$1:$3,3,FALSE),0)+IFERROR(HLOOKUP(HLOOKUP(H$7,$1:$2,2,FALSE),IO表指标!$E$2:$AT$25,ROW(H33)-8,FALSE)*HLOOKUP(H$7,$1:$3,3,FALSE),0))*10000*Deflator!$B$19</f>
        <v>23874706887.426025</v>
      </c>
      <c r="I33" s="23">
        <f>(IFERROR(HLOOKUP(HLOOKUP(I$6,$1:$2,2,FALSE),IO表指标!$E$2:$AT$25,ROW(I33)-9,FALSE)*HLOOKUP(I$6,$1:$3,3,FALSE),0)+IFERROR(HLOOKUP(HLOOKUP(I$7,$1:$2,2,FALSE),IO表指标!$E$2:$AT$25,ROW(I33)-8,FALSE)*HLOOKUP(I$7,$1:$3,3,FALSE),0))*10000*Deflator!$B$19</f>
        <v>4509092879.3280001</v>
      </c>
      <c r="J33" s="23">
        <f>(IFERROR(HLOOKUP(HLOOKUP(J$6,$1:$2,2,FALSE),IO表指标!$E$2:$AT$25,ROW(J33)-9,FALSE)*HLOOKUP(J$6,$1:$3,3,FALSE),0)+IFERROR(HLOOKUP(HLOOKUP(J$7,$1:$2,2,FALSE),IO表指标!$E$2:$AT$25,ROW(J33)-8,FALSE)*HLOOKUP(J$7,$1:$3,3,FALSE),0))*10000*Deflator!$B$19</f>
        <v>287907553674.01105</v>
      </c>
      <c r="K33" s="23">
        <f>(IFERROR(HLOOKUP(HLOOKUP(K$6,$1:$2,2,FALSE),IO表指标!$E$2:$AT$25,ROW(K33)-9,FALSE)*HLOOKUP(K$6,$1:$3,3,FALSE),0)+IFERROR(HLOOKUP(HLOOKUP(K$7,$1:$2,2,FALSE),IO表指标!$E$2:$AT$25,ROW(K33)-8,FALSE)*HLOOKUP(K$7,$1:$3,3,FALSE),0))*10000*Deflator!$B$19</f>
        <v>139212131718.60266</v>
      </c>
      <c r="L33" s="23">
        <f>(IFERROR(HLOOKUP(HLOOKUP(L$6,$1:$2,2,FALSE),IO表指标!$E$2:$AT$25,ROW(L33)-9,FALSE)*HLOOKUP(L$6,$1:$3,3,FALSE),0)+IFERROR(HLOOKUP(HLOOKUP(L$7,$1:$2,2,FALSE),IO表指标!$E$2:$AT$25,ROW(L33)-8,FALSE)*HLOOKUP(L$7,$1:$3,3,FALSE),0))*10000*Deflator!$B$19</f>
        <v>62281206859.005859</v>
      </c>
      <c r="M33" s="23">
        <f>(IFERROR(HLOOKUP(HLOOKUP(M$6,$1:$2,2,FALSE),IO表指标!$E$2:$AT$25,ROW(M33)-9,FALSE)*HLOOKUP(M$6,$1:$3,3,FALSE),0)+IFERROR(HLOOKUP(HLOOKUP(M$7,$1:$2,2,FALSE),IO表指标!$E$2:$AT$25,ROW(M33)-8,FALSE)*HLOOKUP(M$7,$1:$3,3,FALSE),0))*10000*Deflator!$B$19</f>
        <v>114658894448.39734</v>
      </c>
      <c r="N33" s="23">
        <f>(IFERROR(HLOOKUP(HLOOKUP(N$6,$1:$2,2,FALSE),IO表指标!$E$2:$AT$25,ROW(N33)-9,FALSE)*HLOOKUP(N$6,$1:$3,3,FALSE),0)+IFERROR(HLOOKUP(HLOOKUP(N$7,$1:$2,2,FALSE),IO表指标!$E$2:$AT$25,ROW(N33)-8,FALSE)*HLOOKUP(N$7,$1:$3,3,FALSE),0))*10000*Deflator!$B$19</f>
        <v>159933154065.2475</v>
      </c>
      <c r="O33" s="23">
        <f>(IFERROR(HLOOKUP(HLOOKUP(O$6,$1:$2,2,FALSE),IO表指标!$E$2:$AT$25,ROW(O33)-9,FALSE)*HLOOKUP(O$6,$1:$3,3,FALSE),0)+IFERROR(HLOOKUP(HLOOKUP(O$7,$1:$2,2,FALSE),IO表指标!$E$2:$AT$25,ROW(O33)-8,FALSE)*HLOOKUP(O$7,$1:$3,3,FALSE),0))*10000*Deflator!$B$19</f>
        <v>274563002433.32889</v>
      </c>
      <c r="P33" s="23">
        <f>(IFERROR(HLOOKUP(HLOOKUP(P$6,$1:$2,2,FALSE),IO表指标!$E$2:$AT$25,ROW(P33)-9,FALSE)*HLOOKUP(P$6,$1:$3,3,FALSE),0)+IFERROR(HLOOKUP(HLOOKUP(P$7,$1:$2,2,FALSE),IO表指标!$E$2:$AT$25,ROW(P33)-8,FALSE)*HLOOKUP(P$7,$1:$3,3,FALSE),0))*10000*Deflator!$B$19</f>
        <v>97725814425.422165</v>
      </c>
      <c r="Q33" s="23">
        <f>(IFERROR(HLOOKUP(HLOOKUP(Q$6,$1:$2,2,FALSE),IO表指标!$E$2:$AT$25,ROW(Q33)-9,FALSE)*HLOOKUP(Q$6,$1:$3,3,FALSE),0)+IFERROR(HLOOKUP(HLOOKUP(Q$7,$1:$2,2,FALSE),IO表指标!$E$2:$AT$25,ROW(Q33)-8,FALSE)*HLOOKUP(Q$7,$1:$3,3,FALSE),0))*10000*Deflator!$B$19</f>
        <v>93072204214.687775</v>
      </c>
      <c r="R33" s="23">
        <f>(IFERROR(HLOOKUP(HLOOKUP(R$6,$1:$2,2,FALSE),IO表指标!$E$2:$AT$25,ROW(R33)-9,FALSE)*HLOOKUP(R$6,$1:$3,3,FALSE),0)+IFERROR(HLOOKUP(HLOOKUP(R$7,$1:$2,2,FALSE),IO表指标!$E$2:$AT$25,ROW(R33)-8,FALSE)*HLOOKUP(R$7,$1:$3,3,FALSE),0))*10000*Deflator!$B$19</f>
        <v>25602378862.051037</v>
      </c>
      <c r="S33" s="23">
        <f>(IFERROR(HLOOKUP(HLOOKUP(S$6,$1:$2,2,FALSE),IO表指标!$E$2:$AT$25,ROW(S33)-9,FALSE)*HLOOKUP(S$6,$1:$3,3,FALSE),0)+IFERROR(HLOOKUP(HLOOKUP(S$7,$1:$2,2,FALSE),IO表指标!$E$2:$AT$25,ROW(S33)-8,FALSE)*HLOOKUP(S$7,$1:$3,3,FALSE),0))*10000*Deflator!$B$19</f>
        <v>103455752950.3983</v>
      </c>
      <c r="T33" s="23">
        <f>(IFERROR(HLOOKUP(HLOOKUP(T$6,$1:$2,2,FALSE),IO表指标!$E$2:$AT$25,ROW(T33)-9,FALSE)*HLOOKUP(T$6,$1:$3,3,FALSE),0)+IFERROR(HLOOKUP(HLOOKUP(T$7,$1:$2,2,FALSE),IO表指标!$E$2:$AT$25,ROW(T33)-8,FALSE)*HLOOKUP(T$7,$1:$3,3,FALSE),0))*10000*Deflator!$B$19</f>
        <v>81308719431.560318</v>
      </c>
      <c r="U33" s="23">
        <f>(IFERROR(HLOOKUP(HLOOKUP(U$6,$1:$2,2,FALSE),IO表指标!$E$2:$AT$25,ROW(U33)-9,FALSE)*HLOOKUP(U$6,$1:$3,3,FALSE),0)+IFERROR(HLOOKUP(HLOOKUP(U$7,$1:$2,2,FALSE),IO表指标!$E$2:$AT$25,ROW(U33)-8,FALSE)*HLOOKUP(U$7,$1:$3,3,FALSE),0))*10000*Deflator!$B$19</f>
        <v>112283469691.20233</v>
      </c>
      <c r="V33" s="23">
        <f>(IFERROR(HLOOKUP(HLOOKUP(V$6,$1:$2,2,FALSE),IO表指标!$E$2:$AT$25,ROW(V33)-9,FALSE)*HLOOKUP(V$6,$1:$3,3,FALSE),0)+IFERROR(HLOOKUP(HLOOKUP(V$7,$1:$2,2,FALSE),IO表指标!$E$2:$AT$25,ROW(V33)-8,FALSE)*HLOOKUP(V$7,$1:$3,3,FALSE),0))*10000*Deflator!$B$19</f>
        <v>105902731630.60051</v>
      </c>
      <c r="W33" s="23">
        <f>(IFERROR(HLOOKUP(HLOOKUP(W$6,$1:$2,2,FALSE),IO表指标!$E$2:$AT$25,ROW(W33)-9,FALSE)*HLOOKUP(W$6,$1:$3,3,FALSE),0)+IFERROR(HLOOKUP(HLOOKUP(W$7,$1:$2,2,FALSE),IO表指标!$E$2:$AT$25,ROW(W33)-8,FALSE)*HLOOKUP(W$7,$1:$3,3,FALSE),0))*10000*Deflator!$B$19</f>
        <v>101126339079.5164</v>
      </c>
      <c r="X33" s="23">
        <f>(IFERROR(HLOOKUP(HLOOKUP(X$6,$1:$2,2,FALSE),IO表指标!$E$2:$AT$25,ROW(X33)-9,FALSE)*HLOOKUP(X$6,$1:$3,3,FALSE),0)+IFERROR(HLOOKUP(HLOOKUP(X$7,$1:$2,2,FALSE),IO表指标!$E$2:$AT$25,ROW(X33)-8,FALSE)*HLOOKUP(X$7,$1:$3,3,FALSE),0))*10000*Deflator!$B$19</f>
        <v>100868274412.85236</v>
      </c>
      <c r="Y33" s="23">
        <f>(IFERROR(HLOOKUP(HLOOKUP(Y$6,$1:$2,2,FALSE),IO表指标!$E$2:$AT$25,ROW(Y33)-9,FALSE)*HLOOKUP(Y$6,$1:$3,3,FALSE),0)+IFERROR(HLOOKUP(HLOOKUP(Y$7,$1:$2,2,FALSE),IO表指标!$E$2:$AT$25,ROW(Y33)-8,FALSE)*HLOOKUP(Y$7,$1:$3,3,FALSE),0))*10000*Deflator!$B$19</f>
        <v>142637679708.0274</v>
      </c>
      <c r="Z33" s="23">
        <f>(IFERROR(HLOOKUP(HLOOKUP(Z$6,$1:$2,2,FALSE),IO表指标!$E$2:$AT$25,ROW(Z33)-9,FALSE)*HLOOKUP(Z$6,$1:$3,3,FALSE),0)+IFERROR(HLOOKUP(HLOOKUP(Z$7,$1:$2,2,FALSE),IO表指标!$E$2:$AT$25,ROW(Z33)-8,FALSE)*HLOOKUP(Z$7,$1:$3,3,FALSE),0))*10000*Deflator!$B$19</f>
        <v>120159129021.86752</v>
      </c>
      <c r="AA33" s="23">
        <f>(IFERROR(HLOOKUP(HLOOKUP(AA$6,$1:$2,2,FALSE),IO表指标!$E$2:$AT$25,ROW(AA33)-9,FALSE)*HLOOKUP(AA$6,$1:$3,3,FALSE),0)+IFERROR(HLOOKUP(HLOOKUP(AA$7,$1:$2,2,FALSE),IO表指标!$E$2:$AT$25,ROW(AA33)-8,FALSE)*HLOOKUP(AA$7,$1:$3,3,FALSE),0))*10000*Deflator!$B$19</f>
        <v>33891036390.78315</v>
      </c>
      <c r="AB33" s="23">
        <f>(IFERROR(HLOOKUP(HLOOKUP(AB$6,$1:$2,2,FALSE),IO表指标!$E$2:$AT$25,ROW(AB33)-9,FALSE)*HLOOKUP(AB$6,$1:$3,3,FALSE),0)+IFERROR(HLOOKUP(HLOOKUP(AB$7,$1:$2,2,FALSE),IO表指标!$E$2:$AT$25,ROW(AB33)-8,FALSE)*HLOOKUP(AB$7,$1:$3,3,FALSE),0))*10000*Deflator!$B$19</f>
        <v>5679263859.4484024</v>
      </c>
      <c r="AC33" s="23">
        <f>(IFERROR(HLOOKUP(HLOOKUP(AC$6,$1:$2,2,FALSE),IO表指标!$E$2:$AT$25,ROW(AC33)-9,FALSE)*HLOOKUP(AC$6,$1:$3,3,FALSE),0)+IFERROR(HLOOKUP(HLOOKUP(AC$7,$1:$2,2,FALSE),IO表指标!$E$2:$AT$25,ROW(AC33)-8,FALSE)*HLOOKUP(AC$7,$1:$3,3,FALSE),0))*10000*Deflator!$B$19</f>
        <v>60529725705.372314</v>
      </c>
      <c r="AD33" s="23">
        <f>(IFERROR(HLOOKUP(HLOOKUP(AD$6,$1:$2,2,FALSE),IO表指标!$E$2:$AT$25,ROW(AD33)-9,FALSE)*HLOOKUP(AD$6,$1:$3,3,FALSE),0)+IFERROR(HLOOKUP(HLOOKUP(AD$7,$1:$2,2,FALSE),IO表指标!$E$2:$AT$25,ROW(AD33)-8,FALSE)*HLOOKUP(AD$7,$1:$3,3,FALSE),0))*10000*Deflator!$B$19</f>
        <v>7015010059.0091534</v>
      </c>
      <c r="AE33" s="23">
        <f>(IFERROR(HLOOKUP(HLOOKUP(AE$6,$1:$2,2,FALSE),IO表指标!$E$2:$AT$25,ROW(AE33)-9,FALSE)*HLOOKUP(AE$6,$1:$3,3,FALSE),0)+IFERROR(HLOOKUP(HLOOKUP(AE$7,$1:$2,2,FALSE),IO表指标!$E$2:$AT$25,ROW(AE33)-8,FALSE)*HLOOKUP(AE$7,$1:$3,3,FALSE),0))*10000*Deflator!$B$19</f>
        <v>5596659933.3986902</v>
      </c>
      <c r="AF33" s="23">
        <f>(IFERROR(HLOOKUP(HLOOKUP(AF$6,$1:$2,2,FALSE),IO表指标!$E$2:$AT$25,ROW(AF33)-9,FALSE)*HLOOKUP(AF$6,$1:$3,3,FALSE),0)+IFERROR(HLOOKUP(HLOOKUP(AF$7,$1:$2,2,FALSE),IO表指标!$E$2:$AT$25,ROW(AF33)-8,FALSE)*HLOOKUP(AF$7,$1:$3,3,FALSE),0))*10000*Deflator!$B$19</f>
        <v>226655342736.93787</v>
      </c>
      <c r="AG33" s="23">
        <f>(IFERROR(HLOOKUP(HLOOKUP(AG$6,$1:$2,2,FALSE),IO表指标!$E$2:$AT$25,ROW(AG33)-9,FALSE)*HLOOKUP(AG$6,$1:$3,3,FALSE),0)+IFERROR(HLOOKUP(HLOOKUP(AG$7,$1:$2,2,FALSE),IO表指标!$E$2:$AT$25,ROW(AG33)-8,FALSE)*HLOOKUP(AG$7,$1:$3,3,FALSE),0))*10000*Deflator!$B$19</f>
        <v>185560972752.64642</v>
      </c>
      <c r="AH33" s="23">
        <f>(IFERROR(HLOOKUP(HLOOKUP(AH$6,$1:$2,2,FALSE),IO表指标!$E$2:$AT$25,ROW(AH33)-9,FALSE)*HLOOKUP(AH$6,$1:$3,3,FALSE),0)+IFERROR(HLOOKUP(HLOOKUP(AH$7,$1:$2,2,FALSE),IO表指标!$E$2:$AT$25,ROW(AH33)-8,FALSE)*HLOOKUP(AH$7,$1:$3,3,FALSE),0))*10000*Deflator!$B$19</f>
        <v>145105898899.94131</v>
      </c>
      <c r="AI33" s="23">
        <f>(IFERROR(HLOOKUP(HLOOKUP(AI$6,$1:$2,2,FALSE),IO表指标!$E$2:$AT$25,ROW(AI33)-9,FALSE)*HLOOKUP(AI$6,$1:$3,3,FALSE),0)+IFERROR(HLOOKUP(HLOOKUP(AI$7,$1:$2,2,FALSE),IO表指标!$E$2:$AT$25,ROW(AI33)-8,FALSE)*HLOOKUP(AI$7,$1:$3,3,FALSE),0))*10000*Deflator!$B$19</f>
        <v>48622821641.656181</v>
      </c>
      <c r="AJ33" s="23">
        <f>(IFERROR(HLOOKUP(HLOOKUP(AJ$6,$1:$2,2,FALSE),IO表指标!$E$2:$AT$25,ROW(AJ33)-9,FALSE)*HLOOKUP(AJ$6,$1:$3,3,FALSE),0)+IFERROR(HLOOKUP(HLOOKUP(AJ$7,$1:$2,2,FALSE),IO表指标!$E$2:$AT$25,ROW(AJ33)-8,FALSE)*HLOOKUP(AJ$7,$1:$3,3,FALSE),0))*10000*Deflator!$B$19</f>
        <v>25602378862.051037</v>
      </c>
      <c r="AK33" s="23">
        <f>(IFERROR(HLOOKUP(HLOOKUP(AK$6,$1:$2,2,FALSE),IO表指标!$E$2:$AT$25,ROW(AK33)-9,FALSE)*HLOOKUP(AK$6,$1:$3,3,FALSE),0)+IFERROR(HLOOKUP(HLOOKUP(AK$7,$1:$2,2,FALSE),IO表指标!$E$2:$AT$25,ROW(AK33)-8,FALSE)*HLOOKUP(AK$7,$1:$3,3,FALSE),0))*10000*Deflator!$B$19</f>
        <v>90717560484.139801</v>
      </c>
      <c r="AL33" s="23">
        <f>(IFERROR(HLOOKUP(HLOOKUP(AL$6,$1:$2,2,FALSE),IO表指标!$E$2:$AT$25,ROW(AL33)-9,FALSE)*HLOOKUP(AL$6,$1:$3,3,FALSE),0)+IFERROR(HLOOKUP(HLOOKUP(AL$7,$1:$2,2,FALSE),IO表指标!$E$2:$AT$25,ROW(AL33)-8,FALSE)*HLOOKUP(AL$7,$1:$3,3,FALSE),0))*10000*Deflator!$B$19</f>
        <v>3122330536.8578382</v>
      </c>
      <c r="AM33" s="23">
        <f>(IFERROR(HLOOKUP(HLOOKUP(AM$6,$1:$2,2,FALSE),IO表指标!$E$2:$AT$25,ROW(AM33)-9,FALSE)*HLOOKUP(AM$6,$1:$3,3,FALSE),0)+IFERROR(HLOOKUP(HLOOKUP(AM$7,$1:$2,2,FALSE),IO表指标!$E$2:$AT$25,ROW(AM33)-8,FALSE)*HLOOKUP(AM$7,$1:$3,3,FALSE),0))*10000*Deflator!$B$19</f>
        <v>96485943594.771255</v>
      </c>
      <c r="AN33" s="23">
        <f>(IFERROR(HLOOKUP(HLOOKUP(AN$6,$1:$2,2,FALSE),IO表指标!$E$2:$AT$25,ROW(AN33)-9,FALSE)*HLOOKUP(AN$6,$1:$3,3,FALSE),0)+IFERROR(HLOOKUP(HLOOKUP(AN$7,$1:$2,2,FALSE),IO表指标!$E$2:$AT$25,ROW(AN33)-8,FALSE)*HLOOKUP(AN$7,$1:$3,3,FALSE),0))*10000*Deflator!$B$19</f>
        <v>68172582522.516449</v>
      </c>
      <c r="AO33" s="23">
        <f>(IFERROR(HLOOKUP(HLOOKUP(AO$6,$1:$2,2,FALSE),IO表指标!$E$2:$AT$25,ROW(AO33)-9,FALSE)*HLOOKUP(AO$6,$1:$3,3,FALSE),0)+IFERROR(HLOOKUP(HLOOKUP(AO$7,$1:$2,2,FALSE),IO表指标!$E$2:$AT$25,ROW(AO33)-8,FALSE)*HLOOKUP(AO$7,$1:$3,3,FALSE),0))*10000*Deflator!$B$19</f>
        <v>34060625642.939919</v>
      </c>
      <c r="AP33" s="23">
        <f>(IFERROR(HLOOKUP(HLOOKUP(AP$6,$1:$2,2,FALSE),IO表指标!$E$2:$AT$25,ROW(AP33)-9,FALSE)*HLOOKUP(AP$6,$1:$3,3,FALSE),0)+IFERROR(HLOOKUP(HLOOKUP(AP$7,$1:$2,2,FALSE),IO表指标!$E$2:$AT$25,ROW(AP33)-8,FALSE)*HLOOKUP(AP$7,$1:$3,3,FALSE),0))*10000*Deflator!$B$19</f>
        <v>12605822607.894375</v>
      </c>
      <c r="AQ33" s="23">
        <f>(IFERROR(HLOOKUP(HLOOKUP(AQ$6,$1:$2,2,FALSE),IO表指标!$E$2:$AT$25,ROW(AQ33)-9,FALSE)*HLOOKUP(AQ$6,$1:$3,3,FALSE),0)+IFERROR(HLOOKUP(HLOOKUP(AQ$7,$1:$2,2,FALSE),IO表指标!$E$2:$AT$25,ROW(AQ33)-8,FALSE)*HLOOKUP(AQ$7,$1:$3,3,FALSE),0))*10000*Deflator!$B$19</f>
        <v>44677682644.03862</v>
      </c>
      <c r="AR33" s="23">
        <f>(IFERROR(HLOOKUP(HLOOKUP(AR$6,$1:$2,2,FALSE),IO表指标!$E$2:$AT$25,ROW(AR33)-9,FALSE)*HLOOKUP(AR$6,$1:$3,3,FALSE),0)+IFERROR(HLOOKUP(HLOOKUP(AR$7,$1:$2,2,FALSE),IO表指标!$E$2:$AT$25,ROW(AR33)-8,FALSE)*HLOOKUP(AR$7,$1:$3,3,FALSE),0))*10000*Deflator!$B$19</f>
        <v>54052118888.433975</v>
      </c>
      <c r="AS33" s="23">
        <f>(IFERROR(HLOOKUP(HLOOKUP(AS$6,$1:$2,2,FALSE),IO表指标!$E$2:$AT$25,ROW(AS33)-9,FALSE)*HLOOKUP(AS$6,$1:$3,3,FALSE),0)+IFERROR(HLOOKUP(HLOOKUP(AS$7,$1:$2,2,FALSE),IO表指标!$E$2:$AT$25,ROW(AS33)-8,FALSE)*HLOOKUP(AS$7,$1:$3,3,FALSE),0))*10000*Deflator!$B$19</f>
        <v>13974007488.863342</v>
      </c>
      <c r="AT33" s="23">
        <f>(IFERROR(HLOOKUP(HLOOKUP(AT$6,$1:$2,2,FALSE),IO表指标!$E$2:$AT$25,ROW(AT33)-9,FALSE)*HLOOKUP(AT$6,$1:$3,3,FALSE),0)+IFERROR(HLOOKUP(HLOOKUP(AT$7,$1:$2,2,FALSE),IO表指标!$E$2:$AT$25,ROW(AT33)-8,FALSE)*HLOOKUP(AT$7,$1:$3,3,FALSE),0))*10000*Deflator!$B$19</f>
        <v>36987155195.263702</v>
      </c>
    </row>
  </sheetData>
  <mergeCells count="30">
    <mergeCell ref="C1:D1"/>
    <mergeCell ref="C5:D5"/>
    <mergeCell ref="C6:D6"/>
    <mergeCell ref="C7:D7"/>
    <mergeCell ref="A5:B7"/>
    <mergeCell ref="A1:B3"/>
    <mergeCell ref="C3:D3"/>
    <mergeCell ref="C2:D2"/>
    <mergeCell ref="A9:C10"/>
    <mergeCell ref="A31:C31"/>
    <mergeCell ref="A32:C32"/>
    <mergeCell ref="A33:C33"/>
    <mergeCell ref="A12:A16"/>
    <mergeCell ref="B12:B14"/>
    <mergeCell ref="B15:C15"/>
    <mergeCell ref="A17:A22"/>
    <mergeCell ref="B17:B19"/>
    <mergeCell ref="A25:C25"/>
    <mergeCell ref="A26:C26"/>
    <mergeCell ref="A27:C27"/>
    <mergeCell ref="A28:C28"/>
    <mergeCell ref="A29:C29"/>
    <mergeCell ref="A30:C30"/>
    <mergeCell ref="B21:C21"/>
    <mergeCell ref="B22:C22"/>
    <mergeCell ref="A24:C24"/>
    <mergeCell ref="B20:C20"/>
    <mergeCell ref="A23:C23"/>
    <mergeCell ref="A11:C11"/>
    <mergeCell ref="B16:C1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DBB2-3943-4C10-A118-B40609F68081}">
  <sheetPr>
    <tabColor theme="4"/>
  </sheetPr>
  <dimension ref="A1:AQ2"/>
  <sheetViews>
    <sheetView workbookViewId="0">
      <selection activeCell="J37" sqref="J37"/>
    </sheetView>
  </sheetViews>
  <sheetFormatPr defaultRowHeight="14.25" x14ac:dyDescent="0.2"/>
  <sheetData>
    <row r="1" spans="1:43" x14ac:dyDescent="0.2">
      <c r="A1" t="s">
        <v>201</v>
      </c>
      <c r="B1" t="str">
        <f>IO表转EPS行业!E9</f>
        <v>ISIC 01T03</v>
      </c>
      <c r="C1" t="str">
        <f>IO表转EPS行业!F9</f>
        <v>ISIC 05</v>
      </c>
      <c r="D1" t="str">
        <f>IO表转EPS行业!G9</f>
        <v>ISIC 06</v>
      </c>
      <c r="E1" t="str">
        <f>IO表转EPS行业!H9</f>
        <v>ISIC 07T08</v>
      </c>
      <c r="F1" t="str">
        <f>IO表转EPS行业!I9</f>
        <v>ISIC 09</v>
      </c>
      <c r="G1" t="str">
        <f>IO表转EPS行业!J9</f>
        <v>ISIC 10T12</v>
      </c>
      <c r="H1" t="str">
        <f>IO表转EPS行业!K9</f>
        <v>ISIC 13T15</v>
      </c>
      <c r="I1" t="str">
        <f>IO表转EPS行业!L9</f>
        <v>ISIC 16</v>
      </c>
      <c r="J1" t="str">
        <f>IO表转EPS行业!M9</f>
        <v>ISIC 17T18</v>
      </c>
      <c r="K1" t="str">
        <f>IO表转EPS行业!N9</f>
        <v>ISIC 19</v>
      </c>
      <c r="L1" t="str">
        <f>IO表转EPS行业!O9</f>
        <v>ISIC 20</v>
      </c>
      <c r="M1" t="str">
        <f>IO表转EPS行业!P9</f>
        <v>ISIC 21</v>
      </c>
      <c r="N1" t="str">
        <f>IO表转EPS行业!Q9</f>
        <v>ISIC 22</v>
      </c>
      <c r="O1" t="str">
        <f>IO表转EPS行业!R9</f>
        <v>ISIC 231</v>
      </c>
      <c r="P1" t="str">
        <f>IO表转EPS行业!S9</f>
        <v>ISIC 239</v>
      </c>
      <c r="Q1" t="str">
        <f>IO表转EPS行业!T9</f>
        <v>ISIC 241</v>
      </c>
      <c r="R1" t="str">
        <f>IO表转EPS行业!U9</f>
        <v>ISIC 242</v>
      </c>
      <c r="S1" t="str">
        <f>IO表转EPS行业!V9</f>
        <v>ISIC 25</v>
      </c>
      <c r="T1" t="str">
        <f>IO表转EPS行业!W9</f>
        <v>ISIC 26</v>
      </c>
      <c r="U1" t="str">
        <f>IO表转EPS行业!X9</f>
        <v>ISIC 27</v>
      </c>
      <c r="V1" t="str">
        <f>IO表转EPS行业!Y9</f>
        <v>ISIC 28</v>
      </c>
      <c r="W1" t="str">
        <f>IO表转EPS行业!Z9</f>
        <v>ISIC 29</v>
      </c>
      <c r="X1" t="str">
        <f>IO表转EPS行业!AA9</f>
        <v>ISIC 30</v>
      </c>
      <c r="Y1" t="str">
        <f>IO表转EPS行业!AB9</f>
        <v>ISIC 31T33</v>
      </c>
      <c r="Z1" t="str">
        <f>IO表转EPS行业!AC9</f>
        <v>ISIC 351</v>
      </c>
      <c r="AA1" t="str">
        <f>IO表转EPS行业!AD9</f>
        <v>ISIC 352T353</v>
      </c>
      <c r="AB1" t="str">
        <f>IO表转EPS行业!AE9</f>
        <v>ISIC 36T39</v>
      </c>
      <c r="AC1" t="str">
        <f>IO表转EPS行业!AF9</f>
        <v>ISIC 41T43</v>
      </c>
      <c r="AD1" t="str">
        <f>IO表转EPS行业!AG9</f>
        <v>ISIC 45T47</v>
      </c>
      <c r="AE1" t="str">
        <f>IO表转EPS行业!AH9</f>
        <v>ISIC 49T53</v>
      </c>
      <c r="AF1" t="str">
        <f>IO表转EPS行业!AI9</f>
        <v>ISIC 55T56</v>
      </c>
      <c r="AG1" t="str">
        <f>IO表转EPS行业!AJ9</f>
        <v>ISIC 58T60</v>
      </c>
      <c r="AH1" t="str">
        <f>IO表转EPS行业!AK9</f>
        <v>ISIC 61</v>
      </c>
      <c r="AI1" t="str">
        <f>IO表转EPS行业!AL9</f>
        <v>ISIC 62T63</v>
      </c>
      <c r="AJ1" t="str">
        <f>IO表转EPS行业!AM9</f>
        <v>ISIC 64T66</v>
      </c>
      <c r="AK1" t="str">
        <f>IO表转EPS行业!AN9</f>
        <v>ISIC 68</v>
      </c>
      <c r="AL1" t="str">
        <f>IO表转EPS行业!AO9</f>
        <v>ISIC 69T82</v>
      </c>
      <c r="AM1" t="str">
        <f>IO表转EPS行业!AP9</f>
        <v>ISIC 84</v>
      </c>
      <c r="AN1" t="str">
        <f>IO表转EPS行业!AQ9</f>
        <v>ISIC 85</v>
      </c>
      <c r="AO1" t="str">
        <f>IO表转EPS行业!AR9</f>
        <v>ISIC 86T88</v>
      </c>
      <c r="AP1" t="str">
        <f>IO表转EPS行业!AS9</f>
        <v>ISIC 90T96</v>
      </c>
      <c r="AQ1" t="str">
        <f>IO表转EPS行业!AT9</f>
        <v>ISIC 97T98</v>
      </c>
    </row>
    <row r="2" spans="1:43" x14ac:dyDescent="0.2">
      <c r="A2" t="s">
        <v>202</v>
      </c>
      <c r="B2" s="23">
        <f>IO表转EPS行业!E28</f>
        <v>71472811783.251144</v>
      </c>
      <c r="C2" s="23">
        <f>IO表转EPS行业!F28</f>
        <v>5778389151.5259867</v>
      </c>
      <c r="D2" s="23">
        <f>IO表转EPS行业!G28</f>
        <v>1015047579.3361114</v>
      </c>
      <c r="E2" s="23">
        <f>IO表转EPS行业!H28</f>
        <v>2932275584.1084104</v>
      </c>
      <c r="F2" s="23">
        <f>IO表转EPS行业!I28</f>
        <v>972059792.26850998</v>
      </c>
      <c r="G2" s="23">
        <f>IO表转EPS行业!J28</f>
        <v>18744420519.354828</v>
      </c>
      <c r="H2" s="23">
        <f>IO表转EPS行业!K28</f>
        <v>7978451965.2365818</v>
      </c>
      <c r="I2" s="23">
        <f>IO表转EPS行业!L28</f>
        <v>3211788114.4852924</v>
      </c>
      <c r="J2" s="23">
        <f>IO表转EPS行业!M28</f>
        <v>4038183125.9647274</v>
      </c>
      <c r="K2" s="23">
        <f>IO表转EPS行业!N28</f>
        <v>4315221662.3674231</v>
      </c>
      <c r="L2" s="23">
        <f>IO表转EPS行业!O28</f>
        <v>12214058677.746393</v>
      </c>
      <c r="M2" s="23">
        <f>IO表转EPS行业!P28</f>
        <v>4347376817.5029535</v>
      </c>
      <c r="N2" s="23">
        <f>IO表转EPS行业!Q28</f>
        <v>4140358873.8123379</v>
      </c>
      <c r="O2" s="23">
        <f>IO表转EPS行业!R28</f>
        <v>4389116223.5520287</v>
      </c>
      <c r="P2" s="23">
        <f>IO表转EPS行业!S28</f>
        <v>4367260044.8341923</v>
      </c>
      <c r="Q2" s="23">
        <f>IO表转EPS行业!T28</f>
        <v>2679509893.6680145</v>
      </c>
      <c r="R2" s="23">
        <f>IO表转EPS行业!U28</f>
        <v>3700275567.4463058</v>
      </c>
      <c r="S2" s="23">
        <f>IO表转EPS行业!V28</f>
        <v>4362099477.523324</v>
      </c>
      <c r="T2" s="23">
        <f>IO表转EPS行业!W28</f>
        <v>5198851924.7451401</v>
      </c>
      <c r="U2" s="23">
        <f>IO表转EPS行业!X28</f>
        <v>8721087222.9849739</v>
      </c>
      <c r="V2" s="23">
        <f>IO表转EPS行业!Y28</f>
        <v>9545587315.9667492</v>
      </c>
      <c r="W2" s="23">
        <f>IO表转EPS行业!Z28</f>
        <v>7859016428.4853907</v>
      </c>
      <c r="X2" s="23">
        <f>IO表转EPS行业!AA28</f>
        <v>2216645659.3163919</v>
      </c>
      <c r="Y2" s="23">
        <f>IO表转EPS行业!AB28</f>
        <v>1347889650.4388578</v>
      </c>
      <c r="Z2" s="23">
        <f>IO表转EPS行业!AC28</f>
        <v>4038758135.7157412</v>
      </c>
      <c r="AA2" s="23">
        <f>IO表转EPS行业!AD28</f>
        <v>485199326.49390143</v>
      </c>
      <c r="AB2" s="23">
        <f>IO表转EPS行业!AE28</f>
        <v>1328814137.5624151</v>
      </c>
      <c r="AC2" s="23">
        <f>IO表转EPS行业!AF28</f>
        <v>32281773444.340179</v>
      </c>
      <c r="AD2" s="23">
        <f>IO表转EPS行业!AG28</f>
        <v>62879446423.142914</v>
      </c>
      <c r="AE2" s="23">
        <f>IO表转EPS行业!AH28</f>
        <v>24963789876.294842</v>
      </c>
      <c r="AF2" s="23">
        <f>IO表转EPS行业!AI28</f>
        <v>18315302068.122704</v>
      </c>
      <c r="AG2" s="23">
        <f>IO表转EPS行业!AJ28</f>
        <v>4389116223.5520287</v>
      </c>
      <c r="AH2" s="23">
        <f>IO表转EPS行业!AK28</f>
        <v>14486362957.689224</v>
      </c>
      <c r="AI2" s="23">
        <f>IO表转EPS行业!AL28</f>
        <v>540109853.6260891</v>
      </c>
      <c r="AJ2" s="23">
        <f>IO表转EPS行业!AM28</f>
        <v>18069836794.412052</v>
      </c>
      <c r="AK2" s="23">
        <f>IO表转EPS行业!AN28</f>
        <v>6951981149.2559566</v>
      </c>
      <c r="AL2" s="23">
        <f>IO表转EPS行业!AO28</f>
        <v>6606526616.7963724</v>
      </c>
      <c r="AM2" s="23">
        <f>IO表转EPS行业!AP28</f>
        <v>45174832299.448799</v>
      </c>
      <c r="AN2" s="23">
        <f>IO表转EPS行业!AQ28</f>
        <v>29729162859.196003</v>
      </c>
      <c r="AO2" s="23">
        <f>IO表转EPS行业!AR28</f>
        <v>11476956494.888481</v>
      </c>
      <c r="AP2" s="23">
        <f>IO表转EPS行业!AS28</f>
        <v>3415764111.3885627</v>
      </c>
      <c r="AQ2" s="23">
        <f>IO表转EPS行业!AT28</f>
        <v>12284684018.087521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329-2C19-4FFC-844C-5000C730472D}">
  <sheetPr>
    <tabColor theme="8" tint="-0.249977111117893"/>
  </sheetPr>
  <dimension ref="A1:AQ2"/>
  <sheetViews>
    <sheetView workbookViewId="0">
      <selection activeCell="B2" sqref="B2"/>
    </sheetView>
  </sheetViews>
  <sheetFormatPr defaultRowHeight="14.25" x14ac:dyDescent="0.2"/>
  <cols>
    <col min="1" max="1" width="26.375" style="22" customWidth="1"/>
    <col min="2" max="26" width="10.125" style="22" customWidth="1"/>
    <col min="27" max="27" width="14.375" style="22" customWidth="1"/>
    <col min="28" max="39" width="10.125" style="22" customWidth="1"/>
    <col min="40" max="43" width="12" style="22" bestFit="1" customWidth="1"/>
    <col min="44" max="16384" width="9" style="22"/>
  </cols>
  <sheetData>
    <row r="1" spans="1:43" s="32" customFormat="1" x14ac:dyDescent="0.2">
      <c r="A1" s="31" t="s">
        <v>203</v>
      </c>
      <c r="B1" s="32" t="s">
        <v>151</v>
      </c>
      <c r="C1" s="33" t="s">
        <v>152</v>
      </c>
      <c r="D1" s="34" t="s">
        <v>153</v>
      </c>
      <c r="E1" s="32" t="s">
        <v>154</v>
      </c>
      <c r="F1" s="32" t="s">
        <v>155</v>
      </c>
      <c r="G1" s="32" t="s">
        <v>156</v>
      </c>
      <c r="H1" s="32" t="s">
        <v>157</v>
      </c>
      <c r="I1" s="32" t="s">
        <v>158</v>
      </c>
      <c r="J1" s="32" t="s">
        <v>159</v>
      </c>
      <c r="K1" s="32" t="s">
        <v>160</v>
      </c>
      <c r="L1" s="33" t="s">
        <v>161</v>
      </c>
      <c r="M1" s="34" t="s">
        <v>162</v>
      </c>
      <c r="N1" s="32" t="s">
        <v>163</v>
      </c>
      <c r="O1" s="33" t="s">
        <v>164</v>
      </c>
      <c r="P1" s="34" t="s">
        <v>165</v>
      </c>
      <c r="Q1" s="33" t="s">
        <v>166</v>
      </c>
      <c r="R1" s="34" t="s">
        <v>167</v>
      </c>
      <c r="S1" s="32" t="s">
        <v>168</v>
      </c>
      <c r="T1" s="32" t="s">
        <v>169</v>
      </c>
      <c r="U1" s="32" t="s">
        <v>170</v>
      </c>
      <c r="V1" s="32" t="s">
        <v>171</v>
      </c>
      <c r="W1" s="32" t="s">
        <v>172</v>
      </c>
      <c r="X1" s="32" t="s">
        <v>173</v>
      </c>
      <c r="Y1" s="32" t="s">
        <v>174</v>
      </c>
      <c r="Z1" s="33" t="s">
        <v>175</v>
      </c>
      <c r="AA1" s="35" t="s">
        <v>176</v>
      </c>
      <c r="AB1" s="34" t="s">
        <v>177</v>
      </c>
      <c r="AC1" s="32" t="s">
        <v>178</v>
      </c>
      <c r="AD1" s="32" t="s">
        <v>179</v>
      </c>
      <c r="AE1" s="32" t="s">
        <v>180</v>
      </c>
      <c r="AF1" s="32" t="s">
        <v>181</v>
      </c>
      <c r="AG1" s="32" t="s">
        <v>182</v>
      </c>
      <c r="AH1" s="32" t="s">
        <v>183</v>
      </c>
      <c r="AI1" s="32" t="s">
        <v>184</v>
      </c>
      <c r="AJ1" s="32" t="s">
        <v>185</v>
      </c>
      <c r="AK1" s="32" t="s">
        <v>186</v>
      </c>
      <c r="AL1" s="32" t="s">
        <v>187</v>
      </c>
      <c r="AM1" s="32" t="s">
        <v>188</v>
      </c>
      <c r="AN1" s="32" t="s">
        <v>189</v>
      </c>
      <c r="AO1" s="32" t="s">
        <v>190</v>
      </c>
      <c r="AP1" s="32" t="s">
        <v>191</v>
      </c>
      <c r="AQ1" s="32" t="s">
        <v>192</v>
      </c>
    </row>
    <row r="2" spans="1:43" x14ac:dyDescent="0.2">
      <c r="A2" s="22" t="s">
        <v>205</v>
      </c>
      <c r="B2" s="36">
        <f>IO表转EPS行业!E14</f>
        <v>18602568808.278286</v>
      </c>
      <c r="C2" s="36">
        <f>IO表转EPS行业!F14</f>
        <v>1764632323.6207488</v>
      </c>
      <c r="D2" s="36">
        <f>IO表转EPS行业!G14</f>
        <v>567203558.03056049</v>
      </c>
      <c r="E2" s="36">
        <f>IO表转EPS行业!H14</f>
        <v>0</v>
      </c>
      <c r="F2" s="36">
        <f>IO表转EPS行业!I14</f>
        <v>0</v>
      </c>
      <c r="G2" s="36">
        <f>IO表转EPS行业!J14</f>
        <v>47323070181.282013</v>
      </c>
      <c r="H2" s="36">
        <f>IO表转EPS行业!K14</f>
        <v>1655540195.8589215</v>
      </c>
      <c r="I2" s="36">
        <f>IO表转EPS行业!L14</f>
        <v>3991415666.2155867</v>
      </c>
      <c r="J2" s="36">
        <f>IO表转EPS行业!M14</f>
        <v>2174628796.5420055</v>
      </c>
      <c r="K2" s="36">
        <f>IO表转EPS行业!N14</f>
        <v>9354390765.5752831</v>
      </c>
      <c r="L2" s="36">
        <f>IO表转EPS行业!O14</f>
        <v>7385416979.8890591</v>
      </c>
      <c r="M2" s="36">
        <f>IO表转EPS行业!P14</f>
        <v>2628707738.6045809</v>
      </c>
      <c r="N2" s="36">
        <f>IO表转EPS行业!Q14</f>
        <v>2503531179.6234102</v>
      </c>
      <c r="O2" s="36">
        <f>IO表转EPS行业!R14</f>
        <v>7738511722.0880709</v>
      </c>
      <c r="P2" s="36">
        <f>IO表转EPS行业!S14</f>
        <v>34396037.83338432</v>
      </c>
      <c r="Q2" s="36">
        <f>IO表转EPS行业!T14</f>
        <v>0</v>
      </c>
      <c r="R2" s="36">
        <f>IO表转EPS行业!U14</f>
        <v>0</v>
      </c>
      <c r="S2" s="36">
        <f>IO表转EPS行业!V14</f>
        <v>71654056.018406615</v>
      </c>
      <c r="T2" s="36">
        <f>IO表转EPS行业!W14</f>
        <v>5304502706.2698383</v>
      </c>
      <c r="U2" s="36">
        <f>IO表转EPS行业!X14</f>
        <v>6699133679.6509724</v>
      </c>
      <c r="V2" s="36">
        <f>IO表转EPS行业!Y14</f>
        <v>63650384.938635662</v>
      </c>
      <c r="W2" s="36">
        <f>IO表转EPS行业!Z14</f>
        <v>13775633626.102463</v>
      </c>
      <c r="X2" s="36">
        <f>IO表转EPS行业!AA14</f>
        <v>3885435125.3109512</v>
      </c>
      <c r="Y2" s="36">
        <f>IO表转EPS行业!AB14</f>
        <v>10769816.472906599</v>
      </c>
      <c r="Z2" s="36">
        <f>IO表转EPS行业!AC14</f>
        <v>8757108098.9784203</v>
      </c>
      <c r="AA2" s="36">
        <f>IO表转EPS行业!AD14</f>
        <v>342672414.57336479</v>
      </c>
      <c r="AB2" s="36">
        <f>IO表转EPS行业!AE14</f>
        <v>959110456.51208818</v>
      </c>
      <c r="AC2" s="36">
        <f>IO表转EPS行业!AF14</f>
        <v>6675751401.821228</v>
      </c>
      <c r="AD2" s="36">
        <f>IO表转EPS行业!AG14</f>
        <v>2198305839.471386</v>
      </c>
      <c r="AE2" s="36">
        <f>IO表转EPS行业!AH14</f>
        <v>8908132377.2194977</v>
      </c>
      <c r="AF2" s="36">
        <f>IO表转EPS行业!AI14</f>
        <v>12600872587.083246</v>
      </c>
      <c r="AG2" s="36">
        <f>IO表转EPS行业!AJ14</f>
        <v>7738511722.0880709</v>
      </c>
      <c r="AH2" s="36">
        <f>IO表转EPS行业!AK14</f>
        <v>4170358410.3221855</v>
      </c>
      <c r="AI2" s="36">
        <f>IO表转EPS行业!AL14</f>
        <v>0</v>
      </c>
      <c r="AJ2" s="36">
        <f>IO表转EPS行业!AM14</f>
        <v>33709853722.328281</v>
      </c>
      <c r="AK2" s="36">
        <f>IO表转EPS行业!AN14</f>
        <v>86555066348.594116</v>
      </c>
      <c r="AL2" s="36">
        <f>IO表转EPS行业!AO14</f>
        <v>0</v>
      </c>
      <c r="AM2" s="36">
        <f>IO表转EPS行业!AP14</f>
        <v>66798389080.05835</v>
      </c>
      <c r="AN2" s="36">
        <f>IO表转EPS行业!AQ14</f>
        <v>23114734214.457664</v>
      </c>
      <c r="AO2" s="36">
        <f>IO表转EPS行业!AR14</f>
        <v>47723207269.836136</v>
      </c>
      <c r="AP2" s="36">
        <f>IO表转EPS行业!AS14</f>
        <v>5347028743.0828371</v>
      </c>
      <c r="AQ2" s="36">
        <f>IO表转EPS行业!AT14</f>
        <v>3406868884.7857547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33BC-8E08-4EE7-8F58-E0DEB17DF8FD}">
  <sheetPr>
    <tabColor theme="8" tint="-0.249977111117893"/>
  </sheetPr>
  <dimension ref="A1:AQ2"/>
  <sheetViews>
    <sheetView workbookViewId="0">
      <selection activeCell="B2" sqref="B2"/>
    </sheetView>
  </sheetViews>
  <sheetFormatPr defaultRowHeight="14.25" x14ac:dyDescent="0.2"/>
  <cols>
    <col min="1" max="1" width="26.375" style="22" customWidth="1"/>
    <col min="2" max="26" width="10.125" style="22" customWidth="1"/>
    <col min="27" max="27" width="13.875" style="22" customWidth="1"/>
    <col min="28" max="39" width="10.125" style="22" customWidth="1"/>
    <col min="40" max="40" width="12" style="22" bestFit="1" customWidth="1"/>
    <col min="41" max="41" width="10" style="22" bestFit="1" customWidth="1"/>
    <col min="42" max="42" width="11" style="22" bestFit="1" customWidth="1"/>
    <col min="43" max="43" width="9.25" style="22" bestFit="1" customWidth="1"/>
    <col min="44" max="16384" width="9" style="22"/>
  </cols>
  <sheetData>
    <row r="1" spans="1:43" s="32" customFormat="1" x14ac:dyDescent="0.2">
      <c r="A1" s="31" t="s">
        <v>203</v>
      </c>
      <c r="B1" s="32" t="s">
        <v>151</v>
      </c>
      <c r="C1" s="33" t="s">
        <v>152</v>
      </c>
      <c r="D1" s="34" t="s">
        <v>153</v>
      </c>
      <c r="E1" s="32" t="s">
        <v>154</v>
      </c>
      <c r="F1" s="32" t="s">
        <v>155</v>
      </c>
      <c r="G1" s="32" t="s">
        <v>156</v>
      </c>
      <c r="H1" s="32" t="s">
        <v>157</v>
      </c>
      <c r="I1" s="32" t="s">
        <v>158</v>
      </c>
      <c r="J1" s="32" t="s">
        <v>159</v>
      </c>
      <c r="K1" s="32" t="s">
        <v>160</v>
      </c>
      <c r="L1" s="33" t="s">
        <v>161</v>
      </c>
      <c r="M1" s="34" t="s">
        <v>162</v>
      </c>
      <c r="N1" s="32" t="s">
        <v>163</v>
      </c>
      <c r="O1" s="33" t="s">
        <v>164</v>
      </c>
      <c r="P1" s="34" t="s">
        <v>165</v>
      </c>
      <c r="Q1" s="33" t="s">
        <v>166</v>
      </c>
      <c r="R1" s="34" t="s">
        <v>167</v>
      </c>
      <c r="S1" s="32" t="s">
        <v>168</v>
      </c>
      <c r="T1" s="32" t="s">
        <v>169</v>
      </c>
      <c r="U1" s="32" t="s">
        <v>170</v>
      </c>
      <c r="V1" s="32" t="s">
        <v>171</v>
      </c>
      <c r="W1" s="32" t="s">
        <v>172</v>
      </c>
      <c r="X1" s="32" t="s">
        <v>173</v>
      </c>
      <c r="Y1" s="32" t="s">
        <v>174</v>
      </c>
      <c r="Z1" s="33" t="s">
        <v>175</v>
      </c>
      <c r="AA1" s="35" t="s">
        <v>176</v>
      </c>
      <c r="AB1" s="34" t="s">
        <v>177</v>
      </c>
      <c r="AC1" s="32" t="s">
        <v>178</v>
      </c>
      <c r="AD1" s="32" t="s">
        <v>179</v>
      </c>
      <c r="AE1" s="32" t="s">
        <v>180</v>
      </c>
      <c r="AF1" s="32" t="s">
        <v>181</v>
      </c>
      <c r="AG1" s="32" t="s">
        <v>182</v>
      </c>
      <c r="AH1" s="32" t="s">
        <v>183</v>
      </c>
      <c r="AI1" s="32" t="s">
        <v>184</v>
      </c>
      <c r="AJ1" s="32" t="s">
        <v>185</v>
      </c>
      <c r="AK1" s="32" t="s">
        <v>186</v>
      </c>
      <c r="AL1" s="32" t="s">
        <v>187</v>
      </c>
      <c r="AM1" s="32" t="s">
        <v>188</v>
      </c>
      <c r="AN1" s="32" t="s">
        <v>189</v>
      </c>
      <c r="AO1" s="32" t="s">
        <v>190</v>
      </c>
      <c r="AP1" s="32" t="s">
        <v>191</v>
      </c>
      <c r="AQ1" s="32" t="s">
        <v>192</v>
      </c>
    </row>
    <row r="2" spans="1:43" x14ac:dyDescent="0.2">
      <c r="A2" s="22" t="s">
        <v>204</v>
      </c>
      <c r="B2" s="36">
        <f>IO表转EPS行业!E15</f>
        <v>2748606143.6848903</v>
      </c>
      <c r="C2" s="36">
        <f>IO表转EPS行业!F15</f>
        <v>0</v>
      </c>
      <c r="D2" s="36">
        <f>IO表转EPS行业!G15</f>
        <v>0</v>
      </c>
      <c r="E2" s="36">
        <f>IO表转EPS行业!H15</f>
        <v>0</v>
      </c>
      <c r="F2" s="36">
        <f>IO表转EPS行业!I15</f>
        <v>0</v>
      </c>
      <c r="G2" s="36">
        <f>IO表转EPS行业!J15</f>
        <v>0</v>
      </c>
      <c r="H2" s="36">
        <f>IO表转EPS行业!K15</f>
        <v>22017374570.081825</v>
      </c>
      <c r="I2" s="36">
        <f>IO表转EPS行业!L15</f>
        <v>0</v>
      </c>
      <c r="J2" s="36">
        <f>IO表转EPS行业!M15</f>
        <v>0</v>
      </c>
      <c r="K2" s="36">
        <f>IO表转EPS行业!N15</f>
        <v>0</v>
      </c>
      <c r="L2" s="36">
        <f>IO表转EPS行业!O15</f>
        <v>0</v>
      </c>
      <c r="M2" s="36">
        <f>IO表转EPS行业!P15</f>
        <v>0</v>
      </c>
      <c r="N2" s="36">
        <f>IO表转EPS行业!Q15</f>
        <v>0</v>
      </c>
      <c r="O2" s="36">
        <f>IO表转EPS行业!R15</f>
        <v>0</v>
      </c>
      <c r="P2" s="36">
        <f>IO表转EPS行业!S15</f>
        <v>0</v>
      </c>
      <c r="Q2" s="36">
        <f>IO表转EPS行业!T15</f>
        <v>0</v>
      </c>
      <c r="R2" s="36">
        <f>IO表转EPS行业!U15</f>
        <v>0</v>
      </c>
      <c r="S2" s="36">
        <f>IO表转EPS行业!V15</f>
        <v>0</v>
      </c>
      <c r="T2" s="36">
        <f>IO表转EPS行业!W15</f>
        <v>2010857016.7752917</v>
      </c>
      <c r="U2" s="36">
        <f>IO表转EPS行业!X15</f>
        <v>0</v>
      </c>
      <c r="V2" s="36">
        <f>IO表转EPS行业!Y15</f>
        <v>0</v>
      </c>
      <c r="W2" s="36">
        <f>IO表转EPS行业!Z15</f>
        <v>0</v>
      </c>
      <c r="X2" s="36">
        <f>IO表转EPS行业!AA15</f>
        <v>0</v>
      </c>
      <c r="Y2" s="36">
        <f>IO表转EPS行业!AB15</f>
        <v>0</v>
      </c>
      <c r="Z2" s="36">
        <f>IO表转EPS行业!AC15</f>
        <v>0</v>
      </c>
      <c r="AA2" s="36">
        <f>IO表转EPS行业!AD15</f>
        <v>0</v>
      </c>
      <c r="AB2" s="36">
        <f>IO表转EPS行业!AE15</f>
        <v>0</v>
      </c>
      <c r="AC2" s="36">
        <f>IO表转EPS行业!AF15</f>
        <v>0</v>
      </c>
      <c r="AD2" s="36">
        <f>IO表转EPS行业!AG15</f>
        <v>0</v>
      </c>
      <c r="AE2" s="36">
        <f>IO表转EPS行业!AH15</f>
        <v>2174607015.8696184</v>
      </c>
      <c r="AF2" s="36">
        <f>IO表转EPS行业!AI15</f>
        <v>0</v>
      </c>
      <c r="AG2" s="36">
        <f>IO表转EPS行业!AJ15</f>
        <v>0</v>
      </c>
      <c r="AH2" s="36">
        <f>IO表转EPS行业!AK15</f>
        <v>252731306.01892129</v>
      </c>
      <c r="AI2" s="36">
        <f>IO表转EPS行业!AL15</f>
        <v>1489449500.5054162</v>
      </c>
      <c r="AJ2" s="36">
        <f>IO表转EPS行业!AM15</f>
        <v>134160229.63431741</v>
      </c>
      <c r="AK2" s="36">
        <f>IO表转EPS行业!AN15</f>
        <v>0</v>
      </c>
      <c r="AL2" s="36">
        <f>IO表转EPS行业!AO15</f>
        <v>16622869769.374861</v>
      </c>
      <c r="AM2" s="36">
        <f>IO表转EPS行业!AP15</f>
        <v>67701099211.446983</v>
      </c>
      <c r="AN2" s="36">
        <f>IO表转EPS行业!AQ15</f>
        <v>5304581116.6904306</v>
      </c>
      <c r="AO2" s="36">
        <f>IO表转EPS行业!AR15</f>
        <v>2627418482.5242071</v>
      </c>
      <c r="AP2" s="36">
        <f>IO表转EPS行业!AS15</f>
        <v>1106572868.795495</v>
      </c>
      <c r="AQ2" s="36">
        <f>IO表转EPS行业!AT15</f>
        <v>35501043.945812784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D974-95D1-40CC-805B-B8A64C10E75F}">
  <sheetPr>
    <tabColor theme="8" tint="-0.249977111117893"/>
  </sheetPr>
  <dimension ref="A1:AQ2"/>
  <sheetViews>
    <sheetView workbookViewId="0">
      <selection activeCell="H27" sqref="H27"/>
    </sheetView>
  </sheetViews>
  <sheetFormatPr defaultRowHeight="14.25" x14ac:dyDescent="0.2"/>
  <cols>
    <col min="1" max="1" width="20.125" style="22" customWidth="1"/>
    <col min="2" max="26" width="10.125" style="22" customWidth="1"/>
    <col min="27" max="27" width="12.875" style="22" customWidth="1"/>
    <col min="28" max="43" width="10.125" style="22" customWidth="1"/>
    <col min="44" max="16384" width="9" style="22"/>
  </cols>
  <sheetData>
    <row r="1" spans="1:43" s="32" customFormat="1" x14ac:dyDescent="0.2">
      <c r="A1" s="31" t="s">
        <v>203</v>
      </c>
      <c r="B1" s="32" t="s">
        <v>151</v>
      </c>
      <c r="C1" s="33" t="s">
        <v>152</v>
      </c>
      <c r="D1" s="34" t="s">
        <v>153</v>
      </c>
      <c r="E1" s="32" t="s">
        <v>154</v>
      </c>
      <c r="F1" s="32" t="s">
        <v>155</v>
      </c>
      <c r="G1" s="32" t="s">
        <v>156</v>
      </c>
      <c r="H1" s="32" t="s">
        <v>157</v>
      </c>
      <c r="I1" s="32" t="s">
        <v>158</v>
      </c>
      <c r="J1" s="32" t="s">
        <v>159</v>
      </c>
      <c r="K1" s="32" t="s">
        <v>160</v>
      </c>
      <c r="L1" s="33" t="s">
        <v>161</v>
      </c>
      <c r="M1" s="34" t="s">
        <v>162</v>
      </c>
      <c r="N1" s="32" t="s">
        <v>163</v>
      </c>
      <c r="O1" s="33" t="s">
        <v>164</v>
      </c>
      <c r="P1" s="34" t="s">
        <v>165</v>
      </c>
      <c r="Q1" s="33" t="s">
        <v>166</v>
      </c>
      <c r="R1" s="34" t="s">
        <v>167</v>
      </c>
      <c r="S1" s="32" t="s">
        <v>168</v>
      </c>
      <c r="T1" s="32" t="s">
        <v>169</v>
      </c>
      <c r="U1" s="32" t="s">
        <v>170</v>
      </c>
      <c r="V1" s="32" t="s">
        <v>171</v>
      </c>
      <c r="W1" s="32" t="s">
        <v>172</v>
      </c>
      <c r="X1" s="32" t="s">
        <v>173</v>
      </c>
      <c r="Y1" s="32" t="s">
        <v>174</v>
      </c>
      <c r="Z1" s="33" t="s">
        <v>175</v>
      </c>
      <c r="AA1" s="35" t="s">
        <v>176</v>
      </c>
      <c r="AB1" s="34" t="s">
        <v>177</v>
      </c>
      <c r="AC1" s="32" t="s">
        <v>178</v>
      </c>
      <c r="AD1" s="32" t="s">
        <v>179</v>
      </c>
      <c r="AE1" s="32" t="s">
        <v>180</v>
      </c>
      <c r="AF1" s="32" t="s">
        <v>181</v>
      </c>
      <c r="AG1" s="32" t="s">
        <v>182</v>
      </c>
      <c r="AH1" s="32" t="s">
        <v>183</v>
      </c>
      <c r="AI1" s="32" t="s">
        <v>184</v>
      </c>
      <c r="AJ1" s="32" t="s">
        <v>185</v>
      </c>
      <c r="AK1" s="32" t="s">
        <v>186</v>
      </c>
      <c r="AL1" s="32" t="s">
        <v>187</v>
      </c>
      <c r="AM1" s="32" t="s">
        <v>188</v>
      </c>
      <c r="AN1" s="32" t="s">
        <v>189</v>
      </c>
      <c r="AO1" s="32" t="s">
        <v>190</v>
      </c>
      <c r="AP1" s="32" t="s">
        <v>191</v>
      </c>
      <c r="AQ1" s="32" t="s">
        <v>192</v>
      </c>
    </row>
    <row r="2" spans="1:43" x14ac:dyDescent="0.2">
      <c r="A2" s="22" t="s">
        <v>206</v>
      </c>
      <c r="B2" s="36">
        <f>IO表转EPS行业!E26</f>
        <v>132722120082.71756</v>
      </c>
      <c r="C2" s="36">
        <f>IO表转EPS行业!F26</f>
        <v>36124689938.266747</v>
      </c>
      <c r="D2" s="36">
        <f>IO表转EPS行业!G26</f>
        <v>11611529105.253323</v>
      </c>
      <c r="E2" s="36">
        <f>IO表转EPS行业!H26</f>
        <v>29241934154.853573</v>
      </c>
      <c r="F2" s="36">
        <f>IO表转EPS行业!I26</f>
        <v>4509092879.3280001</v>
      </c>
      <c r="G2" s="36">
        <f>IO表转EPS行业!J26</f>
        <v>287907553674.01105</v>
      </c>
      <c r="H2" s="36">
        <f>IO表转EPS行业!K26</f>
        <v>194500941212.67142</v>
      </c>
      <c r="I2" s="36">
        <f>IO表转EPS行业!L26</f>
        <v>62281206859.005859</v>
      </c>
      <c r="J2" s="36">
        <f>IO表转EPS行业!M26</f>
        <v>114658894448.39734</v>
      </c>
      <c r="K2" s="36">
        <f>IO表转EPS行业!N26</f>
        <v>159933154065.2475</v>
      </c>
      <c r="L2" s="36">
        <f>IO表转EPS行业!O26</f>
        <v>274563002433.32889</v>
      </c>
      <c r="M2" s="36">
        <f>IO表转EPS行业!P26</f>
        <v>97725814425.422165</v>
      </c>
      <c r="N2" s="36">
        <f>IO表转EPS行业!Q26</f>
        <v>93072204214.687775</v>
      </c>
      <c r="O2" s="36">
        <f>IO表转EPS行业!R26</f>
        <v>25602378862.051037</v>
      </c>
      <c r="P2" s="36">
        <f>IO表转EPS行业!S26</f>
        <v>103455752950.3983</v>
      </c>
      <c r="Q2" s="36">
        <f>IO表转EPS行业!T26</f>
        <v>81308719431.560318</v>
      </c>
      <c r="R2" s="36">
        <f>IO表转EPS行业!U26</f>
        <v>112283469691.20233</v>
      </c>
      <c r="S2" s="36">
        <f>IO表转EPS行业!V26</f>
        <v>105902731630.60051</v>
      </c>
      <c r="T2" s="36">
        <f>IO表转EPS行业!W26</f>
        <v>115131145891.17964</v>
      </c>
      <c r="U2" s="36">
        <f>IO表转EPS行业!X26</f>
        <v>100868274412.85236</v>
      </c>
      <c r="V2" s="36">
        <f>IO表转EPS行业!Y26</f>
        <v>142637679708.0274</v>
      </c>
      <c r="W2" s="36">
        <f>IO表转EPS行业!Z26</f>
        <v>120159129021.86752</v>
      </c>
      <c r="X2" s="36">
        <f>IO表转EPS行业!AA26</f>
        <v>33891036390.78315</v>
      </c>
      <c r="Y2" s="36">
        <f>IO表转EPS行业!AB26</f>
        <v>7057263111.3949032</v>
      </c>
      <c r="Z2" s="36">
        <f>IO表转EPS行业!AC26</f>
        <v>60529725705.372314</v>
      </c>
      <c r="AA2" s="36">
        <f>IO表转EPS行业!AD26</f>
        <v>7015010059.0091534</v>
      </c>
      <c r="AB2" s="36">
        <f>IO表转EPS行业!AE26</f>
        <v>5596659933.3986902</v>
      </c>
      <c r="AC2" s="36">
        <f>IO表转EPS行业!AF26</f>
        <v>226655342736.93787</v>
      </c>
      <c r="AD2" s="36">
        <f>IO表转EPS行业!AG26</f>
        <v>185560972752.64642</v>
      </c>
      <c r="AE2" s="36">
        <f>IO表转EPS行业!AH26</f>
        <v>145105898899.94131</v>
      </c>
      <c r="AF2" s="36">
        <f>IO表转EPS行业!AI26</f>
        <v>48622821641.656181</v>
      </c>
      <c r="AG2" s="36">
        <f>IO表转EPS行业!AJ26</f>
        <v>25602378862.051037</v>
      </c>
      <c r="AH2" s="36">
        <f>IO表转EPS行业!AK26</f>
        <v>90717560484.139801</v>
      </c>
      <c r="AI2" s="36">
        <f>IO表转EPS行业!AL26</f>
        <v>3122330536.8578382</v>
      </c>
      <c r="AJ2" s="36">
        <f>IO表转EPS行业!AM26</f>
        <v>96485943594.771255</v>
      </c>
      <c r="AK2" s="36">
        <f>IO表转EPS行业!AN26</f>
        <v>68172582522.516449</v>
      </c>
      <c r="AL2" s="36">
        <f>IO表转EPS行业!AO26</f>
        <v>34060625642.939919</v>
      </c>
      <c r="AM2" s="36">
        <f>IO表转EPS行业!AP26</f>
        <v>36853905397.735153</v>
      </c>
      <c r="AN2" s="36">
        <f>IO表转EPS行业!AQ26</f>
        <v>44677682644.03862</v>
      </c>
      <c r="AO2" s="36">
        <f>IO表转EPS行业!AR26</f>
        <v>54052118888.433975</v>
      </c>
      <c r="AP2" s="36">
        <f>IO表转EPS行业!AS26</f>
        <v>13974007488.863342</v>
      </c>
      <c r="AQ2" s="36">
        <f>IO表转EPS行业!AT26</f>
        <v>36987155195.263702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05B8-BC2E-47BE-956C-285924BD6210}">
  <sheetPr>
    <tabColor theme="8" tint="-0.249977111117893"/>
  </sheetPr>
  <dimension ref="A1:AQ2"/>
  <sheetViews>
    <sheetView tabSelected="1" topLeftCell="W1" workbookViewId="0">
      <selection activeCell="AP12" sqref="AP12"/>
    </sheetView>
  </sheetViews>
  <sheetFormatPr defaultRowHeight="14.25" x14ac:dyDescent="0.2"/>
  <cols>
    <col min="1" max="1" width="20.125" style="60" customWidth="1"/>
    <col min="2" max="26" width="10.125" style="60" customWidth="1"/>
    <col min="27" max="27" width="13.25" style="60" customWidth="1"/>
    <col min="28" max="43" width="10.125" style="60" customWidth="1"/>
    <col min="44" max="16384" width="9" style="60"/>
  </cols>
  <sheetData>
    <row r="1" spans="1:43" s="56" customFormat="1" x14ac:dyDescent="0.2">
      <c r="A1" s="55" t="s">
        <v>203</v>
      </c>
      <c r="B1" s="56" t="s">
        <v>151</v>
      </c>
      <c r="C1" s="57" t="s">
        <v>152</v>
      </c>
      <c r="D1" s="58" t="s">
        <v>153</v>
      </c>
      <c r="E1" s="56" t="s">
        <v>154</v>
      </c>
      <c r="F1" s="56" t="s">
        <v>155</v>
      </c>
      <c r="G1" s="56" t="s">
        <v>156</v>
      </c>
      <c r="H1" s="56" t="s">
        <v>157</v>
      </c>
      <c r="I1" s="56" t="s">
        <v>158</v>
      </c>
      <c r="J1" s="56" t="s">
        <v>159</v>
      </c>
      <c r="K1" s="56" t="s">
        <v>160</v>
      </c>
      <c r="L1" s="57" t="s">
        <v>161</v>
      </c>
      <c r="M1" s="58" t="s">
        <v>162</v>
      </c>
      <c r="N1" s="56" t="s">
        <v>163</v>
      </c>
      <c r="O1" s="57" t="s">
        <v>164</v>
      </c>
      <c r="P1" s="58" t="s">
        <v>165</v>
      </c>
      <c r="Q1" s="57" t="s">
        <v>166</v>
      </c>
      <c r="R1" s="58" t="s">
        <v>167</v>
      </c>
      <c r="S1" s="56" t="s">
        <v>168</v>
      </c>
      <c r="T1" s="56" t="s">
        <v>169</v>
      </c>
      <c r="U1" s="56" t="s">
        <v>170</v>
      </c>
      <c r="V1" s="56" t="s">
        <v>171</v>
      </c>
      <c r="W1" s="56" t="s">
        <v>172</v>
      </c>
      <c r="X1" s="56" t="s">
        <v>173</v>
      </c>
      <c r="Y1" s="56" t="s">
        <v>174</v>
      </c>
      <c r="Z1" s="57" t="s">
        <v>175</v>
      </c>
      <c r="AA1" s="59" t="s">
        <v>176</v>
      </c>
      <c r="AB1" s="58" t="s">
        <v>177</v>
      </c>
      <c r="AC1" s="56" t="s">
        <v>178</v>
      </c>
      <c r="AD1" s="56" t="s">
        <v>179</v>
      </c>
      <c r="AE1" s="56" t="s">
        <v>180</v>
      </c>
      <c r="AF1" s="56" t="s">
        <v>181</v>
      </c>
      <c r="AG1" s="56" t="s">
        <v>182</v>
      </c>
      <c r="AH1" s="56" t="s">
        <v>183</v>
      </c>
      <c r="AI1" s="56" t="s">
        <v>184</v>
      </c>
      <c r="AJ1" s="56" t="s">
        <v>185</v>
      </c>
      <c r="AK1" s="56" t="s">
        <v>186</v>
      </c>
      <c r="AL1" s="56" t="s">
        <v>187</v>
      </c>
      <c r="AM1" s="56" t="s">
        <v>188</v>
      </c>
      <c r="AN1" s="56" t="s">
        <v>189</v>
      </c>
      <c r="AO1" s="56" t="s">
        <v>190</v>
      </c>
      <c r="AP1" s="56" t="s">
        <v>191</v>
      </c>
      <c r="AQ1" s="56" t="s">
        <v>192</v>
      </c>
    </row>
    <row r="2" spans="1:43" x14ac:dyDescent="0.2">
      <c r="A2" s="60" t="s">
        <v>207</v>
      </c>
      <c r="B2" s="61">
        <f>IO表转EPS行业!E32</f>
        <v>74267780266.178772</v>
      </c>
      <c r="C2" s="61">
        <f>IO表转EPS行业!F32</f>
        <v>12219508986.081802</v>
      </c>
      <c r="D2" s="61">
        <f>IO表转EPS行业!G32</f>
        <v>5506787070.9510593</v>
      </c>
      <c r="E2" s="61">
        <f>IO表转EPS行业!H32</f>
        <v>13269222683.588896</v>
      </c>
      <c r="F2" s="61">
        <f>IO表转EPS行业!I32</f>
        <v>930941948.52756476</v>
      </c>
      <c r="G2" s="61">
        <f>IO表转EPS行业!J32</f>
        <v>48129752232.206482</v>
      </c>
      <c r="H2" s="61">
        <f>IO表转EPS行业!K32</f>
        <v>77893186253.380844</v>
      </c>
      <c r="I2" s="61">
        <f>IO表转EPS行业!L32</f>
        <v>7373419735.4044628</v>
      </c>
      <c r="J2" s="61">
        <f>IO表转EPS行业!M32</f>
        <v>16115766346.683872</v>
      </c>
      <c r="K2" s="61">
        <f>IO表转EPS行业!N32</f>
        <v>24230200857.811142</v>
      </c>
      <c r="L2" s="61">
        <f>IO表转EPS行业!O32</f>
        <v>45269478105.841049</v>
      </c>
      <c r="M2" s="61">
        <f>IO表转EPS行业!P32</f>
        <v>16112865088.519695</v>
      </c>
      <c r="N2" s="61">
        <f>IO表转EPS行业!Q32</f>
        <v>15345585798.590187</v>
      </c>
      <c r="O2" s="61">
        <f>IO表转EPS行业!R32</f>
        <v>11237899094.994051</v>
      </c>
      <c r="P2" s="61">
        <f>IO表转EPS行业!S32</f>
        <v>14468530395.183661</v>
      </c>
      <c r="Q2" s="61">
        <f>IO表转EPS行业!T32</f>
        <v>10721270606.73662</v>
      </c>
      <c r="R2" s="61">
        <f>IO表转EPS行业!U32</f>
        <v>14805564171.207712</v>
      </c>
      <c r="S2" s="61">
        <f>IO表转EPS行业!V32</f>
        <v>16093737374.631765</v>
      </c>
      <c r="T2" s="61">
        <f>IO表转EPS行业!W32</f>
        <v>28896791231.213604</v>
      </c>
      <c r="U2" s="61">
        <f>IO表转EPS行业!X32</f>
        <v>16200217273.751991</v>
      </c>
      <c r="V2" s="61">
        <f>IO表转EPS行业!Y32</f>
        <v>26709384440.20462</v>
      </c>
      <c r="W2" s="61">
        <f>IO表转EPS行业!Z32</f>
        <v>22993025559.613487</v>
      </c>
      <c r="X2" s="61">
        <f>IO表转EPS行业!AA32</f>
        <v>6485212337.3268805</v>
      </c>
      <c r="Y2" s="61">
        <f>IO表转EPS行业!AB32</f>
        <v>5461689462.7515812</v>
      </c>
      <c r="Z2" s="61">
        <f>IO表转EPS行业!AC32</f>
        <v>13476156495.802305</v>
      </c>
      <c r="AA2" s="61">
        <f>IO表转EPS行业!AD32</f>
        <v>2053300287.0332208</v>
      </c>
      <c r="AB2" s="61">
        <f>IO表转EPS行业!AE32</f>
        <v>2539386812.9156818</v>
      </c>
      <c r="AC2" s="61">
        <f>IO表转EPS行业!AF32</f>
        <v>62103563695.018341</v>
      </c>
      <c r="AD2" s="61">
        <f>IO表转EPS行业!AG32</f>
        <v>134803906585.14319</v>
      </c>
      <c r="AE2" s="61">
        <f>IO表转EPS行业!AH32</f>
        <v>47984316874.499886</v>
      </c>
      <c r="AF2" s="61">
        <f>IO表转EPS行业!AI32</f>
        <v>24182164310.884258</v>
      </c>
      <c r="AG2" s="61">
        <f>IO表转EPS行业!AJ32</f>
        <v>11237899094.994051</v>
      </c>
      <c r="AH2" s="61">
        <f>IO表转EPS行业!AK32</f>
        <v>34021064681.66119</v>
      </c>
      <c r="AI2" s="61">
        <f>IO表转EPS行业!AL32</f>
        <v>1320949862.7859204</v>
      </c>
      <c r="AJ2" s="61">
        <f>IO表转EPS行业!AM32</f>
        <v>53022274972.323029</v>
      </c>
      <c r="AK2" s="61">
        <f>IO表转EPS行业!AN32</f>
        <v>44888044734.085724</v>
      </c>
      <c r="AL2" s="61">
        <f>IO表转EPS行业!AO32</f>
        <v>15363021952.858309</v>
      </c>
      <c r="AM2" s="61">
        <f>IO表转EPS行业!AP32</f>
        <v>75946204688.492188</v>
      </c>
      <c r="AN2" s="61">
        <f>IO表转EPS行业!AQ32</f>
        <v>35829330952.29702</v>
      </c>
      <c r="AO2" s="61">
        <f>IO表转EPS行业!AR32</f>
        <v>18000368065.856464</v>
      </c>
      <c r="AP2" s="61">
        <f>IO表转EPS行业!AS32</f>
        <v>6545362132.5994949</v>
      </c>
      <c r="AQ2" s="61">
        <f>IO表转EPS行业!AT32</f>
        <v>17607729336.782734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Deflator</vt:lpstr>
      <vt:lpstr>山东2017 IO</vt:lpstr>
      <vt:lpstr>IO表指标</vt:lpstr>
      <vt:lpstr>IO表转EPS行业</vt:lpstr>
      <vt:lpstr>BECbIC</vt:lpstr>
      <vt:lpstr>GaHEbIC-household</vt:lpstr>
      <vt:lpstr>GaHEbIC-government</vt:lpstr>
      <vt:lpstr>BObIC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2022-03-03T04:55:41Z</dcterms:created>
  <dcterms:modified xsi:type="dcterms:W3CDTF">2022-03-03T09:33:35Z</dcterms:modified>
</cp:coreProperties>
</file>