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游思琪-E\EPS-SD IO\"/>
    </mc:Choice>
  </mc:AlternateContent>
  <xr:revisionPtr revIDLastSave="0" documentId="13_ncr:1_{D9DEA6CA-1F89-4E99-8123-E1BA52159734}" xr6:coauthVersionLast="47" xr6:coauthVersionMax="47" xr10:uidLastSave="{00000000-0000-0000-0000-000000000000}"/>
  <bookViews>
    <workbookView xWindow="-108" yWindow="-108" windowWidth="23256" windowHeight="12576" xr2:uid="{0185F035-2536-43CE-BE98-BDC69A2D7C47}"/>
  </bookViews>
  <sheets>
    <sheet name="42isic-4entity" sheetId="1" r:id="rId1"/>
    <sheet name="industry category" sheetId="6" r:id="rId2"/>
    <sheet name="FoGPbEaIC-entity" sheetId="3" r:id="rId3"/>
    <sheet name="FoGPbEaIC-isi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U5" i="1" l="1"/>
  <c r="AY5" i="1"/>
  <c r="AV38" i="1"/>
  <c r="AV39" i="1"/>
  <c r="AV40" i="1"/>
  <c r="AV41" i="1"/>
  <c r="AV42" i="1"/>
  <c r="AV43" i="1"/>
  <c r="AV44" i="1"/>
  <c r="AV45" i="1"/>
  <c r="AV46" i="1"/>
  <c r="BS78" i="1"/>
  <c r="BS116" i="1"/>
  <c r="BO116" i="1"/>
  <c r="BM116" i="1"/>
  <c r="BQ116" i="1" s="1"/>
  <c r="BS115" i="1"/>
  <c r="BO115" i="1"/>
  <c r="BQ115" i="1" s="1"/>
  <c r="BM115" i="1"/>
  <c r="BS114" i="1"/>
  <c r="BO114" i="1"/>
  <c r="BM114" i="1"/>
  <c r="BS113" i="1"/>
  <c r="BO113" i="1"/>
  <c r="BM113" i="1"/>
  <c r="BS112" i="1"/>
  <c r="BO112" i="1"/>
  <c r="BM112" i="1"/>
  <c r="BQ112" i="1" s="1"/>
  <c r="BS111" i="1"/>
  <c r="BO111" i="1"/>
  <c r="BM111" i="1"/>
  <c r="BQ111" i="1" s="1"/>
  <c r="BS110" i="1"/>
  <c r="BO110" i="1"/>
  <c r="BM110" i="1"/>
  <c r="BS109" i="1"/>
  <c r="BO109" i="1"/>
  <c r="BQ109" i="1" s="1"/>
  <c r="BM109" i="1"/>
  <c r="BS108" i="1"/>
  <c r="BO108" i="1"/>
  <c r="BM108" i="1"/>
  <c r="BQ108" i="1" s="1"/>
  <c r="BS107" i="1"/>
  <c r="BO107" i="1"/>
  <c r="BM107" i="1"/>
  <c r="BQ107" i="1" s="1"/>
  <c r="BS106" i="1"/>
  <c r="BO106" i="1"/>
  <c r="BM106" i="1"/>
  <c r="BQ106" i="1" s="1"/>
  <c r="BS105" i="1"/>
  <c r="BO105" i="1"/>
  <c r="BQ105" i="1" s="1"/>
  <c r="BM105" i="1"/>
  <c r="BS104" i="1"/>
  <c r="BO104" i="1"/>
  <c r="BM104" i="1"/>
  <c r="BS103" i="1"/>
  <c r="BO103" i="1"/>
  <c r="BM103" i="1"/>
  <c r="BQ103" i="1" s="1"/>
  <c r="BS102" i="1"/>
  <c r="BO102" i="1"/>
  <c r="BM102" i="1"/>
  <c r="BQ102" i="1" s="1"/>
  <c r="BS101" i="1"/>
  <c r="BO101" i="1"/>
  <c r="BM101" i="1"/>
  <c r="BS100" i="1"/>
  <c r="BO100" i="1"/>
  <c r="BM100" i="1"/>
  <c r="BS99" i="1"/>
  <c r="BO99" i="1"/>
  <c r="BM99" i="1"/>
  <c r="BQ99" i="1" s="1"/>
  <c r="BS98" i="1"/>
  <c r="BO98" i="1"/>
  <c r="BM98" i="1"/>
  <c r="BS97" i="1"/>
  <c r="BO97" i="1"/>
  <c r="BM97" i="1"/>
  <c r="BS96" i="1"/>
  <c r="BO96" i="1"/>
  <c r="BM96" i="1"/>
  <c r="BQ96" i="1" s="1"/>
  <c r="BS95" i="1"/>
  <c r="BO95" i="1"/>
  <c r="BM95" i="1"/>
  <c r="BQ95" i="1" s="1"/>
  <c r="BS94" i="1"/>
  <c r="BO94" i="1"/>
  <c r="BM94" i="1"/>
  <c r="BQ94" i="1" s="1"/>
  <c r="BS93" i="1"/>
  <c r="BO93" i="1"/>
  <c r="BM93" i="1"/>
  <c r="BS92" i="1"/>
  <c r="BO92" i="1"/>
  <c r="BM92" i="1"/>
  <c r="BQ92" i="1" s="1"/>
  <c r="BS91" i="1"/>
  <c r="BO91" i="1"/>
  <c r="BM91" i="1"/>
  <c r="BQ91" i="1" s="1"/>
  <c r="BS90" i="1"/>
  <c r="BO90" i="1"/>
  <c r="BM90" i="1"/>
  <c r="BQ90" i="1" s="1"/>
  <c r="BS89" i="1"/>
  <c r="BO89" i="1"/>
  <c r="BM89" i="1"/>
  <c r="BS88" i="1"/>
  <c r="BO88" i="1"/>
  <c r="BM88" i="1"/>
  <c r="BQ88" i="1" s="1"/>
  <c r="BS87" i="1"/>
  <c r="BO87" i="1"/>
  <c r="BQ87" i="1" s="1"/>
  <c r="BM87" i="1"/>
  <c r="BS86" i="1"/>
  <c r="BO86" i="1"/>
  <c r="BM86" i="1"/>
  <c r="BS85" i="1"/>
  <c r="BO85" i="1"/>
  <c r="BM85" i="1"/>
  <c r="BS84" i="1"/>
  <c r="BO84" i="1"/>
  <c r="BM84" i="1"/>
  <c r="BQ84" i="1" s="1"/>
  <c r="BS83" i="1"/>
  <c r="BO83" i="1"/>
  <c r="BM83" i="1"/>
  <c r="BQ83" i="1" s="1"/>
  <c r="BS82" i="1"/>
  <c r="BO82" i="1"/>
  <c r="BM82" i="1"/>
  <c r="BS81" i="1"/>
  <c r="BO81" i="1"/>
  <c r="BM81" i="1"/>
  <c r="BS80" i="1"/>
  <c r="BO80" i="1"/>
  <c r="BM80" i="1"/>
  <c r="BQ80" i="1" s="1"/>
  <c r="BS79" i="1"/>
  <c r="BO79" i="1"/>
  <c r="BM79" i="1"/>
  <c r="BQ79" i="1" s="1"/>
  <c r="BO78" i="1"/>
  <c r="BM78" i="1"/>
  <c r="BQ78" i="1" s="1"/>
  <c r="BS77" i="1"/>
  <c r="BO77" i="1"/>
  <c r="BQ77" i="1" s="1"/>
  <c r="BM77" i="1"/>
  <c r="BS76" i="1"/>
  <c r="BO76" i="1"/>
  <c r="BM76" i="1"/>
  <c r="BQ76" i="1" s="1"/>
  <c r="BS75" i="1"/>
  <c r="BO75" i="1"/>
  <c r="BM75" i="1"/>
  <c r="BQ75" i="1" s="1"/>
  <c r="BQ97" i="1" l="1"/>
  <c r="BQ89" i="1"/>
  <c r="BQ104" i="1"/>
  <c r="BQ114" i="1"/>
  <c r="BQ93" i="1"/>
  <c r="BQ113" i="1"/>
  <c r="BQ85" i="1"/>
  <c r="BQ100" i="1"/>
  <c r="BQ110" i="1"/>
  <c r="BQ98" i="1"/>
  <c r="BQ86" i="1"/>
  <c r="BQ81" i="1"/>
  <c r="BQ101" i="1"/>
  <c r="BQ82" i="1"/>
  <c r="AX38" i="1" l="1"/>
  <c r="AX65" i="1"/>
  <c r="AY31" i="1"/>
  <c r="AY64" i="1" s="1"/>
  <c r="AX63" i="1"/>
  <c r="AX62" i="1"/>
  <c r="AY28" i="1"/>
  <c r="AY61" i="1" s="1"/>
  <c r="AY25" i="1"/>
  <c r="AY58" i="1" s="1"/>
  <c r="AX57" i="1"/>
  <c r="AX56" i="1"/>
  <c r="AX55" i="1"/>
  <c r="AX52" i="1"/>
  <c r="AX51" i="1"/>
  <c r="AX50" i="1"/>
  <c r="AX49" i="1"/>
  <c r="AY15" i="1"/>
  <c r="AY48" i="1" s="1"/>
  <c r="AX47" i="1"/>
  <c r="AY13" i="1"/>
  <c r="AY46" i="1" s="1"/>
  <c r="AY12" i="1"/>
  <c r="AY45" i="1" s="1"/>
  <c r="AX44" i="1"/>
  <c r="AY10" i="1"/>
  <c r="AY43" i="1" s="1"/>
  <c r="AX42" i="1"/>
  <c r="AY8" i="1"/>
  <c r="AY41" i="1" s="1"/>
  <c r="AX40" i="1"/>
  <c r="AX39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AW39" i="1"/>
  <c r="AW40" i="1"/>
  <c r="AW41" i="1"/>
  <c r="AW42" i="1"/>
  <c r="AW43" i="1"/>
  <c r="AW44" i="1"/>
  <c r="AW45" i="1"/>
  <c r="AW46" i="1"/>
  <c r="AV47" i="1"/>
  <c r="AW47" i="1"/>
  <c r="AV48" i="1"/>
  <c r="AW48" i="1"/>
  <c r="AV49" i="1"/>
  <c r="AW49" i="1"/>
  <c r="AV50" i="1"/>
  <c r="AW50" i="1"/>
  <c r="AV51" i="1"/>
  <c r="AW51" i="1"/>
  <c r="AV52" i="1"/>
  <c r="AW52" i="1"/>
  <c r="AV53" i="1"/>
  <c r="AW53" i="1"/>
  <c r="AX53" i="1"/>
  <c r="AV54" i="1"/>
  <c r="AW54" i="1"/>
  <c r="AX54" i="1"/>
  <c r="AV55" i="1"/>
  <c r="AW55" i="1"/>
  <c r="AV56" i="1"/>
  <c r="AW56" i="1"/>
  <c r="AV57" i="1"/>
  <c r="AW57" i="1"/>
  <c r="AV58" i="1"/>
  <c r="AW58" i="1"/>
  <c r="AV59" i="1"/>
  <c r="AW59" i="1"/>
  <c r="AV60" i="1"/>
  <c r="AW60" i="1"/>
  <c r="AX60" i="1"/>
  <c r="AV61" i="1"/>
  <c r="AW61" i="1"/>
  <c r="AV62" i="1"/>
  <c r="AW62" i="1"/>
  <c r="AV63" i="1"/>
  <c r="AW63" i="1"/>
  <c r="AV64" i="1"/>
  <c r="AW64" i="1"/>
  <c r="AV65" i="1"/>
  <c r="AW65" i="1"/>
  <c r="AW38" i="1"/>
  <c r="M40" i="1"/>
  <c r="R40" i="1"/>
  <c r="AA40" i="1"/>
  <c r="AQ40" i="1"/>
  <c r="AS40" i="1"/>
  <c r="I41" i="1"/>
  <c r="J41" i="1"/>
  <c r="AO41" i="1"/>
  <c r="AF42" i="1"/>
  <c r="AG42" i="1"/>
  <c r="F44" i="1"/>
  <c r="G44" i="1"/>
  <c r="I44" i="1"/>
  <c r="M44" i="1"/>
  <c r="N44" i="1"/>
  <c r="O44" i="1"/>
  <c r="P44" i="1"/>
  <c r="V44" i="1"/>
  <c r="W44" i="1"/>
  <c r="Y44" i="1"/>
  <c r="AC44" i="1"/>
  <c r="AD44" i="1"/>
  <c r="AE44" i="1"/>
  <c r="AF44" i="1"/>
  <c r="AL44" i="1"/>
  <c r="AM44" i="1"/>
  <c r="AO44" i="1"/>
  <c r="AS44" i="1"/>
  <c r="E45" i="1"/>
  <c r="F45" i="1"/>
  <c r="G45" i="1"/>
  <c r="M45" i="1"/>
  <c r="N45" i="1"/>
  <c r="P45" i="1"/>
  <c r="T45" i="1"/>
  <c r="U45" i="1"/>
  <c r="V45" i="1"/>
  <c r="W45" i="1"/>
  <c r="AC45" i="1"/>
  <c r="AD45" i="1"/>
  <c r="AF45" i="1"/>
  <c r="AJ45" i="1"/>
  <c r="AK45" i="1"/>
  <c r="AL45" i="1"/>
  <c r="AM45" i="1"/>
  <c r="AS45" i="1"/>
  <c r="E46" i="1"/>
  <c r="G46" i="1"/>
  <c r="K46" i="1"/>
  <c r="L46" i="1"/>
  <c r="M46" i="1"/>
  <c r="N46" i="1"/>
  <c r="T46" i="1"/>
  <c r="U46" i="1"/>
  <c r="W46" i="1"/>
  <c r="AA46" i="1"/>
  <c r="AB46" i="1"/>
  <c r="AC46" i="1"/>
  <c r="AD46" i="1"/>
  <c r="AJ46" i="1"/>
  <c r="AK46" i="1"/>
  <c r="AM46" i="1"/>
  <c r="AQ46" i="1"/>
  <c r="AR46" i="1"/>
  <c r="AS46" i="1"/>
  <c r="E47" i="1"/>
  <c r="K47" i="1"/>
  <c r="L47" i="1"/>
  <c r="N47" i="1"/>
  <c r="R47" i="1"/>
  <c r="S47" i="1"/>
  <c r="T47" i="1"/>
  <c r="U47" i="1"/>
  <c r="AA47" i="1"/>
  <c r="AB47" i="1"/>
  <c r="AD47" i="1"/>
  <c r="AH47" i="1"/>
  <c r="AI47" i="1"/>
  <c r="AJ47" i="1"/>
  <c r="AK47" i="1"/>
  <c r="AQ47" i="1"/>
  <c r="AR47" i="1"/>
  <c r="E48" i="1"/>
  <c r="I48" i="1"/>
  <c r="J48" i="1"/>
  <c r="K48" i="1"/>
  <c r="L48" i="1"/>
  <c r="R48" i="1"/>
  <c r="S48" i="1"/>
  <c r="U48" i="1"/>
  <c r="Y48" i="1"/>
  <c r="Z48" i="1"/>
  <c r="AA48" i="1"/>
  <c r="AB48" i="1"/>
  <c r="AH48" i="1"/>
  <c r="AI48" i="1"/>
  <c r="AK48" i="1"/>
  <c r="AO48" i="1"/>
  <c r="AP48" i="1"/>
  <c r="AQ48" i="1"/>
  <c r="AR48" i="1"/>
  <c r="L49" i="1"/>
  <c r="Z49" i="1"/>
  <c r="AB49" i="1"/>
  <c r="AG49" i="1"/>
  <c r="AH49" i="1"/>
  <c r="J50" i="1"/>
  <c r="AG50" i="1"/>
  <c r="AI50" i="1"/>
  <c r="AN50" i="1"/>
  <c r="G51" i="1"/>
  <c r="H51" i="1"/>
  <c r="J51" i="1"/>
  <c r="N51" i="1"/>
  <c r="O51" i="1"/>
  <c r="P51" i="1"/>
  <c r="Q51" i="1"/>
  <c r="W51" i="1"/>
  <c r="X51" i="1"/>
  <c r="Z51" i="1"/>
  <c r="AD51" i="1"/>
  <c r="AE51" i="1"/>
  <c r="AF51" i="1"/>
  <c r="AG51" i="1"/>
  <c r="AM51" i="1"/>
  <c r="AN51" i="1"/>
  <c r="AP51" i="1"/>
  <c r="G52" i="1"/>
  <c r="H52" i="1"/>
  <c r="Q52" i="1"/>
  <c r="X52" i="1"/>
  <c r="AE52" i="1"/>
  <c r="AG52" i="1"/>
  <c r="AK52" i="1"/>
  <c r="E53" i="1"/>
  <c r="F53" i="1"/>
  <c r="H53" i="1"/>
  <c r="L53" i="1"/>
  <c r="M53" i="1"/>
  <c r="N53" i="1"/>
  <c r="O53" i="1"/>
  <c r="U53" i="1"/>
  <c r="V53" i="1"/>
  <c r="X53" i="1"/>
  <c r="AB53" i="1"/>
  <c r="AC53" i="1"/>
  <c r="AD53" i="1"/>
  <c r="AE53" i="1"/>
  <c r="AK53" i="1"/>
  <c r="AL53" i="1"/>
  <c r="AN53" i="1"/>
  <c r="AR53" i="1"/>
  <c r="AS53" i="1"/>
  <c r="E54" i="1"/>
  <c r="F54" i="1"/>
  <c r="L54" i="1"/>
  <c r="M54" i="1"/>
  <c r="O54" i="1"/>
  <c r="S54" i="1"/>
  <c r="T54" i="1"/>
  <c r="U54" i="1"/>
  <c r="V54" i="1"/>
  <c r="AB54" i="1"/>
  <c r="AC54" i="1"/>
  <c r="AE54" i="1"/>
  <c r="AI54" i="1"/>
  <c r="AJ54" i="1"/>
  <c r="AK54" i="1"/>
  <c r="AL54" i="1"/>
  <c r="AR54" i="1"/>
  <c r="AS54" i="1"/>
  <c r="F55" i="1"/>
  <c r="J55" i="1"/>
  <c r="K55" i="1"/>
  <c r="L55" i="1"/>
  <c r="M55" i="1"/>
  <c r="S55" i="1"/>
  <c r="T55" i="1"/>
  <c r="V55" i="1"/>
  <c r="Z55" i="1"/>
  <c r="AA55" i="1"/>
  <c r="AB55" i="1"/>
  <c r="AC55" i="1"/>
  <c r="AI55" i="1"/>
  <c r="AJ55" i="1"/>
  <c r="AL55" i="1"/>
  <c r="AP55" i="1"/>
  <c r="AQ55" i="1"/>
  <c r="AR55" i="1"/>
  <c r="AS55" i="1"/>
  <c r="K56" i="1"/>
  <c r="M56" i="1"/>
  <c r="Q56" i="1"/>
  <c r="R56" i="1"/>
  <c r="AG56" i="1"/>
  <c r="AH56" i="1"/>
  <c r="AJ56" i="1"/>
  <c r="I57" i="1"/>
  <c r="J57" i="1"/>
  <c r="K57" i="1"/>
  <c r="AA57" i="1"/>
  <c r="AH57" i="1"/>
  <c r="AQ57" i="1"/>
  <c r="H58" i="1"/>
  <c r="I58" i="1"/>
  <c r="AQ58" i="1"/>
  <c r="F59" i="1"/>
  <c r="AN59" i="1"/>
  <c r="F60" i="1"/>
  <c r="G60" i="1"/>
  <c r="I60" i="1"/>
  <c r="M60" i="1"/>
  <c r="N60" i="1"/>
  <c r="O60" i="1"/>
  <c r="P60" i="1"/>
  <c r="V60" i="1"/>
  <c r="W60" i="1"/>
  <c r="Y60" i="1"/>
  <c r="AC60" i="1"/>
  <c r="AD60" i="1"/>
  <c r="AE60" i="1"/>
  <c r="AF60" i="1"/>
  <c r="AL60" i="1"/>
  <c r="AM60" i="1"/>
  <c r="AO60" i="1"/>
  <c r="AS60" i="1"/>
  <c r="E61" i="1"/>
  <c r="F61" i="1"/>
  <c r="G61" i="1"/>
  <c r="M61" i="1"/>
  <c r="N61" i="1"/>
  <c r="P61" i="1"/>
  <c r="T61" i="1"/>
  <c r="U61" i="1"/>
  <c r="V61" i="1"/>
  <c r="W61" i="1"/>
  <c r="AC61" i="1"/>
  <c r="AD61" i="1"/>
  <c r="AF61" i="1"/>
  <c r="AJ61" i="1"/>
  <c r="AK61" i="1"/>
  <c r="AL61" i="1"/>
  <c r="AM61" i="1"/>
  <c r="AS61" i="1"/>
  <c r="E62" i="1"/>
  <c r="G62" i="1"/>
  <c r="K62" i="1"/>
  <c r="L62" i="1"/>
  <c r="M62" i="1"/>
  <c r="N62" i="1"/>
  <c r="T62" i="1"/>
  <c r="U62" i="1"/>
  <c r="W62" i="1"/>
  <c r="AA62" i="1"/>
  <c r="AB62" i="1"/>
  <c r="AC62" i="1"/>
  <c r="AD62" i="1"/>
  <c r="AJ62" i="1"/>
  <c r="AK62" i="1"/>
  <c r="AM62" i="1"/>
  <c r="AQ62" i="1"/>
  <c r="AR62" i="1"/>
  <c r="AS62" i="1"/>
  <c r="E63" i="1"/>
  <c r="K63" i="1"/>
  <c r="L63" i="1"/>
  <c r="N63" i="1"/>
  <c r="R63" i="1"/>
  <c r="S63" i="1"/>
  <c r="T63" i="1"/>
  <c r="U63" i="1"/>
  <c r="AA63" i="1"/>
  <c r="AB63" i="1"/>
  <c r="AD63" i="1"/>
  <c r="AH63" i="1"/>
  <c r="AI63" i="1"/>
  <c r="AJ63" i="1"/>
  <c r="AK63" i="1"/>
  <c r="AQ63" i="1"/>
  <c r="AR63" i="1"/>
  <c r="E64" i="1"/>
  <c r="I64" i="1"/>
  <c r="J64" i="1"/>
  <c r="K64" i="1"/>
  <c r="L64" i="1"/>
  <c r="R64" i="1"/>
  <c r="S64" i="1"/>
  <c r="U64" i="1"/>
  <c r="Y64" i="1"/>
  <c r="Z64" i="1"/>
  <c r="AA64" i="1"/>
  <c r="AB64" i="1"/>
  <c r="AH64" i="1"/>
  <c r="AI64" i="1"/>
  <c r="AK64" i="1"/>
  <c r="AO64" i="1"/>
  <c r="AP64" i="1"/>
  <c r="AQ64" i="1"/>
  <c r="AR64" i="1"/>
  <c r="I65" i="1"/>
  <c r="J65" i="1"/>
  <c r="L65" i="1"/>
  <c r="P65" i="1"/>
  <c r="AB65" i="1"/>
  <c r="AF65" i="1"/>
  <c r="AH65" i="1"/>
  <c r="AR65" i="1"/>
  <c r="F39" i="1"/>
  <c r="H39" i="1"/>
  <c r="I39" i="1"/>
  <c r="J39" i="1"/>
  <c r="K39" i="1"/>
  <c r="L39" i="1"/>
  <c r="O39" i="1"/>
  <c r="Q39" i="1"/>
  <c r="R39" i="1"/>
  <c r="S39" i="1"/>
  <c r="T39" i="1"/>
  <c r="V39" i="1"/>
  <c r="X39" i="1"/>
  <c r="Y39" i="1"/>
  <c r="Z39" i="1"/>
  <c r="AA39" i="1"/>
  <c r="AB39" i="1"/>
  <c r="AE39" i="1"/>
  <c r="AG39" i="1"/>
  <c r="AH39" i="1"/>
  <c r="AI39" i="1"/>
  <c r="AJ39" i="1"/>
  <c r="AL39" i="1"/>
  <c r="AN39" i="1"/>
  <c r="AO39" i="1"/>
  <c r="AP39" i="1"/>
  <c r="AQ39" i="1"/>
  <c r="AR39" i="1"/>
  <c r="AT45" i="1"/>
  <c r="AT47" i="1"/>
  <c r="AT48" i="1"/>
  <c r="AT49" i="1"/>
  <c r="AT61" i="1"/>
  <c r="AT63" i="1"/>
  <c r="AT64" i="1"/>
  <c r="S38" i="1"/>
  <c r="T38" i="1"/>
  <c r="U38" i="1"/>
  <c r="AK38" i="1"/>
  <c r="AS38" i="1"/>
  <c r="AY11" i="1"/>
  <c r="AY44" i="1" s="1"/>
  <c r="AY20" i="1"/>
  <c r="AY53" i="1" s="1"/>
  <c r="AY21" i="1"/>
  <c r="AY54" i="1" s="1"/>
  <c r="AY27" i="1"/>
  <c r="AY60" i="1" s="1"/>
  <c r="AU6" i="1"/>
  <c r="U39" i="1" s="1"/>
  <c r="AU7" i="1"/>
  <c r="K40" i="1" s="1"/>
  <c r="AU8" i="1"/>
  <c r="R41" i="1" s="1"/>
  <c r="AU9" i="1"/>
  <c r="AU10" i="1"/>
  <c r="AN43" i="1" s="1"/>
  <c r="AU11" i="1"/>
  <c r="J44" i="1" s="1"/>
  <c r="AU12" i="1"/>
  <c r="Q45" i="1" s="1"/>
  <c r="AU13" i="1"/>
  <c r="H46" i="1" s="1"/>
  <c r="AU14" i="1"/>
  <c r="O47" i="1" s="1"/>
  <c r="AU15" i="1"/>
  <c r="F48" i="1" s="1"/>
  <c r="AU16" i="1"/>
  <c r="J49" i="1" s="1"/>
  <c r="AU17" i="1"/>
  <c r="I50" i="1" s="1"/>
  <c r="AU18" i="1"/>
  <c r="K51" i="1" s="1"/>
  <c r="AU19" i="1"/>
  <c r="AU20" i="1"/>
  <c r="I53" i="1" s="1"/>
  <c r="AU21" i="1"/>
  <c r="P54" i="1" s="1"/>
  <c r="AU22" i="1"/>
  <c r="G55" i="1" s="1"/>
  <c r="AU23" i="1"/>
  <c r="J56" i="1" s="1"/>
  <c r="AU24" i="1"/>
  <c r="AN57" i="1" s="1"/>
  <c r="AU25" i="1"/>
  <c r="Q58" i="1" s="1"/>
  <c r="AU26" i="1"/>
  <c r="I59" i="1" s="1"/>
  <c r="AU27" i="1"/>
  <c r="J60" i="1" s="1"/>
  <c r="AU28" i="1"/>
  <c r="Q61" i="1" s="1"/>
  <c r="AU29" i="1"/>
  <c r="H62" i="1" s="1"/>
  <c r="AU30" i="1"/>
  <c r="O63" i="1" s="1"/>
  <c r="AU31" i="1"/>
  <c r="F64" i="1" s="1"/>
  <c r="AU32" i="1"/>
  <c r="Z65" i="1" s="1"/>
  <c r="AI38" i="1"/>
  <c r="AZ44" i="1" l="1"/>
  <c r="AY38" i="1"/>
  <c r="AZ38" i="1" s="1"/>
  <c r="AY9" i="1"/>
  <c r="AY42" i="1" s="1"/>
  <c r="AZ42" i="1" s="1"/>
  <c r="AY32" i="1"/>
  <c r="AY65" i="1" s="1"/>
  <c r="AZ65" i="1" s="1"/>
  <c r="AY22" i="1"/>
  <c r="AY55" i="1" s="1"/>
  <c r="AZ55" i="1" s="1"/>
  <c r="AX43" i="1"/>
  <c r="AZ43" i="1" s="1"/>
  <c r="AX58" i="1"/>
  <c r="AZ58" i="1" s="1"/>
  <c r="AY6" i="1"/>
  <c r="AY39" i="1" s="1"/>
  <c r="AZ39" i="1" s="1"/>
  <c r="AY16" i="1"/>
  <c r="AY49" i="1" s="1"/>
  <c r="AZ49" i="1" s="1"/>
  <c r="AY7" i="1"/>
  <c r="AY40" i="1" s="1"/>
  <c r="AZ40" i="1" s="1"/>
  <c r="AY29" i="1"/>
  <c r="AY62" i="1" s="1"/>
  <c r="AZ62" i="1" s="1"/>
  <c r="AX45" i="1"/>
  <c r="AZ45" i="1" s="1"/>
  <c r="AY23" i="1"/>
  <c r="AY56" i="1" s="1"/>
  <c r="AZ56" i="1" s="1"/>
  <c r="AX46" i="1"/>
  <c r="AZ46" i="1" s="1"/>
  <c r="AZ60" i="1"/>
  <c r="AY24" i="1"/>
  <c r="AY57" i="1" s="1"/>
  <c r="AZ57" i="1" s="1"/>
  <c r="AX41" i="1"/>
  <c r="AZ41" i="1" s="1"/>
  <c r="AX61" i="1"/>
  <c r="L42" i="1"/>
  <c r="AB42" i="1"/>
  <c r="AR42" i="1"/>
  <c r="AE42" i="1"/>
  <c r="M42" i="1"/>
  <c r="AC42" i="1"/>
  <c r="AS42" i="1"/>
  <c r="N42" i="1"/>
  <c r="AD42" i="1"/>
  <c r="O42" i="1"/>
  <c r="R42" i="1"/>
  <c r="AH42" i="1"/>
  <c r="S42" i="1"/>
  <c r="AI42" i="1"/>
  <c r="T42" i="1"/>
  <c r="AJ42" i="1"/>
  <c r="AN42" i="1"/>
  <c r="E42" i="1"/>
  <c r="U42" i="1"/>
  <c r="AK42" i="1"/>
  <c r="H42" i="1"/>
  <c r="F42" i="1"/>
  <c r="V42" i="1"/>
  <c r="AL42" i="1"/>
  <c r="G42" i="1"/>
  <c r="W42" i="1"/>
  <c r="AM42" i="1"/>
  <c r="X42" i="1"/>
  <c r="J42" i="1"/>
  <c r="Z42" i="1"/>
  <c r="AP42" i="1"/>
  <c r="AT42" i="1"/>
  <c r="X59" i="1"/>
  <c r="AE58" i="1"/>
  <c r="S50" i="1"/>
  <c r="AF43" i="1"/>
  <c r="I42" i="1"/>
  <c r="R52" i="1"/>
  <c r="AH52" i="1"/>
  <c r="S52" i="1"/>
  <c r="AI52" i="1"/>
  <c r="T52" i="1"/>
  <c r="AJ52" i="1"/>
  <c r="I52" i="1"/>
  <c r="Y52" i="1"/>
  <c r="AO52" i="1"/>
  <c r="J52" i="1"/>
  <c r="Z52" i="1"/>
  <c r="AP52" i="1"/>
  <c r="AT52" i="1"/>
  <c r="AD52" i="1"/>
  <c r="K52" i="1"/>
  <c r="AA52" i="1"/>
  <c r="AQ52" i="1"/>
  <c r="L52" i="1"/>
  <c r="AB52" i="1"/>
  <c r="AR52" i="1"/>
  <c r="M52" i="1"/>
  <c r="AC52" i="1"/>
  <c r="AS52" i="1"/>
  <c r="N52" i="1"/>
  <c r="P52" i="1"/>
  <c r="AF52" i="1"/>
  <c r="AR38" i="1"/>
  <c r="AT65" i="1"/>
  <c r="AG65" i="1"/>
  <c r="W59" i="1"/>
  <c r="AA58" i="1"/>
  <c r="AG57" i="1"/>
  <c r="AI56" i="1"/>
  <c r="O52" i="1"/>
  <c r="Q50" i="1"/>
  <c r="X43" i="1"/>
  <c r="AP41" i="1"/>
  <c r="S40" i="1"/>
  <c r="Y58" i="1"/>
  <c r="AJ38" i="1"/>
  <c r="M49" i="1"/>
  <c r="AC49" i="1"/>
  <c r="AS49" i="1"/>
  <c r="AF49" i="1"/>
  <c r="N49" i="1"/>
  <c r="AD49" i="1"/>
  <c r="O49" i="1"/>
  <c r="AE49" i="1"/>
  <c r="P49" i="1"/>
  <c r="T49" i="1"/>
  <c r="AJ49" i="1"/>
  <c r="E49" i="1"/>
  <c r="U49" i="1"/>
  <c r="AK49" i="1"/>
  <c r="I49" i="1"/>
  <c r="F49" i="1"/>
  <c r="V49" i="1"/>
  <c r="AL49" i="1"/>
  <c r="G49" i="1"/>
  <c r="W49" i="1"/>
  <c r="AM49" i="1"/>
  <c r="H49" i="1"/>
  <c r="X49" i="1"/>
  <c r="AN49" i="1"/>
  <c r="Y49" i="1"/>
  <c r="K49" i="1"/>
  <c r="AA49" i="1"/>
  <c r="AQ49" i="1"/>
  <c r="P59" i="1"/>
  <c r="R58" i="1"/>
  <c r="Y57" i="1"/>
  <c r="AC56" i="1"/>
  <c r="F52" i="1"/>
  <c r="H50" i="1"/>
  <c r="P43" i="1"/>
  <c r="AH41" i="1"/>
  <c r="V59" i="1"/>
  <c r="W43" i="1"/>
  <c r="O38" i="1"/>
  <c r="AE38" i="1"/>
  <c r="AF38" i="1"/>
  <c r="P38" i="1"/>
  <c r="Q38" i="1"/>
  <c r="AG38" i="1"/>
  <c r="AP38" i="1"/>
  <c r="AT38" i="1"/>
  <c r="F38" i="1"/>
  <c r="V38" i="1"/>
  <c r="AL38" i="1"/>
  <c r="G38" i="1"/>
  <c r="W38" i="1"/>
  <c r="AM38" i="1"/>
  <c r="H38" i="1"/>
  <c r="X38" i="1"/>
  <c r="AN38" i="1"/>
  <c r="Y38" i="1"/>
  <c r="AO38" i="1"/>
  <c r="I38" i="1"/>
  <c r="J38" i="1"/>
  <c r="Z38" i="1"/>
  <c r="AQ38" i="1"/>
  <c r="M38" i="1"/>
  <c r="AC38" i="1"/>
  <c r="E38" i="1"/>
  <c r="R59" i="1"/>
  <c r="AJ41" i="1"/>
  <c r="M65" i="1"/>
  <c r="AC65" i="1"/>
  <c r="AS65" i="1"/>
  <c r="N65" i="1"/>
  <c r="AD65" i="1"/>
  <c r="O65" i="1"/>
  <c r="AE65" i="1"/>
  <c r="T65" i="1"/>
  <c r="AJ65" i="1"/>
  <c r="E65" i="1"/>
  <c r="U65" i="1"/>
  <c r="AK65" i="1"/>
  <c r="F65" i="1"/>
  <c r="V65" i="1"/>
  <c r="AL65" i="1"/>
  <c r="G65" i="1"/>
  <c r="W65" i="1"/>
  <c r="AM65" i="1"/>
  <c r="H65" i="1"/>
  <c r="X65" i="1"/>
  <c r="AN65" i="1"/>
  <c r="K65" i="1"/>
  <c r="AA65" i="1"/>
  <c r="AQ65" i="1"/>
  <c r="AH38" i="1"/>
  <c r="AT59" i="1"/>
  <c r="Y65" i="1"/>
  <c r="O59" i="1"/>
  <c r="X57" i="1"/>
  <c r="AA56" i="1"/>
  <c r="E52" i="1"/>
  <c r="AR49" i="1"/>
  <c r="H43" i="1"/>
  <c r="Z41" i="1"/>
  <c r="L58" i="1"/>
  <c r="AB58" i="1"/>
  <c r="AR58" i="1"/>
  <c r="M58" i="1"/>
  <c r="AC58" i="1"/>
  <c r="AS58" i="1"/>
  <c r="N58" i="1"/>
  <c r="AD58" i="1"/>
  <c r="S58" i="1"/>
  <c r="AI58" i="1"/>
  <c r="T58" i="1"/>
  <c r="AJ58" i="1"/>
  <c r="E58" i="1"/>
  <c r="U58" i="1"/>
  <c r="AK58" i="1"/>
  <c r="F58" i="1"/>
  <c r="V58" i="1"/>
  <c r="AL58" i="1"/>
  <c r="G58" i="1"/>
  <c r="W58" i="1"/>
  <c r="AM58" i="1"/>
  <c r="J58" i="1"/>
  <c r="Z58" i="1"/>
  <c r="AP58" i="1"/>
  <c r="AT58" i="1"/>
  <c r="X58" i="1"/>
  <c r="AT57" i="1"/>
  <c r="S65" i="1"/>
  <c r="P58" i="1"/>
  <c r="T57" i="1"/>
  <c r="Z56" i="1"/>
  <c r="AN52" i="1"/>
  <c r="AP49" i="1"/>
  <c r="G43" i="1"/>
  <c r="Y41" i="1"/>
  <c r="S59" i="1"/>
  <c r="AI59" i="1"/>
  <c r="T59" i="1"/>
  <c r="AJ59" i="1"/>
  <c r="E59" i="1"/>
  <c r="U59" i="1"/>
  <c r="AK59" i="1"/>
  <c r="J59" i="1"/>
  <c r="Z59" i="1"/>
  <c r="AP59" i="1"/>
  <c r="K59" i="1"/>
  <c r="AA59" i="1"/>
  <c r="AQ59" i="1"/>
  <c r="L59" i="1"/>
  <c r="AB59" i="1"/>
  <c r="AR59" i="1"/>
  <c r="M59" i="1"/>
  <c r="AC59" i="1"/>
  <c r="AS59" i="1"/>
  <c r="N59" i="1"/>
  <c r="AD59" i="1"/>
  <c r="Q59" i="1"/>
  <c r="AG59" i="1"/>
  <c r="T50" i="1"/>
  <c r="AJ50" i="1"/>
  <c r="AM50" i="1"/>
  <c r="E50" i="1"/>
  <c r="AU50" i="1" s="1"/>
  <c r="U50" i="1"/>
  <c r="AK50" i="1"/>
  <c r="G50" i="1"/>
  <c r="F50" i="1"/>
  <c r="V50" i="1"/>
  <c r="AL50" i="1"/>
  <c r="W50" i="1"/>
  <c r="K50" i="1"/>
  <c r="AA50" i="1"/>
  <c r="AQ50" i="1"/>
  <c r="L50" i="1"/>
  <c r="AB50" i="1"/>
  <c r="AR50" i="1"/>
  <c r="P50" i="1"/>
  <c r="M50" i="1"/>
  <c r="AC50" i="1"/>
  <c r="AS50" i="1"/>
  <c r="N50" i="1"/>
  <c r="AD50" i="1"/>
  <c r="O50" i="1"/>
  <c r="AE50" i="1"/>
  <c r="R50" i="1"/>
  <c r="AH50" i="1"/>
  <c r="Z57" i="1"/>
  <c r="R43" i="1"/>
  <c r="AB38" i="1"/>
  <c r="AT56" i="1"/>
  <c r="R65" i="1"/>
  <c r="H59" i="1"/>
  <c r="O58" i="1"/>
  <c r="R57" i="1"/>
  <c r="T56" i="1"/>
  <c r="AM52" i="1"/>
  <c r="AP50" i="1"/>
  <c r="AO49" i="1"/>
  <c r="AQ42" i="1"/>
  <c r="T41" i="1"/>
  <c r="AD38" i="1"/>
  <c r="AA38" i="1"/>
  <c r="AT50" i="1"/>
  <c r="Q65" i="1"/>
  <c r="AO59" i="1"/>
  <c r="G59" i="1"/>
  <c r="K58" i="1"/>
  <c r="Q57" i="1"/>
  <c r="S56" i="1"/>
  <c r="AL52" i="1"/>
  <c r="AO50" i="1"/>
  <c r="AI49" i="1"/>
  <c r="AO42" i="1"/>
  <c r="AM59" i="1"/>
  <c r="AL59" i="1"/>
  <c r="AA42" i="1"/>
  <c r="AP57" i="1"/>
  <c r="AF50" i="1"/>
  <c r="Y42" i="1"/>
  <c r="N40" i="1"/>
  <c r="AD40" i="1"/>
  <c r="AG40" i="1"/>
  <c r="O40" i="1"/>
  <c r="AE40" i="1"/>
  <c r="P40" i="1"/>
  <c r="AF40" i="1"/>
  <c r="Q40" i="1"/>
  <c r="T40" i="1"/>
  <c r="AJ40" i="1"/>
  <c r="E40" i="1"/>
  <c r="U40" i="1"/>
  <c r="AK40" i="1"/>
  <c r="F40" i="1"/>
  <c r="V40" i="1"/>
  <c r="AL40" i="1"/>
  <c r="Z40" i="1"/>
  <c r="AP40" i="1"/>
  <c r="G40" i="1"/>
  <c r="W40" i="1"/>
  <c r="AM40" i="1"/>
  <c r="H40" i="1"/>
  <c r="X40" i="1"/>
  <c r="AN40" i="1"/>
  <c r="I40" i="1"/>
  <c r="Y40" i="1"/>
  <c r="AO40" i="1"/>
  <c r="J40" i="1"/>
  <c r="L40" i="1"/>
  <c r="AB40" i="1"/>
  <c r="AR40" i="1"/>
  <c r="N38" i="1"/>
  <c r="AP65" i="1"/>
  <c r="AF59" i="1"/>
  <c r="AH58" i="1"/>
  <c r="AO57" i="1"/>
  <c r="AS56" i="1"/>
  <c r="W52" i="1"/>
  <c r="Z50" i="1"/>
  <c r="S49" i="1"/>
  <c r="Q42" i="1"/>
  <c r="AI40" i="1"/>
  <c r="AX59" i="1"/>
  <c r="AY26" i="1"/>
  <c r="AY59" i="1" s="1"/>
  <c r="S43" i="1"/>
  <c r="AI43" i="1"/>
  <c r="V43" i="1"/>
  <c r="T43" i="1"/>
  <c r="AJ43" i="1"/>
  <c r="E43" i="1"/>
  <c r="U43" i="1"/>
  <c r="AK43" i="1"/>
  <c r="F43" i="1"/>
  <c r="AL43" i="1"/>
  <c r="I43" i="1"/>
  <c r="Y43" i="1"/>
  <c r="AO43" i="1"/>
  <c r="J43" i="1"/>
  <c r="Z43" i="1"/>
  <c r="AP43" i="1"/>
  <c r="K43" i="1"/>
  <c r="AA43" i="1"/>
  <c r="AQ43" i="1"/>
  <c r="L43" i="1"/>
  <c r="AB43" i="1"/>
  <c r="AR43" i="1"/>
  <c r="AE43" i="1"/>
  <c r="M43" i="1"/>
  <c r="AC43" i="1"/>
  <c r="AS43" i="1"/>
  <c r="N43" i="1"/>
  <c r="AD43" i="1"/>
  <c r="O43" i="1"/>
  <c r="Q43" i="1"/>
  <c r="AG43" i="1"/>
  <c r="AO58" i="1"/>
  <c r="E41" i="1"/>
  <c r="U41" i="1"/>
  <c r="AK41" i="1"/>
  <c r="AN41" i="1"/>
  <c r="F41" i="1"/>
  <c r="AU41" i="1" s="1"/>
  <c r="V41" i="1"/>
  <c r="AL41" i="1"/>
  <c r="G41" i="1"/>
  <c r="W41" i="1"/>
  <c r="AM41" i="1"/>
  <c r="H41" i="1"/>
  <c r="X41" i="1"/>
  <c r="K41" i="1"/>
  <c r="AA41" i="1"/>
  <c r="AQ41" i="1"/>
  <c r="L41" i="1"/>
  <c r="AB41" i="1"/>
  <c r="AR41" i="1"/>
  <c r="M41" i="1"/>
  <c r="AC41" i="1"/>
  <c r="AS41" i="1"/>
  <c r="AG41" i="1"/>
  <c r="N41" i="1"/>
  <c r="AD41" i="1"/>
  <c r="O41" i="1"/>
  <c r="AE41" i="1"/>
  <c r="P41" i="1"/>
  <c r="AF41" i="1"/>
  <c r="Q41" i="1"/>
  <c r="S41" i="1"/>
  <c r="AI41" i="1"/>
  <c r="AN58" i="1"/>
  <c r="N56" i="1"/>
  <c r="AD56" i="1"/>
  <c r="O56" i="1"/>
  <c r="AE56" i="1"/>
  <c r="P56" i="1"/>
  <c r="AF56" i="1"/>
  <c r="E56" i="1"/>
  <c r="U56" i="1"/>
  <c r="AK56" i="1"/>
  <c r="F56" i="1"/>
  <c r="V56" i="1"/>
  <c r="AL56" i="1"/>
  <c r="G56" i="1"/>
  <c r="W56" i="1"/>
  <c r="AM56" i="1"/>
  <c r="H56" i="1"/>
  <c r="X56" i="1"/>
  <c r="AN56" i="1"/>
  <c r="I56" i="1"/>
  <c r="Y56" i="1"/>
  <c r="AO56" i="1"/>
  <c r="L56" i="1"/>
  <c r="AB56" i="1"/>
  <c r="AR56" i="1"/>
  <c r="AT43" i="1"/>
  <c r="L38" i="1"/>
  <c r="AT41" i="1"/>
  <c r="AO65" i="1"/>
  <c r="AE59" i="1"/>
  <c r="AG58" i="1"/>
  <c r="AQ56" i="1"/>
  <c r="V52" i="1"/>
  <c r="Y50" i="1"/>
  <c r="R49" i="1"/>
  <c r="AM43" i="1"/>
  <c r="P42" i="1"/>
  <c r="AH40" i="1"/>
  <c r="E57" i="1"/>
  <c r="U57" i="1"/>
  <c r="AK57" i="1"/>
  <c r="F57" i="1"/>
  <c r="V57" i="1"/>
  <c r="AL57" i="1"/>
  <c r="G57" i="1"/>
  <c r="W57" i="1"/>
  <c r="AM57" i="1"/>
  <c r="L57" i="1"/>
  <c r="AB57" i="1"/>
  <c r="AR57" i="1"/>
  <c r="M57" i="1"/>
  <c r="AC57" i="1"/>
  <c r="AS57" i="1"/>
  <c r="N57" i="1"/>
  <c r="AD57" i="1"/>
  <c r="O57" i="1"/>
  <c r="AE57" i="1"/>
  <c r="P57" i="1"/>
  <c r="AF57" i="1"/>
  <c r="S57" i="1"/>
  <c r="AI57" i="1"/>
  <c r="R38" i="1"/>
  <c r="AH59" i="1"/>
  <c r="H57" i="1"/>
  <c r="K38" i="1"/>
  <c r="AT40" i="1"/>
  <c r="AI65" i="1"/>
  <c r="Y59" i="1"/>
  <c r="AF58" i="1"/>
  <c r="AJ57" i="1"/>
  <c r="AP56" i="1"/>
  <c r="U52" i="1"/>
  <c r="X50" i="1"/>
  <c r="Q49" i="1"/>
  <c r="AH43" i="1"/>
  <c r="K42" i="1"/>
  <c r="AC40" i="1"/>
  <c r="AJ64" i="1"/>
  <c r="T64" i="1"/>
  <c r="AS63" i="1"/>
  <c r="AC63" i="1"/>
  <c r="M63" i="1"/>
  <c r="AL62" i="1"/>
  <c r="V62" i="1"/>
  <c r="F62" i="1"/>
  <c r="AE61" i="1"/>
  <c r="O61" i="1"/>
  <c r="AN60" i="1"/>
  <c r="X60" i="1"/>
  <c r="H60" i="1"/>
  <c r="AK55" i="1"/>
  <c r="U55" i="1"/>
  <c r="E55" i="1"/>
  <c r="AD54" i="1"/>
  <c r="N54" i="1"/>
  <c r="AM53" i="1"/>
  <c r="W53" i="1"/>
  <c r="G53" i="1"/>
  <c r="AO51" i="1"/>
  <c r="Y51" i="1"/>
  <c r="I51" i="1"/>
  <c r="AJ48" i="1"/>
  <c r="T48" i="1"/>
  <c r="AS47" i="1"/>
  <c r="AC47" i="1"/>
  <c r="M47" i="1"/>
  <c r="AL46" i="1"/>
  <c r="V46" i="1"/>
  <c r="F46" i="1"/>
  <c r="AU46" i="1" s="1"/>
  <c r="AE45" i="1"/>
  <c r="O45" i="1"/>
  <c r="AN44" i="1"/>
  <c r="X44" i="1"/>
  <c r="H44" i="1"/>
  <c r="AZ53" i="1"/>
  <c r="AT55" i="1"/>
  <c r="AT39" i="1"/>
  <c r="AF39" i="1"/>
  <c r="P39" i="1"/>
  <c r="AG64" i="1"/>
  <c r="Q64" i="1"/>
  <c r="AP63" i="1"/>
  <c r="Z63" i="1"/>
  <c r="J63" i="1"/>
  <c r="AI62" i="1"/>
  <c r="S62" i="1"/>
  <c r="AR61" i="1"/>
  <c r="AB61" i="1"/>
  <c r="L61" i="1"/>
  <c r="AK60" i="1"/>
  <c r="U60" i="1"/>
  <c r="E60" i="1"/>
  <c r="AU60" i="1" s="1"/>
  <c r="AH55" i="1"/>
  <c r="R55" i="1"/>
  <c r="AQ54" i="1"/>
  <c r="AA54" i="1"/>
  <c r="K54" i="1"/>
  <c r="AJ53" i="1"/>
  <c r="T53" i="1"/>
  <c r="AL51" i="1"/>
  <c r="V51" i="1"/>
  <c r="F51" i="1"/>
  <c r="AG48" i="1"/>
  <c r="Q48" i="1"/>
  <c r="AP47" i="1"/>
  <c r="Z47" i="1"/>
  <c r="J47" i="1"/>
  <c r="AI46" i="1"/>
  <c r="S46" i="1"/>
  <c r="AR45" i="1"/>
  <c r="AB45" i="1"/>
  <c r="L45" i="1"/>
  <c r="AK44" i="1"/>
  <c r="U44" i="1"/>
  <c r="E44" i="1"/>
  <c r="AU44" i="1" s="1"/>
  <c r="AF64" i="1"/>
  <c r="P64" i="1"/>
  <c r="AO63" i="1"/>
  <c r="Y63" i="1"/>
  <c r="I63" i="1"/>
  <c r="AH62" i="1"/>
  <c r="R62" i="1"/>
  <c r="AQ61" i="1"/>
  <c r="AA61" i="1"/>
  <c r="K61" i="1"/>
  <c r="AJ60" i="1"/>
  <c r="T60" i="1"/>
  <c r="AG55" i="1"/>
  <c r="Q55" i="1"/>
  <c r="AP54" i="1"/>
  <c r="Z54" i="1"/>
  <c r="J54" i="1"/>
  <c r="AI53" i="1"/>
  <c r="S53" i="1"/>
  <c r="AK51" i="1"/>
  <c r="U51" i="1"/>
  <c r="E51" i="1"/>
  <c r="AU51" i="1" s="1"/>
  <c r="AF48" i="1"/>
  <c r="P48" i="1"/>
  <c r="AO47" i="1"/>
  <c r="Y47" i="1"/>
  <c r="I47" i="1"/>
  <c r="AH46" i="1"/>
  <c r="R46" i="1"/>
  <c r="AQ45" i="1"/>
  <c r="AA45" i="1"/>
  <c r="K45" i="1"/>
  <c r="AJ44" i="1"/>
  <c r="T44" i="1"/>
  <c r="AT53" i="1"/>
  <c r="E39" i="1"/>
  <c r="AD39" i="1"/>
  <c r="N39" i="1"/>
  <c r="AE64" i="1"/>
  <c r="O64" i="1"/>
  <c r="AN63" i="1"/>
  <c r="X63" i="1"/>
  <c r="H63" i="1"/>
  <c r="AG62" i="1"/>
  <c r="Q62" i="1"/>
  <c r="AP61" i="1"/>
  <c r="Z61" i="1"/>
  <c r="J61" i="1"/>
  <c r="AI60" i="1"/>
  <c r="S60" i="1"/>
  <c r="AF55" i="1"/>
  <c r="P55" i="1"/>
  <c r="AO54" i="1"/>
  <c r="Y54" i="1"/>
  <c r="I54" i="1"/>
  <c r="AH53" i="1"/>
  <c r="R53" i="1"/>
  <c r="AU53" i="1" s="1"/>
  <c r="AJ51" i="1"/>
  <c r="T51" i="1"/>
  <c r="AE48" i="1"/>
  <c r="O48" i="1"/>
  <c r="AN47" i="1"/>
  <c r="X47" i="1"/>
  <c r="H47" i="1"/>
  <c r="AG46" i="1"/>
  <c r="Q46" i="1"/>
  <c r="AP45" i="1"/>
  <c r="Z45" i="1"/>
  <c r="J45" i="1"/>
  <c r="AI44" i="1"/>
  <c r="S44" i="1"/>
  <c r="AT54" i="1"/>
  <c r="AS39" i="1"/>
  <c r="AC39" i="1"/>
  <c r="M39" i="1"/>
  <c r="AD64" i="1"/>
  <c r="N64" i="1"/>
  <c r="AM63" i="1"/>
  <c r="W63" i="1"/>
  <c r="G63" i="1"/>
  <c r="AF62" i="1"/>
  <c r="P62" i="1"/>
  <c r="AO61" i="1"/>
  <c r="Y61" i="1"/>
  <c r="I61" i="1"/>
  <c r="AH60" i="1"/>
  <c r="R60" i="1"/>
  <c r="AE55" i="1"/>
  <c r="O55" i="1"/>
  <c r="AN54" i="1"/>
  <c r="X54" i="1"/>
  <c r="H54" i="1"/>
  <c r="AG53" i="1"/>
  <c r="Q53" i="1"/>
  <c r="AI51" i="1"/>
  <c r="S51" i="1"/>
  <c r="AD48" i="1"/>
  <c r="N48" i="1"/>
  <c r="AM47" i="1"/>
  <c r="W47" i="1"/>
  <c r="G47" i="1"/>
  <c r="AF46" i="1"/>
  <c r="P46" i="1"/>
  <c r="AO45" i="1"/>
  <c r="Y45" i="1"/>
  <c r="AU45" i="1" s="1"/>
  <c r="I45" i="1"/>
  <c r="AH44" i="1"/>
  <c r="R44" i="1"/>
  <c r="AZ61" i="1"/>
  <c r="AT51" i="1"/>
  <c r="AS64" i="1"/>
  <c r="AC64" i="1"/>
  <c r="M64" i="1"/>
  <c r="AL63" i="1"/>
  <c r="V63" i="1"/>
  <c r="F63" i="1"/>
  <c r="AU63" i="1" s="1"/>
  <c r="AE62" i="1"/>
  <c r="O62" i="1"/>
  <c r="AN61" i="1"/>
  <c r="X61" i="1"/>
  <c r="H61" i="1"/>
  <c r="AU61" i="1" s="1"/>
  <c r="AG60" i="1"/>
  <c r="Q60" i="1"/>
  <c r="AD55" i="1"/>
  <c r="N55" i="1"/>
  <c r="AM54" i="1"/>
  <c r="W54" i="1"/>
  <c r="G54" i="1"/>
  <c r="AU54" i="1" s="1"/>
  <c r="AF53" i="1"/>
  <c r="P53" i="1"/>
  <c r="AH51" i="1"/>
  <c r="R51" i="1"/>
  <c r="AS48" i="1"/>
  <c r="AC48" i="1"/>
  <c r="M48" i="1"/>
  <c r="AL47" i="1"/>
  <c r="V47" i="1"/>
  <c r="F47" i="1"/>
  <c r="AU47" i="1" s="1"/>
  <c r="AE46" i="1"/>
  <c r="O46" i="1"/>
  <c r="AN45" i="1"/>
  <c r="X45" i="1"/>
  <c r="H45" i="1"/>
  <c r="AG44" i="1"/>
  <c r="Q44" i="1"/>
  <c r="AT62" i="1"/>
  <c r="AT46" i="1"/>
  <c r="AM39" i="1"/>
  <c r="W39" i="1"/>
  <c r="G39" i="1"/>
  <c r="AU39" i="1" s="1"/>
  <c r="AN64" i="1"/>
  <c r="X64" i="1"/>
  <c r="H64" i="1"/>
  <c r="AG63" i="1"/>
  <c r="Q63" i="1"/>
  <c r="AP62" i="1"/>
  <c r="Z62" i="1"/>
  <c r="J62" i="1"/>
  <c r="AU62" i="1" s="1"/>
  <c r="AI61" i="1"/>
  <c r="S61" i="1"/>
  <c r="AR60" i="1"/>
  <c r="AB60" i="1"/>
  <c r="L60" i="1"/>
  <c r="AO55" i="1"/>
  <c r="Y55" i="1"/>
  <c r="I55" i="1"/>
  <c r="AH54" i="1"/>
  <c r="R54" i="1"/>
  <c r="AQ53" i="1"/>
  <c r="AA53" i="1"/>
  <c r="K53" i="1"/>
  <c r="AS51" i="1"/>
  <c r="AC51" i="1"/>
  <c r="M51" i="1"/>
  <c r="AN48" i="1"/>
  <c r="X48" i="1"/>
  <c r="H48" i="1"/>
  <c r="AG47" i="1"/>
  <c r="Q47" i="1"/>
  <c r="AP46" i="1"/>
  <c r="Z46" i="1"/>
  <c r="J46" i="1"/>
  <c r="AI45" i="1"/>
  <c r="S45" i="1"/>
  <c r="AR44" i="1"/>
  <c r="AB44" i="1"/>
  <c r="L44" i="1"/>
  <c r="AM64" i="1"/>
  <c r="W64" i="1"/>
  <c r="G64" i="1"/>
  <c r="AU64" i="1" s="1"/>
  <c r="AF63" i="1"/>
  <c r="P63" i="1"/>
  <c r="AO62" i="1"/>
  <c r="Y62" i="1"/>
  <c r="I62" i="1"/>
  <c r="AH61" i="1"/>
  <c r="R61" i="1"/>
  <c r="AQ60" i="1"/>
  <c r="AA60" i="1"/>
  <c r="K60" i="1"/>
  <c r="AN55" i="1"/>
  <c r="X55" i="1"/>
  <c r="H55" i="1"/>
  <c r="AU55" i="1" s="1"/>
  <c r="AG54" i="1"/>
  <c r="Q54" i="1"/>
  <c r="AP53" i="1"/>
  <c r="Z53" i="1"/>
  <c r="J53" i="1"/>
  <c r="AR51" i="1"/>
  <c r="AB51" i="1"/>
  <c r="L51" i="1"/>
  <c r="AM48" i="1"/>
  <c r="W48" i="1"/>
  <c r="G48" i="1"/>
  <c r="AU48" i="1" s="1"/>
  <c r="AF47" i="1"/>
  <c r="P47" i="1"/>
  <c r="AO46" i="1"/>
  <c r="Y46" i="1"/>
  <c r="I46" i="1"/>
  <c r="AH45" i="1"/>
  <c r="R45" i="1"/>
  <c r="AQ44" i="1"/>
  <c r="AA44" i="1"/>
  <c r="K44" i="1"/>
  <c r="AT60" i="1"/>
  <c r="AT44" i="1"/>
  <c r="AK39" i="1"/>
  <c r="AL64" i="1"/>
  <c r="V64" i="1"/>
  <c r="AE63" i="1"/>
  <c r="AN62" i="1"/>
  <c r="X62" i="1"/>
  <c r="AG61" i="1"/>
  <c r="AP60" i="1"/>
  <c r="Z60" i="1"/>
  <c r="AM55" i="1"/>
  <c r="W55" i="1"/>
  <c r="AF54" i="1"/>
  <c r="AO53" i="1"/>
  <c r="Y53" i="1"/>
  <c r="AQ51" i="1"/>
  <c r="AA51" i="1"/>
  <c r="AL48" i="1"/>
  <c r="V48" i="1"/>
  <c r="AE47" i="1"/>
  <c r="AN46" i="1"/>
  <c r="X46" i="1"/>
  <c r="AG45" i="1"/>
  <c r="AP44" i="1"/>
  <c r="Z44" i="1"/>
  <c r="AZ54" i="1"/>
  <c r="AY19" i="1"/>
  <c r="AY52" i="1" s="1"/>
  <c r="AZ52" i="1" s="1"/>
  <c r="AY18" i="1"/>
  <c r="AY51" i="1" s="1"/>
  <c r="AZ51" i="1" s="1"/>
  <c r="AY17" i="1"/>
  <c r="AY50" i="1" s="1"/>
  <c r="AZ50" i="1" s="1"/>
  <c r="AX64" i="1"/>
  <c r="AZ64" i="1" s="1"/>
  <c r="AX48" i="1"/>
  <c r="AZ48" i="1" s="1"/>
  <c r="AY30" i="1"/>
  <c r="AY63" i="1" s="1"/>
  <c r="AZ63" i="1" s="1"/>
  <c r="AY14" i="1"/>
  <c r="AY47" i="1" s="1"/>
  <c r="AZ47" i="1" s="1"/>
  <c r="AU65" i="1" l="1"/>
  <c r="AU40" i="1"/>
  <c r="AU42" i="1"/>
  <c r="AU43" i="1"/>
  <c r="AU56" i="1"/>
  <c r="AU58" i="1"/>
  <c r="AU59" i="1"/>
  <c r="AU57" i="1"/>
  <c r="AU52" i="1"/>
  <c r="AU38" i="1"/>
  <c r="AU49" i="1"/>
  <c r="AZ59" i="1"/>
</calcChain>
</file>

<file path=xl/sharedStrings.xml><?xml version="1.0" encoding="utf-8"?>
<sst xmlns="http://schemas.openxmlformats.org/spreadsheetml/2006/main" count="486" uniqueCount="196">
  <si>
    <t>行合并后42sec</t>
  </si>
  <si>
    <t>农林牧渔产品和服务</t>
  </si>
  <si>
    <t>煤炭采选产品</t>
  </si>
  <si>
    <t>石油和天然气开采产品</t>
  </si>
  <si>
    <t>金属矿采选产品&amp;非金属矿</t>
  </si>
  <si>
    <t>其他矿采选产品</t>
  </si>
  <si>
    <t>食品和烟草</t>
  </si>
  <si>
    <t>纺织品、纺织服装鞋帽皮革羽绒及其制品</t>
  </si>
  <si>
    <t>木材加工品和家具</t>
  </si>
  <si>
    <t>造纸印刷和文教体育用品</t>
  </si>
  <si>
    <t>石油、炼焦产品和核燃料加工品</t>
  </si>
  <si>
    <t>化学产品</t>
  </si>
  <si>
    <t>医药</t>
    <phoneticPr fontId="2" type="noConversion"/>
  </si>
  <si>
    <t>塑料</t>
    <phoneticPr fontId="2" type="noConversion"/>
  </si>
  <si>
    <t>非金属矿物制品</t>
  </si>
  <si>
    <t>专用设备</t>
  </si>
  <si>
    <t>黑色金属冶炼和压延加工品</t>
    <phoneticPr fontId="2" type="noConversion"/>
  </si>
  <si>
    <t>有色金属冶炼和压延加工品</t>
    <phoneticPr fontId="2" type="noConversion"/>
  </si>
  <si>
    <t>金属制品</t>
  </si>
  <si>
    <t>通信设备、计算机和其他电子设备、仪器仪表</t>
  </si>
  <si>
    <t>电气机械和器材</t>
  </si>
  <si>
    <t>通用设备</t>
  </si>
  <si>
    <t>汽车制造业</t>
    <phoneticPr fontId="2" type="noConversion"/>
  </si>
  <si>
    <t>铁路、船舶、航空航天和其他运输设备制造业</t>
    <phoneticPr fontId="2" type="noConversion"/>
  </si>
  <si>
    <t>其他制造产品和废品废料、金属制品、机械和设备修理服务</t>
  </si>
  <si>
    <t>电力、热力的生产和供应</t>
  </si>
  <si>
    <t>燃气生产和供应</t>
  </si>
  <si>
    <t>水的生产和供应</t>
  </si>
  <si>
    <t>建筑</t>
  </si>
  <si>
    <t>批发和零售</t>
  </si>
  <si>
    <t>交通运输、仓储和邮政</t>
  </si>
  <si>
    <t>住宿和餐饮</t>
  </si>
  <si>
    <t>信息传输、软件和信息技术服务</t>
  </si>
  <si>
    <t>租赁和商务服务</t>
  </si>
  <si>
    <t>研究和试验发展</t>
  </si>
  <si>
    <t>金融</t>
  </si>
  <si>
    <t>房地产</t>
  </si>
  <si>
    <t>综合技术服务</t>
  </si>
  <si>
    <r>
      <t>水利、环境和公共设施管理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宋体"/>
        <family val="3"/>
        <charset val="134"/>
      </rPr>
      <t>公共管理、社会保障和社会组织</t>
    </r>
    <phoneticPr fontId="2" type="noConversion"/>
  </si>
  <si>
    <t>教育</t>
  </si>
  <si>
    <t>卫生和社会工作</t>
  </si>
  <si>
    <t>文化、体育和娱乐</t>
  </si>
  <si>
    <t>居民服务、修理和其他服务</t>
  </si>
  <si>
    <r>
      <t>ISIC</t>
    </r>
    <r>
      <rPr>
        <sz val="11"/>
        <color theme="1"/>
        <rFont val="宋体"/>
        <family val="1"/>
        <charset val="134"/>
      </rPr>
      <t>顺序</t>
    </r>
    <phoneticPr fontId="2" type="noConversion"/>
  </si>
  <si>
    <t>中间使用总和</t>
    <phoneticPr fontId="2" type="noConversion"/>
  </si>
  <si>
    <t>实体</t>
    <phoneticPr fontId="2" type="noConversion"/>
  </si>
  <si>
    <t>Domestic Industry</t>
    <phoneticPr fontId="2" type="noConversion"/>
  </si>
  <si>
    <t>最终使用</t>
    <phoneticPr fontId="2" type="noConversion"/>
  </si>
  <si>
    <t>出 口</t>
  </si>
  <si>
    <t>国内省外_x000D_
流 出</t>
  </si>
  <si>
    <t>EX</t>
  </si>
  <si>
    <t>OF</t>
  </si>
  <si>
    <t>foreign entity</t>
    <phoneticPr fontId="2" type="noConversion"/>
  </si>
  <si>
    <t>dimensionless</t>
  </si>
  <si>
    <t>ISIC Code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</si>
  <si>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</si>
  <si>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</si>
  <si>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</si>
  <si>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</si>
  <si>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</si>
  <si>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</si>
  <si>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</si>
  <si>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</si>
  <si>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</si>
  <si>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</si>
  <si>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</si>
  <si>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</si>
  <si>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</si>
  <si>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</si>
  <si>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</si>
  <si>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</si>
  <si>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</si>
  <si>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</si>
  <si>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</si>
  <si>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</si>
  <si>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</si>
  <si>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</si>
  <si>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</si>
  <si>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</si>
  <si>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</si>
  <si>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</si>
  <si>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</si>
  <si>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</si>
  <si>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</si>
  <si>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</si>
  <si>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</si>
  <si>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</si>
  <si>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</si>
  <si>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</si>
  <si>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</si>
  <si>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</si>
  <si>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</si>
  <si>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</si>
  <si>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</si>
  <si>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</si>
  <si>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</si>
  <si>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</si>
  <si>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合并</t>
    <phoneticPr fontId="2" type="noConversion"/>
  </si>
  <si>
    <t>49x42</t>
  </si>
  <si>
    <t>中间使用_x000D_
合 计</t>
  </si>
  <si>
    <t>最 终 使 用</t>
  </si>
  <si>
    <t>进口</t>
    <phoneticPr fontId="2" type="noConversion"/>
  </si>
  <si>
    <t>省外流出</t>
    <phoneticPr fontId="2" type="noConversion"/>
  </si>
  <si>
    <t>中间使用</t>
    <phoneticPr fontId="2" type="noConversion"/>
  </si>
  <si>
    <t>最终需求</t>
    <phoneticPr fontId="2" type="noConversion"/>
  </si>
  <si>
    <t>ISIC</t>
  </si>
  <si>
    <t>最终消费</t>
  </si>
  <si>
    <t>资本形成总额</t>
  </si>
  <si>
    <t>最终使用_x000D_
合 计</t>
  </si>
  <si>
    <t>进 口</t>
  </si>
  <si>
    <t>国内省外_x000D_
流 入</t>
  </si>
  <si>
    <t>其 他</t>
  </si>
  <si>
    <t>总产出</t>
  </si>
  <si>
    <t>进口额</t>
    <phoneticPr fontId="2" type="noConversion"/>
  </si>
  <si>
    <t>国内需求</t>
    <phoneticPr fontId="2" type="noConversion"/>
  </si>
  <si>
    <t>进口系数</t>
    <phoneticPr fontId="2" type="noConversion"/>
  </si>
  <si>
    <t>出口量</t>
    <phoneticPr fontId="2" type="noConversion"/>
  </si>
  <si>
    <t>代码</t>
  </si>
  <si>
    <t>居民消费</t>
  </si>
  <si>
    <t>政府消费</t>
  </si>
  <si>
    <t>合计</t>
  </si>
  <si>
    <t>固定资本_x000D_
形成总额</t>
  </si>
  <si>
    <t>存货变动</t>
  </si>
  <si>
    <t>合 计</t>
  </si>
  <si>
    <t>金属矿采选产品</t>
  </si>
  <si>
    <t>纺织品</t>
  </si>
  <si>
    <t>金属冶炼和压延加工品</t>
  </si>
  <si>
    <t>通信设备、计算机和其他电子设备</t>
  </si>
  <si>
    <t>交通运输设备</t>
  </si>
  <si>
    <t>其他制造产品和废品废料</t>
  </si>
  <si>
    <t>水利、环境和公共设施管理</t>
  </si>
  <si>
    <t>农村居民消费</t>
  </si>
  <si>
    <t>城镇居民消费</t>
  </si>
  <si>
    <t>小计</t>
  </si>
  <si>
    <t>TIU</t>
  </si>
  <si>
    <t>FU101</t>
  </si>
  <si>
    <t>FU102</t>
  </si>
  <si>
    <t>THC</t>
  </si>
  <si>
    <t>FU103</t>
  </si>
  <si>
    <t>TC</t>
  </si>
  <si>
    <t>FU201</t>
  </si>
  <si>
    <t>FU202</t>
  </si>
  <si>
    <t>GCF</t>
  </si>
  <si>
    <t>TFU</t>
  </si>
  <si>
    <t>IM</t>
  </si>
  <si>
    <t>IF</t>
  </si>
  <si>
    <t>ERR</t>
  </si>
  <si>
    <t>GO</t>
  </si>
  <si>
    <t>中间投入合计</t>
  </si>
  <si>
    <t>TII</t>
  </si>
  <si>
    <t>劳动者报酬</t>
  </si>
  <si>
    <t>VA001</t>
  </si>
  <si>
    <t>生产税净额</t>
  </si>
  <si>
    <t>VA002</t>
  </si>
  <si>
    <t>固定资产折旧</t>
  </si>
  <si>
    <t>VA003</t>
  </si>
  <si>
    <t>营业盈余</t>
  </si>
  <si>
    <t>VA004</t>
  </si>
  <si>
    <t>增加值合计</t>
  </si>
  <si>
    <t>TVA</t>
  </si>
  <si>
    <t>总 投 入</t>
  </si>
  <si>
    <t>TI</t>
  </si>
  <si>
    <t>最终产出</t>
    <phoneticPr fontId="2" type="noConversion"/>
  </si>
  <si>
    <t>Industry Category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</si>
  <si>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</si>
  <si>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</si>
  <si>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</si>
  <si>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</si>
  <si>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</si>
  <si>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</si>
  <si>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</si>
  <si>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</si>
  <si>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</si>
  <si>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</si>
  <si>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</si>
  <si>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</si>
  <si>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</si>
  <si>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</si>
  <si>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</si>
  <si>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</si>
  <si>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</si>
  <si>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</si>
  <si>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</si>
  <si>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</si>
  <si>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</si>
  <si>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</si>
  <si>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</si>
  <si>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</si>
  <si>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</si>
  <si>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government</t>
  </si>
  <si>
    <t>domestic industries (MUST contain remainder)</t>
  </si>
  <si>
    <t>labor and consumers</t>
  </si>
  <si>
    <t>foreign entities</t>
  </si>
  <si>
    <t>Industry Category</t>
    <phoneticPr fontId="2" type="noConversion"/>
  </si>
  <si>
    <t>government【ISIC84】</t>
    <phoneticPr fontId="2" type="noConversion"/>
  </si>
  <si>
    <t>government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</si>
</sst>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1" fillId="0" borderId="0"/>
    <xf numFmtId="0" fontId="6" fillId="0" borderId="0"/>
    <xf numFmtId="0" fontId="9" fillId="0" borderId="0"/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5" fillId="0" borderId="0" xfId="0" applyNumberFormat="1" applyFont="1">
      <alignment vertical="center"/>
    </xf>
    <xf numFmtId="49" fontId="7" fillId="0" borderId="1" xfId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3" fillId="2" borderId="0" xfId="0" applyFont="1" applyFill="1" applyBorder="1">
      <alignment vertical="center"/>
    </xf>
    <xf numFmtId="0" fontId="0" fillId="3" borderId="0" xfId="0" applyFill="1">
      <alignment vertical="center"/>
    </xf>
    <xf numFmtId="0" fontId="1" fillId="0" borderId="0" xfId="2" applyFill="1"/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4" fillId="5" borderId="0" xfId="0" applyFont="1" applyFill="1">
      <alignment vertical="center"/>
    </xf>
    <xf numFmtId="49" fontId="3" fillId="4" borderId="0" xfId="0" applyNumberFormat="1" applyFont="1" applyFill="1">
      <alignment vertical="center"/>
    </xf>
    <xf numFmtId="49" fontId="3" fillId="0" borderId="12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3" borderId="0" xfId="0" applyNumberFormat="1" applyFont="1" applyFill="1">
      <alignment vertical="center"/>
    </xf>
    <xf numFmtId="0" fontId="8" fillId="0" borderId="0" xfId="0" applyFont="1" applyAlignment="1"/>
    <xf numFmtId="0" fontId="0" fillId="0" borderId="0" xfId="0" applyAlignment="1"/>
    <xf numFmtId="49" fontId="3" fillId="0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4" fillId="0" borderId="0" xfId="0" applyNumberFormat="1" applyFont="1" applyFill="1">
      <alignment vertical="center"/>
    </xf>
    <xf numFmtId="49" fontId="7" fillId="0" borderId="1" xfId="1" applyNumberFormat="1" applyFont="1" applyFill="1" applyBorder="1">
      <alignment vertic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49" fontId="7" fillId="0" borderId="0" xfId="1" applyNumberFormat="1" applyFont="1" applyFill="1" applyBorder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5" borderId="0" xfId="0" applyFill="1">
      <alignment vertical="center"/>
    </xf>
  </cellXfs>
  <cellStyles count="5">
    <cellStyle name="Normal 3" xfId="4" xr:uid="{3BFAEA48-B18A-4CFD-BDC9-FA7429C7ED66}"/>
    <cellStyle name="常规" xfId="0" builtinId="0"/>
    <cellStyle name="常规 2" xfId="2" xr:uid="{D504DAD2-BD14-46DA-90B0-5EA0F311D196}"/>
    <cellStyle name="常规 3" xfId="1" xr:uid="{2145EFBB-8766-42CD-B4AE-EC2FF681D09B}"/>
    <cellStyle name="常规 4" xfId="3" xr:uid="{B05FA55B-04C0-44F4-A56B-8087EA3B1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87D3-F588-4796-838B-34DF88D781F9}">
  <dimension ref="A1:BS123"/>
  <sheetViews>
    <sheetView tabSelected="1" topLeftCell="AE34" zoomScale="55" zoomScaleNormal="55" workbookViewId="0">
      <selection activeCell="BK36" sqref="BK36"/>
    </sheetView>
  </sheetViews>
  <sheetFormatPr defaultRowHeight="13.8" x14ac:dyDescent="0.25"/>
  <cols>
    <col min="47" max="47" width="13.21875" bestFit="1" customWidth="1"/>
    <col min="49" max="49" width="13.77734375" customWidth="1"/>
    <col min="50" max="50" width="10.44140625" bestFit="1" customWidth="1"/>
    <col min="51" max="51" width="9.5546875" bestFit="1" customWidth="1"/>
  </cols>
  <sheetData>
    <row r="1" spans="2:57" x14ac:dyDescent="0.25">
      <c r="BC1" s="43" t="s">
        <v>48</v>
      </c>
      <c r="BD1" s="43" t="s">
        <v>49</v>
      </c>
    </row>
    <row r="2" spans="2:57" ht="14.4" x14ac:dyDescent="0.25">
      <c r="D2" s="1" t="s">
        <v>43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BC2" s="44"/>
      <c r="BD2" s="44"/>
    </row>
    <row r="3" spans="2:57" ht="14.4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3" t="s">
        <v>12</v>
      </c>
      <c r="Q3" s="3" t="s">
        <v>13</v>
      </c>
      <c r="R3" s="2" t="s">
        <v>14</v>
      </c>
      <c r="S3" s="4" t="s">
        <v>15</v>
      </c>
      <c r="T3" s="6" t="s">
        <v>16</v>
      </c>
      <c r="U3" s="6" t="s">
        <v>17</v>
      </c>
      <c r="V3" s="2" t="s">
        <v>18</v>
      </c>
      <c r="W3" s="4" t="s">
        <v>19</v>
      </c>
      <c r="X3" s="4" t="s">
        <v>20</v>
      </c>
      <c r="Y3" s="2" t="s">
        <v>21</v>
      </c>
      <c r="Z3" s="7" t="s">
        <v>22</v>
      </c>
      <c r="AA3" s="7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4" t="s">
        <v>33</v>
      </c>
      <c r="AL3" s="4" t="s">
        <v>34</v>
      </c>
      <c r="AM3" s="2" t="s">
        <v>35</v>
      </c>
      <c r="AN3" s="2" t="s">
        <v>36</v>
      </c>
      <c r="AO3" s="2" t="s">
        <v>37</v>
      </c>
      <c r="AP3" s="6" t="s">
        <v>38</v>
      </c>
      <c r="AQ3" s="2" t="s">
        <v>39</v>
      </c>
      <c r="AR3" s="2" t="s">
        <v>40</v>
      </c>
      <c r="AS3" s="2" t="s">
        <v>41</v>
      </c>
      <c r="AT3" s="4" t="s">
        <v>42</v>
      </c>
      <c r="AV3" s="20" t="s">
        <v>45</v>
      </c>
      <c r="BC3" s="45"/>
      <c r="BD3" s="45"/>
    </row>
    <row r="4" spans="2:57" ht="27.6" x14ac:dyDescent="0.25">
      <c r="B4" s="1" t="s">
        <v>43</v>
      </c>
      <c r="C4" s="1" t="s">
        <v>0</v>
      </c>
      <c r="D4" s="1"/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5">
        <v>19</v>
      </c>
      <c r="T4" s="1">
        <v>15</v>
      </c>
      <c r="U4" s="1">
        <v>16</v>
      </c>
      <c r="V4" s="1">
        <v>17</v>
      </c>
      <c r="W4" s="5">
        <v>23</v>
      </c>
      <c r="X4" s="5">
        <v>22</v>
      </c>
      <c r="Y4" s="1">
        <v>18</v>
      </c>
      <c r="Z4" s="1">
        <v>20</v>
      </c>
      <c r="AA4" s="1">
        <v>21</v>
      </c>
      <c r="AB4" s="1">
        <v>24</v>
      </c>
      <c r="AC4" s="1">
        <v>25</v>
      </c>
      <c r="AD4" s="1">
        <v>26</v>
      </c>
      <c r="AE4" s="1">
        <v>27</v>
      </c>
      <c r="AF4" s="1">
        <v>28</v>
      </c>
      <c r="AG4" s="1">
        <v>29</v>
      </c>
      <c r="AH4" s="1">
        <v>30</v>
      </c>
      <c r="AI4" s="1">
        <v>31</v>
      </c>
      <c r="AJ4" s="1">
        <v>32</v>
      </c>
      <c r="AK4" s="5">
        <v>35</v>
      </c>
      <c r="AL4" s="5">
        <v>36</v>
      </c>
      <c r="AM4" s="1">
        <v>33</v>
      </c>
      <c r="AN4" s="1">
        <v>34</v>
      </c>
      <c r="AO4" s="1">
        <v>37</v>
      </c>
      <c r="AP4" s="1">
        <v>38</v>
      </c>
      <c r="AQ4" s="1">
        <v>40</v>
      </c>
      <c r="AR4" s="1">
        <v>41</v>
      </c>
      <c r="AS4" s="1">
        <v>42</v>
      </c>
      <c r="AT4" s="5">
        <v>39</v>
      </c>
      <c r="AU4" s="20" t="s">
        <v>44</v>
      </c>
      <c r="AV4" s="55" t="s">
        <v>194</v>
      </c>
      <c r="AW4" s="40" t="s">
        <v>191</v>
      </c>
      <c r="AX4" s="40" t="s">
        <v>192</v>
      </c>
      <c r="AY4" t="s">
        <v>46</v>
      </c>
      <c r="AZ4" s="20" t="s">
        <v>162</v>
      </c>
      <c r="BC4" s="2" t="s">
        <v>50</v>
      </c>
      <c r="BD4" s="2" t="s">
        <v>51</v>
      </c>
      <c r="BE4" s="22" t="s">
        <v>52</v>
      </c>
    </row>
    <row r="5" spans="2:57" x14ac:dyDescent="0.25">
      <c r="B5" s="1">
        <v>1</v>
      </c>
      <c r="C5" s="2" t="s">
        <v>1</v>
      </c>
      <c r="D5" s="1">
        <v>1</v>
      </c>
      <c r="E5" s="8">
        <v>7764875</v>
      </c>
      <c r="F5" s="9">
        <v>23950</v>
      </c>
      <c r="G5" s="9">
        <v>10</v>
      </c>
      <c r="H5" s="9">
        <v>3402.4</v>
      </c>
      <c r="I5" s="9">
        <v>9.6000000000000014</v>
      </c>
      <c r="J5" s="9">
        <v>44563665</v>
      </c>
      <c r="K5" s="9">
        <v>11030109</v>
      </c>
      <c r="L5" s="9">
        <v>1045960</v>
      </c>
      <c r="M5" s="9">
        <v>1437030</v>
      </c>
      <c r="N5" s="9">
        <v>897</v>
      </c>
      <c r="O5" s="9">
        <v>3413550.02</v>
      </c>
      <c r="P5" s="9">
        <v>1214992.3799999999</v>
      </c>
      <c r="Q5" s="9">
        <v>1157135.6000000001</v>
      </c>
      <c r="R5" s="9">
        <v>3519</v>
      </c>
      <c r="S5" s="10">
        <v>1158</v>
      </c>
      <c r="T5" s="9">
        <v>1005.9</v>
      </c>
      <c r="U5" s="9">
        <v>1389.1</v>
      </c>
      <c r="V5" s="9">
        <v>1118</v>
      </c>
      <c r="W5" s="10">
        <v>277</v>
      </c>
      <c r="X5" s="10">
        <v>921</v>
      </c>
      <c r="Y5" s="9">
        <v>4992</v>
      </c>
      <c r="Z5" s="9">
        <v>609.18000000000006</v>
      </c>
      <c r="AA5" s="9">
        <v>171.82</v>
      </c>
      <c r="AB5" s="9">
        <v>29</v>
      </c>
      <c r="AC5" s="9">
        <v>36319</v>
      </c>
      <c r="AD5" s="9">
        <v>2</v>
      </c>
      <c r="AE5" s="9">
        <v>187</v>
      </c>
      <c r="AF5" s="9">
        <v>317947</v>
      </c>
      <c r="AG5" s="9">
        <v>805</v>
      </c>
      <c r="AH5" s="9">
        <v>8873</v>
      </c>
      <c r="AI5" s="9">
        <v>1644598</v>
      </c>
      <c r="AJ5" s="9">
        <v>44948</v>
      </c>
      <c r="AK5" s="10">
        <v>3692231</v>
      </c>
      <c r="AL5" s="10">
        <v>179513</v>
      </c>
      <c r="AM5" s="9">
        <v>13444</v>
      </c>
      <c r="AN5" s="9">
        <v>465</v>
      </c>
      <c r="AO5" s="9">
        <v>1385343</v>
      </c>
      <c r="AP5" s="9">
        <v>1443285</v>
      </c>
      <c r="AQ5" s="9">
        <v>78393</v>
      </c>
      <c r="AR5" s="9">
        <v>66593</v>
      </c>
      <c r="AS5" s="9">
        <v>2304</v>
      </c>
      <c r="AT5" s="11">
        <v>194708</v>
      </c>
      <c r="AU5">
        <f>SUM(E5:AT5)</f>
        <v>80780733.999999985</v>
      </c>
      <c r="AV5" s="1">
        <v>1443285</v>
      </c>
      <c r="AW5" s="1">
        <v>12811291</v>
      </c>
      <c r="AX5">
        <v>1830542</v>
      </c>
      <c r="AY5">
        <f>AZ5-AX5-AW5-AV5</f>
        <v>75318479</v>
      </c>
      <c r="AZ5" s="1">
        <v>91403597</v>
      </c>
      <c r="BC5" s="1">
        <v>1830542</v>
      </c>
      <c r="BD5" s="1">
        <v>0</v>
      </c>
      <c r="BE5">
        <f>BC5+BD5</f>
        <v>1830542</v>
      </c>
    </row>
    <row r="6" spans="2:57" x14ac:dyDescent="0.25">
      <c r="B6" s="1">
        <v>2</v>
      </c>
      <c r="C6" s="2" t="s">
        <v>2</v>
      </c>
      <c r="D6" s="1">
        <v>2</v>
      </c>
      <c r="E6" s="12">
        <v>9160</v>
      </c>
      <c r="F6" s="13">
        <v>2579223</v>
      </c>
      <c r="G6" s="13">
        <v>14868</v>
      </c>
      <c r="H6" s="13">
        <v>53476.2</v>
      </c>
      <c r="I6" s="13">
        <v>2178.8000000000002</v>
      </c>
      <c r="J6" s="13">
        <v>1602173</v>
      </c>
      <c r="K6" s="13">
        <v>177152</v>
      </c>
      <c r="L6" s="13">
        <v>242980</v>
      </c>
      <c r="M6" s="13">
        <v>406333</v>
      </c>
      <c r="N6" s="13">
        <v>1156947</v>
      </c>
      <c r="O6" s="13">
        <v>883971.63</v>
      </c>
      <c r="P6" s="13">
        <v>314633.96999999997</v>
      </c>
      <c r="Q6" s="13">
        <v>299651.40000000002</v>
      </c>
      <c r="R6" s="13">
        <v>2231797</v>
      </c>
      <c r="S6" s="5">
        <v>107488</v>
      </c>
      <c r="T6" s="13">
        <v>441706.86</v>
      </c>
      <c r="U6" s="13">
        <v>609976.14</v>
      </c>
      <c r="V6" s="13">
        <v>1434900</v>
      </c>
      <c r="W6" s="5">
        <v>7404</v>
      </c>
      <c r="X6" s="5">
        <v>484280</v>
      </c>
      <c r="Y6" s="13">
        <v>1699101</v>
      </c>
      <c r="Z6" s="13">
        <v>89833.38</v>
      </c>
      <c r="AA6" s="13">
        <v>25337.62</v>
      </c>
      <c r="AB6" s="13">
        <v>50934</v>
      </c>
      <c r="AC6" s="13">
        <v>6265900</v>
      </c>
      <c r="AD6" s="13">
        <v>558500</v>
      </c>
      <c r="AE6" s="13">
        <v>9131</v>
      </c>
      <c r="AF6" s="13">
        <v>187059</v>
      </c>
      <c r="AG6" s="13">
        <v>0</v>
      </c>
      <c r="AH6" s="13">
        <v>649</v>
      </c>
      <c r="AI6" s="13">
        <v>0</v>
      </c>
      <c r="AJ6" s="13">
        <v>0</v>
      </c>
      <c r="AK6" s="5">
        <v>32</v>
      </c>
      <c r="AL6" s="5">
        <v>741</v>
      </c>
      <c r="AM6" s="13">
        <v>0</v>
      </c>
      <c r="AN6" s="13">
        <v>0</v>
      </c>
      <c r="AO6" s="13">
        <v>131</v>
      </c>
      <c r="AP6" s="13">
        <v>77281</v>
      </c>
      <c r="AQ6" s="13">
        <v>8827</v>
      </c>
      <c r="AR6" s="13">
        <v>12322</v>
      </c>
      <c r="AS6" s="13">
        <v>670</v>
      </c>
      <c r="AT6" s="14">
        <v>0</v>
      </c>
      <c r="AU6">
        <f t="shared" ref="AU6:AU32" si="0">SUM(E6:AT6)</f>
        <v>22046749</v>
      </c>
      <c r="AV6" s="1">
        <v>77281</v>
      </c>
      <c r="AW6" s="1">
        <v>1215274</v>
      </c>
      <c r="AX6">
        <v>79475</v>
      </c>
      <c r="AY6">
        <f t="shared" ref="AY6:AY32" si="1">AZ6-AX6-AW6-AV6</f>
        <v>23506465</v>
      </c>
      <c r="AZ6" s="1">
        <v>24878495</v>
      </c>
      <c r="BC6" s="1">
        <v>79475</v>
      </c>
      <c r="BD6" s="1">
        <v>0</v>
      </c>
      <c r="BE6">
        <f t="shared" ref="BE6:BE32" si="2">BC6+BD6</f>
        <v>79475</v>
      </c>
    </row>
    <row r="7" spans="2:57" x14ac:dyDescent="0.25">
      <c r="B7" s="1">
        <v>3</v>
      </c>
      <c r="C7" s="2" t="s">
        <v>3</v>
      </c>
      <c r="D7" s="1">
        <v>3</v>
      </c>
      <c r="E7" s="12">
        <v>0</v>
      </c>
      <c r="F7" s="13">
        <v>843</v>
      </c>
      <c r="G7" s="13">
        <v>550544</v>
      </c>
      <c r="H7" s="13">
        <v>1108</v>
      </c>
      <c r="I7" s="13">
        <v>0</v>
      </c>
      <c r="J7" s="13">
        <v>513500</v>
      </c>
      <c r="K7" s="13">
        <v>85562</v>
      </c>
      <c r="L7" s="13">
        <v>28140</v>
      </c>
      <c r="M7" s="13">
        <v>110671</v>
      </c>
      <c r="N7" s="13">
        <v>18922000</v>
      </c>
      <c r="O7" s="13">
        <v>1405002.4</v>
      </c>
      <c r="P7" s="13">
        <v>500085.6</v>
      </c>
      <c r="Q7" s="13">
        <v>476272</v>
      </c>
      <c r="R7" s="13">
        <v>867521</v>
      </c>
      <c r="S7" s="5">
        <v>206347</v>
      </c>
      <c r="T7" s="13">
        <v>116097.65999999999</v>
      </c>
      <c r="U7" s="13">
        <v>160325.34</v>
      </c>
      <c r="V7" s="13">
        <v>422280</v>
      </c>
      <c r="W7" s="5">
        <v>8616</v>
      </c>
      <c r="X7" s="5">
        <v>26347</v>
      </c>
      <c r="Y7" s="13">
        <v>122421</v>
      </c>
      <c r="Z7" s="13">
        <v>14658.54</v>
      </c>
      <c r="AA7" s="13">
        <v>4134.46</v>
      </c>
      <c r="AB7" s="13">
        <v>9235</v>
      </c>
      <c r="AC7" s="13">
        <v>86638</v>
      </c>
      <c r="AD7" s="13">
        <v>93882</v>
      </c>
      <c r="AE7" s="13">
        <v>0</v>
      </c>
      <c r="AF7" s="13">
        <v>126</v>
      </c>
      <c r="AG7" s="13">
        <v>0</v>
      </c>
      <c r="AH7" s="13">
        <v>49</v>
      </c>
      <c r="AI7" s="13">
        <v>0</v>
      </c>
      <c r="AJ7" s="13">
        <v>0</v>
      </c>
      <c r="AK7" s="5">
        <v>0</v>
      </c>
      <c r="AL7" s="5">
        <v>114</v>
      </c>
      <c r="AM7" s="13">
        <v>0</v>
      </c>
      <c r="AN7" s="13">
        <v>0</v>
      </c>
      <c r="AO7" s="13">
        <v>20</v>
      </c>
      <c r="AP7" s="13">
        <v>11901</v>
      </c>
      <c r="AQ7" s="13">
        <v>1359</v>
      </c>
      <c r="AR7" s="13">
        <v>1898</v>
      </c>
      <c r="AS7" s="13">
        <v>103</v>
      </c>
      <c r="AT7" s="14">
        <v>0</v>
      </c>
      <c r="AU7">
        <f t="shared" si="0"/>
        <v>24747801</v>
      </c>
      <c r="AV7" s="1">
        <v>11901</v>
      </c>
      <c r="AW7" s="1">
        <v>390624</v>
      </c>
      <c r="AX7">
        <v>3721</v>
      </c>
      <c r="AY7">
        <f t="shared" si="1"/>
        <v>7590428</v>
      </c>
      <c r="AZ7" s="1">
        <v>7996674</v>
      </c>
      <c r="BC7" s="1">
        <v>3721</v>
      </c>
      <c r="BD7" s="1">
        <v>0</v>
      </c>
      <c r="BE7">
        <f t="shared" si="2"/>
        <v>3721</v>
      </c>
    </row>
    <row r="8" spans="2:57" x14ac:dyDescent="0.25">
      <c r="B8" s="1">
        <v>4</v>
      </c>
      <c r="C8" s="2" t="s">
        <v>4</v>
      </c>
      <c r="D8" s="1">
        <v>4</v>
      </c>
      <c r="E8" s="12">
        <v>24</v>
      </c>
      <c r="F8" s="13">
        <v>26.2</v>
      </c>
      <c r="G8" s="13">
        <v>46.199999999999996</v>
      </c>
      <c r="H8" s="13">
        <v>5024686.5200000005</v>
      </c>
      <c r="I8" s="13">
        <v>382044.88</v>
      </c>
      <c r="J8" s="13">
        <v>12846</v>
      </c>
      <c r="K8" s="13">
        <v>991</v>
      </c>
      <c r="L8" s="13">
        <v>69607.8</v>
      </c>
      <c r="M8" s="13">
        <v>24827.399999999998</v>
      </c>
      <c r="N8" s="13">
        <v>193.6</v>
      </c>
      <c r="O8" s="13">
        <v>201032.35199999998</v>
      </c>
      <c r="P8" s="13">
        <v>71553.887999999992</v>
      </c>
      <c r="Q8" s="13">
        <v>68146.559999999998</v>
      </c>
      <c r="R8" s="13">
        <v>1174720.3999999999</v>
      </c>
      <c r="S8" s="5">
        <v>15466</v>
      </c>
      <c r="T8" s="13">
        <v>8485616.243999999</v>
      </c>
      <c r="U8" s="13">
        <v>11718231.955999998</v>
      </c>
      <c r="V8" s="13">
        <v>99548.4</v>
      </c>
      <c r="W8" s="5">
        <v>25737</v>
      </c>
      <c r="X8" s="5">
        <v>439219</v>
      </c>
      <c r="Y8" s="13">
        <v>2316123.6</v>
      </c>
      <c r="Z8" s="13">
        <v>16836.611999999997</v>
      </c>
      <c r="AA8" s="13">
        <v>4748.7879999999996</v>
      </c>
      <c r="AB8" s="13">
        <v>0</v>
      </c>
      <c r="AC8" s="13">
        <v>51.6</v>
      </c>
      <c r="AD8" s="13">
        <v>1.2</v>
      </c>
      <c r="AE8" s="13">
        <v>380.4</v>
      </c>
      <c r="AF8" s="13">
        <v>1757081.4</v>
      </c>
      <c r="AG8" s="13">
        <v>0</v>
      </c>
      <c r="AH8" s="13">
        <v>137.4</v>
      </c>
      <c r="AI8" s="13">
        <v>296.39999999999998</v>
      </c>
      <c r="AJ8" s="13">
        <v>1.2</v>
      </c>
      <c r="AK8" s="5">
        <v>211.2</v>
      </c>
      <c r="AL8" s="5">
        <v>0</v>
      </c>
      <c r="AM8" s="13">
        <v>32.4</v>
      </c>
      <c r="AN8" s="13">
        <v>12</v>
      </c>
      <c r="AO8" s="13">
        <v>6</v>
      </c>
      <c r="AP8" s="13">
        <v>10.799999999999999</v>
      </c>
      <c r="AQ8" s="13">
        <v>18.599999999999998</v>
      </c>
      <c r="AR8" s="13">
        <v>0</v>
      </c>
      <c r="AS8" s="13">
        <v>4.2</v>
      </c>
      <c r="AT8" s="14">
        <v>246.6</v>
      </c>
      <c r="AU8">
        <f t="shared" si="0"/>
        <v>31910765.799999993</v>
      </c>
      <c r="AV8" s="1">
        <v>10.799999999999999</v>
      </c>
      <c r="AW8" s="1">
        <v>0</v>
      </c>
      <c r="AX8">
        <v>76605.399999999994</v>
      </c>
      <c r="AY8">
        <f t="shared" si="1"/>
        <v>21023521.800000001</v>
      </c>
      <c r="AZ8" s="1">
        <v>21100138</v>
      </c>
      <c r="BC8" s="1">
        <v>61618.6</v>
      </c>
      <c r="BD8" s="1">
        <v>14986.8</v>
      </c>
      <c r="BE8">
        <f t="shared" si="2"/>
        <v>76605.399999999994</v>
      </c>
    </row>
    <row r="9" spans="2:57" x14ac:dyDescent="0.25">
      <c r="B9" s="1">
        <v>5</v>
      </c>
      <c r="C9" s="2" t="s">
        <v>5</v>
      </c>
      <c r="D9" s="1">
        <v>5</v>
      </c>
      <c r="E9" s="12">
        <v>16</v>
      </c>
      <c r="F9" s="13">
        <v>6.8000000000000007</v>
      </c>
      <c r="G9" s="13">
        <v>30.8</v>
      </c>
      <c r="H9" s="13">
        <v>382068.08</v>
      </c>
      <c r="I9" s="13">
        <v>254691.52000000002</v>
      </c>
      <c r="J9" s="13">
        <v>8564</v>
      </c>
      <c r="K9" s="13">
        <v>58</v>
      </c>
      <c r="L9" s="13">
        <v>46405.200000000004</v>
      </c>
      <c r="M9" s="13">
        <v>16345.6</v>
      </c>
      <c r="N9" s="13">
        <v>18.400000000000002</v>
      </c>
      <c r="O9" s="13">
        <v>123891.268</v>
      </c>
      <c r="P9" s="13">
        <v>44096.892</v>
      </c>
      <c r="Q9" s="13">
        <v>41997.040000000008</v>
      </c>
      <c r="R9" s="13">
        <v>754187.60000000009</v>
      </c>
      <c r="S9" s="5">
        <v>422</v>
      </c>
      <c r="T9" s="13">
        <v>77739.816000000006</v>
      </c>
      <c r="U9" s="13">
        <v>107354.984</v>
      </c>
      <c r="V9" s="13">
        <v>6775.6</v>
      </c>
      <c r="W9" s="5">
        <v>14876</v>
      </c>
      <c r="X9" s="5">
        <v>844</v>
      </c>
      <c r="Y9" s="13">
        <v>154302.39999999999</v>
      </c>
      <c r="Z9" s="13">
        <v>11223.888000000001</v>
      </c>
      <c r="AA9" s="13">
        <v>3165.712</v>
      </c>
      <c r="AB9" s="13">
        <v>0</v>
      </c>
      <c r="AC9" s="13">
        <v>34.4</v>
      </c>
      <c r="AD9" s="13">
        <v>0.8</v>
      </c>
      <c r="AE9" s="13">
        <v>253.60000000000002</v>
      </c>
      <c r="AF9" s="13">
        <v>1171387.6000000001</v>
      </c>
      <c r="AG9" s="13">
        <v>0</v>
      </c>
      <c r="AH9" s="13">
        <v>91.600000000000009</v>
      </c>
      <c r="AI9" s="13">
        <v>97.600000000000009</v>
      </c>
      <c r="AJ9" s="13">
        <v>0.8</v>
      </c>
      <c r="AK9" s="5">
        <v>140.80000000000001</v>
      </c>
      <c r="AL9" s="5">
        <v>0</v>
      </c>
      <c r="AM9" s="13">
        <v>21.6</v>
      </c>
      <c r="AN9" s="13">
        <v>8</v>
      </c>
      <c r="AO9" s="13">
        <v>4</v>
      </c>
      <c r="AP9" s="13">
        <v>7.2</v>
      </c>
      <c r="AQ9" s="13">
        <v>12.4</v>
      </c>
      <c r="AR9" s="13">
        <v>0</v>
      </c>
      <c r="AS9" s="13">
        <v>2.8000000000000003</v>
      </c>
      <c r="AT9" s="14">
        <v>68.400000000000006</v>
      </c>
      <c r="AU9">
        <f t="shared" si="0"/>
        <v>3221213.2</v>
      </c>
      <c r="AV9" s="1">
        <v>7.2</v>
      </c>
      <c r="AW9" s="1">
        <v>0</v>
      </c>
      <c r="AX9">
        <v>39847.600000000006</v>
      </c>
      <c r="AY9">
        <f t="shared" si="1"/>
        <v>3065485.1999999997</v>
      </c>
      <c r="AZ9" s="1">
        <v>3105340</v>
      </c>
      <c r="BC9" s="1">
        <v>29856.400000000001</v>
      </c>
      <c r="BD9" s="1">
        <v>9991.2000000000007</v>
      </c>
      <c r="BE9">
        <f t="shared" si="2"/>
        <v>39847.600000000006</v>
      </c>
    </row>
    <row r="10" spans="2:57" x14ac:dyDescent="0.25">
      <c r="B10" s="1">
        <v>6</v>
      </c>
      <c r="C10" s="2" t="s">
        <v>6</v>
      </c>
      <c r="D10" s="1">
        <v>6</v>
      </c>
      <c r="E10" s="12">
        <v>5261195</v>
      </c>
      <c r="F10" s="13">
        <v>21347</v>
      </c>
      <c r="G10" s="13">
        <v>290</v>
      </c>
      <c r="H10" s="13">
        <v>9827.7999999999993</v>
      </c>
      <c r="I10" s="13">
        <v>953.2</v>
      </c>
      <c r="J10" s="13">
        <v>98948718</v>
      </c>
      <c r="K10" s="13">
        <v>478467</v>
      </c>
      <c r="L10" s="13">
        <v>311803</v>
      </c>
      <c r="M10" s="13">
        <v>394141</v>
      </c>
      <c r="N10" s="13">
        <v>24306</v>
      </c>
      <c r="O10" s="13">
        <v>5000196.3099999996</v>
      </c>
      <c r="P10" s="13">
        <v>1779730.89</v>
      </c>
      <c r="Q10" s="13">
        <v>1694981.8</v>
      </c>
      <c r="R10" s="13">
        <v>131414</v>
      </c>
      <c r="S10" s="5">
        <v>43346</v>
      </c>
      <c r="T10" s="13">
        <v>643692.41999999993</v>
      </c>
      <c r="U10" s="13">
        <v>888908.58</v>
      </c>
      <c r="V10" s="13">
        <v>63783</v>
      </c>
      <c r="W10" s="5">
        <v>42348</v>
      </c>
      <c r="X10" s="5">
        <v>28598</v>
      </c>
      <c r="Y10" s="13">
        <v>53099</v>
      </c>
      <c r="Z10" s="13">
        <v>7599.54</v>
      </c>
      <c r="AA10" s="13">
        <v>2143.46</v>
      </c>
      <c r="AB10" s="13">
        <v>8783</v>
      </c>
      <c r="AC10" s="13">
        <v>6625</v>
      </c>
      <c r="AD10" s="13">
        <v>698</v>
      </c>
      <c r="AE10" s="13">
        <v>578</v>
      </c>
      <c r="AF10" s="13">
        <v>194087</v>
      </c>
      <c r="AG10" s="13">
        <v>161728</v>
      </c>
      <c r="AH10" s="13">
        <v>116731</v>
      </c>
      <c r="AI10" s="13">
        <v>8292078</v>
      </c>
      <c r="AJ10" s="13">
        <v>183537</v>
      </c>
      <c r="AK10" s="5">
        <v>257400</v>
      </c>
      <c r="AL10" s="5">
        <v>21824</v>
      </c>
      <c r="AM10" s="13">
        <v>397651</v>
      </c>
      <c r="AN10" s="13">
        <v>106995</v>
      </c>
      <c r="AO10" s="13">
        <v>52296</v>
      </c>
      <c r="AP10" s="13">
        <v>125524</v>
      </c>
      <c r="AQ10" s="13">
        <v>60441</v>
      </c>
      <c r="AR10" s="13">
        <v>9126</v>
      </c>
      <c r="AS10" s="13">
        <v>428637</v>
      </c>
      <c r="AT10" s="14">
        <v>345785</v>
      </c>
      <c r="AU10">
        <f t="shared" si="0"/>
        <v>126601413</v>
      </c>
      <c r="AV10" s="1">
        <v>125524</v>
      </c>
      <c r="AW10" s="1">
        <v>32590640</v>
      </c>
      <c r="AX10">
        <v>36499148</v>
      </c>
      <c r="AY10">
        <f t="shared" si="1"/>
        <v>129062006</v>
      </c>
      <c r="AZ10" s="1">
        <v>198277318</v>
      </c>
      <c r="BC10" s="1">
        <v>9897056</v>
      </c>
      <c r="BD10" s="1">
        <v>26602092</v>
      </c>
      <c r="BE10">
        <f t="shared" si="2"/>
        <v>36499148</v>
      </c>
    </row>
    <row r="11" spans="2:57" x14ac:dyDescent="0.25">
      <c r="B11" s="1">
        <v>7</v>
      </c>
      <c r="C11" s="2" t="s">
        <v>7</v>
      </c>
      <c r="D11" s="1">
        <v>7</v>
      </c>
      <c r="E11" s="12">
        <v>48756</v>
      </c>
      <c r="F11" s="13">
        <v>277118</v>
      </c>
      <c r="G11" s="13">
        <v>55803</v>
      </c>
      <c r="H11" s="13">
        <v>21786.400000000001</v>
      </c>
      <c r="I11" s="13">
        <v>6409.6</v>
      </c>
      <c r="J11" s="13">
        <v>345544</v>
      </c>
      <c r="K11" s="13">
        <v>89412591</v>
      </c>
      <c r="L11" s="13">
        <v>935196</v>
      </c>
      <c r="M11" s="13">
        <v>3048877</v>
      </c>
      <c r="N11" s="13">
        <v>33958</v>
      </c>
      <c r="O11" s="13">
        <v>1939170.6999999997</v>
      </c>
      <c r="P11" s="13">
        <v>690213.3</v>
      </c>
      <c r="Q11" s="13">
        <v>657346</v>
      </c>
      <c r="R11" s="13">
        <v>515316</v>
      </c>
      <c r="S11" s="5">
        <v>1773608</v>
      </c>
      <c r="T11" s="13">
        <v>41375.879999999997</v>
      </c>
      <c r="U11" s="13">
        <v>57138.119999999995</v>
      </c>
      <c r="V11" s="13">
        <v>3586272</v>
      </c>
      <c r="W11" s="5">
        <v>45707</v>
      </c>
      <c r="X11" s="5">
        <v>106740</v>
      </c>
      <c r="Y11" s="13">
        <v>171585</v>
      </c>
      <c r="Z11" s="13">
        <v>201591.78</v>
      </c>
      <c r="AA11" s="13">
        <v>56859.22</v>
      </c>
      <c r="AB11" s="13">
        <v>296070</v>
      </c>
      <c r="AC11" s="13">
        <v>7099</v>
      </c>
      <c r="AD11" s="13">
        <v>2717</v>
      </c>
      <c r="AE11" s="13">
        <v>1483</v>
      </c>
      <c r="AF11" s="13">
        <v>226567</v>
      </c>
      <c r="AG11" s="13">
        <v>110382</v>
      </c>
      <c r="AH11" s="13">
        <v>123172</v>
      </c>
      <c r="AI11" s="13">
        <v>154835</v>
      </c>
      <c r="AJ11" s="13">
        <v>32013</v>
      </c>
      <c r="AK11" s="5">
        <v>835849</v>
      </c>
      <c r="AL11" s="5">
        <v>8062</v>
      </c>
      <c r="AM11" s="13">
        <v>328469</v>
      </c>
      <c r="AN11" s="13">
        <v>151284</v>
      </c>
      <c r="AO11" s="13">
        <v>44021</v>
      </c>
      <c r="AP11" s="13">
        <v>19479</v>
      </c>
      <c r="AQ11" s="13">
        <v>51173</v>
      </c>
      <c r="AR11" s="13">
        <v>12566</v>
      </c>
      <c r="AS11" s="13">
        <v>15946</v>
      </c>
      <c r="AT11" s="14">
        <v>200532</v>
      </c>
      <c r="AU11">
        <f t="shared" si="0"/>
        <v>106650681</v>
      </c>
      <c r="AV11" s="1">
        <v>19479</v>
      </c>
      <c r="AW11" s="1">
        <v>16303157</v>
      </c>
      <c r="AX11">
        <v>12487954</v>
      </c>
      <c r="AY11">
        <f t="shared" si="1"/>
        <v>110756154</v>
      </c>
      <c r="AZ11" s="1">
        <v>139566744</v>
      </c>
      <c r="BC11" s="1">
        <v>10021407</v>
      </c>
      <c r="BD11" s="1">
        <v>2466547</v>
      </c>
      <c r="BE11">
        <f t="shared" si="2"/>
        <v>12487954</v>
      </c>
    </row>
    <row r="12" spans="2:57" x14ac:dyDescent="0.25">
      <c r="B12" s="1">
        <v>8</v>
      </c>
      <c r="C12" s="2" t="s">
        <v>8</v>
      </c>
      <c r="D12" s="1">
        <v>8</v>
      </c>
      <c r="E12" s="12">
        <v>56272</v>
      </c>
      <c r="F12" s="13">
        <v>13477</v>
      </c>
      <c r="G12" s="13">
        <v>51</v>
      </c>
      <c r="H12" s="13">
        <v>2087.8000000000002</v>
      </c>
      <c r="I12" s="13">
        <v>115.2</v>
      </c>
      <c r="J12" s="13">
        <v>184140</v>
      </c>
      <c r="K12" s="13">
        <v>34384</v>
      </c>
      <c r="L12" s="13">
        <v>20396725</v>
      </c>
      <c r="M12" s="13">
        <v>4668858</v>
      </c>
      <c r="N12" s="13">
        <v>11919</v>
      </c>
      <c r="O12" s="13">
        <v>410093.66</v>
      </c>
      <c r="P12" s="13">
        <v>145965.54</v>
      </c>
      <c r="Q12" s="13">
        <v>139014.80000000002</v>
      </c>
      <c r="R12" s="13">
        <v>540208</v>
      </c>
      <c r="S12" s="5">
        <v>223584</v>
      </c>
      <c r="T12" s="13">
        <v>3406.2</v>
      </c>
      <c r="U12" s="13">
        <v>4703.7999999999993</v>
      </c>
      <c r="V12" s="13">
        <v>249620</v>
      </c>
      <c r="W12" s="5">
        <v>22791</v>
      </c>
      <c r="X12" s="5">
        <v>401170</v>
      </c>
      <c r="Y12" s="13">
        <v>48136</v>
      </c>
      <c r="Z12" s="13">
        <v>53680.380000000005</v>
      </c>
      <c r="AA12" s="13">
        <v>15140.62</v>
      </c>
      <c r="AB12" s="13">
        <v>3921</v>
      </c>
      <c r="AC12" s="13">
        <v>177</v>
      </c>
      <c r="AD12" s="13">
        <v>15</v>
      </c>
      <c r="AE12" s="13">
        <v>500</v>
      </c>
      <c r="AF12" s="13">
        <v>4737473</v>
      </c>
      <c r="AG12" s="13">
        <v>20995</v>
      </c>
      <c r="AH12" s="13">
        <v>20613</v>
      </c>
      <c r="AI12" s="13">
        <v>262130</v>
      </c>
      <c r="AJ12" s="13">
        <v>32783</v>
      </c>
      <c r="AK12" s="5">
        <v>82818</v>
      </c>
      <c r="AL12" s="5">
        <v>8166</v>
      </c>
      <c r="AM12" s="13">
        <v>93329</v>
      </c>
      <c r="AN12" s="13">
        <v>3129</v>
      </c>
      <c r="AO12" s="13">
        <v>16603</v>
      </c>
      <c r="AP12" s="13">
        <v>25531</v>
      </c>
      <c r="AQ12" s="13">
        <v>85442</v>
      </c>
      <c r="AR12" s="13">
        <v>22667</v>
      </c>
      <c r="AS12" s="13">
        <v>10359</v>
      </c>
      <c r="AT12" s="14">
        <v>1123064</v>
      </c>
      <c r="AU12">
        <f t="shared" si="0"/>
        <v>34175258</v>
      </c>
      <c r="AV12" s="1">
        <v>25531</v>
      </c>
      <c r="AW12" s="1">
        <v>2748824</v>
      </c>
      <c r="AX12">
        <v>2485217</v>
      </c>
      <c r="AY12">
        <f t="shared" si="1"/>
        <v>37632497</v>
      </c>
      <c r="AZ12" s="1">
        <v>42892069</v>
      </c>
      <c r="BC12" s="1">
        <v>2354088</v>
      </c>
      <c r="BD12" s="1">
        <v>131129</v>
      </c>
      <c r="BE12">
        <f t="shared" si="2"/>
        <v>2485217</v>
      </c>
    </row>
    <row r="13" spans="2:57" x14ac:dyDescent="0.25">
      <c r="B13" s="1">
        <v>9</v>
      </c>
      <c r="C13" s="2" t="s">
        <v>9</v>
      </c>
      <c r="D13" s="1">
        <v>9</v>
      </c>
      <c r="E13" s="12">
        <v>298276</v>
      </c>
      <c r="F13" s="13">
        <v>220464</v>
      </c>
      <c r="G13" s="13">
        <v>9435</v>
      </c>
      <c r="H13" s="13">
        <v>39729</v>
      </c>
      <c r="I13" s="13">
        <v>3118</v>
      </c>
      <c r="J13" s="13">
        <v>3858451</v>
      </c>
      <c r="K13" s="13">
        <v>1462573</v>
      </c>
      <c r="L13" s="13">
        <v>767471</v>
      </c>
      <c r="M13" s="13">
        <v>29347963</v>
      </c>
      <c r="N13" s="13">
        <v>104797</v>
      </c>
      <c r="O13" s="13">
        <v>2389639.2399999998</v>
      </c>
      <c r="P13" s="13">
        <v>850549.55999999994</v>
      </c>
      <c r="Q13" s="13">
        <v>810047.20000000007</v>
      </c>
      <c r="R13" s="13">
        <v>885559</v>
      </c>
      <c r="S13" s="5">
        <v>2528391</v>
      </c>
      <c r="T13" s="13">
        <v>85095.78</v>
      </c>
      <c r="U13" s="13">
        <v>117513.21999999999</v>
      </c>
      <c r="V13" s="13">
        <v>540221</v>
      </c>
      <c r="W13" s="5">
        <v>437887</v>
      </c>
      <c r="X13" s="5">
        <v>1180683</v>
      </c>
      <c r="Y13" s="13">
        <v>641715</v>
      </c>
      <c r="Z13" s="13">
        <v>1603711.2</v>
      </c>
      <c r="AA13" s="13">
        <v>452328.8</v>
      </c>
      <c r="AB13" s="13">
        <v>75419</v>
      </c>
      <c r="AC13" s="13">
        <v>21581</v>
      </c>
      <c r="AD13" s="13">
        <v>7428</v>
      </c>
      <c r="AE13" s="13">
        <v>1848</v>
      </c>
      <c r="AF13" s="13">
        <v>1039116</v>
      </c>
      <c r="AG13" s="13">
        <v>675397</v>
      </c>
      <c r="AH13" s="13">
        <v>792771</v>
      </c>
      <c r="AI13" s="13">
        <v>410243</v>
      </c>
      <c r="AJ13" s="13">
        <v>332794</v>
      </c>
      <c r="AK13" s="5">
        <v>1630698</v>
      </c>
      <c r="AL13" s="5">
        <v>66185</v>
      </c>
      <c r="AM13" s="13">
        <v>6703409</v>
      </c>
      <c r="AN13" s="13">
        <v>1457491</v>
      </c>
      <c r="AO13" s="13">
        <v>520269</v>
      </c>
      <c r="AP13" s="13">
        <v>760567</v>
      </c>
      <c r="AQ13" s="13">
        <v>753142</v>
      </c>
      <c r="AR13" s="13">
        <v>69088</v>
      </c>
      <c r="AS13" s="13">
        <v>1398357</v>
      </c>
      <c r="AT13" s="14">
        <v>676005</v>
      </c>
      <c r="AU13">
        <f t="shared" si="0"/>
        <v>66027426.000000007</v>
      </c>
      <c r="AV13" s="1">
        <v>760567</v>
      </c>
      <c r="AW13" s="1">
        <v>1497632</v>
      </c>
      <c r="AX13">
        <v>9938374</v>
      </c>
      <c r="AY13">
        <f t="shared" si="1"/>
        <v>66767170</v>
      </c>
      <c r="AZ13" s="1">
        <v>78963743</v>
      </c>
      <c r="BC13" s="1">
        <v>8911076</v>
      </c>
      <c r="BD13" s="1">
        <v>1027298</v>
      </c>
      <c r="BE13">
        <f t="shared" si="2"/>
        <v>9938374</v>
      </c>
    </row>
    <row r="14" spans="2:57" x14ac:dyDescent="0.25">
      <c r="B14" s="1">
        <v>10</v>
      </c>
      <c r="C14" s="2" t="s">
        <v>10</v>
      </c>
      <c r="D14" s="1">
        <v>10</v>
      </c>
      <c r="E14" s="12">
        <v>146717</v>
      </c>
      <c r="F14" s="13">
        <v>235450</v>
      </c>
      <c r="G14" s="13">
        <v>82896</v>
      </c>
      <c r="H14" s="13">
        <v>359605.4</v>
      </c>
      <c r="I14" s="13">
        <v>78301.600000000006</v>
      </c>
      <c r="J14" s="13">
        <v>241355</v>
      </c>
      <c r="K14" s="13">
        <v>100037</v>
      </c>
      <c r="L14" s="13">
        <v>198628</v>
      </c>
      <c r="M14" s="13">
        <v>323919</v>
      </c>
      <c r="N14" s="13">
        <v>60601286</v>
      </c>
      <c r="O14" s="13">
        <v>12337585.58</v>
      </c>
      <c r="P14" s="13">
        <v>4391344.0199999996</v>
      </c>
      <c r="Q14" s="13">
        <v>4182232.4000000004</v>
      </c>
      <c r="R14" s="13">
        <v>3042563</v>
      </c>
      <c r="S14" s="5">
        <v>226429</v>
      </c>
      <c r="T14" s="13">
        <v>1688092.14</v>
      </c>
      <c r="U14" s="13">
        <v>2331174.86</v>
      </c>
      <c r="V14" s="13">
        <v>129856</v>
      </c>
      <c r="W14" s="5">
        <v>82573</v>
      </c>
      <c r="X14" s="5">
        <v>719769</v>
      </c>
      <c r="Y14" s="13">
        <v>185789</v>
      </c>
      <c r="Z14" s="13">
        <v>114503.22</v>
      </c>
      <c r="AA14" s="13">
        <v>32295.78</v>
      </c>
      <c r="AB14" s="13">
        <v>71891</v>
      </c>
      <c r="AC14" s="13">
        <v>39873</v>
      </c>
      <c r="AD14" s="13">
        <v>3431</v>
      </c>
      <c r="AE14" s="13">
        <v>1654</v>
      </c>
      <c r="AF14" s="13">
        <v>1567557</v>
      </c>
      <c r="AG14" s="13">
        <v>649700</v>
      </c>
      <c r="AH14" s="13">
        <v>4331801</v>
      </c>
      <c r="AI14" s="13">
        <v>113806</v>
      </c>
      <c r="AJ14" s="13">
        <v>47082</v>
      </c>
      <c r="AK14" s="5">
        <v>809020</v>
      </c>
      <c r="AL14" s="5">
        <v>10706</v>
      </c>
      <c r="AM14" s="13">
        <v>236937</v>
      </c>
      <c r="AN14" s="13">
        <v>64127</v>
      </c>
      <c r="AO14" s="13">
        <v>149455</v>
      </c>
      <c r="AP14" s="13">
        <v>197592</v>
      </c>
      <c r="AQ14" s="13">
        <v>207640</v>
      </c>
      <c r="AR14" s="13">
        <v>13273</v>
      </c>
      <c r="AS14" s="13">
        <v>14180</v>
      </c>
      <c r="AT14" s="14">
        <v>315714</v>
      </c>
      <c r="AU14">
        <f t="shared" si="0"/>
        <v>100677841</v>
      </c>
      <c r="AV14" s="1">
        <v>197592</v>
      </c>
      <c r="AW14" s="1">
        <v>6442219</v>
      </c>
      <c r="AX14">
        <v>4454452</v>
      </c>
      <c r="AY14">
        <f t="shared" si="1"/>
        <v>99049137</v>
      </c>
      <c r="AZ14" s="1">
        <v>110143400</v>
      </c>
      <c r="BC14" s="1">
        <v>227745</v>
      </c>
      <c r="BD14" s="1">
        <v>4226707</v>
      </c>
      <c r="BE14">
        <f t="shared" si="2"/>
        <v>4454452</v>
      </c>
    </row>
    <row r="15" spans="2:57" x14ac:dyDescent="0.25">
      <c r="B15" s="1">
        <v>11</v>
      </c>
      <c r="C15" s="2" t="s">
        <v>11</v>
      </c>
      <c r="D15" s="1">
        <v>11</v>
      </c>
      <c r="E15" s="12">
        <v>5419023.1499999994</v>
      </c>
      <c r="F15" s="13">
        <v>2382178.1</v>
      </c>
      <c r="G15" s="13">
        <v>1364559.67</v>
      </c>
      <c r="H15" s="13">
        <v>605799.8459999999</v>
      </c>
      <c r="I15" s="13">
        <v>1343.7840000000001</v>
      </c>
      <c r="J15" s="13">
        <v>1518506.5999999999</v>
      </c>
      <c r="K15" s="13">
        <v>7683555.8399999999</v>
      </c>
      <c r="L15" s="13">
        <v>2627353.7799999998</v>
      </c>
      <c r="M15" s="13">
        <v>8868718.9299999997</v>
      </c>
      <c r="N15" s="13">
        <v>661887.96</v>
      </c>
      <c r="O15" s="13">
        <v>57883032.933199994</v>
      </c>
      <c r="P15" s="13">
        <v>20602435.450799998</v>
      </c>
      <c r="Q15" s="13">
        <v>19621367.095999997</v>
      </c>
      <c r="R15" s="13">
        <v>2706400.21</v>
      </c>
      <c r="S15" s="5">
        <v>1575054.5599999998</v>
      </c>
      <c r="T15" s="13">
        <v>1001159.5775999998</v>
      </c>
      <c r="U15" s="13">
        <v>1382553.7023999998</v>
      </c>
      <c r="V15" s="13">
        <v>1992713.7899999998</v>
      </c>
      <c r="W15" s="5">
        <v>4114760.8899999997</v>
      </c>
      <c r="X15" s="5">
        <v>1105485.3599999999</v>
      </c>
      <c r="Y15" s="13">
        <v>2487647.09</v>
      </c>
      <c r="Z15" s="13">
        <v>495867.34080000001</v>
      </c>
      <c r="AA15" s="13">
        <v>139860.01920000001</v>
      </c>
      <c r="AB15" s="13">
        <v>25204.21</v>
      </c>
      <c r="AC15" s="13">
        <v>81833.59</v>
      </c>
      <c r="AD15" s="13">
        <v>548.11</v>
      </c>
      <c r="AE15" s="13">
        <v>111281.67</v>
      </c>
      <c r="AF15" s="13">
        <v>3899868.1399999997</v>
      </c>
      <c r="AG15" s="13">
        <v>36010.06</v>
      </c>
      <c r="AH15" s="13">
        <v>158794.96</v>
      </c>
      <c r="AI15" s="13">
        <v>74732.349999999991</v>
      </c>
      <c r="AJ15" s="13">
        <v>73866.819999999992</v>
      </c>
      <c r="AK15" s="5">
        <v>54516.59</v>
      </c>
      <c r="AL15" s="5">
        <v>22583.43</v>
      </c>
      <c r="AM15" s="13">
        <v>1175.28</v>
      </c>
      <c r="AN15" s="13">
        <v>81980.5</v>
      </c>
      <c r="AO15" s="13">
        <v>1180295.5899999999</v>
      </c>
      <c r="AP15" s="13">
        <v>57762.179999999993</v>
      </c>
      <c r="AQ15" s="13">
        <v>27889.3</v>
      </c>
      <c r="AR15" s="13">
        <v>13434967.289999999</v>
      </c>
      <c r="AS15" s="13">
        <v>5020.3099999999995</v>
      </c>
      <c r="AT15" s="14">
        <v>646186.88</v>
      </c>
      <c r="AU15">
        <f t="shared" si="0"/>
        <v>166215782.94</v>
      </c>
      <c r="AV15" s="1">
        <v>57762.179999999993</v>
      </c>
      <c r="AW15" s="1">
        <v>5086218.3099999996</v>
      </c>
      <c r="AX15">
        <v>17491322.309999999</v>
      </c>
      <c r="AY15">
        <f t="shared" si="1"/>
        <v>166451836.62999997</v>
      </c>
      <c r="AZ15" s="1">
        <v>189087139.42999998</v>
      </c>
      <c r="BC15" s="1">
        <v>11455404.01</v>
      </c>
      <c r="BD15" s="1">
        <v>6035918.2999999998</v>
      </c>
      <c r="BE15">
        <f t="shared" si="2"/>
        <v>17491322.309999999</v>
      </c>
    </row>
    <row r="16" spans="2:57" ht="14.4" x14ac:dyDescent="0.25">
      <c r="B16" s="1">
        <v>12</v>
      </c>
      <c r="C16" s="3" t="s">
        <v>12</v>
      </c>
      <c r="D16" s="1">
        <v>12</v>
      </c>
      <c r="E16" s="12">
        <v>1928804.8499999999</v>
      </c>
      <c r="F16" s="13">
        <v>847893.9</v>
      </c>
      <c r="G16" s="13">
        <v>485690.73</v>
      </c>
      <c r="H16" s="13">
        <v>215623.67399999997</v>
      </c>
      <c r="I16" s="13">
        <v>478.29600000000005</v>
      </c>
      <c r="J16" s="13">
        <v>540485.4</v>
      </c>
      <c r="K16" s="13">
        <v>2734824.96</v>
      </c>
      <c r="L16" s="13">
        <v>935159.82</v>
      </c>
      <c r="M16" s="13">
        <v>3156662.67</v>
      </c>
      <c r="N16" s="13">
        <v>235587.24</v>
      </c>
      <c r="O16" s="13">
        <v>20602435.450799998</v>
      </c>
      <c r="P16" s="13">
        <v>7333070.2451999988</v>
      </c>
      <c r="Q16" s="13">
        <v>6983876.4239999996</v>
      </c>
      <c r="R16" s="13">
        <v>963294.99</v>
      </c>
      <c r="S16" s="5">
        <v>560612.64</v>
      </c>
      <c r="T16" s="13">
        <v>356344.93439999997</v>
      </c>
      <c r="U16" s="13">
        <v>492095.38559999992</v>
      </c>
      <c r="V16" s="13">
        <v>709271.01</v>
      </c>
      <c r="W16" s="5">
        <v>1464575.91</v>
      </c>
      <c r="X16" s="5">
        <v>393477.83999999997</v>
      </c>
      <c r="Y16" s="13">
        <v>885433.71</v>
      </c>
      <c r="Z16" s="13">
        <v>176495.15520000001</v>
      </c>
      <c r="AA16" s="13">
        <v>49780.684800000003</v>
      </c>
      <c r="AB16" s="13">
        <v>8970.99</v>
      </c>
      <c r="AC16" s="13">
        <v>29127.21</v>
      </c>
      <c r="AD16" s="13">
        <v>195.09</v>
      </c>
      <c r="AE16" s="13">
        <v>39608.729999999996</v>
      </c>
      <c r="AF16" s="13">
        <v>1388088.66</v>
      </c>
      <c r="AG16" s="13">
        <v>12817.14</v>
      </c>
      <c r="AH16" s="13">
        <v>56520.24</v>
      </c>
      <c r="AI16" s="13">
        <v>26599.649999999998</v>
      </c>
      <c r="AJ16" s="13">
        <v>26291.579999999998</v>
      </c>
      <c r="AK16" s="5">
        <v>19404.21</v>
      </c>
      <c r="AL16" s="5">
        <v>8038.17</v>
      </c>
      <c r="AM16" s="13">
        <v>418.32</v>
      </c>
      <c r="AN16" s="13">
        <v>29179.5</v>
      </c>
      <c r="AO16" s="13">
        <v>420105.20999999996</v>
      </c>
      <c r="AP16" s="13">
        <v>20559.420000000002</v>
      </c>
      <c r="AQ16" s="13">
        <v>9926.6999999999989</v>
      </c>
      <c r="AR16" s="13">
        <v>4781937.51</v>
      </c>
      <c r="AS16" s="13">
        <v>1786.8899999999999</v>
      </c>
      <c r="AT16" s="14">
        <v>229998.72</v>
      </c>
      <c r="AU16">
        <f t="shared" si="0"/>
        <v>59161549.860000007</v>
      </c>
      <c r="AV16" s="1">
        <v>20559.420000000002</v>
      </c>
      <c r="AW16" s="1">
        <v>1810348.89</v>
      </c>
      <c r="AX16">
        <v>6225724.8899999997</v>
      </c>
      <c r="AY16">
        <f t="shared" si="1"/>
        <v>59245568.969999999</v>
      </c>
      <c r="AZ16" s="1">
        <v>67302202.170000002</v>
      </c>
      <c r="BC16" s="1">
        <v>4077347.19</v>
      </c>
      <c r="BD16" s="1">
        <v>2148377.6999999997</v>
      </c>
      <c r="BE16">
        <f t="shared" si="2"/>
        <v>6225724.8899999997</v>
      </c>
    </row>
    <row r="17" spans="2:57" ht="14.4" x14ac:dyDescent="0.25">
      <c r="B17" s="1">
        <v>13</v>
      </c>
      <c r="C17" s="3" t="s">
        <v>13</v>
      </c>
      <c r="D17" s="1">
        <v>13</v>
      </c>
      <c r="E17" s="12">
        <v>1836957</v>
      </c>
      <c r="F17" s="13">
        <v>807518</v>
      </c>
      <c r="G17" s="13">
        <v>462562.60000000003</v>
      </c>
      <c r="H17" s="13">
        <v>205355.88</v>
      </c>
      <c r="I17" s="13">
        <v>455.52</v>
      </c>
      <c r="J17" s="13">
        <v>514748</v>
      </c>
      <c r="K17" s="13">
        <v>2604595.2000000002</v>
      </c>
      <c r="L17" s="13">
        <v>890628.4</v>
      </c>
      <c r="M17" s="13">
        <v>3006345.4000000004</v>
      </c>
      <c r="N17" s="13">
        <v>224368.80000000002</v>
      </c>
      <c r="O17" s="13">
        <v>19621367.096000001</v>
      </c>
      <c r="P17" s="13">
        <v>6983876.4240000006</v>
      </c>
      <c r="Q17" s="13">
        <v>6651310.8800000008</v>
      </c>
      <c r="R17" s="13">
        <v>917423.8</v>
      </c>
      <c r="S17" s="5">
        <v>533916.80000000005</v>
      </c>
      <c r="T17" s="13">
        <v>339376.12800000003</v>
      </c>
      <c r="U17" s="13">
        <v>468662.272</v>
      </c>
      <c r="V17" s="13">
        <v>675496.20000000007</v>
      </c>
      <c r="W17" s="5">
        <v>1394834.2000000002</v>
      </c>
      <c r="X17" s="5">
        <v>374740.80000000005</v>
      </c>
      <c r="Y17" s="13">
        <v>843270.20000000007</v>
      </c>
      <c r="Z17" s="13">
        <v>168090.62400000001</v>
      </c>
      <c r="AA17" s="13">
        <v>47410.176000000007</v>
      </c>
      <c r="AB17" s="13">
        <v>8543.7999999999993</v>
      </c>
      <c r="AC17" s="13">
        <v>27740.2</v>
      </c>
      <c r="AD17" s="13">
        <v>185.8</v>
      </c>
      <c r="AE17" s="13">
        <v>37722.6</v>
      </c>
      <c r="AF17" s="13">
        <v>1321989.2000000002</v>
      </c>
      <c r="AG17" s="13">
        <v>12206.800000000001</v>
      </c>
      <c r="AH17" s="13">
        <v>53828.800000000003</v>
      </c>
      <c r="AI17" s="13">
        <v>25333</v>
      </c>
      <c r="AJ17" s="13">
        <v>25039.600000000002</v>
      </c>
      <c r="AK17" s="5">
        <v>18480.2</v>
      </c>
      <c r="AL17" s="5">
        <v>7655.4000000000005</v>
      </c>
      <c r="AM17" s="13">
        <v>398.40000000000003</v>
      </c>
      <c r="AN17" s="13">
        <v>27790</v>
      </c>
      <c r="AO17" s="13">
        <v>400100.2</v>
      </c>
      <c r="AP17" s="13">
        <v>19580.400000000001</v>
      </c>
      <c r="AQ17" s="13">
        <v>9454</v>
      </c>
      <c r="AR17" s="13">
        <v>4554226.2</v>
      </c>
      <c r="AS17" s="13">
        <v>1701.8000000000002</v>
      </c>
      <c r="AT17" s="14">
        <v>219046.40000000002</v>
      </c>
      <c r="AU17">
        <f t="shared" si="0"/>
        <v>56344333.199999996</v>
      </c>
      <c r="AV17" s="1">
        <v>19580.400000000001</v>
      </c>
      <c r="AW17" s="1">
        <v>1724141.8</v>
      </c>
      <c r="AX17">
        <v>5929261.8000000007</v>
      </c>
      <c r="AY17">
        <f t="shared" si="1"/>
        <v>56424351.400000013</v>
      </c>
      <c r="AZ17" s="1">
        <v>64097335.400000006</v>
      </c>
      <c r="BC17" s="1">
        <v>3883187.8000000003</v>
      </c>
      <c r="BD17" s="1">
        <v>2046074</v>
      </c>
      <c r="BE17">
        <f t="shared" si="2"/>
        <v>5929261.8000000007</v>
      </c>
    </row>
    <row r="18" spans="2:57" x14ac:dyDescent="0.25">
      <c r="B18" s="1">
        <v>14</v>
      </c>
      <c r="C18" s="2" t="s">
        <v>14</v>
      </c>
      <c r="D18" s="1">
        <v>14</v>
      </c>
      <c r="E18" s="12">
        <v>124450</v>
      </c>
      <c r="F18" s="13">
        <v>29852</v>
      </c>
      <c r="G18" s="13">
        <v>659</v>
      </c>
      <c r="H18" s="13">
        <v>30573.8</v>
      </c>
      <c r="I18" s="13">
        <v>253.20000000000002</v>
      </c>
      <c r="J18" s="13">
        <v>702202</v>
      </c>
      <c r="K18" s="13">
        <v>44784</v>
      </c>
      <c r="L18" s="13">
        <v>105229</v>
      </c>
      <c r="M18" s="13">
        <v>602711</v>
      </c>
      <c r="N18" s="13">
        <v>28387</v>
      </c>
      <c r="O18" s="13">
        <v>747043.25</v>
      </c>
      <c r="P18" s="13">
        <v>265896.75</v>
      </c>
      <c r="Q18" s="13">
        <v>253235</v>
      </c>
      <c r="R18" s="13">
        <v>34772610</v>
      </c>
      <c r="S18" s="5">
        <v>335472</v>
      </c>
      <c r="T18" s="13">
        <v>1958882.0999999999</v>
      </c>
      <c r="U18" s="13">
        <v>2705122.9</v>
      </c>
      <c r="V18" s="13">
        <v>522594</v>
      </c>
      <c r="W18" s="5">
        <v>587578</v>
      </c>
      <c r="X18" s="5">
        <v>3854995</v>
      </c>
      <c r="Y18" s="13">
        <v>1166037</v>
      </c>
      <c r="Z18" s="13">
        <v>325476.84000000003</v>
      </c>
      <c r="AA18" s="13">
        <v>91801.16</v>
      </c>
      <c r="AB18" s="13">
        <v>10606</v>
      </c>
      <c r="AC18" s="13">
        <v>113734</v>
      </c>
      <c r="AD18" s="13">
        <v>32</v>
      </c>
      <c r="AE18" s="13">
        <v>665</v>
      </c>
      <c r="AF18" s="13">
        <v>36987998</v>
      </c>
      <c r="AG18" s="13">
        <v>3094</v>
      </c>
      <c r="AH18" s="13">
        <v>9744</v>
      </c>
      <c r="AI18" s="13">
        <v>12525</v>
      </c>
      <c r="AJ18" s="13">
        <v>15411</v>
      </c>
      <c r="AK18" s="5">
        <v>4092</v>
      </c>
      <c r="AL18" s="5">
        <v>5087</v>
      </c>
      <c r="AM18" s="13">
        <v>74</v>
      </c>
      <c r="AN18" s="13">
        <v>2040</v>
      </c>
      <c r="AO18" s="13">
        <v>5945</v>
      </c>
      <c r="AP18" s="13">
        <v>948</v>
      </c>
      <c r="AQ18" s="13">
        <v>28546</v>
      </c>
      <c r="AR18" s="13">
        <v>6447</v>
      </c>
      <c r="AS18" s="13">
        <v>52</v>
      </c>
      <c r="AT18" s="14">
        <v>437</v>
      </c>
      <c r="AU18">
        <f t="shared" si="0"/>
        <v>86463322</v>
      </c>
      <c r="AV18" s="1">
        <v>948</v>
      </c>
      <c r="AW18" s="1">
        <v>4468041</v>
      </c>
      <c r="AX18">
        <v>2344985</v>
      </c>
      <c r="AY18">
        <f t="shared" si="1"/>
        <v>89532778</v>
      </c>
      <c r="AZ18" s="1">
        <v>96346752</v>
      </c>
      <c r="BC18" s="1">
        <v>1777266</v>
      </c>
      <c r="BD18" s="1">
        <v>567719</v>
      </c>
      <c r="BE18">
        <f t="shared" si="2"/>
        <v>2344985</v>
      </c>
    </row>
    <row r="19" spans="2:57" x14ac:dyDescent="0.25">
      <c r="B19" s="1">
        <v>15</v>
      </c>
      <c r="C19" s="4" t="s">
        <v>15</v>
      </c>
      <c r="D19" s="5">
        <v>19</v>
      </c>
      <c r="E19" s="15">
        <v>1098778</v>
      </c>
      <c r="F19" s="5">
        <v>2099316</v>
      </c>
      <c r="G19" s="5">
        <v>6859</v>
      </c>
      <c r="H19" s="5">
        <v>4237680.4000000004</v>
      </c>
      <c r="I19" s="5">
        <v>1405401.6</v>
      </c>
      <c r="J19" s="5">
        <v>76087</v>
      </c>
      <c r="K19" s="5">
        <v>427570</v>
      </c>
      <c r="L19" s="5">
        <v>119076</v>
      </c>
      <c r="M19" s="5">
        <v>1234956</v>
      </c>
      <c r="N19" s="5">
        <v>109023</v>
      </c>
      <c r="O19" s="5">
        <v>268018.12</v>
      </c>
      <c r="P19" s="5">
        <v>95396.28</v>
      </c>
      <c r="Q19" s="5">
        <v>90853.6</v>
      </c>
      <c r="R19" s="5">
        <v>141748</v>
      </c>
      <c r="S19" s="5">
        <v>22902858</v>
      </c>
      <c r="T19" s="5">
        <v>86162.58</v>
      </c>
      <c r="U19" s="5">
        <v>118986.42</v>
      </c>
      <c r="V19" s="5">
        <v>153710</v>
      </c>
      <c r="W19" s="5">
        <v>2124003</v>
      </c>
      <c r="X19" s="5">
        <v>1095845</v>
      </c>
      <c r="Y19" s="5">
        <v>519317</v>
      </c>
      <c r="Z19" s="5">
        <v>326441.7</v>
      </c>
      <c r="AA19" s="5">
        <v>92073.3</v>
      </c>
      <c r="AB19" s="5">
        <v>84012</v>
      </c>
      <c r="AC19" s="5">
        <v>13930</v>
      </c>
      <c r="AD19" s="5">
        <v>2574</v>
      </c>
      <c r="AE19" s="5">
        <v>765</v>
      </c>
      <c r="AF19" s="5">
        <v>432841</v>
      </c>
      <c r="AG19" s="5">
        <v>508</v>
      </c>
      <c r="AH19" s="5">
        <v>8269</v>
      </c>
      <c r="AI19" s="5">
        <v>12315</v>
      </c>
      <c r="AJ19" s="5">
        <v>3919</v>
      </c>
      <c r="AK19" s="5">
        <v>6812</v>
      </c>
      <c r="AL19" s="5">
        <v>85</v>
      </c>
      <c r="AM19" s="5">
        <v>160629</v>
      </c>
      <c r="AN19" s="5">
        <v>5948</v>
      </c>
      <c r="AO19" s="5">
        <v>601</v>
      </c>
      <c r="AP19" s="5">
        <v>124</v>
      </c>
      <c r="AQ19" s="5">
        <v>342</v>
      </c>
      <c r="AR19" s="5">
        <v>264378</v>
      </c>
      <c r="AS19" s="5">
        <v>416</v>
      </c>
      <c r="AT19" s="14">
        <v>321</v>
      </c>
      <c r="AU19">
        <f t="shared" si="0"/>
        <v>39828949</v>
      </c>
      <c r="AV19" s="25">
        <v>124</v>
      </c>
      <c r="AW19" s="25">
        <v>23688</v>
      </c>
      <c r="AX19">
        <v>3902013</v>
      </c>
      <c r="AY19">
        <f t="shared" si="1"/>
        <v>67322494</v>
      </c>
      <c r="AZ19" s="5">
        <v>71248319</v>
      </c>
      <c r="BC19" s="5">
        <v>2816612</v>
      </c>
      <c r="BD19" s="5">
        <v>1085401</v>
      </c>
      <c r="BE19">
        <f t="shared" si="2"/>
        <v>3902013</v>
      </c>
    </row>
    <row r="20" spans="2:57" ht="14.4" x14ac:dyDescent="0.25">
      <c r="B20" s="1">
        <v>16</v>
      </c>
      <c r="C20" s="6" t="s">
        <v>16</v>
      </c>
      <c r="D20" s="1">
        <v>15</v>
      </c>
      <c r="E20" s="12">
        <v>12453.84</v>
      </c>
      <c r="F20" s="13">
        <v>43783.32</v>
      </c>
      <c r="G20" s="13">
        <v>73467.66</v>
      </c>
      <c r="H20" s="13">
        <v>50693.159999999996</v>
      </c>
      <c r="I20" s="13">
        <v>144.47999999999999</v>
      </c>
      <c r="J20" s="13">
        <v>10320.66</v>
      </c>
      <c r="K20" s="13">
        <v>5342.82</v>
      </c>
      <c r="L20" s="13">
        <v>706576.08</v>
      </c>
      <c r="M20" s="13">
        <v>1495698.1199999999</v>
      </c>
      <c r="N20" s="13">
        <v>7417.2</v>
      </c>
      <c r="O20" s="13">
        <v>389608.01039999997</v>
      </c>
      <c r="P20" s="13">
        <v>138674.03759999998</v>
      </c>
      <c r="Q20" s="13">
        <v>132070.51199999999</v>
      </c>
      <c r="R20" s="13">
        <v>1167051.8999999999</v>
      </c>
      <c r="S20" s="5">
        <v>2884062.3</v>
      </c>
      <c r="T20" s="13">
        <v>10262541.693599999</v>
      </c>
      <c r="U20" s="13">
        <v>14172081.386399997</v>
      </c>
      <c r="V20" s="13">
        <v>5937267</v>
      </c>
      <c r="W20" s="5">
        <v>634644.78</v>
      </c>
      <c r="X20" s="5">
        <v>4746947.9399999995</v>
      </c>
      <c r="Y20" s="13">
        <v>6865235.1600000001</v>
      </c>
      <c r="Z20" s="13">
        <v>364105.77840000001</v>
      </c>
      <c r="AA20" s="13">
        <v>102696.50159999999</v>
      </c>
      <c r="AB20" s="13">
        <v>157804.07999999999</v>
      </c>
      <c r="AC20" s="13">
        <v>3854.7599999999998</v>
      </c>
      <c r="AD20" s="13">
        <v>651.41999999999996</v>
      </c>
      <c r="AE20" s="13">
        <v>286.44</v>
      </c>
      <c r="AF20" s="13">
        <v>7119109.2000000002</v>
      </c>
      <c r="AG20" s="13">
        <v>478.79999999999995</v>
      </c>
      <c r="AH20" s="13">
        <v>4153.8</v>
      </c>
      <c r="AI20" s="13">
        <v>485.09999999999997</v>
      </c>
      <c r="AJ20" s="13">
        <v>0</v>
      </c>
      <c r="AK20" s="5">
        <v>631.67999999999995</v>
      </c>
      <c r="AL20" s="5">
        <v>0</v>
      </c>
      <c r="AM20" s="13">
        <v>0.42</v>
      </c>
      <c r="AN20" s="13">
        <v>31.5</v>
      </c>
      <c r="AO20" s="13">
        <v>0.84</v>
      </c>
      <c r="AP20" s="13">
        <v>282.24</v>
      </c>
      <c r="AQ20" s="13">
        <v>10.5</v>
      </c>
      <c r="AR20" s="13">
        <v>3.78</v>
      </c>
      <c r="AS20" s="13">
        <v>7.56</v>
      </c>
      <c r="AT20" s="14">
        <v>722.81999999999994</v>
      </c>
      <c r="AU20">
        <f t="shared" si="0"/>
        <v>57491399.280000001</v>
      </c>
      <c r="AV20" s="1">
        <v>282.24</v>
      </c>
      <c r="AW20" s="1">
        <v>0</v>
      </c>
      <c r="AX20">
        <v>4421511.78</v>
      </c>
      <c r="AY20">
        <f t="shared" si="1"/>
        <v>51574217.939999998</v>
      </c>
      <c r="AZ20" s="1">
        <v>55996011.960000001</v>
      </c>
      <c r="BC20" s="1">
        <v>2456359.08</v>
      </c>
      <c r="BD20" s="1">
        <v>1965152.7</v>
      </c>
      <c r="BE20">
        <f t="shared" si="2"/>
        <v>4421511.78</v>
      </c>
    </row>
    <row r="21" spans="2:57" ht="14.4" x14ac:dyDescent="0.25">
      <c r="B21" s="1">
        <v>17</v>
      </c>
      <c r="C21" s="6" t="s">
        <v>17</v>
      </c>
      <c r="D21" s="1">
        <v>16</v>
      </c>
      <c r="E21" s="12">
        <v>17198.16</v>
      </c>
      <c r="F21" s="13">
        <v>60462.679999999993</v>
      </c>
      <c r="G21" s="13">
        <v>101455.34</v>
      </c>
      <c r="H21" s="13">
        <v>70004.84</v>
      </c>
      <c r="I21" s="13">
        <v>199.51999999999998</v>
      </c>
      <c r="J21" s="13">
        <v>14252.339999999998</v>
      </c>
      <c r="K21" s="13">
        <v>7378.1799999999994</v>
      </c>
      <c r="L21" s="13">
        <v>975747.91999999993</v>
      </c>
      <c r="M21" s="13">
        <v>2065487.88</v>
      </c>
      <c r="N21" s="13">
        <v>10242.799999999999</v>
      </c>
      <c r="O21" s="13">
        <v>538030.10959999997</v>
      </c>
      <c r="P21" s="13">
        <v>191502.24239999999</v>
      </c>
      <c r="Q21" s="13">
        <v>182383.08799999999</v>
      </c>
      <c r="R21" s="13">
        <v>1611643.0999999999</v>
      </c>
      <c r="S21" s="5">
        <v>3982752.6999999997</v>
      </c>
      <c r="T21" s="13">
        <v>14172081.386399997</v>
      </c>
      <c r="U21" s="13">
        <v>19570969.533599995</v>
      </c>
      <c r="V21" s="13">
        <v>8199082.9999999991</v>
      </c>
      <c r="W21" s="5">
        <v>876414.22</v>
      </c>
      <c r="X21" s="5">
        <v>6555309.0599999996</v>
      </c>
      <c r="Y21" s="13">
        <v>9480562.8399999999</v>
      </c>
      <c r="Z21" s="13">
        <v>502812.74160000001</v>
      </c>
      <c r="AA21" s="13">
        <v>141818.97839999999</v>
      </c>
      <c r="AB21" s="13">
        <v>217919.91999999998</v>
      </c>
      <c r="AC21" s="13">
        <v>5323.24</v>
      </c>
      <c r="AD21" s="13">
        <v>899.57999999999993</v>
      </c>
      <c r="AE21" s="13">
        <v>395.55999999999995</v>
      </c>
      <c r="AF21" s="13">
        <v>9831150.7999999989</v>
      </c>
      <c r="AG21" s="13">
        <v>661.19999999999993</v>
      </c>
      <c r="AH21" s="13">
        <v>5736.2</v>
      </c>
      <c r="AI21" s="13">
        <v>669.9</v>
      </c>
      <c r="AJ21" s="13">
        <v>0</v>
      </c>
      <c r="AK21" s="5">
        <v>872.31999999999994</v>
      </c>
      <c r="AL21" s="5">
        <v>0</v>
      </c>
      <c r="AM21" s="13">
        <v>0.57999999999999996</v>
      </c>
      <c r="AN21" s="13">
        <v>43.5</v>
      </c>
      <c r="AO21" s="13">
        <v>1.1599999999999999</v>
      </c>
      <c r="AP21" s="13">
        <v>389.76</v>
      </c>
      <c r="AQ21" s="13">
        <v>14.499999999999998</v>
      </c>
      <c r="AR21" s="13">
        <v>5.22</v>
      </c>
      <c r="AS21" s="13">
        <v>10.44</v>
      </c>
      <c r="AT21" s="14">
        <v>998.18</v>
      </c>
      <c r="AU21">
        <f t="shared" si="0"/>
        <v>79392884.720000014</v>
      </c>
      <c r="AV21" s="1">
        <v>389.76</v>
      </c>
      <c r="AW21" s="1">
        <v>0</v>
      </c>
      <c r="AX21">
        <v>6105897.2199999997</v>
      </c>
      <c r="AY21">
        <f t="shared" si="1"/>
        <v>71221539.059999987</v>
      </c>
      <c r="AZ21" s="1">
        <v>77327826.039999992</v>
      </c>
      <c r="BC21" s="1">
        <v>3392114.92</v>
      </c>
      <c r="BD21" s="1">
        <v>2713782.3</v>
      </c>
      <c r="BE21">
        <f t="shared" si="2"/>
        <v>6105897.2199999997</v>
      </c>
    </row>
    <row r="22" spans="2:57" x14ac:dyDescent="0.25">
      <c r="B22" s="1">
        <v>18</v>
      </c>
      <c r="C22" s="2" t="s">
        <v>18</v>
      </c>
      <c r="D22" s="1">
        <v>17</v>
      </c>
      <c r="E22" s="12">
        <v>592677</v>
      </c>
      <c r="F22" s="13">
        <v>224200</v>
      </c>
      <c r="G22" s="13">
        <v>7168</v>
      </c>
      <c r="H22" s="13">
        <v>26943</v>
      </c>
      <c r="I22" s="13">
        <v>5184</v>
      </c>
      <c r="J22" s="13">
        <v>791443</v>
      </c>
      <c r="K22" s="13">
        <v>133728</v>
      </c>
      <c r="L22" s="13">
        <v>672890</v>
      </c>
      <c r="M22" s="13">
        <v>296711</v>
      </c>
      <c r="N22" s="13">
        <v>194080</v>
      </c>
      <c r="O22" s="13">
        <v>1224893.69</v>
      </c>
      <c r="P22" s="13">
        <v>435979.11</v>
      </c>
      <c r="Q22" s="13">
        <v>415218.2</v>
      </c>
      <c r="R22" s="13">
        <v>1315340</v>
      </c>
      <c r="S22" s="5">
        <v>3565430</v>
      </c>
      <c r="T22" s="13">
        <v>52715.88</v>
      </c>
      <c r="U22" s="13">
        <v>72798.12</v>
      </c>
      <c r="V22" s="13">
        <v>27715914</v>
      </c>
      <c r="W22" s="5">
        <v>1429859</v>
      </c>
      <c r="X22" s="5">
        <v>1288062</v>
      </c>
      <c r="Y22" s="13">
        <v>4268107</v>
      </c>
      <c r="Z22" s="13">
        <v>1088391.72</v>
      </c>
      <c r="AA22" s="13">
        <v>306982.28000000003</v>
      </c>
      <c r="AB22" s="13">
        <v>200581</v>
      </c>
      <c r="AC22" s="13">
        <v>13153</v>
      </c>
      <c r="AD22" s="13">
        <v>464</v>
      </c>
      <c r="AE22" s="13">
        <v>2168</v>
      </c>
      <c r="AF22" s="13">
        <v>13806650</v>
      </c>
      <c r="AG22" s="13">
        <v>18076</v>
      </c>
      <c r="AH22" s="13">
        <v>36649</v>
      </c>
      <c r="AI22" s="13">
        <v>34650</v>
      </c>
      <c r="AJ22" s="13">
        <v>48102</v>
      </c>
      <c r="AK22" s="5">
        <v>878402</v>
      </c>
      <c r="AL22" s="5">
        <v>7670</v>
      </c>
      <c r="AM22" s="13">
        <v>3023</v>
      </c>
      <c r="AN22" s="13">
        <v>14002</v>
      </c>
      <c r="AO22" s="13">
        <v>1010840</v>
      </c>
      <c r="AP22" s="13">
        <v>27383</v>
      </c>
      <c r="AQ22" s="13">
        <v>38864</v>
      </c>
      <c r="AR22" s="13">
        <v>1586</v>
      </c>
      <c r="AS22" s="13">
        <v>42981</v>
      </c>
      <c r="AT22" s="14">
        <v>1111110</v>
      </c>
      <c r="AU22">
        <f t="shared" si="0"/>
        <v>63421069</v>
      </c>
      <c r="AV22" s="1">
        <v>27383</v>
      </c>
      <c r="AW22" s="1">
        <v>49347</v>
      </c>
      <c r="AX22">
        <v>3087234</v>
      </c>
      <c r="AY22">
        <f t="shared" si="1"/>
        <v>69769550</v>
      </c>
      <c r="AZ22" s="1">
        <v>72933514</v>
      </c>
      <c r="BC22" s="1">
        <v>2550034</v>
      </c>
      <c r="BD22" s="1">
        <v>537200</v>
      </c>
      <c r="BE22">
        <f t="shared" si="2"/>
        <v>3087234</v>
      </c>
    </row>
    <row r="23" spans="2:57" x14ac:dyDescent="0.25">
      <c r="B23" s="1">
        <v>19</v>
      </c>
      <c r="C23" s="4" t="s">
        <v>19</v>
      </c>
      <c r="D23" s="5">
        <v>23</v>
      </c>
      <c r="E23" s="15">
        <v>70202</v>
      </c>
      <c r="F23" s="5">
        <v>121683</v>
      </c>
      <c r="G23" s="5">
        <v>55420</v>
      </c>
      <c r="H23" s="5">
        <v>108515.2</v>
      </c>
      <c r="I23" s="5">
        <v>5960.8</v>
      </c>
      <c r="J23" s="5">
        <v>395960</v>
      </c>
      <c r="K23" s="5">
        <v>290591</v>
      </c>
      <c r="L23" s="5">
        <v>274122</v>
      </c>
      <c r="M23" s="5">
        <v>262473</v>
      </c>
      <c r="N23" s="5">
        <v>555857</v>
      </c>
      <c r="O23" s="5">
        <v>1431882.21</v>
      </c>
      <c r="P23" s="5">
        <v>509652.99</v>
      </c>
      <c r="Q23" s="5">
        <v>485383.8</v>
      </c>
      <c r="R23" s="5">
        <v>665429</v>
      </c>
      <c r="S23" s="5">
        <v>573702</v>
      </c>
      <c r="T23" s="5">
        <v>528301.62</v>
      </c>
      <c r="U23" s="5">
        <v>729559.38</v>
      </c>
      <c r="V23" s="5">
        <v>364439</v>
      </c>
      <c r="W23" s="5">
        <v>37781945</v>
      </c>
      <c r="X23" s="5">
        <v>2147455</v>
      </c>
      <c r="Y23" s="5">
        <v>1521052</v>
      </c>
      <c r="Z23" s="5">
        <v>132919.02000000002</v>
      </c>
      <c r="AA23" s="5">
        <v>37489.979999999996</v>
      </c>
      <c r="AB23" s="5">
        <v>104076</v>
      </c>
      <c r="AC23" s="5">
        <v>2710563</v>
      </c>
      <c r="AD23" s="5">
        <v>13236</v>
      </c>
      <c r="AE23" s="5">
        <v>15105</v>
      </c>
      <c r="AF23" s="5">
        <v>471053</v>
      </c>
      <c r="AG23" s="5">
        <v>4243146</v>
      </c>
      <c r="AH23" s="5">
        <v>122989</v>
      </c>
      <c r="AI23" s="5">
        <v>185005</v>
      </c>
      <c r="AJ23" s="5">
        <v>4366948</v>
      </c>
      <c r="AK23" s="5">
        <v>1130161</v>
      </c>
      <c r="AL23" s="5">
        <v>17518</v>
      </c>
      <c r="AM23" s="5">
        <v>131562</v>
      </c>
      <c r="AN23" s="5">
        <v>111958</v>
      </c>
      <c r="AO23" s="5">
        <v>1433068</v>
      </c>
      <c r="AP23" s="5">
        <v>122108</v>
      </c>
      <c r="AQ23" s="5">
        <v>315631</v>
      </c>
      <c r="AR23" s="5">
        <v>31405</v>
      </c>
      <c r="AS23" s="5">
        <v>84595</v>
      </c>
      <c r="AT23" s="14">
        <v>4833197</v>
      </c>
      <c r="AU23">
        <f t="shared" si="0"/>
        <v>69493319</v>
      </c>
      <c r="AV23" s="25">
        <v>122108</v>
      </c>
      <c r="AW23" s="25">
        <v>5037971</v>
      </c>
      <c r="AX23">
        <v>6411630</v>
      </c>
      <c r="AY23">
        <f t="shared" si="1"/>
        <v>68886355</v>
      </c>
      <c r="AZ23" s="5">
        <v>80458064</v>
      </c>
      <c r="BC23" s="5">
        <v>5135220</v>
      </c>
      <c r="BD23" s="5">
        <v>1276410</v>
      </c>
      <c r="BE23">
        <f t="shared" si="2"/>
        <v>6411630</v>
      </c>
    </row>
    <row r="24" spans="2:57" x14ac:dyDescent="0.25">
      <c r="B24" s="1">
        <v>20</v>
      </c>
      <c r="C24" s="4" t="s">
        <v>20</v>
      </c>
      <c r="D24" s="5">
        <v>22</v>
      </c>
      <c r="E24" s="15">
        <v>14398</v>
      </c>
      <c r="F24" s="5">
        <v>187305</v>
      </c>
      <c r="G24" s="5">
        <v>14260</v>
      </c>
      <c r="H24" s="5">
        <v>1661545.6</v>
      </c>
      <c r="I24" s="5">
        <v>762.40000000000009</v>
      </c>
      <c r="J24" s="5">
        <v>66472</v>
      </c>
      <c r="K24" s="5">
        <v>110369</v>
      </c>
      <c r="L24" s="5">
        <v>8653</v>
      </c>
      <c r="M24" s="5">
        <v>40880</v>
      </c>
      <c r="N24" s="5">
        <v>26207</v>
      </c>
      <c r="O24" s="5">
        <v>1554729.65</v>
      </c>
      <c r="P24" s="5">
        <v>553378.35</v>
      </c>
      <c r="Q24" s="5">
        <v>527027</v>
      </c>
      <c r="R24" s="5">
        <v>172055</v>
      </c>
      <c r="S24" s="5">
        <v>1847245</v>
      </c>
      <c r="T24" s="5">
        <v>42665.279999999999</v>
      </c>
      <c r="U24" s="5">
        <v>58918.719999999994</v>
      </c>
      <c r="V24" s="5">
        <v>71623</v>
      </c>
      <c r="W24" s="5">
        <v>8199358</v>
      </c>
      <c r="X24" s="5">
        <v>23812827</v>
      </c>
      <c r="Y24" s="5">
        <v>2991732</v>
      </c>
      <c r="Z24" s="5">
        <v>1026139.92</v>
      </c>
      <c r="AA24" s="5">
        <v>289424.08</v>
      </c>
      <c r="AB24" s="5">
        <v>5001</v>
      </c>
      <c r="AC24" s="5">
        <v>1085865</v>
      </c>
      <c r="AD24" s="5">
        <v>1247</v>
      </c>
      <c r="AE24" s="5">
        <v>928</v>
      </c>
      <c r="AF24" s="5">
        <v>5974844</v>
      </c>
      <c r="AG24" s="5">
        <v>656149</v>
      </c>
      <c r="AH24" s="5">
        <v>39596</v>
      </c>
      <c r="AI24" s="5">
        <v>111248</v>
      </c>
      <c r="AJ24" s="5">
        <v>116593</v>
      </c>
      <c r="AK24" s="5">
        <v>127998</v>
      </c>
      <c r="AL24" s="5">
        <v>342</v>
      </c>
      <c r="AM24" s="5">
        <v>591</v>
      </c>
      <c r="AN24" s="5">
        <v>21909</v>
      </c>
      <c r="AO24" s="5">
        <v>812381</v>
      </c>
      <c r="AP24" s="5">
        <v>7831</v>
      </c>
      <c r="AQ24" s="5">
        <v>34880</v>
      </c>
      <c r="AR24" s="5">
        <v>3828</v>
      </c>
      <c r="AS24" s="5">
        <v>1635</v>
      </c>
      <c r="AT24" s="14">
        <v>35131</v>
      </c>
      <c r="AU24">
        <f t="shared" si="0"/>
        <v>52315972</v>
      </c>
      <c r="AV24" s="25">
        <v>7831</v>
      </c>
      <c r="AW24" s="25">
        <v>4613586</v>
      </c>
      <c r="AX24">
        <v>4704157</v>
      </c>
      <c r="AY24">
        <f t="shared" si="1"/>
        <v>60140790</v>
      </c>
      <c r="AZ24" s="5">
        <v>69466364</v>
      </c>
      <c r="BC24" s="5">
        <v>2646925</v>
      </c>
      <c r="BD24" s="5">
        <v>2057232</v>
      </c>
      <c r="BE24">
        <f t="shared" si="2"/>
        <v>4704157</v>
      </c>
    </row>
    <row r="25" spans="2:57" x14ac:dyDescent="0.25">
      <c r="B25" s="1">
        <v>21</v>
      </c>
      <c r="C25" s="2" t="s">
        <v>21</v>
      </c>
      <c r="D25" s="1">
        <v>18</v>
      </c>
      <c r="E25" s="12">
        <v>106250</v>
      </c>
      <c r="F25" s="13">
        <v>362893</v>
      </c>
      <c r="G25" s="13">
        <v>6600</v>
      </c>
      <c r="H25" s="13">
        <v>84706</v>
      </c>
      <c r="I25" s="13">
        <v>4974</v>
      </c>
      <c r="J25" s="13">
        <v>555767</v>
      </c>
      <c r="K25" s="13">
        <v>345635</v>
      </c>
      <c r="L25" s="13">
        <v>135269</v>
      </c>
      <c r="M25" s="13">
        <v>257924</v>
      </c>
      <c r="N25" s="13">
        <v>763015</v>
      </c>
      <c r="O25" s="13">
        <v>1302679.8799999999</v>
      </c>
      <c r="P25" s="13">
        <v>463665.72</v>
      </c>
      <c r="Q25" s="13">
        <v>441586.4</v>
      </c>
      <c r="R25" s="13">
        <v>9442618</v>
      </c>
      <c r="S25" s="5">
        <v>7790858</v>
      </c>
      <c r="T25" s="13">
        <v>238572.18</v>
      </c>
      <c r="U25" s="13">
        <v>329456.81999999995</v>
      </c>
      <c r="V25" s="13">
        <v>1446729</v>
      </c>
      <c r="W25" s="5">
        <v>3507505</v>
      </c>
      <c r="X25" s="5">
        <v>2041021</v>
      </c>
      <c r="Y25" s="13">
        <v>32833780</v>
      </c>
      <c r="Z25" s="13">
        <v>2046195.06</v>
      </c>
      <c r="AA25" s="13">
        <v>577131.94000000006</v>
      </c>
      <c r="AB25" s="13">
        <v>12096</v>
      </c>
      <c r="AC25" s="13">
        <v>455718</v>
      </c>
      <c r="AD25" s="13">
        <v>3437</v>
      </c>
      <c r="AE25" s="13">
        <v>4773</v>
      </c>
      <c r="AF25" s="13">
        <v>2315442</v>
      </c>
      <c r="AG25" s="13">
        <v>54590</v>
      </c>
      <c r="AH25" s="13">
        <v>527881</v>
      </c>
      <c r="AI25" s="13">
        <v>159060</v>
      </c>
      <c r="AJ25" s="13">
        <v>53573</v>
      </c>
      <c r="AK25" s="5">
        <v>40409</v>
      </c>
      <c r="AL25" s="5">
        <v>3389</v>
      </c>
      <c r="AM25" s="13">
        <v>49405</v>
      </c>
      <c r="AN25" s="13">
        <v>21322</v>
      </c>
      <c r="AO25" s="13">
        <v>17460</v>
      </c>
      <c r="AP25" s="13">
        <v>10442</v>
      </c>
      <c r="AQ25" s="13">
        <v>20452</v>
      </c>
      <c r="AR25" s="13">
        <v>6342</v>
      </c>
      <c r="AS25" s="13">
        <v>22221</v>
      </c>
      <c r="AT25" s="14">
        <v>16661</v>
      </c>
      <c r="AU25">
        <f t="shared" si="0"/>
        <v>68879505</v>
      </c>
      <c r="AV25" s="1">
        <v>10442</v>
      </c>
      <c r="AW25" s="1">
        <v>43835</v>
      </c>
      <c r="AX25">
        <v>4459968</v>
      </c>
      <c r="AY25">
        <f t="shared" si="1"/>
        <v>93718039</v>
      </c>
      <c r="AZ25" s="1">
        <v>98232284</v>
      </c>
      <c r="BC25" s="1">
        <v>3601262</v>
      </c>
      <c r="BD25" s="1">
        <v>858706</v>
      </c>
      <c r="BE25">
        <f t="shared" si="2"/>
        <v>4459968</v>
      </c>
    </row>
    <row r="26" spans="2:57" x14ac:dyDescent="0.25">
      <c r="B26" s="1">
        <v>22</v>
      </c>
      <c r="C26" s="7" t="s">
        <v>22</v>
      </c>
      <c r="D26" s="1">
        <v>20</v>
      </c>
      <c r="E26" s="12">
        <v>884576.94000000006</v>
      </c>
      <c r="F26" s="13">
        <v>18763.68</v>
      </c>
      <c r="G26" s="13">
        <v>1063.92</v>
      </c>
      <c r="H26" s="13">
        <v>11405.004000000001</v>
      </c>
      <c r="I26" s="13">
        <v>353.49600000000004</v>
      </c>
      <c r="J26" s="13">
        <v>49168.86</v>
      </c>
      <c r="K26" s="13">
        <v>25505.22</v>
      </c>
      <c r="L26" s="13">
        <v>23182.38</v>
      </c>
      <c r="M26" s="13">
        <v>18407.22</v>
      </c>
      <c r="N26" s="13">
        <v>27477.84</v>
      </c>
      <c r="O26" s="13">
        <v>1608099.8699999999</v>
      </c>
      <c r="P26" s="13">
        <v>572374.53</v>
      </c>
      <c r="Q26" s="13">
        <v>545118.6</v>
      </c>
      <c r="R26" s="13">
        <v>49609.560000000005</v>
      </c>
      <c r="S26" s="5">
        <v>3242173.74</v>
      </c>
      <c r="T26" s="13">
        <v>122395.29119999999</v>
      </c>
      <c r="U26" s="13">
        <v>169022.06879999998</v>
      </c>
      <c r="V26" s="13">
        <v>25742.34</v>
      </c>
      <c r="W26" s="5">
        <v>80265.899999999994</v>
      </c>
      <c r="X26" s="5">
        <v>2066730.12</v>
      </c>
      <c r="Y26" s="13">
        <v>213405.66</v>
      </c>
      <c r="Z26" s="13">
        <v>40709031.433200002</v>
      </c>
      <c r="AA26" s="13">
        <v>11482034.506800001</v>
      </c>
      <c r="AB26" s="13">
        <v>116730.9</v>
      </c>
      <c r="AC26" s="13">
        <v>7903.7400000000007</v>
      </c>
      <c r="AD26" s="13">
        <v>1983.54</v>
      </c>
      <c r="AE26" s="13">
        <v>483.6</v>
      </c>
      <c r="AF26" s="13">
        <v>113731.02</v>
      </c>
      <c r="AG26" s="13">
        <v>9632.2200000000012</v>
      </c>
      <c r="AH26" s="13">
        <v>4337272.68</v>
      </c>
      <c r="AI26" s="13">
        <v>7346.8200000000006</v>
      </c>
      <c r="AJ26" s="13">
        <v>17184.18</v>
      </c>
      <c r="AK26" s="5">
        <v>175556.16</v>
      </c>
      <c r="AL26" s="5">
        <v>562.38</v>
      </c>
      <c r="AM26" s="13">
        <v>138762</v>
      </c>
      <c r="AN26" s="13">
        <v>29816.280000000002</v>
      </c>
      <c r="AO26" s="13">
        <v>39290.94</v>
      </c>
      <c r="AP26" s="13">
        <v>56502.420000000006</v>
      </c>
      <c r="AQ26" s="13">
        <v>29982.420000000002</v>
      </c>
      <c r="AR26" s="13">
        <v>4233.84</v>
      </c>
      <c r="AS26" s="13">
        <v>4115.28</v>
      </c>
      <c r="AT26" s="14">
        <v>29653.260000000002</v>
      </c>
      <c r="AU26">
        <f t="shared" si="0"/>
        <v>67066651.860000014</v>
      </c>
      <c r="AV26" s="1">
        <v>56502.420000000006</v>
      </c>
      <c r="AW26" s="1">
        <v>9487058.0999999996</v>
      </c>
      <c r="AX26">
        <v>4912752.78</v>
      </c>
      <c r="AY26">
        <f t="shared" si="1"/>
        <v>68295353.100000009</v>
      </c>
      <c r="AZ26" s="1">
        <v>82751666.400000006</v>
      </c>
      <c r="BC26" s="1">
        <v>3135438.54</v>
      </c>
      <c r="BD26" s="1">
        <v>1777314.24</v>
      </c>
      <c r="BE26">
        <f t="shared" si="2"/>
        <v>4912752.78</v>
      </c>
    </row>
    <row r="27" spans="2:57" x14ac:dyDescent="0.25">
      <c r="B27" s="1">
        <v>23</v>
      </c>
      <c r="C27" s="7" t="s">
        <v>23</v>
      </c>
      <c r="D27" s="1">
        <v>21</v>
      </c>
      <c r="E27" s="12">
        <v>249496.06</v>
      </c>
      <c r="F27" s="13">
        <v>5292.32</v>
      </c>
      <c r="G27" s="13">
        <v>300.08</v>
      </c>
      <c r="H27" s="13">
        <v>3216.7960000000003</v>
      </c>
      <c r="I27" s="13">
        <v>99.704000000000008</v>
      </c>
      <c r="J27" s="13">
        <v>13868.14</v>
      </c>
      <c r="K27" s="13">
        <v>7193.78</v>
      </c>
      <c r="L27" s="13">
        <v>6538.62</v>
      </c>
      <c r="M27" s="13">
        <v>5191.78</v>
      </c>
      <c r="N27" s="13">
        <v>7750.16</v>
      </c>
      <c r="O27" s="13">
        <v>453566.63</v>
      </c>
      <c r="P27" s="13">
        <v>161438.97</v>
      </c>
      <c r="Q27" s="13">
        <v>153751.4</v>
      </c>
      <c r="R27" s="13">
        <v>13992.44</v>
      </c>
      <c r="S27" s="5">
        <v>914459.26</v>
      </c>
      <c r="T27" s="13">
        <v>34521.748800000001</v>
      </c>
      <c r="U27" s="13">
        <v>47672.891199999998</v>
      </c>
      <c r="V27" s="13">
        <v>7260.66</v>
      </c>
      <c r="W27" s="5">
        <v>22639.1</v>
      </c>
      <c r="X27" s="5">
        <v>582923.88</v>
      </c>
      <c r="Y27" s="13">
        <v>60191.340000000004</v>
      </c>
      <c r="Z27" s="13">
        <v>11482034.506800001</v>
      </c>
      <c r="AA27" s="13">
        <v>3238522.5532</v>
      </c>
      <c r="AB27" s="13">
        <v>32924.1</v>
      </c>
      <c r="AC27" s="13">
        <v>2229.2600000000002</v>
      </c>
      <c r="AD27" s="13">
        <v>559.46</v>
      </c>
      <c r="AE27" s="13">
        <v>136.4</v>
      </c>
      <c r="AF27" s="13">
        <v>32077.98</v>
      </c>
      <c r="AG27" s="13">
        <v>2716.78</v>
      </c>
      <c r="AH27" s="13">
        <v>1223333.32</v>
      </c>
      <c r="AI27" s="13">
        <v>2072.1799999999998</v>
      </c>
      <c r="AJ27" s="13">
        <v>4846.82</v>
      </c>
      <c r="AK27" s="5">
        <v>49515.840000000004</v>
      </c>
      <c r="AL27" s="5">
        <v>158.62</v>
      </c>
      <c r="AM27" s="13">
        <v>39138</v>
      </c>
      <c r="AN27" s="13">
        <v>8409.7199999999993</v>
      </c>
      <c r="AO27" s="13">
        <v>11082.06</v>
      </c>
      <c r="AP27" s="13">
        <v>15936.58</v>
      </c>
      <c r="AQ27" s="13">
        <v>8456.58</v>
      </c>
      <c r="AR27" s="13">
        <v>1194.1600000000001</v>
      </c>
      <c r="AS27" s="13">
        <v>1160.72</v>
      </c>
      <c r="AT27" s="14">
        <v>8363.74</v>
      </c>
      <c r="AU27">
        <f t="shared" si="0"/>
        <v>18916235.139999997</v>
      </c>
      <c r="AV27" s="1">
        <v>15936.58</v>
      </c>
      <c r="AW27" s="1">
        <v>2675836.9</v>
      </c>
      <c r="AX27">
        <v>1385648.22</v>
      </c>
      <c r="AY27">
        <f t="shared" si="1"/>
        <v>19262791.900000006</v>
      </c>
      <c r="AZ27" s="1">
        <v>23340213.600000001</v>
      </c>
      <c r="BC27" s="1">
        <v>884354.46</v>
      </c>
      <c r="BD27" s="1">
        <v>501293.76</v>
      </c>
      <c r="BE27">
        <f t="shared" si="2"/>
        <v>1385648.22</v>
      </c>
    </row>
    <row r="28" spans="2:57" x14ac:dyDescent="0.25">
      <c r="B28" s="1">
        <v>24</v>
      </c>
      <c r="C28" s="2" t="s">
        <v>24</v>
      </c>
      <c r="D28" s="1">
        <v>24</v>
      </c>
      <c r="E28" s="12">
        <v>1846</v>
      </c>
      <c r="F28" s="13">
        <v>24106</v>
      </c>
      <c r="G28" s="13">
        <v>2815</v>
      </c>
      <c r="H28" s="13">
        <v>51120.800000000003</v>
      </c>
      <c r="I28" s="13">
        <v>4723.2</v>
      </c>
      <c r="J28" s="13">
        <v>35737</v>
      </c>
      <c r="K28" s="13">
        <v>120833</v>
      </c>
      <c r="L28" s="13">
        <v>72584</v>
      </c>
      <c r="M28" s="13">
        <v>832566</v>
      </c>
      <c r="N28" s="13">
        <v>33827</v>
      </c>
      <c r="O28" s="13">
        <v>42740.189999999995</v>
      </c>
      <c r="P28" s="13">
        <v>15212.609999999999</v>
      </c>
      <c r="Q28" s="13">
        <v>14488.2</v>
      </c>
      <c r="R28" s="13">
        <v>574901</v>
      </c>
      <c r="S28" s="5">
        <v>118436</v>
      </c>
      <c r="T28" s="13">
        <v>790412.27999999991</v>
      </c>
      <c r="U28" s="13">
        <v>1091521.72</v>
      </c>
      <c r="V28" s="13">
        <v>576447</v>
      </c>
      <c r="W28" s="5">
        <v>13847</v>
      </c>
      <c r="X28" s="5">
        <v>22100</v>
      </c>
      <c r="Y28" s="13">
        <v>63822</v>
      </c>
      <c r="Z28" s="13">
        <v>69722.64</v>
      </c>
      <c r="AA28" s="13">
        <v>19665.36</v>
      </c>
      <c r="AB28" s="13">
        <v>324193</v>
      </c>
      <c r="AC28" s="13">
        <v>541632</v>
      </c>
      <c r="AD28" s="13">
        <v>2763</v>
      </c>
      <c r="AE28" s="13">
        <v>19017</v>
      </c>
      <c r="AF28" s="13">
        <v>8868</v>
      </c>
      <c r="AG28" s="13">
        <v>5875</v>
      </c>
      <c r="AH28" s="13">
        <v>57999</v>
      </c>
      <c r="AI28" s="13">
        <v>12594</v>
      </c>
      <c r="AJ28" s="13">
        <v>2137</v>
      </c>
      <c r="AK28" s="5">
        <v>2107079</v>
      </c>
      <c r="AL28" s="5">
        <v>28</v>
      </c>
      <c r="AM28" s="13">
        <v>1102</v>
      </c>
      <c r="AN28" s="13">
        <v>43455</v>
      </c>
      <c r="AO28" s="13">
        <v>315351</v>
      </c>
      <c r="AP28" s="13">
        <v>44592</v>
      </c>
      <c r="AQ28" s="13">
        <v>21780</v>
      </c>
      <c r="AR28" s="13">
        <v>5972</v>
      </c>
      <c r="AS28" s="13">
        <v>59635</v>
      </c>
      <c r="AT28" s="14">
        <v>352261</v>
      </c>
      <c r="AU28">
        <f t="shared" si="0"/>
        <v>8519807</v>
      </c>
      <c r="AV28" s="1">
        <v>44592</v>
      </c>
      <c r="AW28" s="1">
        <v>7417</v>
      </c>
      <c r="AX28">
        <v>169965</v>
      </c>
      <c r="AY28">
        <f t="shared" si="1"/>
        <v>5078667</v>
      </c>
      <c r="AZ28" s="1">
        <v>5300641</v>
      </c>
      <c r="BC28" s="1">
        <v>108157</v>
      </c>
      <c r="BD28" s="1">
        <v>61808</v>
      </c>
      <c r="BE28">
        <f t="shared" si="2"/>
        <v>169965</v>
      </c>
    </row>
    <row r="29" spans="2:57" x14ac:dyDescent="0.25">
      <c r="B29" s="1">
        <v>25</v>
      </c>
      <c r="C29" s="2" t="s">
        <v>25</v>
      </c>
      <c r="D29" s="1">
        <v>25</v>
      </c>
      <c r="E29" s="12">
        <v>184417</v>
      </c>
      <c r="F29" s="13">
        <v>401280</v>
      </c>
      <c r="G29" s="13">
        <v>186500</v>
      </c>
      <c r="H29" s="13">
        <v>353313.2</v>
      </c>
      <c r="I29" s="13">
        <v>19174.8</v>
      </c>
      <c r="J29" s="13">
        <v>1265214</v>
      </c>
      <c r="K29" s="13">
        <v>947449</v>
      </c>
      <c r="L29" s="13">
        <v>850559</v>
      </c>
      <c r="M29" s="13">
        <v>801060</v>
      </c>
      <c r="N29" s="13">
        <v>1707266</v>
      </c>
      <c r="O29" s="13">
        <v>4247605.29</v>
      </c>
      <c r="P29" s="13">
        <v>1511859.51</v>
      </c>
      <c r="Q29" s="13">
        <v>1439866.2000000002</v>
      </c>
      <c r="R29" s="13">
        <v>1383235</v>
      </c>
      <c r="S29" s="5">
        <v>552428</v>
      </c>
      <c r="T29" s="13">
        <v>1745604</v>
      </c>
      <c r="U29" s="13">
        <v>2410596</v>
      </c>
      <c r="V29" s="13">
        <v>882210</v>
      </c>
      <c r="W29" s="5">
        <v>390142</v>
      </c>
      <c r="X29" s="5">
        <v>301399</v>
      </c>
      <c r="Y29" s="13">
        <v>672867</v>
      </c>
      <c r="Z29" s="13">
        <v>277400.76</v>
      </c>
      <c r="AA29" s="13">
        <v>78241.240000000005</v>
      </c>
      <c r="AB29" s="13">
        <v>49041</v>
      </c>
      <c r="AC29" s="13">
        <v>8007680</v>
      </c>
      <c r="AD29" s="13">
        <v>33609</v>
      </c>
      <c r="AE29" s="13">
        <v>45873</v>
      </c>
      <c r="AF29" s="13">
        <v>1014294</v>
      </c>
      <c r="AG29" s="13">
        <v>356265</v>
      </c>
      <c r="AH29" s="13">
        <v>250498</v>
      </c>
      <c r="AI29" s="13">
        <v>260241</v>
      </c>
      <c r="AJ29" s="13">
        <v>103169</v>
      </c>
      <c r="AK29" s="5">
        <v>324724</v>
      </c>
      <c r="AL29" s="5">
        <v>10316</v>
      </c>
      <c r="AM29" s="13">
        <v>206937</v>
      </c>
      <c r="AN29" s="13">
        <v>322740</v>
      </c>
      <c r="AO29" s="13">
        <v>103421</v>
      </c>
      <c r="AP29" s="13">
        <v>149048</v>
      </c>
      <c r="AQ29" s="13">
        <v>90147</v>
      </c>
      <c r="AR29" s="13">
        <v>48899</v>
      </c>
      <c r="AS29" s="13">
        <v>31641</v>
      </c>
      <c r="AT29" s="14">
        <v>59676</v>
      </c>
      <c r="AU29">
        <f t="shared" si="0"/>
        <v>34077906</v>
      </c>
      <c r="AV29" s="1">
        <v>149048</v>
      </c>
      <c r="AW29" s="1">
        <v>6030880</v>
      </c>
      <c r="AX29">
        <v>83522</v>
      </c>
      <c r="AY29">
        <f t="shared" si="1"/>
        <v>35422402</v>
      </c>
      <c r="AZ29" s="1">
        <v>41685852</v>
      </c>
      <c r="BC29" s="1">
        <v>0</v>
      </c>
      <c r="BD29" s="1">
        <v>83522</v>
      </c>
      <c r="BE29">
        <f t="shared" si="2"/>
        <v>83522</v>
      </c>
    </row>
    <row r="30" spans="2:57" x14ac:dyDescent="0.25">
      <c r="B30" s="1">
        <v>26</v>
      </c>
      <c r="C30" s="2" t="s">
        <v>26</v>
      </c>
      <c r="D30" s="1">
        <v>26</v>
      </c>
      <c r="E30" s="12">
        <v>5011</v>
      </c>
      <c r="F30" s="13">
        <v>0</v>
      </c>
      <c r="G30" s="13">
        <v>0</v>
      </c>
      <c r="H30" s="13">
        <v>0</v>
      </c>
      <c r="I30" s="13">
        <v>0</v>
      </c>
      <c r="J30" s="13">
        <v>1030</v>
      </c>
      <c r="K30" s="13">
        <v>0</v>
      </c>
      <c r="L30" s="13">
        <v>0</v>
      </c>
      <c r="M30" s="13">
        <v>0</v>
      </c>
      <c r="N30" s="13">
        <v>5</v>
      </c>
      <c r="O30" s="13">
        <v>20.059999999999999</v>
      </c>
      <c r="P30" s="13">
        <v>7.14</v>
      </c>
      <c r="Q30" s="13">
        <v>6.8000000000000007</v>
      </c>
      <c r="R30" s="13">
        <v>1</v>
      </c>
      <c r="S30" s="5">
        <v>34721</v>
      </c>
      <c r="T30" s="13">
        <v>19564.439999999999</v>
      </c>
      <c r="U30" s="13">
        <v>27017.559999999998</v>
      </c>
      <c r="V30" s="13">
        <v>99522</v>
      </c>
      <c r="W30" s="5">
        <v>0</v>
      </c>
      <c r="X30" s="5">
        <v>0</v>
      </c>
      <c r="Y30" s="13">
        <v>4</v>
      </c>
      <c r="Z30" s="13">
        <v>0</v>
      </c>
      <c r="AA30" s="13">
        <v>0</v>
      </c>
      <c r="AB30" s="13">
        <v>1</v>
      </c>
      <c r="AC30" s="13">
        <v>0</v>
      </c>
      <c r="AD30" s="13">
        <v>2161062</v>
      </c>
      <c r="AE30" s="13">
        <v>2</v>
      </c>
      <c r="AF30" s="13">
        <v>0</v>
      </c>
      <c r="AG30" s="13">
        <v>5201</v>
      </c>
      <c r="AH30" s="13">
        <v>1351332</v>
      </c>
      <c r="AI30" s="13">
        <v>320300</v>
      </c>
      <c r="AJ30" s="13">
        <v>0</v>
      </c>
      <c r="AK30" s="5">
        <v>43723</v>
      </c>
      <c r="AL30" s="5">
        <v>1543</v>
      </c>
      <c r="AM30" s="13">
        <v>0</v>
      </c>
      <c r="AN30" s="13">
        <v>375</v>
      </c>
      <c r="AO30" s="13">
        <v>167760</v>
      </c>
      <c r="AP30" s="13">
        <v>1036</v>
      </c>
      <c r="AQ30" s="13">
        <v>66476</v>
      </c>
      <c r="AR30" s="13">
        <v>1534</v>
      </c>
      <c r="AS30" s="13">
        <v>2068</v>
      </c>
      <c r="AT30" s="14">
        <v>52138</v>
      </c>
      <c r="AU30">
        <f t="shared" si="0"/>
        <v>4361461</v>
      </c>
      <c r="AV30" s="1">
        <v>1036</v>
      </c>
      <c r="AW30" s="1">
        <v>235993</v>
      </c>
      <c r="AX30">
        <v>54240</v>
      </c>
      <c r="AY30">
        <f t="shared" si="1"/>
        <v>4539856</v>
      </c>
      <c r="AZ30" s="1">
        <v>4831125</v>
      </c>
      <c r="BC30" s="1">
        <v>0</v>
      </c>
      <c r="BD30" s="1">
        <v>54240</v>
      </c>
      <c r="BE30">
        <f t="shared" si="2"/>
        <v>54240</v>
      </c>
    </row>
    <row r="31" spans="2:57" x14ac:dyDescent="0.25">
      <c r="B31" s="1">
        <v>27</v>
      </c>
      <c r="C31" s="2" t="s">
        <v>27</v>
      </c>
      <c r="D31" s="1">
        <v>27</v>
      </c>
      <c r="E31" s="12">
        <v>0</v>
      </c>
      <c r="F31" s="13">
        <v>38268</v>
      </c>
      <c r="G31" s="13">
        <v>25260</v>
      </c>
      <c r="H31" s="13">
        <v>9736.4</v>
      </c>
      <c r="I31" s="13">
        <v>763.6</v>
      </c>
      <c r="J31" s="13">
        <v>85822</v>
      </c>
      <c r="K31" s="13">
        <v>79674</v>
      </c>
      <c r="L31" s="13">
        <v>87222</v>
      </c>
      <c r="M31" s="13">
        <v>134272</v>
      </c>
      <c r="N31" s="13">
        <v>19940</v>
      </c>
      <c r="O31" s="13">
        <v>70135.069999999992</v>
      </c>
      <c r="P31" s="13">
        <v>24963.329999999998</v>
      </c>
      <c r="Q31" s="13">
        <v>23774.600000000002</v>
      </c>
      <c r="R31" s="13">
        <v>40233</v>
      </c>
      <c r="S31" s="5">
        <v>18394</v>
      </c>
      <c r="T31" s="13">
        <v>15763.439999999999</v>
      </c>
      <c r="U31" s="13">
        <v>21768.559999999998</v>
      </c>
      <c r="V31" s="13">
        <v>158840</v>
      </c>
      <c r="W31" s="5">
        <v>26794</v>
      </c>
      <c r="X31" s="5">
        <v>10654</v>
      </c>
      <c r="Y31" s="13">
        <v>66792</v>
      </c>
      <c r="Z31" s="13">
        <v>19613.88</v>
      </c>
      <c r="AA31" s="13">
        <v>5532.12</v>
      </c>
      <c r="AB31" s="13">
        <v>5540</v>
      </c>
      <c r="AC31" s="13">
        <v>84319</v>
      </c>
      <c r="AD31" s="13">
        <v>412</v>
      </c>
      <c r="AE31" s="13">
        <v>388714</v>
      </c>
      <c r="AF31" s="13">
        <v>1026332</v>
      </c>
      <c r="AG31" s="13">
        <v>60021</v>
      </c>
      <c r="AH31" s="13">
        <v>188305</v>
      </c>
      <c r="AI31" s="13">
        <v>104588</v>
      </c>
      <c r="AJ31" s="13">
        <v>12936</v>
      </c>
      <c r="AK31" s="5">
        <v>53002</v>
      </c>
      <c r="AL31" s="5">
        <v>5800</v>
      </c>
      <c r="AM31" s="13">
        <v>41150</v>
      </c>
      <c r="AN31" s="13">
        <v>9414</v>
      </c>
      <c r="AO31" s="13">
        <v>19050</v>
      </c>
      <c r="AP31" s="13">
        <v>215034</v>
      </c>
      <c r="AQ31" s="13">
        <v>82740</v>
      </c>
      <c r="AR31" s="13">
        <v>22721</v>
      </c>
      <c r="AS31" s="13">
        <v>8019</v>
      </c>
      <c r="AT31" s="14">
        <v>38829</v>
      </c>
      <c r="AU31">
        <f t="shared" si="0"/>
        <v>3351142</v>
      </c>
      <c r="AV31" s="1">
        <v>215034</v>
      </c>
      <c r="AW31" s="1">
        <v>660524</v>
      </c>
      <c r="AX31">
        <v>3192</v>
      </c>
      <c r="AY31">
        <f t="shared" si="1"/>
        <v>2975580</v>
      </c>
      <c r="AZ31" s="1">
        <v>3854330</v>
      </c>
      <c r="BC31" s="1">
        <v>0</v>
      </c>
      <c r="BD31" s="1">
        <v>3192</v>
      </c>
      <c r="BE31">
        <f t="shared" si="2"/>
        <v>3192</v>
      </c>
    </row>
    <row r="32" spans="2:57" x14ac:dyDescent="0.25">
      <c r="B32" s="1">
        <v>28</v>
      </c>
      <c r="C32" s="2" t="s">
        <v>28</v>
      </c>
      <c r="D32" s="1">
        <v>28</v>
      </c>
      <c r="E32" s="12">
        <v>20517</v>
      </c>
      <c r="F32" s="13">
        <v>231950</v>
      </c>
      <c r="G32" s="13">
        <v>2237</v>
      </c>
      <c r="H32" s="13">
        <v>4830.6000000000004</v>
      </c>
      <c r="I32" s="13">
        <v>282.40000000000003</v>
      </c>
      <c r="J32" s="13">
        <v>13735</v>
      </c>
      <c r="K32" s="13">
        <v>17780</v>
      </c>
      <c r="L32" s="13">
        <v>15157</v>
      </c>
      <c r="M32" s="13">
        <v>4249</v>
      </c>
      <c r="N32" s="13">
        <v>4491</v>
      </c>
      <c r="O32" s="13">
        <v>10479.58</v>
      </c>
      <c r="P32" s="13">
        <v>3730.02</v>
      </c>
      <c r="Q32" s="13">
        <v>3552.4</v>
      </c>
      <c r="R32" s="13">
        <v>20111</v>
      </c>
      <c r="S32" s="5">
        <v>31658</v>
      </c>
      <c r="T32" s="13">
        <v>3016.02</v>
      </c>
      <c r="U32" s="13">
        <v>4164.9799999999996</v>
      </c>
      <c r="V32" s="13">
        <v>8667</v>
      </c>
      <c r="W32" s="5">
        <v>6610</v>
      </c>
      <c r="X32" s="5">
        <v>5242</v>
      </c>
      <c r="Y32" s="13">
        <v>11943</v>
      </c>
      <c r="Z32" s="13">
        <v>1710.54</v>
      </c>
      <c r="AA32" s="13">
        <v>482.46</v>
      </c>
      <c r="AB32" s="13">
        <v>103</v>
      </c>
      <c r="AC32" s="13">
        <v>23775</v>
      </c>
      <c r="AD32" s="13">
        <v>569</v>
      </c>
      <c r="AE32" s="13">
        <v>590</v>
      </c>
      <c r="AF32" s="13">
        <v>1069000</v>
      </c>
      <c r="AG32" s="13">
        <v>40186</v>
      </c>
      <c r="AH32" s="13">
        <v>30382</v>
      </c>
      <c r="AI32" s="13">
        <v>22526</v>
      </c>
      <c r="AJ32" s="13">
        <v>6661</v>
      </c>
      <c r="AK32" s="5">
        <v>74800</v>
      </c>
      <c r="AL32" s="5">
        <v>1235</v>
      </c>
      <c r="AM32" s="13">
        <v>29741</v>
      </c>
      <c r="AN32" s="13">
        <v>8133</v>
      </c>
      <c r="AO32" s="13">
        <v>12035</v>
      </c>
      <c r="AP32" s="13">
        <v>18515</v>
      </c>
      <c r="AQ32" s="13">
        <v>42544</v>
      </c>
      <c r="AR32" s="13">
        <v>12190</v>
      </c>
      <c r="AS32" s="13">
        <v>1653</v>
      </c>
      <c r="AT32" s="14">
        <v>15306</v>
      </c>
      <c r="AU32">
        <f t="shared" si="0"/>
        <v>1836540</v>
      </c>
      <c r="AV32" s="13">
        <v>18515</v>
      </c>
      <c r="AW32" s="13">
        <v>4597483</v>
      </c>
      <c r="AX32">
        <v>0</v>
      </c>
      <c r="AY32">
        <f t="shared" si="1"/>
        <v>151477904</v>
      </c>
      <c r="AZ32" s="1">
        <v>156093902</v>
      </c>
      <c r="BC32" s="1">
        <v>0</v>
      </c>
      <c r="BD32" s="1">
        <v>0</v>
      </c>
      <c r="BE32">
        <f t="shared" si="2"/>
        <v>0</v>
      </c>
    </row>
    <row r="33" spans="2:52" s="19" customFormat="1" x14ac:dyDescent="0.25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V33" s="1"/>
      <c r="AW33" s="1"/>
    </row>
    <row r="34" spans="2:52" s="19" customFormat="1" x14ac:dyDescent="0.25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V34" s="1"/>
      <c r="AW34" s="1"/>
    </row>
    <row r="35" spans="2:52" s="19" customFormat="1" ht="14.4" x14ac:dyDescent="0.25">
      <c r="B35" s="17"/>
      <c r="C35" s="18"/>
      <c r="D35" s="1" t="s">
        <v>43</v>
      </c>
      <c r="E35" s="1">
        <v>1</v>
      </c>
      <c r="F35" s="1">
        <v>2</v>
      </c>
      <c r="G35" s="1">
        <v>3</v>
      </c>
      <c r="H35" s="1">
        <v>4</v>
      </c>
      <c r="I35" s="1">
        <v>5</v>
      </c>
      <c r="J35" s="1">
        <v>6</v>
      </c>
      <c r="K35" s="1">
        <v>7</v>
      </c>
      <c r="L35" s="1">
        <v>8</v>
      </c>
      <c r="M35" s="1">
        <v>9</v>
      </c>
      <c r="N35" s="1">
        <v>10</v>
      </c>
      <c r="O35" s="1">
        <v>11</v>
      </c>
      <c r="P35" s="1">
        <v>12</v>
      </c>
      <c r="Q35" s="1">
        <v>13</v>
      </c>
      <c r="R35" s="1">
        <v>14</v>
      </c>
      <c r="S35" s="1">
        <v>15</v>
      </c>
      <c r="T35" s="1">
        <v>16</v>
      </c>
      <c r="U35" s="1">
        <v>17</v>
      </c>
      <c r="V35" s="1">
        <v>18</v>
      </c>
      <c r="W35" s="1">
        <v>19</v>
      </c>
      <c r="X35" s="1">
        <v>20</v>
      </c>
      <c r="Y35" s="1">
        <v>21</v>
      </c>
      <c r="Z35" s="1">
        <v>22</v>
      </c>
      <c r="AA35" s="1">
        <v>23</v>
      </c>
      <c r="AB35" s="1">
        <v>24</v>
      </c>
      <c r="AC35" s="1">
        <v>25</v>
      </c>
      <c r="AD35" s="1">
        <v>26</v>
      </c>
      <c r="AE35" s="1">
        <v>27</v>
      </c>
      <c r="AF35" s="1">
        <v>28</v>
      </c>
      <c r="AG35" s="1">
        <v>29</v>
      </c>
      <c r="AH35" s="1">
        <v>30</v>
      </c>
      <c r="AI35" s="1">
        <v>31</v>
      </c>
      <c r="AJ35" s="1">
        <v>32</v>
      </c>
      <c r="AK35" s="1">
        <v>33</v>
      </c>
      <c r="AL35" s="1">
        <v>34</v>
      </c>
      <c r="AM35" s="1">
        <v>35</v>
      </c>
      <c r="AN35" s="1">
        <v>36</v>
      </c>
      <c r="AO35" s="1">
        <v>37</v>
      </c>
      <c r="AP35" s="1">
        <v>38</v>
      </c>
      <c r="AQ35" s="1">
        <v>39</v>
      </c>
      <c r="AR35" s="1">
        <v>40</v>
      </c>
      <c r="AS35" s="1">
        <v>41</v>
      </c>
      <c r="AT35" s="1">
        <v>42</v>
      </c>
      <c r="AU35"/>
      <c r="AV35"/>
      <c r="AW35"/>
      <c r="AX35"/>
      <c r="AY35"/>
      <c r="AZ35"/>
    </row>
    <row r="36" spans="2:52" s="19" customFormat="1" ht="14.4" x14ac:dyDescent="0.25">
      <c r="B36" s="17"/>
      <c r="C36" s="18"/>
      <c r="D36" s="1" t="s">
        <v>0</v>
      </c>
      <c r="E36" s="2" t="s">
        <v>1</v>
      </c>
      <c r="F36" s="2" t="s">
        <v>2</v>
      </c>
      <c r="G36" s="2" t="s">
        <v>3</v>
      </c>
      <c r="H36" s="2" t="s">
        <v>4</v>
      </c>
      <c r="I36" s="2" t="s">
        <v>5</v>
      </c>
      <c r="J36" s="2" t="s">
        <v>6</v>
      </c>
      <c r="K36" s="2" t="s">
        <v>7</v>
      </c>
      <c r="L36" s="2" t="s">
        <v>8</v>
      </c>
      <c r="M36" s="2" t="s">
        <v>9</v>
      </c>
      <c r="N36" s="2" t="s">
        <v>10</v>
      </c>
      <c r="O36" s="2" t="s">
        <v>11</v>
      </c>
      <c r="P36" s="3" t="s">
        <v>12</v>
      </c>
      <c r="Q36" s="3" t="s">
        <v>13</v>
      </c>
      <c r="R36" s="2" t="s">
        <v>14</v>
      </c>
      <c r="S36" s="4" t="s">
        <v>15</v>
      </c>
      <c r="T36" s="6" t="s">
        <v>16</v>
      </c>
      <c r="U36" s="6" t="s">
        <v>17</v>
      </c>
      <c r="V36" s="2" t="s">
        <v>18</v>
      </c>
      <c r="W36" s="4" t="s">
        <v>19</v>
      </c>
      <c r="X36" s="4" t="s">
        <v>20</v>
      </c>
      <c r="Y36" s="2" t="s">
        <v>21</v>
      </c>
      <c r="Z36" s="7" t="s">
        <v>22</v>
      </c>
      <c r="AA36" s="7" t="s">
        <v>23</v>
      </c>
      <c r="AB36" s="2" t="s">
        <v>24</v>
      </c>
      <c r="AC36" s="2" t="s">
        <v>25</v>
      </c>
      <c r="AD36" s="2" t="s">
        <v>26</v>
      </c>
      <c r="AE36" s="2" t="s">
        <v>27</v>
      </c>
      <c r="AF36" s="2" t="s">
        <v>28</v>
      </c>
      <c r="AG36" s="2" t="s">
        <v>29</v>
      </c>
      <c r="AH36" s="2" t="s">
        <v>30</v>
      </c>
      <c r="AI36" s="2" t="s">
        <v>31</v>
      </c>
      <c r="AJ36" s="2" t="s">
        <v>32</v>
      </c>
      <c r="AK36" s="4" t="s">
        <v>33</v>
      </c>
      <c r="AL36" s="4" t="s">
        <v>34</v>
      </c>
      <c r="AM36" s="2" t="s">
        <v>35</v>
      </c>
      <c r="AN36" s="2" t="s">
        <v>36</v>
      </c>
      <c r="AO36" s="2" t="s">
        <v>37</v>
      </c>
      <c r="AP36" s="6" t="s">
        <v>38</v>
      </c>
      <c r="AQ36" s="2" t="s">
        <v>39</v>
      </c>
      <c r="AR36" s="2" t="s">
        <v>40</v>
      </c>
      <c r="AS36" s="2" t="s">
        <v>41</v>
      </c>
      <c r="AT36" s="4" t="s">
        <v>42</v>
      </c>
      <c r="AU36"/>
      <c r="AV36" s="20" t="s">
        <v>45</v>
      </c>
      <c r="AW36"/>
      <c r="AX36"/>
      <c r="AY36"/>
      <c r="AZ36"/>
    </row>
    <row r="37" spans="2:52" s="19" customFormat="1" ht="27.6" x14ac:dyDescent="0.25">
      <c r="B37" s="1" t="s">
        <v>43</v>
      </c>
      <c r="C37" s="1" t="s">
        <v>0</v>
      </c>
      <c r="D37" s="1"/>
      <c r="E37" s="1">
        <v>1</v>
      </c>
      <c r="F37" s="1">
        <v>2</v>
      </c>
      <c r="G37" s="1">
        <v>3</v>
      </c>
      <c r="H37" s="1">
        <v>4</v>
      </c>
      <c r="I37" s="1">
        <v>5</v>
      </c>
      <c r="J37" s="1">
        <v>6</v>
      </c>
      <c r="K37" s="1">
        <v>7</v>
      </c>
      <c r="L37" s="1">
        <v>8</v>
      </c>
      <c r="M37" s="1">
        <v>9</v>
      </c>
      <c r="N37" s="1">
        <v>10</v>
      </c>
      <c r="O37" s="1">
        <v>11</v>
      </c>
      <c r="P37" s="1">
        <v>12</v>
      </c>
      <c r="Q37" s="1">
        <v>13</v>
      </c>
      <c r="R37" s="1">
        <v>14</v>
      </c>
      <c r="S37" s="5">
        <v>19</v>
      </c>
      <c r="T37" s="1">
        <v>15</v>
      </c>
      <c r="U37" s="1">
        <v>16</v>
      </c>
      <c r="V37" s="1">
        <v>17</v>
      </c>
      <c r="W37" s="5">
        <v>23</v>
      </c>
      <c r="X37" s="5">
        <v>22</v>
      </c>
      <c r="Y37" s="1">
        <v>18</v>
      </c>
      <c r="Z37" s="1">
        <v>20</v>
      </c>
      <c r="AA37" s="1">
        <v>21</v>
      </c>
      <c r="AB37" s="1">
        <v>24</v>
      </c>
      <c r="AC37" s="1">
        <v>25</v>
      </c>
      <c r="AD37" s="1">
        <v>26</v>
      </c>
      <c r="AE37" s="1">
        <v>27</v>
      </c>
      <c r="AF37" s="1">
        <v>28</v>
      </c>
      <c r="AG37" s="1">
        <v>29</v>
      </c>
      <c r="AH37" s="1">
        <v>30</v>
      </c>
      <c r="AI37" s="1">
        <v>31</v>
      </c>
      <c r="AJ37" s="1">
        <v>32</v>
      </c>
      <c r="AK37" s="5">
        <v>35</v>
      </c>
      <c r="AL37" s="5">
        <v>36</v>
      </c>
      <c r="AM37" s="1">
        <v>33</v>
      </c>
      <c r="AN37" s="1">
        <v>34</v>
      </c>
      <c r="AO37" s="1">
        <v>37</v>
      </c>
      <c r="AP37" s="1">
        <v>38</v>
      </c>
      <c r="AQ37" s="1">
        <v>40</v>
      </c>
      <c r="AR37" s="1">
        <v>41</v>
      </c>
      <c r="AS37" s="1">
        <v>42</v>
      </c>
      <c r="AT37" s="5">
        <v>39</v>
      </c>
      <c r="AU37" s="20" t="s">
        <v>44</v>
      </c>
      <c r="AV37" s="55" t="s">
        <v>195</v>
      </c>
      <c r="AW37" s="40" t="s">
        <v>191</v>
      </c>
      <c r="AX37" s="40" t="s">
        <v>192</v>
      </c>
      <c r="AY37" t="s">
        <v>46</v>
      </c>
      <c r="AZ37" s="20" t="s">
        <v>47</v>
      </c>
    </row>
    <row r="38" spans="2:52" s="19" customFormat="1" x14ac:dyDescent="0.25">
      <c r="B38" s="1">
        <v>1</v>
      </c>
      <c r="C38" s="2" t="s">
        <v>1</v>
      </c>
      <c r="D38" s="1">
        <v>1</v>
      </c>
      <c r="E38" s="17">
        <f>E5/$AU5</f>
        <v>9.6122857710106979E-2</v>
      </c>
      <c r="F38" s="17">
        <f t="shared" ref="F38:AS38" si="3">F5/$AU5</f>
        <v>2.9648158433420529E-4</v>
      </c>
      <c r="G38" s="17">
        <f t="shared" si="3"/>
        <v>1.2379189325019009E-7</v>
      </c>
      <c r="H38" s="17">
        <f t="shared" si="3"/>
        <v>4.2118953759444678E-5</v>
      </c>
      <c r="I38" s="17">
        <f t="shared" si="3"/>
        <v>1.1884021752018251E-7</v>
      </c>
      <c r="J38" s="17">
        <f t="shared" si="3"/>
        <v>0.55166204605172331</v>
      </c>
      <c r="K38" s="17">
        <f t="shared" si="3"/>
        <v>0.13654380758659609</v>
      </c>
      <c r="L38" s="17">
        <f t="shared" si="3"/>
        <v>1.2948136866396884E-2</v>
      </c>
      <c r="M38" s="17">
        <f t="shared" si="3"/>
        <v>1.7789266435732067E-2</v>
      </c>
      <c r="N38" s="17">
        <f t="shared" si="3"/>
        <v>1.1104132824542053E-5</v>
      </c>
      <c r="O38" s="17">
        <f t="shared" si="3"/>
        <v>4.2256981968002427E-2</v>
      </c>
      <c r="P38" s="17">
        <f t="shared" si="3"/>
        <v>1.5040620700475439E-2</v>
      </c>
      <c r="Q38" s="17">
        <f t="shared" si="3"/>
        <v>1.4324400667119468E-2</v>
      </c>
      <c r="R38" s="17">
        <f t="shared" si="3"/>
        <v>4.3562367234741898E-5</v>
      </c>
      <c r="S38" s="17">
        <f t="shared" si="3"/>
        <v>1.4335101238372014E-5</v>
      </c>
      <c r="T38" s="17">
        <f t="shared" si="3"/>
        <v>1.2452226542036622E-5</v>
      </c>
      <c r="U38" s="17">
        <f t="shared" si="3"/>
        <v>1.7195931891383905E-5</v>
      </c>
      <c r="V38" s="17">
        <f t="shared" si="3"/>
        <v>1.3839933665371253E-5</v>
      </c>
      <c r="W38" s="17">
        <f t="shared" si="3"/>
        <v>3.4290354430302658E-6</v>
      </c>
      <c r="X38" s="17">
        <f t="shared" si="3"/>
        <v>1.1401233368342508E-5</v>
      </c>
      <c r="Y38" s="17">
        <f t="shared" si="3"/>
        <v>6.1796913110494892E-5</v>
      </c>
      <c r="Z38" s="17">
        <f t="shared" si="3"/>
        <v>7.5411545530150811E-6</v>
      </c>
      <c r="AA38" s="17">
        <f t="shared" si="3"/>
        <v>2.1269923098247662E-6</v>
      </c>
      <c r="AB38" s="17">
        <f t="shared" si="3"/>
        <v>3.5899649042555131E-7</v>
      </c>
      <c r="AC38" s="17">
        <f t="shared" si="3"/>
        <v>4.4959977709536539E-4</v>
      </c>
      <c r="AD38" s="17">
        <f t="shared" si="3"/>
        <v>2.4758378650038019E-8</v>
      </c>
      <c r="AE38" s="17">
        <f t="shared" si="3"/>
        <v>2.3149084037785547E-6</v>
      </c>
      <c r="AF38" s="17">
        <f t="shared" si="3"/>
        <v>3.9359261083218196E-3</v>
      </c>
      <c r="AG38" s="17">
        <f t="shared" si="3"/>
        <v>9.9652474066403037E-6</v>
      </c>
      <c r="AH38" s="17">
        <f t="shared" si="3"/>
        <v>1.0984054688089367E-4</v>
      </c>
      <c r="AI38" s="17">
        <f t="shared" si="3"/>
        <v>2.0358790005547613E-2</v>
      </c>
      <c r="AJ38" s="17">
        <f t="shared" si="3"/>
        <v>5.5641980178095451E-4</v>
      </c>
      <c r="AK38" s="17">
        <f t="shared" si="3"/>
        <v>4.5706826580704261E-2</v>
      </c>
      <c r="AL38" s="17">
        <f t="shared" si="3"/>
        <v>2.2222254133021377E-3</v>
      </c>
      <c r="AM38" s="17">
        <f t="shared" si="3"/>
        <v>1.6642582128555556E-4</v>
      </c>
      <c r="AN38" s="17">
        <f t="shared" si="3"/>
        <v>5.7563230361338392E-6</v>
      </c>
      <c r="AO38" s="17">
        <f t="shared" si="3"/>
        <v>1.714942327708981E-2</v>
      </c>
      <c r="AP38" s="17">
        <f>AP5/$AU5</f>
        <v>1.7866698264960061E-2</v>
      </c>
      <c r="AQ38" s="17">
        <f t="shared" si="3"/>
        <v>9.7044178875621524E-4</v>
      </c>
      <c r="AR38" s="17">
        <f t="shared" si="3"/>
        <v>8.2436735472099097E-4</v>
      </c>
      <c r="AS38" s="17">
        <f t="shared" si="3"/>
        <v>2.8521652204843799E-5</v>
      </c>
      <c r="AT38" s="17">
        <f>AT5/$AU5</f>
        <v>2.4103271950958014E-3</v>
      </c>
      <c r="AU38">
        <f>SUM(E38:AT38)</f>
        <v>1</v>
      </c>
      <c r="AV38" s="5">
        <f>AV5/$AZ5</f>
        <v>1.5790242915713699E-2</v>
      </c>
      <c r="AW38" s="5">
        <f t="shared" ref="AW38:AY38" si="4">AW5/$AZ5</f>
        <v>0.14016178159815745</v>
      </c>
      <c r="AX38" s="5">
        <f t="shared" si="4"/>
        <v>2.0027023662974663E-2</v>
      </c>
      <c r="AY38" s="5">
        <f t="shared" si="4"/>
        <v>0.82402095182315416</v>
      </c>
      <c r="AZ38" s="21">
        <f>SUM(AV38:AY38)</f>
        <v>1</v>
      </c>
    </row>
    <row r="39" spans="2:52" s="19" customFormat="1" x14ac:dyDescent="0.25">
      <c r="B39" s="1">
        <v>2</v>
      </c>
      <c r="C39" s="2" t="s">
        <v>2</v>
      </c>
      <c r="D39" s="1">
        <v>2</v>
      </c>
      <c r="E39" s="17">
        <f>E6/$AU6</f>
        <v>4.1548075863702172E-4</v>
      </c>
      <c r="F39" s="17">
        <f t="shared" ref="F39:AS39" si="5">F6/$AU6</f>
        <v>0.11698881318057369</v>
      </c>
      <c r="G39" s="17">
        <f t="shared" si="5"/>
        <v>6.7438514404096492E-4</v>
      </c>
      <c r="H39" s="17">
        <f t="shared" si="5"/>
        <v>2.4255821119023033E-3</v>
      </c>
      <c r="I39" s="17">
        <f t="shared" si="5"/>
        <v>9.8826362108989405E-5</v>
      </c>
      <c r="J39" s="17">
        <f t="shared" si="5"/>
        <v>7.2671621561981772E-2</v>
      </c>
      <c r="K39" s="17">
        <f t="shared" si="5"/>
        <v>8.0352890124525851E-3</v>
      </c>
      <c r="L39" s="17">
        <f t="shared" si="5"/>
        <v>1.1021126062622656E-2</v>
      </c>
      <c r="M39" s="17">
        <f t="shared" si="5"/>
        <v>1.8430517805595736E-2</v>
      </c>
      <c r="N39" s="17">
        <f t="shared" si="5"/>
        <v>5.247698878415135E-2</v>
      </c>
      <c r="O39" s="17">
        <f t="shared" si="5"/>
        <v>4.0095327887118414E-2</v>
      </c>
      <c r="P39" s="17">
        <f t="shared" si="5"/>
        <v>1.4271218400499773E-2</v>
      </c>
      <c r="Q39" s="17">
        <f t="shared" si="5"/>
        <v>1.3591636571904549E-2</v>
      </c>
      <c r="R39" s="17">
        <f t="shared" si="5"/>
        <v>0.10123020858993768</v>
      </c>
      <c r="S39" s="17">
        <f t="shared" si="5"/>
        <v>4.8754580550629031E-3</v>
      </c>
      <c r="T39" s="17">
        <f t="shared" si="5"/>
        <v>2.0035011057639381E-2</v>
      </c>
      <c r="U39" s="17">
        <f t="shared" si="5"/>
        <v>2.7667396222454385E-2</v>
      </c>
      <c r="V39" s="17">
        <f t="shared" si="5"/>
        <v>6.5084425826229531E-2</v>
      </c>
      <c r="W39" s="17">
        <f t="shared" si="5"/>
        <v>3.3583182717778479E-4</v>
      </c>
      <c r="X39" s="17">
        <f t="shared" si="5"/>
        <v>2.1966050414054243E-2</v>
      </c>
      <c r="Y39" s="17">
        <f t="shared" si="5"/>
        <v>7.7068097432415092E-2</v>
      </c>
      <c r="Z39" s="17">
        <f t="shared" si="5"/>
        <v>4.0746769512366651E-3</v>
      </c>
      <c r="AA39" s="17">
        <f t="shared" si="5"/>
        <v>1.1492678580411106E-3</v>
      </c>
      <c r="AB39" s="17">
        <f t="shared" si="5"/>
        <v>2.3102725939321031E-3</v>
      </c>
      <c r="AC39" s="17">
        <f t="shared" si="5"/>
        <v>0.28420970366197756</v>
      </c>
      <c r="AD39" s="17">
        <f t="shared" si="5"/>
        <v>2.533253315488828E-2</v>
      </c>
      <c r="AE39" s="17">
        <f t="shared" si="5"/>
        <v>4.1416537195574732E-4</v>
      </c>
      <c r="AF39" s="17">
        <f t="shared" si="5"/>
        <v>8.4846523176727775E-3</v>
      </c>
      <c r="AG39" s="17">
        <f t="shared" si="5"/>
        <v>0</v>
      </c>
      <c r="AH39" s="17">
        <f t="shared" si="5"/>
        <v>2.9437446763692914E-5</v>
      </c>
      <c r="AI39" s="17">
        <f t="shared" si="5"/>
        <v>0</v>
      </c>
      <c r="AJ39" s="17">
        <f t="shared" si="5"/>
        <v>0</v>
      </c>
      <c r="AK39" s="17">
        <f t="shared" si="5"/>
        <v>1.4514611655441806E-6</v>
      </c>
      <c r="AL39" s="17">
        <f t="shared" si="5"/>
        <v>3.3610397614632434E-5</v>
      </c>
      <c r="AM39" s="17">
        <f t="shared" si="5"/>
        <v>0</v>
      </c>
      <c r="AN39" s="17">
        <f t="shared" si="5"/>
        <v>0</v>
      </c>
      <c r="AO39" s="17">
        <f t="shared" si="5"/>
        <v>5.9419191464464893E-6</v>
      </c>
      <c r="AP39" s="17">
        <f t="shared" si="5"/>
        <v>3.5053240729506197E-3</v>
      </c>
      <c r="AQ39" s="17">
        <f t="shared" si="5"/>
        <v>4.003764908830776E-4</v>
      </c>
      <c r="AR39" s="17">
        <f t="shared" si="5"/>
        <v>5.5890326505735608E-4</v>
      </c>
      <c r="AS39" s="17">
        <f t="shared" si="5"/>
        <v>3.0389968153581284E-5</v>
      </c>
      <c r="AT39" s="17">
        <f t="shared" ref="AT39" si="6">AT6/$AU6</f>
        <v>0</v>
      </c>
      <c r="AU39">
        <f t="shared" ref="AU39:AU65" si="7">SUM(E39:AT39)</f>
        <v>0.99999999999999989</v>
      </c>
      <c r="AV39" s="5">
        <f t="shared" ref="AV39:AY39" si="8">AV6/$AZ6</f>
        <v>3.1063374211341963E-3</v>
      </c>
      <c r="AW39" s="5">
        <f t="shared" si="8"/>
        <v>4.8848372861782834E-2</v>
      </c>
      <c r="AX39" s="5">
        <f t="shared" si="8"/>
        <v>3.194526035437433E-3</v>
      </c>
      <c r="AY39" s="5">
        <f t="shared" si="8"/>
        <v>0.94485076368164556</v>
      </c>
      <c r="AZ39" s="21">
        <f t="shared" ref="AZ39:AZ65" si="9">SUM(AV39:AY39)</f>
        <v>1</v>
      </c>
    </row>
    <row r="40" spans="2:52" s="19" customFormat="1" x14ac:dyDescent="0.25">
      <c r="B40" s="1">
        <v>3</v>
      </c>
      <c r="C40" s="2" t="s">
        <v>3</v>
      </c>
      <c r="D40" s="1">
        <v>3</v>
      </c>
      <c r="E40" s="17">
        <f t="shared" ref="E40:AS40" si="10">E7/$AU7</f>
        <v>0</v>
      </c>
      <c r="F40" s="17">
        <f t="shared" si="10"/>
        <v>3.4063632562747695E-5</v>
      </c>
      <c r="G40" s="17">
        <f t="shared" si="10"/>
        <v>2.2246178559460698E-2</v>
      </c>
      <c r="H40" s="17">
        <f t="shared" si="10"/>
        <v>4.477165466135759E-5</v>
      </c>
      <c r="I40" s="17">
        <f t="shared" si="10"/>
        <v>0</v>
      </c>
      <c r="J40" s="17">
        <f t="shared" si="10"/>
        <v>2.0749318292966716E-2</v>
      </c>
      <c r="K40" s="17">
        <f t="shared" si="10"/>
        <v>3.4573576860424892E-3</v>
      </c>
      <c r="L40" s="17">
        <f t="shared" si="10"/>
        <v>1.1370707239806881E-3</v>
      </c>
      <c r="M40" s="17">
        <f t="shared" si="10"/>
        <v>4.4719528817934165E-3</v>
      </c>
      <c r="N40" s="17">
        <f t="shared" si="10"/>
        <v>0.76459318547130717</v>
      </c>
      <c r="O40" s="17">
        <f t="shared" si="10"/>
        <v>5.6772817916226168E-2</v>
      </c>
      <c r="P40" s="17">
        <f t="shared" si="10"/>
        <v>2.0207274173572026E-2</v>
      </c>
      <c r="Q40" s="17">
        <f t="shared" si="10"/>
        <v>1.9245023022449549E-2</v>
      </c>
      <c r="R40" s="17">
        <f t="shared" si="10"/>
        <v>3.5054468071728878E-2</v>
      </c>
      <c r="S40" s="17">
        <f t="shared" si="10"/>
        <v>8.337993343327757E-3</v>
      </c>
      <c r="T40" s="17">
        <f t="shared" si="10"/>
        <v>4.6912313542524439E-3</v>
      </c>
      <c r="U40" s="17">
        <f t="shared" si="10"/>
        <v>6.4783671082533755E-3</v>
      </c>
      <c r="V40" s="17">
        <f t="shared" si="10"/>
        <v>1.7063334233211266E-2</v>
      </c>
      <c r="W40" s="17">
        <f t="shared" si="10"/>
        <v>3.481521449117843E-4</v>
      </c>
      <c r="X40" s="17">
        <f t="shared" si="10"/>
        <v>1.064619842385188E-3</v>
      </c>
      <c r="Y40" s="17">
        <f t="shared" si="10"/>
        <v>4.9467425408827237E-3</v>
      </c>
      <c r="Z40" s="17">
        <f t="shared" si="10"/>
        <v>5.9231686888059265E-4</v>
      </c>
      <c r="AA40" s="17">
        <f t="shared" si="10"/>
        <v>1.670637322483723E-4</v>
      </c>
      <c r="AB40" s="17">
        <f t="shared" si="10"/>
        <v>3.7316446822891456E-4</v>
      </c>
      <c r="AC40" s="17">
        <f t="shared" si="10"/>
        <v>3.5008362965259013E-3</v>
      </c>
      <c r="AD40" s="17">
        <f t="shared" si="10"/>
        <v>3.793549172308279E-3</v>
      </c>
      <c r="AE40" s="17">
        <f t="shared" si="10"/>
        <v>0</v>
      </c>
      <c r="AF40" s="17">
        <f t="shared" si="10"/>
        <v>5.0913614506597978E-6</v>
      </c>
      <c r="AG40" s="17">
        <f t="shared" si="10"/>
        <v>0</v>
      </c>
      <c r="AH40" s="17">
        <f t="shared" si="10"/>
        <v>1.9799738974788105E-6</v>
      </c>
      <c r="AI40" s="17">
        <f t="shared" si="10"/>
        <v>0</v>
      </c>
      <c r="AJ40" s="17">
        <f t="shared" si="10"/>
        <v>0</v>
      </c>
      <c r="AK40" s="17">
        <f t="shared" si="10"/>
        <v>0</v>
      </c>
      <c r="AL40" s="17">
        <f t="shared" si="10"/>
        <v>4.6064698839302937E-6</v>
      </c>
      <c r="AM40" s="17">
        <f t="shared" si="10"/>
        <v>0</v>
      </c>
      <c r="AN40" s="17">
        <f t="shared" si="10"/>
        <v>0</v>
      </c>
      <c r="AO40" s="17">
        <f t="shared" si="10"/>
        <v>8.0815261121584092E-7</v>
      </c>
      <c r="AP40" s="17">
        <f t="shared" si="10"/>
        <v>4.8089121130398614E-4</v>
      </c>
      <c r="AQ40" s="17">
        <f t="shared" si="10"/>
        <v>5.4913969932116395E-5</v>
      </c>
      <c r="AR40" s="17">
        <f t="shared" si="10"/>
        <v>7.6693682804383312E-5</v>
      </c>
      <c r="AS40" s="17">
        <f t="shared" si="10"/>
        <v>4.161985947761581E-6</v>
      </c>
      <c r="AT40" s="17">
        <f t="shared" ref="AT40" si="11">AT7/$AU7</f>
        <v>0</v>
      </c>
      <c r="AU40">
        <f t="shared" si="7"/>
        <v>0.99999999999999978</v>
      </c>
      <c r="AV40" s="5">
        <f t="shared" ref="AV40:AY40" si="12">AV7/$AZ7</f>
        <v>1.4882437373337964E-3</v>
      </c>
      <c r="AW40" s="5">
        <f t="shared" si="12"/>
        <v>4.8848308684335512E-2</v>
      </c>
      <c r="AX40" s="5">
        <f t="shared" si="12"/>
        <v>4.6531845614814361E-4</v>
      </c>
      <c r="AY40" s="5">
        <f t="shared" si="12"/>
        <v>0.9491981291221826</v>
      </c>
      <c r="AZ40" s="21">
        <f t="shared" si="9"/>
        <v>1</v>
      </c>
    </row>
    <row r="41" spans="2:52" s="19" customFormat="1" x14ac:dyDescent="0.25">
      <c r="B41" s="1">
        <v>4</v>
      </c>
      <c r="C41" s="2" t="s">
        <v>4</v>
      </c>
      <c r="D41" s="1">
        <v>4</v>
      </c>
      <c r="E41" s="17">
        <f t="shared" ref="E41:AS41" si="13">E8/$AU8</f>
        <v>7.520972749579079E-7</v>
      </c>
      <c r="F41" s="17">
        <f t="shared" si="13"/>
        <v>8.2103952516238286E-7</v>
      </c>
      <c r="G41" s="17">
        <f t="shared" si="13"/>
        <v>1.4477872542939726E-6</v>
      </c>
      <c r="H41" s="17">
        <f t="shared" si="13"/>
        <v>0.15746054330040557</v>
      </c>
      <c r="I41" s="17">
        <f t="shared" si="13"/>
        <v>1.197228804831754E-2</v>
      </c>
      <c r="J41" s="17">
        <f t="shared" si="13"/>
        <v>4.0256006642122024E-4</v>
      </c>
      <c r="K41" s="17">
        <f t="shared" si="13"/>
        <v>3.1055349978470283E-5</v>
      </c>
      <c r="L41" s="17">
        <f t="shared" si="13"/>
        <v>2.1813265289922943E-3</v>
      </c>
      <c r="M41" s="17">
        <f t="shared" si="13"/>
        <v>7.7802582851208175E-4</v>
      </c>
      <c r="N41" s="17">
        <f t="shared" si="13"/>
        <v>6.0669180179937906E-6</v>
      </c>
      <c r="O41" s="17">
        <f t="shared" si="13"/>
        <v>6.299828504899122E-3</v>
      </c>
      <c r="P41" s="17">
        <f t="shared" si="13"/>
        <v>2.2423118407268058E-3</v>
      </c>
      <c r="Q41" s="17">
        <f t="shared" si="13"/>
        <v>2.1355350864064818E-3</v>
      </c>
      <c r="R41" s="17">
        <f t="shared" si="13"/>
        <v>3.6812667153227646E-2</v>
      </c>
      <c r="S41" s="17">
        <f t="shared" si="13"/>
        <v>4.8466401893745853E-4</v>
      </c>
      <c r="T41" s="17">
        <f t="shared" si="13"/>
        <v>0.26591703556045654</v>
      </c>
      <c r="U41" s="17">
        <f t="shared" si="13"/>
        <v>0.3672187633930114</v>
      </c>
      <c r="V41" s="17">
        <f t="shared" si="13"/>
        <v>3.1195866819341582E-3</v>
      </c>
      <c r="W41" s="17">
        <f t="shared" si="13"/>
        <v>8.0653031523298649E-4</v>
      </c>
      <c r="X41" s="17">
        <f t="shared" si="13"/>
        <v>1.376397554207239E-2</v>
      </c>
      <c r="Y41" s="17">
        <f t="shared" si="13"/>
        <v>7.2581260334404152E-2</v>
      </c>
      <c r="Z41" s="17">
        <f t="shared" si="13"/>
        <v>5.2761541686348378E-4</v>
      </c>
      <c r="AA41" s="17">
        <f t="shared" si="13"/>
        <v>1.4881460475636723E-4</v>
      </c>
      <c r="AB41" s="17">
        <f t="shared" si="13"/>
        <v>0</v>
      </c>
      <c r="AC41" s="17">
        <f t="shared" si="13"/>
        <v>1.6170091411595022E-6</v>
      </c>
      <c r="AD41" s="17">
        <f t="shared" si="13"/>
        <v>3.7604863747895395E-8</v>
      </c>
      <c r="AE41" s="17">
        <f t="shared" si="13"/>
        <v>1.192074180808284E-5</v>
      </c>
      <c r="AF41" s="17">
        <f t="shared" si="13"/>
        <v>5.5062338867467739E-2</v>
      </c>
      <c r="AG41" s="17">
        <f t="shared" si="13"/>
        <v>0</v>
      </c>
      <c r="AH41" s="17">
        <f t="shared" si="13"/>
        <v>4.3057568991340234E-6</v>
      </c>
      <c r="AI41" s="17">
        <f t="shared" si="13"/>
        <v>9.2884013457301619E-6</v>
      </c>
      <c r="AJ41" s="17">
        <f t="shared" si="13"/>
        <v>3.7604863747895395E-8</v>
      </c>
      <c r="AK41" s="17">
        <f t="shared" si="13"/>
        <v>6.6184560196295895E-6</v>
      </c>
      <c r="AL41" s="17">
        <f t="shared" si="13"/>
        <v>0</v>
      </c>
      <c r="AM41" s="17">
        <f t="shared" si="13"/>
        <v>1.0153313211931757E-6</v>
      </c>
      <c r="AN41" s="17">
        <f t="shared" si="13"/>
        <v>3.7604863747895395E-7</v>
      </c>
      <c r="AO41" s="17">
        <f t="shared" si="13"/>
        <v>1.8802431873947697E-7</v>
      </c>
      <c r="AP41" s="17">
        <f t="shared" si="13"/>
        <v>3.3844377373105855E-7</v>
      </c>
      <c r="AQ41" s="17">
        <f t="shared" si="13"/>
        <v>5.8287538809237862E-7</v>
      </c>
      <c r="AR41" s="17">
        <f t="shared" si="13"/>
        <v>0</v>
      </c>
      <c r="AS41" s="17">
        <f t="shared" si="13"/>
        <v>1.3161702311763388E-7</v>
      </c>
      <c r="AT41" s="17">
        <f t="shared" ref="AT41" si="14">AT8/$AU8</f>
        <v>7.7277995001925046E-6</v>
      </c>
      <c r="AU41">
        <f>SUM(E41:AT41)</f>
        <v>1.0000000000000004</v>
      </c>
      <c r="AV41" s="5">
        <f t="shared" ref="AV41:AY41" si="15">AV8/$AZ8</f>
        <v>5.1184499362042079E-7</v>
      </c>
      <c r="AW41" s="5">
        <f t="shared" si="15"/>
        <v>0</v>
      </c>
      <c r="AX41" s="5">
        <f t="shared" si="15"/>
        <v>3.6305639328046099E-3</v>
      </c>
      <c r="AY41" s="5">
        <f t="shared" si="15"/>
        <v>0.9963689242222018</v>
      </c>
      <c r="AZ41" s="21">
        <f t="shared" si="9"/>
        <v>1</v>
      </c>
    </row>
    <row r="42" spans="2:52" s="19" customFormat="1" x14ac:dyDescent="0.25">
      <c r="B42" s="1">
        <v>5</v>
      </c>
      <c r="C42" s="2" t="s">
        <v>5</v>
      </c>
      <c r="D42" s="1">
        <v>5</v>
      </c>
      <c r="E42" s="17">
        <f t="shared" ref="E42:AS42" si="16">E9/$AU9</f>
        <v>4.9670726544893084E-6</v>
      </c>
      <c r="F42" s="17">
        <f t="shared" si="16"/>
        <v>2.1110058781579561E-6</v>
      </c>
      <c r="G42" s="17">
        <f t="shared" si="16"/>
        <v>9.5616148598919188E-6</v>
      </c>
      <c r="H42" s="17">
        <f t="shared" si="16"/>
        <v>0.11860999452007709</v>
      </c>
      <c r="I42" s="17">
        <f t="shared" si="16"/>
        <v>7.9066955270144804E-2</v>
      </c>
      <c r="J42" s="17">
        <f t="shared" si="16"/>
        <v>2.6586256383154022E-3</v>
      </c>
      <c r="K42" s="17">
        <f t="shared" si="16"/>
        <v>1.8005638372523742E-5</v>
      </c>
      <c r="L42" s="17">
        <f t="shared" si="16"/>
        <v>1.4406124996631704E-2</v>
      </c>
      <c r="M42" s="17">
        <f t="shared" si="16"/>
        <v>5.0743614238262773E-3</v>
      </c>
      <c r="N42" s="17">
        <f t="shared" si="16"/>
        <v>5.7121335526627055E-6</v>
      </c>
      <c r="O42" s="17">
        <f t="shared" si="16"/>
        <v>3.8461058088300394E-2</v>
      </c>
      <c r="P42" s="17">
        <f t="shared" si="16"/>
        <v>1.3689529150073021E-2</v>
      </c>
      <c r="Q42" s="17">
        <f t="shared" si="16"/>
        <v>1.3037646809593356E-2</v>
      </c>
      <c r="R42" s="17">
        <f t="shared" si="16"/>
        <v>0.23413153776968257</v>
      </c>
      <c r="S42" s="17">
        <f t="shared" si="16"/>
        <v>1.3100654126215551E-4</v>
      </c>
      <c r="T42" s="17">
        <f t="shared" si="16"/>
        <v>2.41337071386644E-2</v>
      </c>
      <c r="U42" s="17">
        <f t="shared" si="16"/>
        <v>3.3327500334346075E-2</v>
      </c>
      <c r="V42" s="17">
        <f t="shared" si="16"/>
        <v>2.10343109235986E-3</v>
      </c>
      <c r="W42" s="17">
        <f t="shared" si="16"/>
        <v>4.6181358005114347E-3</v>
      </c>
      <c r="X42" s="17">
        <f t="shared" si="16"/>
        <v>2.6201308252431102E-4</v>
      </c>
      <c r="Y42" s="17">
        <f t="shared" si="16"/>
        <v>4.790195197262944E-2</v>
      </c>
      <c r="Z42" s="17">
        <f t="shared" si="16"/>
        <v>3.4843666976156684E-3</v>
      </c>
      <c r="AA42" s="17">
        <f t="shared" si="16"/>
        <v>9.8277009419929116E-4</v>
      </c>
      <c r="AB42" s="17">
        <f t="shared" si="16"/>
        <v>0</v>
      </c>
      <c r="AC42" s="17">
        <f t="shared" si="16"/>
        <v>1.0679206207152013E-5</v>
      </c>
      <c r="AD42" s="17">
        <f t="shared" si="16"/>
        <v>2.4835363272446544E-7</v>
      </c>
      <c r="AE42" s="17">
        <f t="shared" si="16"/>
        <v>7.8728101573655542E-5</v>
      </c>
      <c r="AF42" s="17">
        <f t="shared" si="16"/>
        <v>0.36364795723549126</v>
      </c>
      <c r="AG42" s="17">
        <f t="shared" si="16"/>
        <v>0</v>
      </c>
      <c r="AH42" s="17">
        <f t="shared" si="16"/>
        <v>2.8436490946951292E-5</v>
      </c>
      <c r="AI42" s="17">
        <f t="shared" si="16"/>
        <v>3.0299143192384784E-5</v>
      </c>
      <c r="AJ42" s="17">
        <f t="shared" si="16"/>
        <v>2.4835363272446544E-7</v>
      </c>
      <c r="AK42" s="17">
        <f t="shared" si="16"/>
        <v>4.3710239359505916E-5</v>
      </c>
      <c r="AL42" s="17">
        <f t="shared" si="16"/>
        <v>0</v>
      </c>
      <c r="AM42" s="17">
        <f t="shared" si="16"/>
        <v>6.7055480835605669E-6</v>
      </c>
      <c r="AN42" s="17">
        <f t="shared" si="16"/>
        <v>2.4835363272446542E-6</v>
      </c>
      <c r="AO42" s="17">
        <f t="shared" si="16"/>
        <v>1.2417681636223271E-6</v>
      </c>
      <c r="AP42" s="17">
        <f t="shared" si="16"/>
        <v>2.2351826945201887E-6</v>
      </c>
      <c r="AQ42" s="17">
        <f t="shared" si="16"/>
        <v>3.8494813072292141E-6</v>
      </c>
      <c r="AR42" s="17">
        <f t="shared" si="16"/>
        <v>0</v>
      </c>
      <c r="AS42" s="17">
        <f t="shared" si="16"/>
        <v>8.69237714535629E-7</v>
      </c>
      <c r="AT42" s="17">
        <f t="shared" ref="AT42" si="17">AT9/$AU9</f>
        <v>2.1234235597941794E-5</v>
      </c>
      <c r="AU42">
        <f t="shared" si="7"/>
        <v>1</v>
      </c>
      <c r="AV42" s="5">
        <f t="shared" ref="AV42:AY42" si="18">AV9/$AZ9</f>
        <v>2.318586692600488E-6</v>
      </c>
      <c r="AW42" s="5">
        <f t="shared" si="18"/>
        <v>0</v>
      </c>
      <c r="AX42" s="5">
        <f t="shared" si="18"/>
        <v>1.2831960429453781E-2</v>
      </c>
      <c r="AY42" s="5">
        <f t="shared" si="18"/>
        <v>0.98716572098385358</v>
      </c>
      <c r="AZ42" s="21">
        <f t="shared" si="9"/>
        <v>1</v>
      </c>
    </row>
    <row r="43" spans="2:52" s="19" customFormat="1" x14ac:dyDescent="0.25">
      <c r="B43" s="1">
        <v>6</v>
      </c>
      <c r="C43" s="2" t="s">
        <v>6</v>
      </c>
      <c r="D43" s="1">
        <v>6</v>
      </c>
      <c r="E43" s="17">
        <f t="shared" ref="E43:AS43" si="19">E10/$AU10</f>
        <v>4.1557158607700533E-2</v>
      </c>
      <c r="F43" s="17">
        <f t="shared" si="19"/>
        <v>1.6861581157865909E-4</v>
      </c>
      <c r="G43" s="17">
        <f t="shared" si="19"/>
        <v>2.2906537385961088E-6</v>
      </c>
      <c r="H43" s="17">
        <f t="shared" si="19"/>
        <v>7.7627885559223574E-5</v>
      </c>
      <c r="I43" s="17">
        <f t="shared" si="19"/>
        <v>7.5291418745855553E-6</v>
      </c>
      <c r="J43" s="17">
        <f t="shared" si="19"/>
        <v>0.78157672695169678</v>
      </c>
      <c r="K43" s="17">
        <f t="shared" si="19"/>
        <v>3.7793180080857389E-3</v>
      </c>
      <c r="L43" s="17">
        <f t="shared" si="19"/>
        <v>2.4628714057085602E-3</v>
      </c>
      <c r="M43" s="17">
        <f t="shared" si="19"/>
        <v>3.1132432937379618E-3</v>
      </c>
      <c r="N43" s="17">
        <f t="shared" si="19"/>
        <v>1.9198837851833455E-4</v>
      </c>
      <c r="O43" s="17">
        <f t="shared" si="19"/>
        <v>3.9495580590399884E-2</v>
      </c>
      <c r="P43" s="17">
        <f t="shared" si="19"/>
        <v>1.4057749023701655E-2</v>
      </c>
      <c r="Q43" s="17">
        <f t="shared" si="19"/>
        <v>1.3388332403525386E-2</v>
      </c>
      <c r="R43" s="17">
        <f t="shared" si="19"/>
        <v>1.0380136910478242E-3</v>
      </c>
      <c r="S43" s="17">
        <f t="shared" si="19"/>
        <v>3.4238164466616182E-4</v>
      </c>
      <c r="T43" s="17">
        <f t="shared" si="19"/>
        <v>5.0844015461344013E-3</v>
      </c>
      <c r="U43" s="17">
        <f t="shared" si="19"/>
        <v>7.0213164208522694E-3</v>
      </c>
      <c r="V43" s="17">
        <f t="shared" si="19"/>
        <v>5.0380954278922625E-4</v>
      </c>
      <c r="W43" s="17">
        <f t="shared" si="19"/>
        <v>3.3449863628299317E-4</v>
      </c>
      <c r="X43" s="17">
        <f t="shared" si="19"/>
        <v>2.2589005384955697E-4</v>
      </c>
      <c r="Y43" s="17">
        <f t="shared" si="19"/>
        <v>4.1941869953694748E-4</v>
      </c>
      <c r="Z43" s="17">
        <f t="shared" si="19"/>
        <v>6.0027292112450595E-5</v>
      </c>
      <c r="AA43" s="17">
        <f t="shared" si="19"/>
        <v>1.6930774698383499E-5</v>
      </c>
      <c r="AB43" s="17">
        <f t="shared" si="19"/>
        <v>6.9375213055481453E-5</v>
      </c>
      <c r="AC43" s="17">
        <f t="shared" si="19"/>
        <v>5.2329589717928346E-5</v>
      </c>
      <c r="AD43" s="17">
        <f t="shared" si="19"/>
        <v>5.5133665846209788E-6</v>
      </c>
      <c r="AE43" s="17">
        <f t="shared" si="19"/>
        <v>4.565509865201899E-6</v>
      </c>
      <c r="AF43" s="17">
        <f t="shared" si="19"/>
        <v>1.5330555591824241E-3</v>
      </c>
      <c r="AG43" s="17">
        <f t="shared" si="19"/>
        <v>1.277458095985074E-3</v>
      </c>
      <c r="AH43" s="17">
        <f t="shared" si="19"/>
        <v>9.2203552262090475E-4</v>
      </c>
      <c r="AI43" s="17">
        <f t="shared" si="19"/>
        <v>6.5497515418726018E-2</v>
      </c>
      <c r="AJ43" s="17">
        <f t="shared" si="19"/>
        <v>1.4497231559334966E-3</v>
      </c>
      <c r="AK43" s="17">
        <f t="shared" si="19"/>
        <v>2.0331526631539253E-3</v>
      </c>
      <c r="AL43" s="17">
        <f t="shared" si="19"/>
        <v>1.7238354203834991E-4</v>
      </c>
      <c r="AM43" s="17">
        <f t="shared" si="19"/>
        <v>3.1409681027809696E-3</v>
      </c>
      <c r="AN43" s="17">
        <f t="shared" si="19"/>
        <v>8.4513274745203675E-4</v>
      </c>
      <c r="AO43" s="17">
        <f t="shared" si="19"/>
        <v>4.1307595832283482E-4</v>
      </c>
      <c r="AP43" s="17">
        <f t="shared" si="19"/>
        <v>9.914897237363377E-4</v>
      </c>
      <c r="AQ43" s="17">
        <f t="shared" si="19"/>
        <v>4.7741173315340486E-4</v>
      </c>
      <c r="AR43" s="17">
        <f t="shared" si="19"/>
        <v>7.2084503511820992E-5</v>
      </c>
      <c r="AS43" s="17">
        <f t="shared" si="19"/>
        <v>3.3857205053469666E-3</v>
      </c>
      <c r="AT43" s="17">
        <f t="shared" ref="AT43" si="20">AT10/$AU10</f>
        <v>2.7312886310360534E-3</v>
      </c>
      <c r="AU43">
        <f t="shared" si="7"/>
        <v>0.99999999999999978</v>
      </c>
      <c r="AV43" s="5">
        <f t="shared" ref="AV43:AY43" si="21">AV10/$AZ10</f>
        <v>6.3307291659048964E-4</v>
      </c>
      <c r="AW43" s="5">
        <f t="shared" si="21"/>
        <v>0.16436897739357156</v>
      </c>
      <c r="AX43" s="5">
        <f t="shared" si="21"/>
        <v>0.1840813077772214</v>
      </c>
      <c r="AY43" s="5">
        <f t="shared" si="21"/>
        <v>0.65091664191261656</v>
      </c>
      <c r="AZ43" s="21">
        <f t="shared" si="9"/>
        <v>1</v>
      </c>
    </row>
    <row r="44" spans="2:52" s="19" customFormat="1" x14ac:dyDescent="0.25">
      <c r="B44" s="1">
        <v>7</v>
      </c>
      <c r="C44" s="2" t="s">
        <v>7</v>
      </c>
      <c r="D44" s="1">
        <v>7</v>
      </c>
      <c r="E44" s="17">
        <f t="shared" ref="E44:AS44" si="22">E11/$AU11</f>
        <v>4.5715601197145661E-4</v>
      </c>
      <c r="F44" s="17">
        <f t="shared" si="22"/>
        <v>2.5983706564424096E-3</v>
      </c>
      <c r="G44" s="17">
        <f t="shared" si="22"/>
        <v>5.2323153942167517E-4</v>
      </c>
      <c r="H44" s="17">
        <f t="shared" si="22"/>
        <v>2.0427811426726851E-4</v>
      </c>
      <c r="I44" s="17">
        <f t="shared" si="22"/>
        <v>6.0099006775212249E-5</v>
      </c>
      <c r="J44" s="17">
        <f t="shared" si="22"/>
        <v>3.2399605587141072E-3</v>
      </c>
      <c r="K44" s="17">
        <f t="shared" si="22"/>
        <v>0.83836868327169889</v>
      </c>
      <c r="L44" s="17">
        <f t="shared" si="22"/>
        <v>8.7687766381913685E-3</v>
      </c>
      <c r="M44" s="17">
        <f t="shared" si="22"/>
        <v>2.858750615947778E-2</v>
      </c>
      <c r="N44" s="17">
        <f t="shared" si="22"/>
        <v>3.1840396780963829E-4</v>
      </c>
      <c r="O44" s="17">
        <f t="shared" si="22"/>
        <v>1.8182450236768764E-2</v>
      </c>
      <c r="P44" s="17">
        <f t="shared" si="22"/>
        <v>6.4717195757990524E-3</v>
      </c>
      <c r="Q44" s="17">
        <f t="shared" si="22"/>
        <v>6.1635424531419538E-3</v>
      </c>
      <c r="R44" s="17">
        <f t="shared" si="22"/>
        <v>4.8318116224686835E-3</v>
      </c>
      <c r="S44" s="17">
        <f t="shared" si="22"/>
        <v>1.6630067275426024E-2</v>
      </c>
      <c r="T44" s="17">
        <f t="shared" si="22"/>
        <v>3.8795701642073898E-4</v>
      </c>
      <c r="U44" s="17">
        <f t="shared" si="22"/>
        <v>5.3575016553340142E-4</v>
      </c>
      <c r="V44" s="17">
        <f t="shared" si="22"/>
        <v>3.3626339432375495E-2</v>
      </c>
      <c r="W44" s="17">
        <f t="shared" si="22"/>
        <v>4.2856735251413911E-4</v>
      </c>
      <c r="X44" s="17">
        <f t="shared" si="22"/>
        <v>1.0008374911361325E-3</v>
      </c>
      <c r="Y44" s="17">
        <f t="shared" si="22"/>
        <v>1.6088504863836733E-3</v>
      </c>
      <c r="Z44" s="17">
        <f t="shared" si="22"/>
        <v>1.8902062144357053E-3</v>
      </c>
      <c r="AA44" s="17">
        <f t="shared" si="22"/>
        <v>5.3313508612289127E-4</v>
      </c>
      <c r="AB44" s="17">
        <f t="shared" si="22"/>
        <v>2.7760722878084577E-3</v>
      </c>
      <c r="AC44" s="17">
        <f t="shared" si="22"/>
        <v>6.6563100520661462E-5</v>
      </c>
      <c r="AD44" s="17">
        <f t="shared" si="22"/>
        <v>2.5475692930643358E-5</v>
      </c>
      <c r="AE44" s="17">
        <f t="shared" si="22"/>
        <v>1.3905208912824475E-5</v>
      </c>
      <c r="AF44" s="17">
        <f t="shared" si="22"/>
        <v>2.1243839971354706E-3</v>
      </c>
      <c r="AG44" s="17">
        <f t="shared" si="22"/>
        <v>1.0349863588775396E-3</v>
      </c>
      <c r="AH44" s="17">
        <f t="shared" si="22"/>
        <v>1.1549105813961E-3</v>
      </c>
      <c r="AI44" s="17">
        <f t="shared" si="22"/>
        <v>1.4517956992698433E-3</v>
      </c>
      <c r="AJ44" s="17">
        <f t="shared" si="22"/>
        <v>3.0016685969403231E-4</v>
      </c>
      <c r="AK44" s="17">
        <f t="shared" si="22"/>
        <v>7.83725891070494E-3</v>
      </c>
      <c r="AL44" s="17">
        <f t="shared" si="22"/>
        <v>7.5592578729056598E-5</v>
      </c>
      <c r="AM44" s="17">
        <f t="shared" si="22"/>
        <v>3.0798584399100086E-3</v>
      </c>
      <c r="AN44" s="17">
        <f t="shared" si="22"/>
        <v>1.4185000844017114E-3</v>
      </c>
      <c r="AO44" s="17">
        <f t="shared" si="22"/>
        <v>4.1275873334554704E-4</v>
      </c>
      <c r="AP44" s="17">
        <f t="shared" si="22"/>
        <v>1.8264299690688333E-4</v>
      </c>
      <c r="AQ44" s="17">
        <f t="shared" si="22"/>
        <v>4.7981878334185229E-4</v>
      </c>
      <c r="AR44" s="17">
        <f t="shared" si="22"/>
        <v>1.1782390775357543E-4</v>
      </c>
      <c r="AS44" s="17">
        <f t="shared" si="22"/>
        <v>1.4951615733236622E-4</v>
      </c>
      <c r="AT44" s="17">
        <f t="shared" ref="AT44" si="23">AT11/$AU11</f>
        <v>1.8802692877319743E-3</v>
      </c>
      <c r="AU44">
        <f t="shared" si="7"/>
        <v>1</v>
      </c>
      <c r="AV44" s="5">
        <f t="shared" ref="AV44:AY44" si="24">AV11/$AZ11</f>
        <v>1.395676322433946E-4</v>
      </c>
      <c r="AW44" s="5">
        <f t="shared" si="24"/>
        <v>0.11681261977423504</v>
      </c>
      <c r="AX44" s="5">
        <f t="shared" si="24"/>
        <v>8.9476573301731532E-2</v>
      </c>
      <c r="AY44" s="5">
        <f t="shared" si="24"/>
        <v>0.79357123929179008</v>
      </c>
      <c r="AZ44" s="21">
        <f t="shared" si="9"/>
        <v>1</v>
      </c>
    </row>
    <row r="45" spans="2:52" s="19" customFormat="1" x14ac:dyDescent="0.25">
      <c r="B45" s="1">
        <v>8</v>
      </c>
      <c r="C45" s="2" t="s">
        <v>8</v>
      </c>
      <c r="D45" s="1">
        <v>8</v>
      </c>
      <c r="E45" s="17">
        <f t="shared" ref="E45:AS45" si="25">E12/$AU12</f>
        <v>1.6465713294688221E-3</v>
      </c>
      <c r="F45" s="17">
        <f t="shared" si="25"/>
        <v>3.9434961983315534E-4</v>
      </c>
      <c r="G45" s="17">
        <f t="shared" si="25"/>
        <v>1.4923076806033183E-6</v>
      </c>
      <c r="H45" s="17">
        <f t="shared" si="25"/>
        <v>6.1090979913011926E-5</v>
      </c>
      <c r="I45" s="17">
        <f t="shared" si="25"/>
        <v>3.3708597020686723E-6</v>
      </c>
      <c r="J45" s="17">
        <f t="shared" si="25"/>
        <v>5.3881085550253928E-3</v>
      </c>
      <c r="K45" s="17">
        <f t="shared" si="25"/>
        <v>1.0061079860757744E-3</v>
      </c>
      <c r="L45" s="17">
        <f t="shared" si="25"/>
        <v>0.59682724267948473</v>
      </c>
      <c r="M45" s="17">
        <f t="shared" si="25"/>
        <v>0.13661515005973035</v>
      </c>
      <c r="N45" s="17">
        <f t="shared" si="25"/>
        <v>3.4876108323746965E-4</v>
      </c>
      <c r="O45" s="17">
        <f t="shared" si="25"/>
        <v>1.1999723893818154E-2</v>
      </c>
      <c r="P45" s="17">
        <f t="shared" si="25"/>
        <v>4.271088165596292E-3</v>
      </c>
      <c r="Q45" s="17">
        <f t="shared" si="25"/>
        <v>4.067703014853612E-3</v>
      </c>
      <c r="R45" s="17">
        <f t="shared" si="25"/>
        <v>1.5806991127908968E-2</v>
      </c>
      <c r="S45" s="17">
        <f t="shared" si="25"/>
        <v>6.5422768717649472E-3</v>
      </c>
      <c r="T45" s="17">
        <f t="shared" si="25"/>
        <v>9.966859650335338E-5</v>
      </c>
      <c r="U45" s="17">
        <f t="shared" si="25"/>
        <v>1.3763758564748799E-4</v>
      </c>
      <c r="V45" s="17">
        <f t="shared" si="25"/>
        <v>7.3041145731803985E-3</v>
      </c>
      <c r="W45" s="17">
        <f t="shared" si="25"/>
        <v>6.6688596762020053E-4</v>
      </c>
      <c r="X45" s="17">
        <f t="shared" si="25"/>
        <v>1.1738609259365358E-2</v>
      </c>
      <c r="Y45" s="17">
        <f t="shared" si="25"/>
        <v>1.4085043630102222E-3</v>
      </c>
      <c r="Z45" s="17">
        <f t="shared" si="25"/>
        <v>1.5707381053275443E-3</v>
      </c>
      <c r="AA45" s="17">
        <f t="shared" si="25"/>
        <v>4.4302869637443559E-4</v>
      </c>
      <c r="AB45" s="17">
        <f t="shared" si="25"/>
        <v>1.1473212579697277E-4</v>
      </c>
      <c r="AC45" s="17">
        <f t="shared" si="25"/>
        <v>5.1791854797409284E-6</v>
      </c>
      <c r="AD45" s="17">
        <f t="shared" si="25"/>
        <v>4.3891402370685835E-7</v>
      </c>
      <c r="AE45" s="17">
        <f t="shared" si="25"/>
        <v>1.4630467456895277E-5</v>
      </c>
      <c r="AF45" s="17">
        <f t="shared" si="25"/>
        <v>0.13862288910884007</v>
      </c>
      <c r="AG45" s="17">
        <f t="shared" si="25"/>
        <v>6.1433332851503267E-4</v>
      </c>
      <c r="AH45" s="17">
        <f t="shared" si="25"/>
        <v>6.0315565137796477E-4</v>
      </c>
      <c r="AI45" s="17">
        <f t="shared" si="25"/>
        <v>7.670168868951918E-3</v>
      </c>
      <c r="AJ45" s="17">
        <f t="shared" si="25"/>
        <v>9.5926122927879581E-4</v>
      </c>
      <c r="AK45" s="17">
        <f t="shared" si="25"/>
        <v>2.4233321076903062E-3</v>
      </c>
      <c r="AL45" s="17">
        <f t="shared" si="25"/>
        <v>2.3894479450601368E-4</v>
      </c>
      <c r="AM45" s="17">
        <f t="shared" si="25"/>
        <v>2.7308937945691586E-3</v>
      </c>
      <c r="AN45" s="17">
        <f t="shared" si="25"/>
        <v>9.1557465345250646E-5</v>
      </c>
      <c r="AO45" s="17">
        <f t="shared" si="25"/>
        <v>4.8581930237366459E-4</v>
      </c>
      <c r="AP45" s="17">
        <f t="shared" si="25"/>
        <v>7.470609292839867E-4</v>
      </c>
      <c r="AQ45" s="17">
        <f t="shared" si="25"/>
        <v>2.5001128009040927E-3</v>
      </c>
      <c r="AR45" s="17">
        <f t="shared" si="25"/>
        <v>6.6325761169089054E-4</v>
      </c>
      <c r="AS45" s="17">
        <f t="shared" si="25"/>
        <v>3.0311402477195635E-4</v>
      </c>
      <c r="AT45" s="17">
        <f t="shared" ref="AT45" si="26">AT12/$AU12</f>
        <v>3.2861902608021278E-2</v>
      </c>
      <c r="AU45">
        <f t="shared" si="7"/>
        <v>0.99999999999999978</v>
      </c>
      <c r="AV45" s="5">
        <f t="shared" ref="AV45:AY45" si="27">AV12/$AZ12</f>
        <v>5.9523824789146917E-4</v>
      </c>
      <c r="AW45" s="5">
        <f t="shared" si="27"/>
        <v>6.4086999393757393E-2</v>
      </c>
      <c r="AX45" s="5">
        <f t="shared" si="27"/>
        <v>5.7941177890019714E-2</v>
      </c>
      <c r="AY45" s="5">
        <f t="shared" si="27"/>
        <v>0.87737658446833144</v>
      </c>
      <c r="AZ45" s="21">
        <f t="shared" si="9"/>
        <v>1</v>
      </c>
    </row>
    <row r="46" spans="2:52" s="19" customFormat="1" x14ac:dyDescent="0.25">
      <c r="B46" s="1">
        <v>9</v>
      </c>
      <c r="C46" s="2" t="s">
        <v>9</v>
      </c>
      <c r="D46" s="1">
        <v>9</v>
      </c>
      <c r="E46" s="17">
        <f t="shared" ref="E46:AS46" si="28">E13/$AU13</f>
        <v>4.5174561249744912E-3</v>
      </c>
      <c r="F46" s="17">
        <f t="shared" si="28"/>
        <v>3.3389761400058207E-3</v>
      </c>
      <c r="G46" s="17">
        <f t="shared" si="28"/>
        <v>1.4289516601783021E-4</v>
      </c>
      <c r="H46" s="17">
        <f t="shared" si="28"/>
        <v>6.0170450988048505E-4</v>
      </c>
      <c r="I46" s="17">
        <f t="shared" si="28"/>
        <v>4.7222801022108597E-5</v>
      </c>
      <c r="J46" s="17">
        <f t="shared" si="28"/>
        <v>5.8437095518459249E-2</v>
      </c>
      <c r="K46" s="17">
        <f t="shared" si="28"/>
        <v>2.2150992225563961E-2</v>
      </c>
      <c r="L46" s="17">
        <f t="shared" si="28"/>
        <v>1.1623518384617931E-2</v>
      </c>
      <c r="M46" s="17">
        <f t="shared" si="28"/>
        <v>0.44448140383361295</v>
      </c>
      <c r="N46" s="17">
        <f t="shared" si="28"/>
        <v>1.5871737904791258E-3</v>
      </c>
      <c r="O46" s="17">
        <f t="shared" si="28"/>
        <v>3.6191615890039386E-2</v>
      </c>
      <c r="P46" s="17">
        <f t="shared" si="28"/>
        <v>1.288176158798012E-2</v>
      </c>
      <c r="Q46" s="17">
        <f t="shared" si="28"/>
        <v>1.2268344369504879E-2</v>
      </c>
      <c r="R46" s="17">
        <f t="shared" si="28"/>
        <v>1.3411987315695146E-2</v>
      </c>
      <c r="S46" s="17">
        <f t="shared" si="28"/>
        <v>3.8293042045891651E-2</v>
      </c>
      <c r="T46" s="17">
        <f t="shared" si="28"/>
        <v>1.2887944473255703E-3</v>
      </c>
      <c r="U46" s="17">
        <f t="shared" si="28"/>
        <v>1.779763760592454E-3</v>
      </c>
      <c r="V46" s="17">
        <f t="shared" si="28"/>
        <v>8.1817667706749614E-3</v>
      </c>
      <c r="W46" s="17">
        <f t="shared" si="28"/>
        <v>6.6318956610545432E-3</v>
      </c>
      <c r="X46" s="17">
        <f t="shared" si="28"/>
        <v>1.7881705702112328E-2</v>
      </c>
      <c r="Y46" s="17">
        <f t="shared" si="28"/>
        <v>9.718915894131628E-3</v>
      </c>
      <c r="Z46" s="17">
        <f t="shared" si="28"/>
        <v>2.428856154410744E-2</v>
      </c>
      <c r="AA46" s="17">
        <f t="shared" si="28"/>
        <v>6.8506199226969705E-3</v>
      </c>
      <c r="AB46" s="17">
        <f t="shared" si="28"/>
        <v>1.1422374696236075E-3</v>
      </c>
      <c r="AC46" s="17">
        <f t="shared" si="28"/>
        <v>3.268490278569999E-4</v>
      </c>
      <c r="AD46" s="17">
        <f t="shared" si="28"/>
        <v>1.1249870621944279E-4</v>
      </c>
      <c r="AE46" s="17">
        <f t="shared" si="28"/>
        <v>2.7988369560249096E-5</v>
      </c>
      <c r="AF46" s="17">
        <f t="shared" si="28"/>
        <v>1.5737642112536688E-2</v>
      </c>
      <c r="AG46" s="17">
        <f t="shared" si="28"/>
        <v>1.022903724885474E-2</v>
      </c>
      <c r="AH46" s="17">
        <f t="shared" si="28"/>
        <v>1.2006692491692769E-2</v>
      </c>
      <c r="AI46" s="17">
        <f t="shared" si="28"/>
        <v>6.213221154494194E-3</v>
      </c>
      <c r="AJ46" s="17">
        <f t="shared" si="28"/>
        <v>5.040238884974858E-3</v>
      </c>
      <c r="AK46" s="17">
        <f t="shared" si="28"/>
        <v>2.4697282611016818E-2</v>
      </c>
      <c r="AL46" s="17">
        <f t="shared" si="28"/>
        <v>1.002386493152103E-3</v>
      </c>
      <c r="AM46" s="17">
        <f t="shared" si="28"/>
        <v>0.10152461493804103</v>
      </c>
      <c r="AN46" s="17">
        <f t="shared" si="28"/>
        <v>2.2074024209273277E-2</v>
      </c>
      <c r="AO46" s="17">
        <f t="shared" si="28"/>
        <v>7.8795893088426609E-3</v>
      </c>
      <c r="AP46" s="17">
        <f t="shared" si="28"/>
        <v>1.1518955774529207E-2</v>
      </c>
      <c r="AQ46" s="17">
        <f t="shared" si="28"/>
        <v>1.1406502503974635E-2</v>
      </c>
      <c r="AR46" s="17">
        <f t="shared" si="28"/>
        <v>1.0463530715251568E-3</v>
      </c>
      <c r="AS46" s="17">
        <f t="shared" si="28"/>
        <v>2.1178426673788553E-2</v>
      </c>
      <c r="AT46" s="17">
        <f t="shared" ref="AT46" si="29">AT13/$AU13</f>
        <v>1.0238245543601835E-2</v>
      </c>
      <c r="AU46">
        <f t="shared" si="7"/>
        <v>0.99999999999999978</v>
      </c>
      <c r="AV46" s="5">
        <f t="shared" ref="AV46:AY46" si="30">AV13/$AZ13</f>
        <v>9.6318509116266188E-3</v>
      </c>
      <c r="AW46" s="5">
        <f t="shared" si="30"/>
        <v>1.8966071555143984E-2</v>
      </c>
      <c r="AX46" s="5">
        <f t="shared" si="30"/>
        <v>0.12585996588332951</v>
      </c>
      <c r="AY46" s="5">
        <f t="shared" si="30"/>
        <v>0.8455421116498999</v>
      </c>
      <c r="AZ46" s="21">
        <f t="shared" si="9"/>
        <v>1</v>
      </c>
    </row>
    <row r="47" spans="2:52" x14ac:dyDescent="0.25">
      <c r="B47" s="1">
        <v>10</v>
      </c>
      <c r="C47" s="2" t="s">
        <v>10</v>
      </c>
      <c r="D47" s="1">
        <v>10</v>
      </c>
      <c r="E47" s="17">
        <f t="shared" ref="E47:AS47" si="31">E14/$AU14</f>
        <v>1.4572918781601604E-3</v>
      </c>
      <c r="F47" s="17">
        <f t="shared" si="31"/>
        <v>2.3386476871310739E-3</v>
      </c>
      <c r="G47" s="17">
        <f t="shared" si="31"/>
        <v>8.2337880090217665E-4</v>
      </c>
      <c r="H47" s="17">
        <f t="shared" si="31"/>
        <v>3.5718425864932884E-3</v>
      </c>
      <c r="I47" s="17">
        <f t="shared" si="31"/>
        <v>7.777441314022616E-4</v>
      </c>
      <c r="J47" s="17">
        <f t="shared" si="31"/>
        <v>2.3973001169145056E-3</v>
      </c>
      <c r="K47" s="17">
        <f t="shared" si="31"/>
        <v>9.9363473636666488E-4</v>
      </c>
      <c r="L47" s="17">
        <f t="shared" si="31"/>
        <v>1.972906828623788E-3</v>
      </c>
      <c r="M47" s="17">
        <f t="shared" si="31"/>
        <v>3.2173812706214073E-3</v>
      </c>
      <c r="N47" s="17">
        <f t="shared" si="31"/>
        <v>0.60193271327699605</v>
      </c>
      <c r="O47" s="17">
        <f t="shared" si="31"/>
        <v>0.12254519422997956</v>
      </c>
      <c r="P47" s="17">
        <f t="shared" si="31"/>
        <v>4.3617780997111368E-2</v>
      </c>
      <c r="Q47" s="17">
        <f t="shared" si="31"/>
        <v>4.1540743806772737E-2</v>
      </c>
      <c r="R47" s="17">
        <f t="shared" si="31"/>
        <v>3.0220781154812408E-2</v>
      </c>
      <c r="S47" s="17">
        <f t="shared" si="31"/>
        <v>2.2490450505389761E-3</v>
      </c>
      <c r="T47" s="17">
        <f t="shared" si="31"/>
        <v>1.6767265996496687E-2</v>
      </c>
      <c r="U47" s="17">
        <f t="shared" si="31"/>
        <v>2.3154795899923995E-2</v>
      </c>
      <c r="V47" s="17">
        <f t="shared" si="31"/>
        <v>1.2898170909326511E-3</v>
      </c>
      <c r="W47" s="17">
        <f t="shared" si="31"/>
        <v>8.2017054775737597E-4</v>
      </c>
      <c r="X47" s="17">
        <f t="shared" si="31"/>
        <v>7.1492295906504391E-3</v>
      </c>
      <c r="Y47" s="17">
        <f t="shared" si="31"/>
        <v>1.845381249286027E-3</v>
      </c>
      <c r="Z47" s="17">
        <f t="shared" si="31"/>
        <v>1.1373229586836293E-3</v>
      </c>
      <c r="AA47" s="17">
        <f t="shared" si="31"/>
        <v>3.2078339860307491E-4</v>
      </c>
      <c r="AB47" s="17">
        <f t="shared" si="31"/>
        <v>7.1406974251662784E-4</v>
      </c>
      <c r="AC47" s="17">
        <f t="shared" si="31"/>
        <v>3.960454416180816E-4</v>
      </c>
      <c r="AD47" s="17">
        <f t="shared" si="31"/>
        <v>3.4078998575267418E-5</v>
      </c>
      <c r="AE47" s="17">
        <f t="shared" si="31"/>
        <v>1.6428639942725828E-5</v>
      </c>
      <c r="AF47" s="17">
        <f t="shared" si="31"/>
        <v>1.5570029953264493E-2</v>
      </c>
      <c r="AG47" s="17">
        <f t="shared" si="31"/>
        <v>6.4532571770187248E-3</v>
      </c>
      <c r="AH47" s="17">
        <f t="shared" si="31"/>
        <v>4.3026359693192073E-2</v>
      </c>
      <c r="AI47" s="17">
        <f t="shared" si="31"/>
        <v>1.1303977009201062E-3</v>
      </c>
      <c r="AJ47" s="17">
        <f t="shared" si="31"/>
        <v>4.6765007604801539E-4</v>
      </c>
      <c r="AK47" s="17">
        <f t="shared" si="31"/>
        <v>8.0357305238597642E-3</v>
      </c>
      <c r="AL47" s="17">
        <f t="shared" si="31"/>
        <v>1.0633918937534626E-4</v>
      </c>
      <c r="AM47" s="17">
        <f t="shared" si="31"/>
        <v>2.3534175708038872E-3</v>
      </c>
      <c r="AN47" s="17">
        <f t="shared" si="31"/>
        <v>6.369524749741107E-4</v>
      </c>
      <c r="AO47" s="17">
        <f t="shared" si="31"/>
        <v>1.4844875348489048E-3</v>
      </c>
      <c r="AP47" s="17">
        <f t="shared" si="31"/>
        <v>1.962616580146966E-3</v>
      </c>
      <c r="AQ47" s="17">
        <f t="shared" si="31"/>
        <v>2.0624200711654118E-3</v>
      </c>
      <c r="AR47" s="17">
        <f t="shared" si="31"/>
        <v>1.3183635910507855E-4</v>
      </c>
      <c r="AS47" s="17">
        <f t="shared" si="31"/>
        <v>1.4084529285843546E-4</v>
      </c>
      <c r="AT47" s="17">
        <f t="shared" ref="AT47" si="32">AT14/$AU14</f>
        <v>3.1358836946056481E-3</v>
      </c>
      <c r="AU47">
        <f t="shared" si="7"/>
        <v>0.99999999999999989</v>
      </c>
      <c r="AV47" s="5">
        <f t="shared" ref="AV47:AY47" si="33">AV14/$AZ14</f>
        <v>1.7939522477061721E-3</v>
      </c>
      <c r="AW47" s="5">
        <f t="shared" si="33"/>
        <v>5.8489378392168757E-2</v>
      </c>
      <c r="AX47" s="5">
        <f t="shared" si="33"/>
        <v>4.0442296133949014E-2</v>
      </c>
      <c r="AY47" s="5">
        <f t="shared" si="33"/>
        <v>0.89927437322617609</v>
      </c>
      <c r="AZ47" s="21">
        <f t="shared" si="9"/>
        <v>1</v>
      </c>
    </row>
    <row r="48" spans="2:52" x14ac:dyDescent="0.25">
      <c r="B48" s="1">
        <v>11</v>
      </c>
      <c r="C48" s="2" t="s">
        <v>11</v>
      </c>
      <c r="D48" s="1">
        <v>11</v>
      </c>
      <c r="E48" s="17">
        <f t="shared" ref="E48:AS48" si="34">E15/$AU15</f>
        <v>3.2602338082155166E-2</v>
      </c>
      <c r="F48" s="17">
        <f t="shared" si="34"/>
        <v>1.4331840562095782E-2</v>
      </c>
      <c r="G48" s="17">
        <f t="shared" si="34"/>
        <v>8.2095673820131391E-3</v>
      </c>
      <c r="H48" s="17">
        <f t="shared" si="34"/>
        <v>3.6446589805414534E-3</v>
      </c>
      <c r="I48" s="17">
        <f t="shared" si="34"/>
        <v>8.0845752204234097E-6</v>
      </c>
      <c r="J48" s="17">
        <f t="shared" si="34"/>
        <v>9.1357545784213831E-3</v>
      </c>
      <c r="K48" s="17">
        <f t="shared" si="34"/>
        <v>4.6226391405764296E-2</v>
      </c>
      <c r="L48" s="17">
        <f t="shared" si="34"/>
        <v>1.5806885083520697E-2</v>
      </c>
      <c r="M48" s="17">
        <f t="shared" si="34"/>
        <v>5.3356659476804312E-2</v>
      </c>
      <c r="N48" s="17">
        <f t="shared" si="34"/>
        <v>3.9821005460048643E-3</v>
      </c>
      <c r="O48" s="17">
        <f t="shared" si="34"/>
        <v>0.34824029288538988</v>
      </c>
      <c r="P48" s="17">
        <f t="shared" si="34"/>
        <v>0.12394993475581674</v>
      </c>
      <c r="Q48" s="17">
        <f t="shared" si="34"/>
        <v>0.11804755691030165</v>
      </c>
      <c r="R48" s="17">
        <f t="shared" si="34"/>
        <v>1.6282450210982354E-2</v>
      </c>
      <c r="S48" s="17">
        <f t="shared" si="34"/>
        <v>9.4759627042671248E-3</v>
      </c>
      <c r="T48" s="17">
        <f t="shared" si="34"/>
        <v>6.0232521839481091E-3</v>
      </c>
      <c r="U48" s="17">
        <f t="shared" si="34"/>
        <v>8.31782444449977E-3</v>
      </c>
      <c r="V48" s="17">
        <f t="shared" si="34"/>
        <v>1.1988715841258726E-2</v>
      </c>
      <c r="W48" s="17">
        <f t="shared" si="34"/>
        <v>2.4755536551455719E-2</v>
      </c>
      <c r="X48" s="17">
        <f t="shared" si="34"/>
        <v>6.6509048686372594E-3</v>
      </c>
      <c r="Y48" s="17">
        <f t="shared" si="34"/>
        <v>1.4966371099054908E-2</v>
      </c>
      <c r="Z48" s="17">
        <f t="shared" si="34"/>
        <v>2.9832747048996935E-3</v>
      </c>
      <c r="AA48" s="17">
        <f t="shared" si="34"/>
        <v>8.4143645522811875E-4</v>
      </c>
      <c r="AB48" s="17">
        <f t="shared" si="34"/>
        <v>1.5163547982142061E-4</v>
      </c>
      <c r="AC48" s="17">
        <f t="shared" si="34"/>
        <v>4.9233345084648196E-4</v>
      </c>
      <c r="AD48" s="17">
        <f t="shared" si="34"/>
        <v>3.2975809535358917E-6</v>
      </c>
      <c r="AE48" s="17">
        <f t="shared" si="34"/>
        <v>6.6950122323925203E-4</v>
      </c>
      <c r="AF48" s="17">
        <f t="shared" si="34"/>
        <v>2.3462682490312973E-2</v>
      </c>
      <c r="AG48" s="17">
        <f t="shared" si="34"/>
        <v>2.1664645416373478E-4</v>
      </c>
      <c r="AH48" s="17">
        <f t="shared" si="34"/>
        <v>9.5535428219425619E-4</v>
      </c>
      <c r="AI48" s="17">
        <f t="shared" si="34"/>
        <v>4.4961043216321171E-4</v>
      </c>
      <c r="AJ48" s="17">
        <f t="shared" si="34"/>
        <v>4.4440316493087891E-4</v>
      </c>
      <c r="AK48" s="17">
        <f t="shared" si="34"/>
        <v>3.2798684358199132E-4</v>
      </c>
      <c r="AL48" s="17">
        <f t="shared" si="34"/>
        <v>1.3586814441172586E-4</v>
      </c>
      <c r="AM48" s="17">
        <f t="shared" si="34"/>
        <v>7.0708086753966591E-6</v>
      </c>
      <c r="AN48" s="17">
        <f t="shared" si="34"/>
        <v>4.932173019309065E-4</v>
      </c>
      <c r="AO48" s="17">
        <f t="shared" si="34"/>
        <v>7.100983848363298E-3</v>
      </c>
      <c r="AP48" s="17">
        <f t="shared" si="34"/>
        <v>3.4751320830255205E-4</v>
      </c>
      <c r="AQ48" s="17">
        <f t="shared" si="34"/>
        <v>1.6778972193072291E-4</v>
      </c>
      <c r="AR48" s="17">
        <f t="shared" si="34"/>
        <v>8.08284691884507E-2</v>
      </c>
      <c r="AS48" s="17">
        <f t="shared" si="34"/>
        <v>3.02035697886296E-5</v>
      </c>
      <c r="AT48" s="17">
        <f t="shared" ref="AT48" si="35">AT15/$AU15</f>
        <v>3.8876385176566434E-3</v>
      </c>
      <c r="AU48">
        <f t="shared" si="7"/>
        <v>0.99999999999999978</v>
      </c>
      <c r="AV48" s="5">
        <f t="shared" ref="AV48:AY48" si="36">AV15/$AZ15</f>
        <v>3.0547915725058364E-4</v>
      </c>
      <c r="AW48" s="5">
        <f t="shared" si="36"/>
        <v>2.6898806155364767E-2</v>
      </c>
      <c r="AX48" s="5">
        <f t="shared" si="36"/>
        <v>9.250402942647129E-2</v>
      </c>
      <c r="AY48" s="5">
        <f t="shared" si="36"/>
        <v>0.88029168526091328</v>
      </c>
      <c r="AZ48" s="21">
        <f t="shared" si="9"/>
        <v>0.99999999999999989</v>
      </c>
    </row>
    <row r="49" spans="2:52" ht="14.4" x14ac:dyDescent="0.25">
      <c r="B49" s="1">
        <v>12</v>
      </c>
      <c r="C49" s="3" t="s">
        <v>12</v>
      </c>
      <c r="D49" s="1">
        <v>12</v>
      </c>
      <c r="E49" s="17">
        <f t="shared" ref="E49:AS49" si="37">E16/$AU16</f>
        <v>3.2602338082155166E-2</v>
      </c>
      <c r="F49" s="17">
        <f t="shared" si="37"/>
        <v>1.433184056209578E-2</v>
      </c>
      <c r="G49" s="17">
        <f t="shared" si="37"/>
        <v>8.2095673820131373E-3</v>
      </c>
      <c r="H49" s="17">
        <f t="shared" si="37"/>
        <v>3.644658980541453E-3</v>
      </c>
      <c r="I49" s="17">
        <f t="shared" si="37"/>
        <v>8.0845752204234097E-6</v>
      </c>
      <c r="J49" s="17">
        <f t="shared" si="37"/>
        <v>9.1357545784213831E-3</v>
      </c>
      <c r="K49" s="17">
        <f t="shared" si="37"/>
        <v>4.6226391405764289E-2</v>
      </c>
      <c r="L49" s="17">
        <f t="shared" si="37"/>
        <v>1.5806885083520694E-2</v>
      </c>
      <c r="M49" s="17">
        <f t="shared" si="37"/>
        <v>5.3356659476804305E-2</v>
      </c>
      <c r="N49" s="17">
        <f t="shared" si="37"/>
        <v>3.9821005460048634E-3</v>
      </c>
      <c r="O49" s="17">
        <f t="shared" si="37"/>
        <v>0.34824029288538988</v>
      </c>
      <c r="P49" s="17">
        <f t="shared" si="37"/>
        <v>0.12394993475581673</v>
      </c>
      <c r="Q49" s="17">
        <f t="shared" si="37"/>
        <v>0.11804755691030165</v>
      </c>
      <c r="R49" s="17">
        <f t="shared" si="37"/>
        <v>1.628245021098235E-2</v>
      </c>
      <c r="S49" s="17">
        <f t="shared" si="37"/>
        <v>9.4759627042671248E-3</v>
      </c>
      <c r="T49" s="17">
        <f t="shared" si="37"/>
        <v>6.0232521839481091E-3</v>
      </c>
      <c r="U49" s="17">
        <f t="shared" si="37"/>
        <v>8.3178244444997683E-3</v>
      </c>
      <c r="V49" s="17">
        <f t="shared" si="37"/>
        <v>1.1988715841258725E-2</v>
      </c>
      <c r="W49" s="17">
        <f t="shared" si="37"/>
        <v>2.4755536551455716E-2</v>
      </c>
      <c r="X49" s="17">
        <f t="shared" si="37"/>
        <v>6.6509048686372585E-3</v>
      </c>
      <c r="Y49" s="17">
        <f t="shared" si="37"/>
        <v>1.4966371099054908E-2</v>
      </c>
      <c r="Z49" s="17">
        <f t="shared" si="37"/>
        <v>2.983274704899693E-3</v>
      </c>
      <c r="AA49" s="17">
        <f t="shared" si="37"/>
        <v>8.4143645522811864E-4</v>
      </c>
      <c r="AB49" s="17">
        <f t="shared" si="37"/>
        <v>1.5163547982142061E-4</v>
      </c>
      <c r="AC49" s="17">
        <f t="shared" si="37"/>
        <v>4.9233345084648186E-4</v>
      </c>
      <c r="AD49" s="17">
        <f t="shared" si="37"/>
        <v>3.2975809535358913E-6</v>
      </c>
      <c r="AE49" s="17">
        <f t="shared" si="37"/>
        <v>6.6950122323925193E-4</v>
      </c>
      <c r="AF49" s="17">
        <f t="shared" si="37"/>
        <v>2.3462682490312969E-2</v>
      </c>
      <c r="AG49" s="17">
        <f t="shared" si="37"/>
        <v>2.1664645416373475E-4</v>
      </c>
      <c r="AH49" s="17">
        <f t="shared" si="37"/>
        <v>9.5535428219425608E-4</v>
      </c>
      <c r="AI49" s="17">
        <f t="shared" si="37"/>
        <v>4.4961043216321166E-4</v>
      </c>
      <c r="AJ49" s="17">
        <f t="shared" si="37"/>
        <v>4.4440316493087891E-4</v>
      </c>
      <c r="AK49" s="17">
        <f t="shared" si="37"/>
        <v>3.2798684358199126E-4</v>
      </c>
      <c r="AL49" s="17">
        <f t="shared" si="37"/>
        <v>1.3586814441172586E-4</v>
      </c>
      <c r="AM49" s="17">
        <f t="shared" si="37"/>
        <v>7.0708086753966583E-6</v>
      </c>
      <c r="AN49" s="17">
        <f t="shared" si="37"/>
        <v>4.932173019309065E-4</v>
      </c>
      <c r="AO49" s="17">
        <f t="shared" si="37"/>
        <v>7.100983848363298E-3</v>
      </c>
      <c r="AP49" s="17">
        <f t="shared" si="37"/>
        <v>3.4751320830255205E-4</v>
      </c>
      <c r="AQ49" s="17">
        <f t="shared" si="37"/>
        <v>1.6778972193072289E-4</v>
      </c>
      <c r="AR49" s="17">
        <f t="shared" si="37"/>
        <v>8.0828469188450686E-2</v>
      </c>
      <c r="AS49" s="17">
        <f t="shared" si="37"/>
        <v>3.0203569788629597E-5</v>
      </c>
      <c r="AT49" s="17">
        <f t="shared" ref="AT49" si="38">AT16/$AU16</f>
        <v>3.8876385176566429E-3</v>
      </c>
      <c r="AU49">
        <f t="shared" si="7"/>
        <v>0.99999999999999978</v>
      </c>
      <c r="AV49" s="5">
        <f t="shared" ref="AV49:AY49" si="39">AV16/$AZ16</f>
        <v>3.0547915725058364E-4</v>
      </c>
      <c r="AW49" s="5">
        <f t="shared" si="39"/>
        <v>2.6898806155364764E-2</v>
      </c>
      <c r="AX49" s="5">
        <f t="shared" si="39"/>
        <v>9.250402942647129E-2</v>
      </c>
      <c r="AY49" s="5">
        <f t="shared" si="39"/>
        <v>0.88029168526091328</v>
      </c>
      <c r="AZ49" s="21">
        <f t="shared" si="9"/>
        <v>0.99999999999999989</v>
      </c>
    </row>
    <row r="50" spans="2:52" ht="14.4" x14ac:dyDescent="0.25">
      <c r="B50" s="1">
        <v>13</v>
      </c>
      <c r="C50" s="3" t="s">
        <v>13</v>
      </c>
      <c r="D50" s="1">
        <v>13</v>
      </c>
      <c r="E50" s="17">
        <f t="shared" ref="E50:AS50" si="40">E17/$AU17</f>
        <v>3.2602338082155173E-2</v>
      </c>
      <c r="F50" s="17">
        <f t="shared" si="40"/>
        <v>1.4331840562095783E-2</v>
      </c>
      <c r="G50" s="17">
        <f t="shared" si="40"/>
        <v>8.2095673820131408E-3</v>
      </c>
      <c r="H50" s="17">
        <f t="shared" si="40"/>
        <v>3.6446589805414543E-3</v>
      </c>
      <c r="I50" s="17">
        <f t="shared" si="40"/>
        <v>8.0845752204234097E-6</v>
      </c>
      <c r="J50" s="17">
        <f t="shared" si="40"/>
        <v>9.1357545784213848E-3</v>
      </c>
      <c r="K50" s="17">
        <f t="shared" si="40"/>
        <v>4.6226391405764303E-2</v>
      </c>
      <c r="L50" s="17">
        <f t="shared" si="40"/>
        <v>1.58068850835207E-2</v>
      </c>
      <c r="M50" s="17">
        <f t="shared" si="40"/>
        <v>5.3356659476804326E-2</v>
      </c>
      <c r="N50" s="17">
        <f t="shared" si="40"/>
        <v>3.9821005460048652E-3</v>
      </c>
      <c r="O50" s="17">
        <f t="shared" si="40"/>
        <v>0.34824029288538999</v>
      </c>
      <c r="P50" s="17">
        <f t="shared" si="40"/>
        <v>0.12394993475581678</v>
      </c>
      <c r="Q50" s="17">
        <f t="shared" si="40"/>
        <v>0.11804755691030169</v>
      </c>
      <c r="R50" s="17">
        <f t="shared" si="40"/>
        <v>1.6282450210982354E-2</v>
      </c>
      <c r="S50" s="17">
        <f t="shared" si="40"/>
        <v>9.4759627042671282E-3</v>
      </c>
      <c r="T50" s="17">
        <f t="shared" si="40"/>
        <v>6.0232521839481109E-3</v>
      </c>
      <c r="U50" s="17">
        <f t="shared" si="40"/>
        <v>8.3178244444997718E-3</v>
      </c>
      <c r="V50" s="17">
        <f t="shared" si="40"/>
        <v>1.1988715841258728E-2</v>
      </c>
      <c r="W50" s="17">
        <f t="shared" si="40"/>
        <v>2.4755536551455723E-2</v>
      </c>
      <c r="X50" s="17">
        <f t="shared" si="40"/>
        <v>6.6509048686372611E-3</v>
      </c>
      <c r="Y50" s="17">
        <f t="shared" si="40"/>
        <v>1.4966371099054911E-2</v>
      </c>
      <c r="Z50" s="17">
        <f t="shared" si="40"/>
        <v>2.9832747048996939E-3</v>
      </c>
      <c r="AA50" s="17">
        <f t="shared" si="40"/>
        <v>8.4143645522811886E-4</v>
      </c>
      <c r="AB50" s="17">
        <f t="shared" si="40"/>
        <v>1.5163547982142061E-4</v>
      </c>
      <c r="AC50" s="17">
        <f t="shared" si="40"/>
        <v>4.9233345084648196E-4</v>
      </c>
      <c r="AD50" s="17">
        <f t="shared" si="40"/>
        <v>3.2975809535358922E-6</v>
      </c>
      <c r="AE50" s="17">
        <f t="shared" si="40"/>
        <v>6.6950122323925203E-4</v>
      </c>
      <c r="AF50" s="17">
        <f t="shared" si="40"/>
        <v>2.346268249031298E-2</v>
      </c>
      <c r="AG50" s="17">
        <f t="shared" si="40"/>
        <v>2.1664645416373483E-4</v>
      </c>
      <c r="AH50" s="17">
        <f t="shared" si="40"/>
        <v>9.5535428219425641E-4</v>
      </c>
      <c r="AI50" s="17">
        <f t="shared" si="40"/>
        <v>4.4961043216321182E-4</v>
      </c>
      <c r="AJ50" s="17">
        <f t="shared" si="40"/>
        <v>4.4440316493087907E-4</v>
      </c>
      <c r="AK50" s="17">
        <f t="shared" si="40"/>
        <v>3.2798684358199137E-4</v>
      </c>
      <c r="AL50" s="17">
        <f t="shared" si="40"/>
        <v>1.3586814441172588E-4</v>
      </c>
      <c r="AM50" s="17">
        <f t="shared" si="40"/>
        <v>7.07080867539666E-6</v>
      </c>
      <c r="AN50" s="17">
        <f t="shared" si="40"/>
        <v>4.932173019309066E-4</v>
      </c>
      <c r="AO50" s="17">
        <f t="shared" si="40"/>
        <v>7.1009838483632997E-3</v>
      </c>
      <c r="AP50" s="17">
        <f t="shared" si="40"/>
        <v>3.4751320830255211E-4</v>
      </c>
      <c r="AQ50" s="17">
        <f t="shared" si="40"/>
        <v>1.6778972193072294E-4</v>
      </c>
      <c r="AR50" s="17">
        <f t="shared" si="40"/>
        <v>8.0828469188450713E-2</v>
      </c>
      <c r="AS50" s="17">
        <f t="shared" si="40"/>
        <v>3.0203569788629611E-5</v>
      </c>
      <c r="AT50" s="17">
        <f t="shared" ref="AT50" si="41">AT17/$AU17</f>
        <v>3.8876385176566442E-3</v>
      </c>
      <c r="AU50">
        <f t="shared" si="7"/>
        <v>1.0000000000000002</v>
      </c>
      <c r="AV50" s="5">
        <f t="shared" ref="AV50:AY50" si="42">AV17/$AZ17</f>
        <v>3.0547915725058359E-4</v>
      </c>
      <c r="AW50" s="5">
        <f t="shared" si="42"/>
        <v>2.6898806155364767E-2</v>
      </c>
      <c r="AX50" s="5">
        <f t="shared" si="42"/>
        <v>9.250402942647129E-2</v>
      </c>
      <c r="AY50" s="5">
        <f t="shared" si="42"/>
        <v>0.8802916852609135</v>
      </c>
      <c r="AZ50" s="21">
        <f t="shared" si="9"/>
        <v>1.0000000000000002</v>
      </c>
    </row>
    <row r="51" spans="2:52" x14ac:dyDescent="0.25">
      <c r="B51" s="1">
        <v>14</v>
      </c>
      <c r="C51" s="2" t="s">
        <v>14</v>
      </c>
      <c r="D51" s="1">
        <v>14</v>
      </c>
      <c r="E51" s="17">
        <f t="shared" ref="E51:AS51" si="43">E18/$AU18</f>
        <v>1.4393386365608297E-3</v>
      </c>
      <c r="F51" s="17">
        <f t="shared" si="43"/>
        <v>3.4525622321103971E-4</v>
      </c>
      <c r="G51" s="17">
        <f t="shared" si="43"/>
        <v>7.6217288991047552E-6</v>
      </c>
      <c r="H51" s="17">
        <f t="shared" si="43"/>
        <v>3.5360427164711527E-4</v>
      </c>
      <c r="I51" s="17">
        <f t="shared" si="43"/>
        <v>2.9284093433282616E-6</v>
      </c>
      <c r="J51" s="17">
        <f t="shared" si="43"/>
        <v>8.1213858519107104E-3</v>
      </c>
      <c r="K51" s="17">
        <f t="shared" si="43"/>
        <v>5.1795372840289435E-4</v>
      </c>
      <c r="L51" s="17">
        <f t="shared" si="43"/>
        <v>1.2170362827373207E-3</v>
      </c>
      <c r="M51" s="17">
        <f t="shared" si="43"/>
        <v>6.970712968904896E-3</v>
      </c>
      <c r="N51" s="17">
        <f t="shared" si="43"/>
        <v>3.2831262254762774E-4</v>
      </c>
      <c r="O51" s="17">
        <f t="shared" si="43"/>
        <v>8.6400017107832149E-3</v>
      </c>
      <c r="P51" s="17">
        <f t="shared" si="43"/>
        <v>3.0752548462109749E-3</v>
      </c>
      <c r="Q51" s="17">
        <f t="shared" si="43"/>
        <v>2.9288141392485477E-3</v>
      </c>
      <c r="R51" s="17">
        <f t="shared" si="43"/>
        <v>0.40216601902018062</v>
      </c>
      <c r="S51" s="17">
        <f t="shared" si="43"/>
        <v>3.8799341991509416E-3</v>
      </c>
      <c r="T51" s="17">
        <f t="shared" si="43"/>
        <v>2.2655642354338409E-2</v>
      </c>
      <c r="U51" s="17">
        <f t="shared" si="43"/>
        <v>3.1286363251229229E-2</v>
      </c>
      <c r="V51" s="17">
        <f t="shared" si="43"/>
        <v>6.0441119761741281E-3</v>
      </c>
      <c r="W51" s="17">
        <f t="shared" si="43"/>
        <v>6.7956907785708259E-3</v>
      </c>
      <c r="X51" s="17">
        <f t="shared" si="43"/>
        <v>4.4585321392115837E-2</v>
      </c>
      <c r="Y51" s="17">
        <f t="shared" si="43"/>
        <v>1.3485914871510489E-2</v>
      </c>
      <c r="Z51" s="17">
        <f t="shared" si="43"/>
        <v>3.7643341994192639E-3</v>
      </c>
      <c r="AA51" s="17">
        <f t="shared" si="43"/>
        <v>1.0617352870156897E-3</v>
      </c>
      <c r="AB51" s="17">
        <f t="shared" si="43"/>
        <v>1.2266472944446894E-4</v>
      </c>
      <c r="AC51" s="17">
        <f t="shared" si="43"/>
        <v>1.3154016913668896E-3</v>
      </c>
      <c r="AD51" s="17">
        <f t="shared" si="43"/>
        <v>3.7009912711889555E-7</v>
      </c>
      <c r="AE51" s="17">
        <f t="shared" si="43"/>
        <v>7.6911224854395492E-6</v>
      </c>
      <c r="AF51" s="17">
        <f t="shared" si="43"/>
        <v>0.42778830542735796</v>
      </c>
      <c r="AG51" s="17">
        <f t="shared" si="43"/>
        <v>3.5783959353308213E-5</v>
      </c>
      <c r="AH51" s="17">
        <f t="shared" si="43"/>
        <v>1.126951842077037E-4</v>
      </c>
      <c r="AI51" s="17">
        <f t="shared" si="43"/>
        <v>1.4485911147388021E-4</v>
      </c>
      <c r="AJ51" s="17">
        <f t="shared" si="43"/>
        <v>1.7823742650091562E-4</v>
      </c>
      <c r="AK51" s="17">
        <f t="shared" si="43"/>
        <v>4.7326425880328772E-5</v>
      </c>
      <c r="AL51" s="17">
        <f t="shared" si="43"/>
        <v>5.8834195614181929E-5</v>
      </c>
      <c r="AM51" s="17">
        <f t="shared" si="43"/>
        <v>8.5585423146244603E-7</v>
      </c>
      <c r="AN51" s="17">
        <f t="shared" si="43"/>
        <v>2.3593819353829592E-5</v>
      </c>
      <c r="AO51" s="17">
        <f t="shared" si="43"/>
        <v>6.8757478460057319E-5</v>
      </c>
      <c r="AP51" s="17">
        <f t="shared" si="43"/>
        <v>1.096418664089728E-5</v>
      </c>
      <c r="AQ51" s="17">
        <f t="shared" si="43"/>
        <v>3.3015155258549976E-4</v>
      </c>
      <c r="AR51" s="17">
        <f t="shared" si="43"/>
        <v>7.4563408516734991E-5</v>
      </c>
      <c r="AS51" s="17">
        <f t="shared" si="43"/>
        <v>6.0141108156820531E-7</v>
      </c>
      <c r="AT51" s="17">
        <f t="shared" ref="AT51" si="44">AT18/$AU18</f>
        <v>5.0541662047174179E-6</v>
      </c>
      <c r="AU51">
        <f t="shared" si="7"/>
        <v>1.0000000000000002</v>
      </c>
      <c r="AV51" s="5">
        <f t="shared" ref="AV51:AY51" si="45">AV18/$AZ18</f>
        <v>9.8394598709461433E-6</v>
      </c>
      <c r="AW51" s="5">
        <f t="shared" si="45"/>
        <v>4.6374588735487422E-2</v>
      </c>
      <c r="AX51" s="5">
        <f t="shared" si="45"/>
        <v>2.4339014562732741E-2</v>
      </c>
      <c r="AY51" s="5">
        <f t="shared" si="45"/>
        <v>0.92927655724190894</v>
      </c>
      <c r="AZ51" s="21">
        <f t="shared" si="9"/>
        <v>1</v>
      </c>
    </row>
    <row r="52" spans="2:52" x14ac:dyDescent="0.25">
      <c r="B52" s="1">
        <v>15</v>
      </c>
      <c r="C52" s="4" t="s">
        <v>15</v>
      </c>
      <c r="D52" s="5">
        <v>19</v>
      </c>
      <c r="E52" s="17">
        <f t="shared" ref="E52:AS52" si="46">E19/$AU19</f>
        <v>2.7587421400449206E-2</v>
      </c>
      <c r="F52" s="17">
        <f t="shared" si="46"/>
        <v>5.2708295164906313E-2</v>
      </c>
      <c r="G52" s="17">
        <f t="shared" si="46"/>
        <v>1.722114234046196E-4</v>
      </c>
      <c r="H52" s="17">
        <f t="shared" si="46"/>
        <v>0.10639699280038749</v>
      </c>
      <c r="I52" s="17">
        <f t="shared" si="46"/>
        <v>3.5285932350361544E-2</v>
      </c>
      <c r="J52" s="17">
        <f t="shared" si="46"/>
        <v>1.9103441569598032E-3</v>
      </c>
      <c r="K52" s="17">
        <f t="shared" si="46"/>
        <v>1.0735156481281994E-2</v>
      </c>
      <c r="L52" s="17">
        <f t="shared" si="46"/>
        <v>2.9896847140003617E-3</v>
      </c>
      <c r="M52" s="17">
        <f t="shared" si="46"/>
        <v>3.1006492287808045E-2</v>
      </c>
      <c r="N52" s="17">
        <f t="shared" si="46"/>
        <v>2.7372803635867973E-3</v>
      </c>
      <c r="O52" s="17">
        <f t="shared" si="46"/>
        <v>6.7292290338868844E-3</v>
      </c>
      <c r="P52" s="17">
        <f t="shared" si="46"/>
        <v>2.3951493171461792E-3</v>
      </c>
      <c r="Q52" s="17">
        <f t="shared" si="46"/>
        <v>2.2810945877582661E-3</v>
      </c>
      <c r="R52" s="17">
        <f t="shared" si="46"/>
        <v>3.5589189159874642E-3</v>
      </c>
      <c r="S52" s="17">
        <f t="shared" si="46"/>
        <v>0.57503043828748779</v>
      </c>
      <c r="T52" s="17">
        <f t="shared" si="46"/>
        <v>2.1633154316976831E-3</v>
      </c>
      <c r="U52" s="17">
        <f t="shared" si="46"/>
        <v>2.9874355961539431E-3</v>
      </c>
      <c r="V52" s="17">
        <f t="shared" si="46"/>
        <v>3.8592532280979845E-3</v>
      </c>
      <c r="W52" s="17">
        <f t="shared" si="46"/>
        <v>5.3328120709386535E-2</v>
      </c>
      <c r="X52" s="17">
        <f t="shared" si="46"/>
        <v>2.7513781495966665E-2</v>
      </c>
      <c r="Y52" s="17">
        <f t="shared" si="46"/>
        <v>1.3038681989826044E-2</v>
      </c>
      <c r="Z52" s="17">
        <f t="shared" si="46"/>
        <v>8.1960912400676211E-3</v>
      </c>
      <c r="AA52" s="17">
        <f t="shared" si="46"/>
        <v>2.3117180420703545E-3</v>
      </c>
      <c r="AB52" s="17">
        <f t="shared" si="46"/>
        <v>2.1093200325220732E-3</v>
      </c>
      <c r="AC52" s="17">
        <f t="shared" si="46"/>
        <v>3.497456084015674E-4</v>
      </c>
      <c r="AD52" s="17">
        <f t="shared" si="46"/>
        <v>6.4626360087985255E-5</v>
      </c>
      <c r="AE52" s="17">
        <f t="shared" si="46"/>
        <v>1.9207134991184427E-5</v>
      </c>
      <c r="AF52" s="17">
        <f t="shared" si="46"/>
        <v>1.0867497407476156E-2</v>
      </c>
      <c r="AG52" s="17">
        <f t="shared" si="46"/>
        <v>1.2754541928786521E-5</v>
      </c>
      <c r="AH52" s="17">
        <f t="shared" si="46"/>
        <v>2.0761280946680265E-4</v>
      </c>
      <c r="AI52" s="17">
        <f t="shared" si="46"/>
        <v>3.0919721230906696E-4</v>
      </c>
      <c r="AJ52" s="17">
        <f t="shared" si="46"/>
        <v>9.8395767360067669E-5</v>
      </c>
      <c r="AK52" s="17">
        <f t="shared" si="46"/>
        <v>1.7103137720254682E-4</v>
      </c>
      <c r="AL52" s="17">
        <f t="shared" si="46"/>
        <v>2.1341261101316032E-6</v>
      </c>
      <c r="AM52" s="17">
        <f t="shared" si="46"/>
        <v>4.0329710934626974E-3</v>
      </c>
      <c r="AN52" s="17">
        <f t="shared" si="46"/>
        <v>1.4933861297720911E-4</v>
      </c>
      <c r="AO52" s="17">
        <f t="shared" si="46"/>
        <v>1.5089526966930511E-5</v>
      </c>
      <c r="AP52" s="17">
        <f t="shared" si="46"/>
        <v>3.1133133841919857E-6</v>
      </c>
      <c r="AQ52" s="17">
        <f t="shared" si="46"/>
        <v>8.5867191725295091E-6</v>
      </c>
      <c r="AR52" s="17">
        <f t="shared" si="46"/>
        <v>6.637835208757329E-3</v>
      </c>
      <c r="AS52" s="17">
        <f t="shared" si="46"/>
        <v>1.0444664256644081E-5</v>
      </c>
      <c r="AT52" s="17">
        <f t="shared" ref="AT52" si="47">AT19/$AU19</f>
        <v>8.0594644864969947E-6</v>
      </c>
      <c r="AU52">
        <f t="shared" si="7"/>
        <v>0.99999999999999978</v>
      </c>
      <c r="AV52" s="5">
        <f t="shared" ref="AV52:AY52" si="48">AV19/$AZ19</f>
        <v>1.740391938229448E-6</v>
      </c>
      <c r="AW52" s="5">
        <f t="shared" si="48"/>
        <v>3.3247100187725132E-4</v>
      </c>
      <c r="AX52" s="5">
        <f t="shared" si="48"/>
        <v>5.4766386839245992E-2</v>
      </c>
      <c r="AY52" s="5">
        <f t="shared" si="48"/>
        <v>0.94489940176693854</v>
      </c>
      <c r="AZ52" s="21">
        <f t="shared" si="9"/>
        <v>1</v>
      </c>
    </row>
    <row r="53" spans="2:52" ht="14.4" x14ac:dyDescent="0.25">
      <c r="B53" s="1">
        <v>16</v>
      </c>
      <c r="C53" s="6" t="s">
        <v>16</v>
      </c>
      <c r="D53" s="1">
        <v>15</v>
      </c>
      <c r="E53" s="17">
        <f t="shared" ref="E53:AS53" si="49">E20/$AU20</f>
        <v>2.1662092340710203E-4</v>
      </c>
      <c r="F53" s="17">
        <f t="shared" si="49"/>
        <v>7.6156295634347622E-4</v>
      </c>
      <c r="G53" s="17">
        <f t="shared" si="49"/>
        <v>1.2778895786166365E-3</v>
      </c>
      <c r="H53" s="17">
        <f t="shared" si="49"/>
        <v>8.8175206439330891E-4</v>
      </c>
      <c r="I53" s="17">
        <f t="shared" si="49"/>
        <v>2.5130715517348942E-6</v>
      </c>
      <c r="J53" s="17">
        <f t="shared" si="49"/>
        <v>1.7951659081622546E-4</v>
      </c>
      <c r="K53" s="17">
        <f t="shared" si="49"/>
        <v>9.2932509330289503E-5</v>
      </c>
      <c r="L53" s="17">
        <f t="shared" si="49"/>
        <v>1.2290117980235042E-2</v>
      </c>
      <c r="M53" s="17">
        <f t="shared" si="49"/>
        <v>2.6016032636734247E-2</v>
      </c>
      <c r="N53" s="17">
        <f t="shared" si="49"/>
        <v>1.290140802431344E-4</v>
      </c>
      <c r="O53" s="17">
        <f t="shared" si="49"/>
        <v>6.7768051444094188E-3</v>
      </c>
      <c r="P53" s="17">
        <f t="shared" si="49"/>
        <v>2.4120831869931829E-3</v>
      </c>
      <c r="Q53" s="17">
        <f t="shared" si="49"/>
        <v>2.2972220828506506E-3</v>
      </c>
      <c r="R53" s="17">
        <f t="shared" si="49"/>
        <v>2.0299591149558118E-2</v>
      </c>
      <c r="S53" s="17">
        <f t="shared" si="49"/>
        <v>5.0165108800948981E-2</v>
      </c>
      <c r="T53" s="17">
        <f t="shared" si="49"/>
        <v>0.17850568645265366</v>
      </c>
      <c r="U53" s="17">
        <f t="shared" si="49"/>
        <v>0.24650785272033124</v>
      </c>
      <c r="V53" s="17">
        <f t="shared" si="49"/>
        <v>0.10327226462316155</v>
      </c>
      <c r="W53" s="17">
        <f t="shared" si="49"/>
        <v>1.1038951703177261E-2</v>
      </c>
      <c r="X53" s="17">
        <f t="shared" si="49"/>
        <v>8.2567966677606311E-2</v>
      </c>
      <c r="Y53" s="17">
        <f t="shared" si="49"/>
        <v>0.11941325565175911</v>
      </c>
      <c r="Z53" s="17">
        <f t="shared" si="49"/>
        <v>6.3332217159422039E-3</v>
      </c>
      <c r="AA53" s="17">
        <f t="shared" si="49"/>
        <v>1.7862933044965189E-3</v>
      </c>
      <c r="AB53" s="17">
        <f t="shared" si="49"/>
        <v>2.7448293479768646E-3</v>
      </c>
      <c r="AC53" s="17">
        <f t="shared" si="49"/>
        <v>6.7049333435531574E-5</v>
      </c>
      <c r="AD53" s="17">
        <f t="shared" si="49"/>
        <v>1.1330738304479131E-5</v>
      </c>
      <c r="AE53" s="17">
        <f t="shared" si="49"/>
        <v>4.982310460125576E-6</v>
      </c>
      <c r="AF53" s="17">
        <f t="shared" si="49"/>
        <v>0.12382911686194742</v>
      </c>
      <c r="AG53" s="17">
        <f t="shared" si="49"/>
        <v>8.328202235400522E-6</v>
      </c>
      <c r="AH53" s="17">
        <f t="shared" si="49"/>
        <v>7.2250807112378214E-5</v>
      </c>
      <c r="AI53" s="17">
        <f t="shared" si="49"/>
        <v>8.4377838437610547E-6</v>
      </c>
      <c r="AJ53" s="17">
        <f t="shared" si="49"/>
        <v>0</v>
      </c>
      <c r="AK53" s="17">
        <f t="shared" si="49"/>
        <v>1.0987382598282794E-5</v>
      </c>
      <c r="AL53" s="17">
        <f t="shared" si="49"/>
        <v>0</v>
      </c>
      <c r="AM53" s="17">
        <f t="shared" si="49"/>
        <v>7.3054405573688795E-9</v>
      </c>
      <c r="AN53" s="17">
        <f t="shared" si="49"/>
        <v>5.4790804180266592E-7</v>
      </c>
      <c r="AO53" s="17">
        <f t="shared" si="49"/>
        <v>1.4610881114737759E-8</v>
      </c>
      <c r="AP53" s="17">
        <f t="shared" si="49"/>
        <v>4.9092560545518875E-6</v>
      </c>
      <c r="AQ53" s="17">
        <f t="shared" si="49"/>
        <v>1.8263601393422198E-7</v>
      </c>
      <c r="AR53" s="17">
        <f t="shared" si="49"/>
        <v>6.574896501631991E-8</v>
      </c>
      <c r="AS53" s="17">
        <f t="shared" si="49"/>
        <v>1.3149793003263982E-7</v>
      </c>
      <c r="AT53" s="17">
        <f t="shared" ref="AT53" si="50">AT20/$AU20</f>
        <v>1.257266319923184E-5</v>
      </c>
      <c r="AU53">
        <f t="shared" si="7"/>
        <v>0.99999999999999978</v>
      </c>
      <c r="AV53" s="5">
        <f t="shared" ref="AV53:AY53" si="51">AV20/$AZ20</f>
        <v>5.0403589491625644E-6</v>
      </c>
      <c r="AW53" s="5">
        <f t="shared" si="51"/>
        <v>0</v>
      </c>
      <c r="AX53" s="5">
        <f t="shared" si="51"/>
        <v>7.8961190721197214E-2</v>
      </c>
      <c r="AY53" s="5">
        <f t="shared" si="51"/>
        <v>0.92103376891985356</v>
      </c>
      <c r="AZ53" s="21">
        <f t="shared" si="9"/>
        <v>0.99999999999999989</v>
      </c>
    </row>
    <row r="54" spans="2:52" ht="14.4" x14ac:dyDescent="0.25">
      <c r="B54" s="1">
        <v>17</v>
      </c>
      <c r="C54" s="6" t="s">
        <v>17</v>
      </c>
      <c r="D54" s="1">
        <v>16</v>
      </c>
      <c r="E54" s="17">
        <f t="shared" ref="E54:AS54" si="52">E21/$AU21</f>
        <v>2.1662092340710197E-4</v>
      </c>
      <c r="F54" s="17">
        <f t="shared" si="52"/>
        <v>7.6156295634347601E-4</v>
      </c>
      <c r="G54" s="17">
        <f t="shared" si="52"/>
        <v>1.2778895786166363E-3</v>
      </c>
      <c r="H54" s="17">
        <f t="shared" si="52"/>
        <v>8.817520643933088E-4</v>
      </c>
      <c r="I54" s="17">
        <f t="shared" si="52"/>
        <v>2.5130715517348938E-6</v>
      </c>
      <c r="J54" s="17">
        <f t="shared" si="52"/>
        <v>1.7951659081622543E-4</v>
      </c>
      <c r="K54" s="17">
        <f t="shared" si="52"/>
        <v>9.2932509330289489E-5</v>
      </c>
      <c r="L54" s="17">
        <f t="shared" si="52"/>
        <v>1.229011798023504E-2</v>
      </c>
      <c r="M54" s="17">
        <f t="shared" si="52"/>
        <v>2.6016032636734243E-2</v>
      </c>
      <c r="N54" s="17">
        <f t="shared" si="52"/>
        <v>1.2901408024313437E-4</v>
      </c>
      <c r="O54" s="17">
        <f t="shared" si="52"/>
        <v>6.7768051444094179E-3</v>
      </c>
      <c r="P54" s="17">
        <f t="shared" si="52"/>
        <v>2.4120831869931829E-3</v>
      </c>
      <c r="Q54" s="17">
        <f t="shared" si="52"/>
        <v>2.2972220828506502E-3</v>
      </c>
      <c r="R54" s="17">
        <f t="shared" si="52"/>
        <v>2.0299591149558115E-2</v>
      </c>
      <c r="S54" s="17">
        <f t="shared" si="52"/>
        <v>5.0165108800948974E-2</v>
      </c>
      <c r="T54" s="17">
        <f t="shared" si="52"/>
        <v>0.17850568645265363</v>
      </c>
      <c r="U54" s="17">
        <f t="shared" si="52"/>
        <v>0.24650785272033118</v>
      </c>
      <c r="V54" s="17">
        <f t="shared" si="52"/>
        <v>0.10327226462316152</v>
      </c>
      <c r="W54" s="17">
        <f t="shared" si="52"/>
        <v>1.1038951703177259E-2</v>
      </c>
      <c r="X54" s="17">
        <f t="shared" si="52"/>
        <v>8.2567966677606297E-2</v>
      </c>
      <c r="Y54" s="17">
        <f t="shared" si="52"/>
        <v>0.11941325565175909</v>
      </c>
      <c r="Z54" s="17">
        <f t="shared" si="52"/>
        <v>6.3332217159422031E-3</v>
      </c>
      <c r="AA54" s="17">
        <f t="shared" si="52"/>
        <v>1.7862933044965187E-3</v>
      </c>
      <c r="AB54" s="17">
        <f t="shared" si="52"/>
        <v>2.7448293479768642E-3</v>
      </c>
      <c r="AC54" s="17">
        <f t="shared" si="52"/>
        <v>6.704933343553156E-5</v>
      </c>
      <c r="AD54" s="17">
        <f t="shared" si="52"/>
        <v>1.1330738304479129E-5</v>
      </c>
      <c r="AE54" s="17">
        <f t="shared" si="52"/>
        <v>4.9823104601255743E-6</v>
      </c>
      <c r="AF54" s="17">
        <f t="shared" si="52"/>
        <v>0.12382911686194739</v>
      </c>
      <c r="AG54" s="17">
        <f t="shared" si="52"/>
        <v>8.3282022354005203E-6</v>
      </c>
      <c r="AH54" s="17">
        <f t="shared" si="52"/>
        <v>7.2250807112378201E-5</v>
      </c>
      <c r="AI54" s="17">
        <f t="shared" si="52"/>
        <v>8.4377838437610547E-6</v>
      </c>
      <c r="AJ54" s="17">
        <f t="shared" si="52"/>
        <v>0</v>
      </c>
      <c r="AK54" s="17">
        <f t="shared" si="52"/>
        <v>1.0987382598282793E-5</v>
      </c>
      <c r="AL54" s="17">
        <f t="shared" si="52"/>
        <v>0</v>
      </c>
      <c r="AM54" s="17">
        <f t="shared" si="52"/>
        <v>7.3054405573688778E-9</v>
      </c>
      <c r="AN54" s="17">
        <f t="shared" si="52"/>
        <v>5.4790804180266592E-7</v>
      </c>
      <c r="AO54" s="17">
        <f t="shared" si="52"/>
        <v>1.4610881114737756E-8</v>
      </c>
      <c r="AP54" s="17">
        <f t="shared" si="52"/>
        <v>4.9092560545518858E-6</v>
      </c>
      <c r="AQ54" s="17">
        <f t="shared" si="52"/>
        <v>1.8263601393422193E-7</v>
      </c>
      <c r="AR54" s="17">
        <f t="shared" si="52"/>
        <v>6.5748965016319897E-8</v>
      </c>
      <c r="AS54" s="17">
        <f t="shared" si="52"/>
        <v>1.3149793003263979E-7</v>
      </c>
      <c r="AT54" s="17">
        <f t="shared" ref="AT54" si="53">AT21/$AU21</f>
        <v>1.2572663199231839E-5</v>
      </c>
      <c r="AU54">
        <f t="shared" si="7"/>
        <v>0.99999999999999956</v>
      </c>
      <c r="AV54" s="5">
        <f t="shared" ref="AV54:AY54" si="54">AV21/$AZ21</f>
        <v>5.0403589491625652E-6</v>
      </c>
      <c r="AW54" s="5">
        <f t="shared" si="54"/>
        <v>0</v>
      </c>
      <c r="AX54" s="5">
        <f t="shared" si="54"/>
        <v>7.8961190721197214E-2</v>
      </c>
      <c r="AY54" s="5">
        <f t="shared" si="54"/>
        <v>0.92103376891985356</v>
      </c>
      <c r="AZ54" s="21">
        <f t="shared" si="9"/>
        <v>0.99999999999999989</v>
      </c>
    </row>
    <row r="55" spans="2:52" x14ac:dyDescent="0.25">
      <c r="B55" s="1">
        <v>18</v>
      </c>
      <c r="C55" s="2" t="s">
        <v>18</v>
      </c>
      <c r="D55" s="1">
        <v>17</v>
      </c>
      <c r="E55" s="17">
        <f t="shared" ref="E55:AS55" si="55">E22/$AU22</f>
        <v>9.345112110929572E-3</v>
      </c>
      <c r="F55" s="17">
        <f t="shared" si="55"/>
        <v>3.5351028220605993E-3</v>
      </c>
      <c r="G55" s="17">
        <f t="shared" si="55"/>
        <v>1.1302237746891336E-4</v>
      </c>
      <c r="H55" s="17">
        <f t="shared" si="55"/>
        <v>4.24827276247898E-4</v>
      </c>
      <c r="I55" s="17">
        <f t="shared" si="55"/>
        <v>8.1739397990910557E-5</v>
      </c>
      <c r="J55" s="17">
        <f t="shared" si="55"/>
        <v>1.2479181011597265E-2</v>
      </c>
      <c r="K55" s="17">
        <f t="shared" si="55"/>
        <v>2.1085737296544149E-3</v>
      </c>
      <c r="L55" s="17">
        <f t="shared" si="55"/>
        <v>1.0609881079109531E-2</v>
      </c>
      <c r="M55" s="17">
        <f t="shared" si="55"/>
        <v>4.6784294979323035E-3</v>
      </c>
      <c r="N55" s="17">
        <f t="shared" si="55"/>
        <v>3.0601817828078554E-3</v>
      </c>
      <c r="O55" s="17">
        <f t="shared" si="55"/>
        <v>1.9313671455143715E-2</v>
      </c>
      <c r="P55" s="17">
        <f t="shared" si="55"/>
        <v>6.8743576365765764E-3</v>
      </c>
      <c r="Q55" s="17">
        <f t="shared" si="55"/>
        <v>6.5470072729300732E-3</v>
      </c>
      <c r="R55" s="17">
        <f t="shared" si="55"/>
        <v>2.0739795477115026E-2</v>
      </c>
      <c r="S55" s="17">
        <f t="shared" si="55"/>
        <v>5.6218383830773967E-2</v>
      </c>
      <c r="T55" s="17">
        <f t="shared" si="55"/>
        <v>8.3120453236131984E-4</v>
      </c>
      <c r="U55" s="17">
        <f t="shared" si="55"/>
        <v>1.147853878022775E-3</v>
      </c>
      <c r="V55" s="17">
        <f t="shared" si="55"/>
        <v>0.43701429882867476</v>
      </c>
      <c r="W55" s="17">
        <f t="shared" si="55"/>
        <v>2.2545488787014928E-2</v>
      </c>
      <c r="X55" s="17">
        <f t="shared" si="55"/>
        <v>2.0309686044554059E-2</v>
      </c>
      <c r="Y55" s="17">
        <f t="shared" si="55"/>
        <v>6.7297935328084743E-2</v>
      </c>
      <c r="Z55" s="17">
        <f t="shared" si="55"/>
        <v>1.7161358790719845E-2</v>
      </c>
      <c r="AA55" s="17">
        <f t="shared" si="55"/>
        <v>4.8403832486645726E-3</v>
      </c>
      <c r="AB55" s="17">
        <f t="shared" si="55"/>
        <v>3.1626871505429843E-3</v>
      </c>
      <c r="AC55" s="17">
        <f t="shared" si="55"/>
        <v>2.0739164771883616E-4</v>
      </c>
      <c r="AD55" s="17">
        <f t="shared" si="55"/>
        <v>7.316180684371624E-6</v>
      </c>
      <c r="AE55" s="17">
        <f t="shared" si="55"/>
        <v>3.4184223542495004E-5</v>
      </c>
      <c r="AF55" s="17">
        <f t="shared" si="55"/>
        <v>0.21769815958163682</v>
      </c>
      <c r="AG55" s="17">
        <f t="shared" si="55"/>
        <v>2.8501569407478767E-4</v>
      </c>
      <c r="AH55" s="17">
        <f t="shared" si="55"/>
        <v>5.7786790064986136E-4</v>
      </c>
      <c r="AI55" s="17">
        <f t="shared" si="55"/>
        <v>5.4634840671007924E-4</v>
      </c>
      <c r="AJ55" s="17">
        <f t="shared" si="55"/>
        <v>7.5845457603371518E-4</v>
      </c>
      <c r="AK55" s="17">
        <f t="shared" si="55"/>
        <v>1.3850318417054749E-2</v>
      </c>
      <c r="AL55" s="17">
        <f t="shared" si="55"/>
        <v>1.2093772812312577E-4</v>
      </c>
      <c r="AM55" s="17">
        <f t="shared" si="55"/>
        <v>4.766554786391254E-5</v>
      </c>
      <c r="AN55" s="17">
        <f t="shared" si="55"/>
        <v>2.2077836625554199E-4</v>
      </c>
      <c r="AO55" s="17">
        <f t="shared" si="55"/>
        <v>1.5938551902996149E-2</v>
      </c>
      <c r="AP55" s="17">
        <f t="shared" si="55"/>
        <v>4.3176503379342284E-4</v>
      </c>
      <c r="AQ55" s="17">
        <f t="shared" si="55"/>
        <v>6.1279320283926463E-4</v>
      </c>
      <c r="AR55" s="17">
        <f t="shared" si="55"/>
        <v>2.5007462425459906E-5</v>
      </c>
      <c r="AS55" s="17">
        <f t="shared" si="55"/>
        <v>6.7770853878227754E-4</v>
      </c>
      <c r="AT55" s="17">
        <f t="shared" ref="AT55" si="56">AT22/$AU22</f>
        <v>1.7519572241836541E-2</v>
      </c>
      <c r="AU55">
        <f t="shared" si="7"/>
        <v>1.0000000000000002</v>
      </c>
      <c r="AV55" s="5">
        <f t="shared" ref="AV55:AY55" si="57">AV22/$AZ22</f>
        <v>3.7545153795825607E-4</v>
      </c>
      <c r="AW55" s="5">
        <f t="shared" si="57"/>
        <v>6.7660252870854407E-4</v>
      </c>
      <c r="AX55" s="5">
        <f t="shared" si="57"/>
        <v>4.2329428964577247E-2</v>
      </c>
      <c r="AY55" s="5">
        <f t="shared" si="57"/>
        <v>0.95661851696875599</v>
      </c>
      <c r="AZ55" s="21">
        <f t="shared" si="9"/>
        <v>1</v>
      </c>
    </row>
    <row r="56" spans="2:52" x14ac:dyDescent="0.25">
      <c r="B56" s="1">
        <v>19</v>
      </c>
      <c r="C56" s="4" t="s">
        <v>19</v>
      </c>
      <c r="D56" s="5">
        <v>23</v>
      </c>
      <c r="E56" s="17">
        <f t="shared" ref="E56:AS56" si="58">E23/$AU23</f>
        <v>1.0101978292330518E-3</v>
      </c>
      <c r="F56" s="17">
        <f t="shared" si="58"/>
        <v>1.7510028553967901E-3</v>
      </c>
      <c r="G56" s="17">
        <f t="shared" si="58"/>
        <v>7.9748673394056775E-4</v>
      </c>
      <c r="H56" s="17">
        <f t="shared" si="58"/>
        <v>1.5615198922935311E-3</v>
      </c>
      <c r="I56" s="17">
        <f t="shared" si="58"/>
        <v>8.5775151996985498E-5</v>
      </c>
      <c r="J56" s="17">
        <f t="shared" si="58"/>
        <v>5.6978139150326091E-3</v>
      </c>
      <c r="K56" s="17">
        <f t="shared" si="58"/>
        <v>4.1815674395980426E-3</v>
      </c>
      <c r="L56" s="17">
        <f t="shared" si="58"/>
        <v>3.9445806293983456E-3</v>
      </c>
      <c r="M56" s="17">
        <f t="shared" si="58"/>
        <v>3.7769530046478281E-3</v>
      </c>
      <c r="N56" s="17">
        <f t="shared" si="58"/>
        <v>7.9987113581378947E-3</v>
      </c>
      <c r="O56" s="17">
        <f t="shared" si="58"/>
        <v>2.0604602436674523E-2</v>
      </c>
      <c r="P56" s="17">
        <f t="shared" si="58"/>
        <v>7.3338415452570338E-3</v>
      </c>
      <c r="Q56" s="17">
        <f t="shared" si="58"/>
        <v>6.9846109954828893E-3</v>
      </c>
      <c r="R56" s="17">
        <f t="shared" si="58"/>
        <v>9.5754384676892471E-3</v>
      </c>
      <c r="S56" s="17">
        <f t="shared" si="58"/>
        <v>8.2554986328973578E-3</v>
      </c>
      <c r="T56" s="17">
        <f t="shared" si="58"/>
        <v>7.6021929532535349E-3</v>
      </c>
      <c r="U56" s="17">
        <f t="shared" si="58"/>
        <v>1.0498266459254882E-2</v>
      </c>
      <c r="V56" s="17">
        <f t="shared" si="58"/>
        <v>5.2442307439654742E-3</v>
      </c>
      <c r="W56" s="17">
        <f t="shared" si="58"/>
        <v>0.54367737134558214</v>
      </c>
      <c r="X56" s="17">
        <f t="shared" si="58"/>
        <v>3.0901603649122013E-2</v>
      </c>
      <c r="Y56" s="17">
        <f t="shared" si="58"/>
        <v>2.1887744345611124E-2</v>
      </c>
      <c r="Z56" s="17">
        <f t="shared" si="58"/>
        <v>1.9126877506023281E-3</v>
      </c>
      <c r="AA56" s="17">
        <f t="shared" si="58"/>
        <v>5.3947603222116931E-4</v>
      </c>
      <c r="AB56" s="17">
        <f t="shared" si="58"/>
        <v>1.4976403702922866E-3</v>
      </c>
      <c r="AC56" s="17">
        <f t="shared" si="58"/>
        <v>3.9004655972756173E-2</v>
      </c>
      <c r="AD56" s="17">
        <f t="shared" si="58"/>
        <v>1.904643524077473E-4</v>
      </c>
      <c r="AE56" s="17">
        <f t="shared" si="58"/>
        <v>2.173590241099292E-4</v>
      </c>
      <c r="AF56" s="17">
        <f t="shared" si="58"/>
        <v>6.7783926106623283E-3</v>
      </c>
      <c r="AG56" s="17">
        <f t="shared" si="58"/>
        <v>6.1058329938162834E-2</v>
      </c>
      <c r="AH56" s="17">
        <f t="shared" si="58"/>
        <v>1.7697960288815678E-3</v>
      </c>
      <c r="AI56" s="17">
        <f t="shared" si="58"/>
        <v>2.6621983618310128E-3</v>
      </c>
      <c r="AJ56" s="17">
        <f t="shared" si="58"/>
        <v>6.2839824933386759E-2</v>
      </c>
      <c r="AK56" s="17">
        <f t="shared" si="58"/>
        <v>1.6262872694280152E-2</v>
      </c>
      <c r="AL56" s="17">
        <f t="shared" si="58"/>
        <v>2.520817864520185E-4</v>
      </c>
      <c r="AM56" s="17">
        <f t="shared" si="58"/>
        <v>1.8931604058226087E-3</v>
      </c>
      <c r="AN56" s="17">
        <f t="shared" si="58"/>
        <v>1.6110613453359452E-3</v>
      </c>
      <c r="AO56" s="17">
        <f t="shared" si="58"/>
        <v>2.0621665803586098E-2</v>
      </c>
      <c r="AP56" s="17">
        <f t="shared" si="58"/>
        <v>1.7571185512092176E-3</v>
      </c>
      <c r="AQ56" s="17">
        <f t="shared" si="58"/>
        <v>4.541889846993781E-3</v>
      </c>
      <c r="AR56" s="17">
        <f t="shared" si="58"/>
        <v>4.5191394585715499E-4</v>
      </c>
      <c r="AS56" s="17">
        <f t="shared" si="58"/>
        <v>1.2173112641231023E-3</v>
      </c>
      <c r="AT56" s="17">
        <f t="shared" ref="AT56" si="59">AT23/$AU23</f>
        <v>6.9549088596559908E-2</v>
      </c>
      <c r="AU56">
        <f t="shared" si="7"/>
        <v>1.0000000000000002</v>
      </c>
      <c r="AV56" s="5">
        <f t="shared" ref="AV56:AY56" si="60">AV23/$AZ23</f>
        <v>1.5176601813337194E-3</v>
      </c>
      <c r="AW56" s="5">
        <f t="shared" si="60"/>
        <v>6.2616110176352241E-2</v>
      </c>
      <c r="AX56" s="5">
        <f t="shared" si="60"/>
        <v>7.9689091201597895E-2</v>
      </c>
      <c r="AY56" s="5">
        <f t="shared" si="60"/>
        <v>0.85617713844071619</v>
      </c>
      <c r="AZ56" s="21">
        <f t="shared" si="9"/>
        <v>1</v>
      </c>
    </row>
    <row r="57" spans="2:52" x14ac:dyDescent="0.25">
      <c r="B57" s="1">
        <v>20</v>
      </c>
      <c r="C57" s="4" t="s">
        <v>20</v>
      </c>
      <c r="D57" s="5">
        <v>22</v>
      </c>
      <c r="E57" s="17">
        <f t="shared" ref="E57:AS57" si="61">E24/$AU24</f>
        <v>2.7521231948055941E-4</v>
      </c>
      <c r="F57" s="17">
        <f t="shared" si="61"/>
        <v>3.5802641686557978E-3</v>
      </c>
      <c r="G57" s="17">
        <f t="shared" si="61"/>
        <v>2.725745017219598E-4</v>
      </c>
      <c r="H57" s="17">
        <f t="shared" si="61"/>
        <v>3.1759815147848161E-2</v>
      </c>
      <c r="I57" s="17">
        <f t="shared" si="61"/>
        <v>1.4572987385190894E-5</v>
      </c>
      <c r="J57" s="17">
        <f t="shared" si="61"/>
        <v>1.2705871163016908E-3</v>
      </c>
      <c r="K57" s="17">
        <f t="shared" si="61"/>
        <v>2.1096616536150758E-3</v>
      </c>
      <c r="L57" s="17">
        <f t="shared" si="61"/>
        <v>1.6539881931277125E-4</v>
      </c>
      <c r="M57" s="17">
        <f t="shared" si="61"/>
        <v>7.8140572443153688E-4</v>
      </c>
      <c r="N57" s="17">
        <f t="shared" si="61"/>
        <v>5.0093688405521738E-4</v>
      </c>
      <c r="O57" s="17">
        <f t="shared" si="61"/>
        <v>2.9718068699937372E-2</v>
      </c>
      <c r="P57" s="17">
        <f t="shared" si="61"/>
        <v>1.0577617672859065E-2</v>
      </c>
      <c r="Q57" s="17">
        <f t="shared" si="61"/>
        <v>1.0073921593199109E-2</v>
      </c>
      <c r="R57" s="17">
        <f t="shared" si="61"/>
        <v>3.288766191709102E-3</v>
      </c>
      <c r="S57" s="17">
        <f t="shared" si="61"/>
        <v>3.5309388880321292E-2</v>
      </c>
      <c r="T57" s="17">
        <f t="shared" si="61"/>
        <v>8.1553067579438266E-4</v>
      </c>
      <c r="U57" s="17">
        <f t="shared" si="61"/>
        <v>1.1262090284779569E-3</v>
      </c>
      <c r="V57" s="17">
        <f t="shared" si="61"/>
        <v>1.3690465313346372E-3</v>
      </c>
      <c r="W57" s="17">
        <f t="shared" si="61"/>
        <v>0.15672762421388253</v>
      </c>
      <c r="X57" s="17">
        <f t="shared" si="61"/>
        <v>0.4551731735004369</v>
      </c>
      <c r="Y57" s="17">
        <f t="shared" si="61"/>
        <v>5.718582462732414E-2</v>
      </c>
      <c r="Z57" s="17">
        <f t="shared" si="61"/>
        <v>1.9614276114376696E-2</v>
      </c>
      <c r="AA57" s="17">
        <f t="shared" si="61"/>
        <v>5.5322317245677863E-3</v>
      </c>
      <c r="AB57" s="17">
        <f t="shared" si="61"/>
        <v>9.55922218170772E-5</v>
      </c>
      <c r="AC57" s="17">
        <f t="shared" si="61"/>
        <v>2.0755898408998306E-2</v>
      </c>
      <c r="AD57" s="17">
        <f t="shared" si="61"/>
        <v>2.3835932934592136E-5</v>
      </c>
      <c r="AE57" s="17">
        <f t="shared" si="61"/>
        <v>1.7738368695510427E-5</v>
      </c>
      <c r="AF57" s="17">
        <f t="shared" si="61"/>
        <v>0.11420688121784299</v>
      </c>
      <c r="AG57" s="17">
        <f t="shared" si="61"/>
        <v>1.2542039742662145E-2</v>
      </c>
      <c r="AH57" s="17">
        <f t="shared" si="61"/>
        <v>7.5686255050369706E-4</v>
      </c>
      <c r="AI57" s="17">
        <f t="shared" si="61"/>
        <v>2.126463405860069E-3</v>
      </c>
      <c r="AJ57" s="17">
        <f t="shared" si="61"/>
        <v>2.2286310574522062E-3</v>
      </c>
      <c r="AK57" s="17">
        <f t="shared" si="61"/>
        <v>2.4466333149654566E-3</v>
      </c>
      <c r="AL57" s="17">
        <f t="shared" si="61"/>
        <v>6.5372005321816442E-6</v>
      </c>
      <c r="AM57" s="17">
        <f t="shared" si="61"/>
        <v>1.1296741270524421E-5</v>
      </c>
      <c r="AN57" s="17">
        <f t="shared" si="61"/>
        <v>4.1878224110984691E-4</v>
      </c>
      <c r="AO57" s="17">
        <f t="shared" si="61"/>
        <v>1.552835527933993E-2</v>
      </c>
      <c r="AP57" s="17">
        <f t="shared" si="61"/>
        <v>1.4968660048980835E-4</v>
      </c>
      <c r="AQ57" s="17">
        <f t="shared" si="61"/>
        <v>6.6671799579677115E-4</v>
      </c>
      <c r="AR57" s="17">
        <f t="shared" si="61"/>
        <v>7.3170770868980512E-5</v>
      </c>
      <c r="AS57" s="17">
        <f t="shared" si="61"/>
        <v>3.1252406052973653E-5</v>
      </c>
      <c r="AT57" s="17">
        <f t="shared" ref="AT57" si="62">AT24/$AU24</f>
        <v>6.7151576577799226E-4</v>
      </c>
      <c r="AU57">
        <f t="shared" si="7"/>
        <v>1</v>
      </c>
      <c r="AV57" s="5">
        <f t="shared" ref="AV57:AY57" si="63">AV24/$AZ24</f>
        <v>1.1273081746440622E-4</v>
      </c>
      <c r="AW57" s="5">
        <f t="shared" si="63"/>
        <v>6.6414675165667222E-2</v>
      </c>
      <c r="AX57" s="5">
        <f t="shared" si="63"/>
        <v>6.7718486028720312E-2</v>
      </c>
      <c r="AY57" s="5">
        <f t="shared" si="63"/>
        <v>0.865754107988148</v>
      </c>
      <c r="AZ57" s="21">
        <f t="shared" si="9"/>
        <v>1</v>
      </c>
    </row>
    <row r="58" spans="2:52" x14ac:dyDescent="0.25">
      <c r="B58" s="1">
        <v>21</v>
      </c>
      <c r="C58" s="2" t="s">
        <v>21</v>
      </c>
      <c r="D58" s="1">
        <v>18</v>
      </c>
      <c r="E58" s="17">
        <f t="shared" ref="E58:AS58" si="64">E25/$AU25</f>
        <v>1.5425488321961663E-3</v>
      </c>
      <c r="F58" s="17">
        <f t="shared" si="64"/>
        <v>5.2685192787027138E-3</v>
      </c>
      <c r="G58" s="17">
        <f t="shared" si="64"/>
        <v>9.5819503929361861E-5</v>
      </c>
      <c r="H58" s="17">
        <f t="shared" si="64"/>
        <v>1.2297707424000796E-3</v>
      </c>
      <c r="I58" s="17">
        <f t="shared" si="64"/>
        <v>7.2213062506764529E-5</v>
      </c>
      <c r="J58" s="17">
        <f t="shared" si="64"/>
        <v>8.0686845818650991E-3</v>
      </c>
      <c r="K58" s="17">
        <f t="shared" si="64"/>
        <v>5.0179657940340886E-3</v>
      </c>
      <c r="L58" s="17">
        <f t="shared" si="64"/>
        <v>1.9638497692455832E-3</v>
      </c>
      <c r="M58" s="17">
        <f t="shared" si="64"/>
        <v>3.7445681411328378E-3</v>
      </c>
      <c r="N58" s="17">
        <f t="shared" si="64"/>
        <v>1.1077533150100309E-2</v>
      </c>
      <c r="O58" s="17">
        <f t="shared" si="64"/>
        <v>1.8912445436418276E-2</v>
      </c>
      <c r="P58" s="17">
        <f t="shared" si="64"/>
        <v>6.731548375674302E-3</v>
      </c>
      <c r="Q58" s="17">
        <f t="shared" si="64"/>
        <v>6.4109984530231453E-3</v>
      </c>
      <c r="R58" s="17">
        <f t="shared" si="64"/>
        <v>0.13708893523552471</v>
      </c>
      <c r="S58" s="17">
        <f t="shared" si="64"/>
        <v>0.11310850738546974</v>
      </c>
      <c r="T58" s="17">
        <f t="shared" si="64"/>
        <v>3.463616354385822E-3</v>
      </c>
      <c r="U58" s="17">
        <f t="shared" si="64"/>
        <v>4.7830892512947054E-3</v>
      </c>
      <c r="V58" s="17">
        <f t="shared" si="64"/>
        <v>2.1003765924276024E-2</v>
      </c>
      <c r="W58" s="17">
        <f t="shared" si="64"/>
        <v>5.0922331686326726E-2</v>
      </c>
      <c r="X58" s="17">
        <f t="shared" si="64"/>
        <v>2.9631760565062133E-2</v>
      </c>
      <c r="Y58" s="17">
        <f t="shared" si="64"/>
        <v>0.47668431995845501</v>
      </c>
      <c r="Z58" s="17">
        <f t="shared" si="64"/>
        <v>2.9706878119986489E-2</v>
      </c>
      <c r="AA58" s="17">
        <f t="shared" si="64"/>
        <v>8.3788630594833699E-3</v>
      </c>
      <c r="AB58" s="17">
        <f t="shared" si="64"/>
        <v>1.7561101811053957E-4</v>
      </c>
      <c r="AC58" s="17">
        <f t="shared" si="64"/>
        <v>6.616162529042565E-3</v>
      </c>
      <c r="AD58" s="17">
        <f t="shared" si="64"/>
        <v>4.989873257654799E-5</v>
      </c>
      <c r="AE58" s="17">
        <f t="shared" si="64"/>
        <v>6.9294923068915782E-5</v>
      </c>
      <c r="AF58" s="17">
        <f t="shared" si="64"/>
        <v>3.3615833911698409E-2</v>
      </c>
      <c r="AG58" s="17">
        <f t="shared" si="64"/>
        <v>7.9254344234907029E-4</v>
      </c>
      <c r="AH58" s="17">
        <f t="shared" si="64"/>
        <v>7.6638326596568896E-3</v>
      </c>
      <c r="AI58" s="17">
        <f t="shared" si="64"/>
        <v>2.3092500446976207E-3</v>
      </c>
      <c r="AJ58" s="17">
        <f t="shared" si="64"/>
        <v>7.7777852787995505E-4</v>
      </c>
      <c r="AK58" s="17">
        <f t="shared" si="64"/>
        <v>5.8666217186084603E-4</v>
      </c>
      <c r="AL58" s="17">
        <f t="shared" si="64"/>
        <v>4.9201863457061722E-5</v>
      </c>
      <c r="AM58" s="17">
        <f t="shared" si="64"/>
        <v>7.1726705933789739E-4</v>
      </c>
      <c r="AN58" s="17">
        <f t="shared" si="64"/>
        <v>3.0955507011846267E-4</v>
      </c>
      <c r="AO58" s="17">
        <f t="shared" si="64"/>
        <v>2.5348614221313003E-4</v>
      </c>
      <c r="AP58" s="17">
        <f t="shared" si="64"/>
        <v>1.5159806970157523E-4</v>
      </c>
      <c r="AQ58" s="17">
        <f t="shared" si="64"/>
        <v>2.9692431732777403E-4</v>
      </c>
      <c r="AR58" s="17">
        <f t="shared" si="64"/>
        <v>9.2073832412123169E-5</v>
      </c>
      <c r="AS58" s="17">
        <f t="shared" si="64"/>
        <v>3.2260684800217425E-4</v>
      </c>
      <c r="AT58" s="17">
        <f t="shared" ref="AT58" si="65">AT25/$AU25</f>
        <v>2.4188617499501484E-4</v>
      </c>
      <c r="AU58">
        <f t="shared" si="7"/>
        <v>0.99999999999999989</v>
      </c>
      <c r="AV58" s="5">
        <f t="shared" ref="AV58:AY58" si="66">AV25/$AZ25</f>
        <v>1.0629906559029006E-4</v>
      </c>
      <c r="AW58" s="5">
        <f t="shared" si="66"/>
        <v>4.4623822449246932E-4</v>
      </c>
      <c r="AX58" s="5">
        <f t="shared" si="66"/>
        <v>4.5402263068626193E-2</v>
      </c>
      <c r="AY58" s="5">
        <f t="shared" si="66"/>
        <v>0.95404519964129109</v>
      </c>
      <c r="AZ58" s="21">
        <f t="shared" si="9"/>
        <v>1</v>
      </c>
    </row>
    <row r="59" spans="2:52" x14ac:dyDescent="0.25">
      <c r="B59" s="1">
        <v>22</v>
      </c>
      <c r="C59" s="7" t="s">
        <v>22</v>
      </c>
      <c r="D59" s="1">
        <v>20</v>
      </c>
      <c r="E59" s="17">
        <f t="shared" ref="E59:AS59" si="67">E26/$AU26</f>
        <v>1.3189519909932773E-2</v>
      </c>
      <c r="F59" s="17">
        <f t="shared" si="67"/>
        <v>2.7977660252324389E-4</v>
      </c>
      <c r="G59" s="17">
        <f t="shared" si="67"/>
        <v>1.5863621792555067E-5</v>
      </c>
      <c r="H59" s="17">
        <f t="shared" si="67"/>
        <v>1.7005476915423878E-4</v>
      </c>
      <c r="I59" s="17">
        <f t="shared" si="67"/>
        <v>5.2708162730102326E-6</v>
      </c>
      <c r="J59" s="17">
        <f t="shared" si="67"/>
        <v>7.3313425728540596E-4</v>
      </c>
      <c r="K59" s="17">
        <f t="shared" si="67"/>
        <v>3.8029660483486667E-4</v>
      </c>
      <c r="L59" s="17">
        <f t="shared" si="67"/>
        <v>3.4566180593587179E-4</v>
      </c>
      <c r="M59" s="17">
        <f t="shared" si="67"/>
        <v>2.7446159140946262E-4</v>
      </c>
      <c r="N59" s="17">
        <f t="shared" si="67"/>
        <v>4.0970943439012453E-4</v>
      </c>
      <c r="O59" s="17">
        <f t="shared" si="67"/>
        <v>2.3977637550132498E-2</v>
      </c>
      <c r="P59" s="17">
        <f t="shared" si="67"/>
        <v>8.5344133653013979E-3</v>
      </c>
      <c r="Q59" s="17">
        <f t="shared" si="67"/>
        <v>8.128012728858474E-3</v>
      </c>
      <c r="R59" s="17">
        <f t="shared" si="67"/>
        <v>7.3970533229478555E-4</v>
      </c>
      <c r="S59" s="17">
        <f t="shared" si="67"/>
        <v>4.8342561468074446E-2</v>
      </c>
      <c r="T59" s="17">
        <f t="shared" si="67"/>
        <v>1.8249798939642486E-3</v>
      </c>
      <c r="U59" s="17">
        <f t="shared" si="67"/>
        <v>2.5202103297601525E-3</v>
      </c>
      <c r="V59" s="17">
        <f t="shared" si="67"/>
        <v>3.8383219209655049E-4</v>
      </c>
      <c r="W59" s="17">
        <f t="shared" si="67"/>
        <v>1.1968079183012309E-3</v>
      </c>
      <c r="X59" s="17">
        <f t="shared" si="67"/>
        <v>3.0816062270623685E-2</v>
      </c>
      <c r="Y59" s="17">
        <f t="shared" si="67"/>
        <v>3.1819936448516778E-3</v>
      </c>
      <c r="Z59" s="17">
        <f t="shared" si="67"/>
        <v>0.60699364444462056</v>
      </c>
      <c r="AA59" s="17">
        <f t="shared" si="67"/>
        <v>0.1712033356125853</v>
      </c>
      <c r="AB59" s="17">
        <f t="shared" si="67"/>
        <v>1.7405207619976748E-3</v>
      </c>
      <c r="AC59" s="17">
        <f t="shared" si="67"/>
        <v>1.1784903198237573E-4</v>
      </c>
      <c r="AD59" s="17">
        <f t="shared" si="67"/>
        <v>2.9575652652835436E-5</v>
      </c>
      <c r="AE59" s="17">
        <f t="shared" si="67"/>
        <v>7.2107371784341216E-6</v>
      </c>
      <c r="AF59" s="17">
        <f t="shared" si="67"/>
        <v>1.6957909310488723E-3</v>
      </c>
      <c r="AG59" s="17">
        <f t="shared" si="67"/>
        <v>1.4362160228464994E-4</v>
      </c>
      <c r="AH59" s="17">
        <f t="shared" si="67"/>
        <v>6.4671078094877169E-2</v>
      </c>
      <c r="AI59" s="17">
        <f t="shared" si="67"/>
        <v>1.0954505400592096E-4</v>
      </c>
      <c r="AJ59" s="17">
        <f t="shared" si="67"/>
        <v>2.562254044807776E-4</v>
      </c>
      <c r="AK59" s="17">
        <f t="shared" si="67"/>
        <v>2.6176371584266524E-3</v>
      </c>
      <c r="AL59" s="17">
        <f t="shared" si="67"/>
        <v>8.385389525243551E-6</v>
      </c>
      <c r="AM59" s="17">
        <f t="shared" si="67"/>
        <v>2.0690163613603712E-3</v>
      </c>
      <c r="AN59" s="17">
        <f t="shared" si="67"/>
        <v>4.445768377142302E-4</v>
      </c>
      <c r="AO59" s="17">
        <f t="shared" si="67"/>
        <v>5.8584913530526129E-4</v>
      </c>
      <c r="AP59" s="17">
        <f t="shared" si="67"/>
        <v>8.4248159752998281E-4</v>
      </c>
      <c r="AQ59" s="17">
        <f t="shared" si="67"/>
        <v>4.4705407484166E-4</v>
      </c>
      <c r="AR59" s="17">
        <f t="shared" si="67"/>
        <v>6.3128840975065176E-5</v>
      </c>
      <c r="AS59" s="17">
        <f t="shared" si="67"/>
        <v>6.1361047344223252E-5</v>
      </c>
      <c r="AT59" s="17">
        <f t="shared" ref="AT59" si="68">AT26/$AU26</f>
        <v>4.421461214718226E-4</v>
      </c>
      <c r="AU59">
        <f t="shared" si="7"/>
        <v>0.99999999999999989</v>
      </c>
      <c r="AV59" s="5">
        <f t="shared" ref="AV59:AY59" si="69">AV26/$AZ26</f>
        <v>6.8279495094252267E-4</v>
      </c>
      <c r="AW59" s="5">
        <f t="shared" si="69"/>
        <v>0.11464491910219707</v>
      </c>
      <c r="AX59" s="5">
        <f t="shared" si="69"/>
        <v>5.9367418128512754E-2</v>
      </c>
      <c r="AY59" s="5">
        <f t="shared" si="69"/>
        <v>0.82530486781834766</v>
      </c>
      <c r="AZ59" s="21">
        <f t="shared" si="9"/>
        <v>1</v>
      </c>
    </row>
    <row r="60" spans="2:52" x14ac:dyDescent="0.25">
      <c r="B60" s="1">
        <v>23</v>
      </c>
      <c r="C60" s="7" t="s">
        <v>23</v>
      </c>
      <c r="D60" s="1">
        <v>21</v>
      </c>
      <c r="E60" s="17">
        <f t="shared" ref="E60:AS60" si="70">E27/$AU27</f>
        <v>1.3189519909932777E-2</v>
      </c>
      <c r="F60" s="17">
        <f t="shared" si="70"/>
        <v>2.79776602523244E-4</v>
      </c>
      <c r="G60" s="17">
        <f t="shared" si="70"/>
        <v>1.586362179255507E-5</v>
      </c>
      <c r="H60" s="17">
        <f t="shared" si="70"/>
        <v>1.7005476915423883E-4</v>
      </c>
      <c r="I60" s="17">
        <f t="shared" si="70"/>
        <v>5.2708162730102343E-6</v>
      </c>
      <c r="J60" s="17">
        <f t="shared" si="70"/>
        <v>7.3313425728540617E-4</v>
      </c>
      <c r="K60" s="17">
        <f t="shared" si="70"/>
        <v>3.8029660483486678E-4</v>
      </c>
      <c r="L60" s="17">
        <f t="shared" si="70"/>
        <v>3.456618059358719E-4</v>
      </c>
      <c r="M60" s="17">
        <f t="shared" si="70"/>
        <v>2.7446159140946273E-4</v>
      </c>
      <c r="N60" s="17">
        <f t="shared" si="70"/>
        <v>4.0970943439012469E-4</v>
      </c>
      <c r="O60" s="17">
        <f t="shared" si="70"/>
        <v>2.3977637550132509E-2</v>
      </c>
      <c r="P60" s="17">
        <f t="shared" si="70"/>
        <v>8.5344133653014013E-3</v>
      </c>
      <c r="Q60" s="17">
        <f t="shared" si="70"/>
        <v>8.1280127288584775E-3</v>
      </c>
      <c r="R60" s="17">
        <f t="shared" si="70"/>
        <v>7.3970533229478577E-4</v>
      </c>
      <c r="S60" s="17">
        <f t="shared" si="70"/>
        <v>4.8342561468074467E-2</v>
      </c>
      <c r="T60" s="17">
        <f t="shared" si="70"/>
        <v>1.8249798939642494E-3</v>
      </c>
      <c r="U60" s="17">
        <f t="shared" si="70"/>
        <v>2.5202103297601538E-3</v>
      </c>
      <c r="V60" s="17">
        <f t="shared" si="70"/>
        <v>3.838321920965506E-4</v>
      </c>
      <c r="W60" s="17">
        <f t="shared" si="70"/>
        <v>1.1968079183012313E-3</v>
      </c>
      <c r="X60" s="17">
        <f t="shared" si="70"/>
        <v>3.0816062270623692E-2</v>
      </c>
      <c r="Y60" s="17">
        <f t="shared" si="70"/>
        <v>3.1819936448516791E-3</v>
      </c>
      <c r="Z60" s="17">
        <f t="shared" si="70"/>
        <v>0.60699364444462089</v>
      </c>
      <c r="AA60" s="17">
        <f t="shared" si="70"/>
        <v>0.17120333561258536</v>
      </c>
      <c r="AB60" s="17">
        <f t="shared" si="70"/>
        <v>1.7405207619976754E-3</v>
      </c>
      <c r="AC60" s="17">
        <f t="shared" si="70"/>
        <v>1.1784903198237578E-4</v>
      </c>
      <c r="AD60" s="17">
        <f t="shared" si="70"/>
        <v>2.9575652652835449E-5</v>
      </c>
      <c r="AE60" s="17">
        <f t="shared" si="70"/>
        <v>7.2107371784341241E-6</v>
      </c>
      <c r="AF60" s="17">
        <f t="shared" si="70"/>
        <v>1.6957909310488727E-3</v>
      </c>
      <c r="AG60" s="17">
        <f t="shared" si="70"/>
        <v>1.4362160228465E-4</v>
      </c>
      <c r="AH60" s="17">
        <f t="shared" si="70"/>
        <v>6.4671078094877196E-2</v>
      </c>
      <c r="AI60" s="17">
        <f t="shared" si="70"/>
        <v>1.0954505400592097E-4</v>
      </c>
      <c r="AJ60" s="17">
        <f t="shared" si="70"/>
        <v>2.5622540448077771E-4</v>
      </c>
      <c r="AK60" s="17">
        <f t="shared" si="70"/>
        <v>2.6176371584266537E-3</v>
      </c>
      <c r="AL60" s="17">
        <f t="shared" si="70"/>
        <v>8.3853895252435544E-6</v>
      </c>
      <c r="AM60" s="17">
        <f t="shared" si="70"/>
        <v>2.0690163613603721E-3</v>
      </c>
      <c r="AN60" s="17">
        <f t="shared" si="70"/>
        <v>4.4457683771423031E-4</v>
      </c>
      <c r="AO60" s="17">
        <f t="shared" si="70"/>
        <v>5.858491353052614E-4</v>
      </c>
      <c r="AP60" s="17">
        <f t="shared" si="70"/>
        <v>8.4248159752998303E-4</v>
      </c>
      <c r="AQ60" s="17">
        <f t="shared" si="70"/>
        <v>4.4705407484166011E-4</v>
      </c>
      <c r="AR60" s="17">
        <f t="shared" si="70"/>
        <v>6.3128840975065203E-5</v>
      </c>
      <c r="AS60" s="17">
        <f t="shared" si="70"/>
        <v>6.1361047344223293E-5</v>
      </c>
      <c r="AT60" s="17">
        <f t="shared" ref="AT60" si="71">AT27/$AU27</f>
        <v>4.421461214718227E-4</v>
      </c>
      <c r="AU60">
        <f t="shared" si="7"/>
        <v>1.0000000000000004</v>
      </c>
      <c r="AV60" s="5">
        <f t="shared" ref="AV60:AY60" si="72">AV27/$AZ27</f>
        <v>6.8279495094252256E-4</v>
      </c>
      <c r="AW60" s="5">
        <f t="shared" si="72"/>
        <v>0.11464491910219707</v>
      </c>
      <c r="AX60" s="5">
        <f t="shared" si="72"/>
        <v>5.9367418128512754E-2</v>
      </c>
      <c r="AY60" s="5">
        <f t="shared" si="72"/>
        <v>0.82530486781834789</v>
      </c>
      <c r="AZ60" s="21">
        <f t="shared" si="9"/>
        <v>1.0000000000000002</v>
      </c>
    </row>
    <row r="61" spans="2:52" x14ac:dyDescent="0.25">
      <c r="B61" s="1">
        <v>24</v>
      </c>
      <c r="C61" s="2" t="s">
        <v>24</v>
      </c>
      <c r="D61" s="1">
        <v>24</v>
      </c>
      <c r="E61" s="17">
        <f t="shared" ref="E61:AS61" si="73">E28/$AU28</f>
        <v>2.1667157483731733E-4</v>
      </c>
      <c r="F61" s="17">
        <f t="shared" si="73"/>
        <v>2.8294068163750657E-3</v>
      </c>
      <c r="G61" s="17">
        <f t="shared" si="73"/>
        <v>3.3040654559428399E-4</v>
      </c>
      <c r="H61" s="17">
        <f t="shared" si="73"/>
        <v>6.000229817412531E-3</v>
      </c>
      <c r="I61" s="17">
        <f t="shared" si="73"/>
        <v>5.5437875529340042E-4</v>
      </c>
      <c r="J61" s="17">
        <f t="shared" si="73"/>
        <v>4.194578586111164E-3</v>
      </c>
      <c r="K61" s="17">
        <f t="shared" si="73"/>
        <v>1.4182598267777662E-2</v>
      </c>
      <c r="L61" s="17">
        <f t="shared" si="73"/>
        <v>8.5194418136467168E-3</v>
      </c>
      <c r="M61" s="17">
        <f t="shared" si="73"/>
        <v>9.772122772264677E-2</v>
      </c>
      <c r="N61" s="17">
        <f t="shared" si="73"/>
        <v>3.9703951040205489E-3</v>
      </c>
      <c r="O61" s="17">
        <f t="shared" si="73"/>
        <v>5.016567863567801E-3</v>
      </c>
      <c r="P61" s="17">
        <f t="shared" si="73"/>
        <v>1.7855580531343021E-3</v>
      </c>
      <c r="Q61" s="17">
        <f t="shared" si="73"/>
        <v>1.700531479175526E-3</v>
      </c>
      <c r="R61" s="17">
        <f t="shared" si="73"/>
        <v>6.7478171747317753E-2</v>
      </c>
      <c r="S61" s="17">
        <f t="shared" si="73"/>
        <v>1.3901253866431481E-2</v>
      </c>
      <c r="T61" s="17">
        <f t="shared" si="73"/>
        <v>9.2773495925435864E-2</v>
      </c>
      <c r="U61" s="17">
        <f t="shared" si="73"/>
        <v>0.12811578008750668</v>
      </c>
      <c r="V61" s="17">
        <f t="shared" si="73"/>
        <v>6.7659631256905231E-2</v>
      </c>
      <c r="W61" s="17">
        <f t="shared" si="73"/>
        <v>1.6252715583815454E-3</v>
      </c>
      <c r="X61" s="17">
        <f t="shared" si="73"/>
        <v>2.5939554734045033E-3</v>
      </c>
      <c r="Y61" s="17">
        <f t="shared" si="73"/>
        <v>7.4910147612498737E-3</v>
      </c>
      <c r="Z61" s="17">
        <f t="shared" si="73"/>
        <v>8.1835938302358257E-3</v>
      </c>
      <c r="AA61" s="17">
        <f t="shared" si="73"/>
        <v>2.3081931316049765E-3</v>
      </c>
      <c r="AB61" s="17">
        <f t="shared" si="73"/>
        <v>3.8051683565132402E-2</v>
      </c>
      <c r="AC61" s="17">
        <f t="shared" si="73"/>
        <v>6.3573271084661889E-2</v>
      </c>
      <c r="AD61" s="17">
        <f t="shared" si="73"/>
        <v>3.2430312095097928E-4</v>
      </c>
      <c r="AE61" s="17">
        <f t="shared" si="73"/>
        <v>2.2320928161870335E-3</v>
      </c>
      <c r="AF61" s="17">
        <f t="shared" si="73"/>
        <v>1.0408686487851193E-3</v>
      </c>
      <c r="AG61" s="17">
        <f t="shared" si="73"/>
        <v>6.8956961114259986E-4</v>
      </c>
      <c r="AH61" s="17">
        <f t="shared" si="73"/>
        <v>6.8075485747505779E-3</v>
      </c>
      <c r="AI61" s="17">
        <f t="shared" si="73"/>
        <v>1.4782024991880686E-3</v>
      </c>
      <c r="AJ61" s="17">
        <f t="shared" si="73"/>
        <v>2.5082727812965718E-4</v>
      </c>
      <c r="AK61" s="17">
        <f t="shared" si="73"/>
        <v>0.24731534411518946</v>
      </c>
      <c r="AL61" s="17">
        <f t="shared" si="73"/>
        <v>3.2864594233179225E-6</v>
      </c>
      <c r="AM61" s="17">
        <f t="shared" si="73"/>
        <v>1.2934565301772681E-4</v>
      </c>
      <c r="AN61" s="17">
        <f t="shared" si="73"/>
        <v>5.1004676514385828E-3</v>
      </c>
      <c r="AO61" s="17">
        <f t="shared" si="73"/>
        <v>3.7013866628668936E-2</v>
      </c>
      <c r="AP61" s="17">
        <f t="shared" si="73"/>
        <v>5.2339213787354569E-3</v>
      </c>
      <c r="AQ61" s="17">
        <f t="shared" si="73"/>
        <v>2.5563959371380125E-3</v>
      </c>
      <c r="AR61" s="17">
        <f t="shared" si="73"/>
        <v>7.0095484557337981E-4</v>
      </c>
      <c r="AS61" s="17">
        <f t="shared" si="73"/>
        <v>6.9995717039130108E-3</v>
      </c>
      <c r="AT61" s="17">
        <f t="shared" ref="AT61" si="74">AT28/$AU28</f>
        <v>4.1346124389906952E-2</v>
      </c>
      <c r="AU61">
        <f t="shared" si="7"/>
        <v>1.0000000000000002</v>
      </c>
      <c r="AV61" s="5">
        <f t="shared" ref="AV61:AY61" si="75">AV28/$AZ28</f>
        <v>8.4125674611806381E-3</v>
      </c>
      <c r="AW61" s="5">
        <f t="shared" si="75"/>
        <v>1.3992647304354323E-3</v>
      </c>
      <c r="AX61" s="5">
        <f t="shared" si="75"/>
        <v>3.2064989875752764E-2</v>
      </c>
      <c r="AY61" s="5">
        <f t="shared" si="75"/>
        <v>0.95812317793263113</v>
      </c>
      <c r="AZ61" s="21">
        <f t="shared" si="9"/>
        <v>1</v>
      </c>
    </row>
    <row r="62" spans="2:52" x14ac:dyDescent="0.25">
      <c r="B62" s="1">
        <v>25</v>
      </c>
      <c r="C62" s="2" t="s">
        <v>25</v>
      </c>
      <c r="D62" s="1">
        <v>25</v>
      </c>
      <c r="E62" s="17">
        <f t="shared" ref="E62:AS62" si="76">E29/$AU29</f>
        <v>5.4116294586879837E-3</v>
      </c>
      <c r="F62" s="17">
        <f t="shared" si="76"/>
        <v>1.1775371409264407E-2</v>
      </c>
      <c r="G62" s="17">
        <f t="shared" si="76"/>
        <v>5.4727541064289575E-3</v>
      </c>
      <c r="H62" s="17">
        <f t="shared" si="76"/>
        <v>1.0367808397616919E-2</v>
      </c>
      <c r="I62" s="17">
        <f t="shared" si="76"/>
        <v>5.6267541790860031E-4</v>
      </c>
      <c r="J62" s="17">
        <f t="shared" si="76"/>
        <v>3.7127105168961963E-2</v>
      </c>
      <c r="K62" s="17">
        <f t="shared" si="76"/>
        <v>2.7802441851914259E-2</v>
      </c>
      <c r="L62" s="17">
        <f t="shared" si="76"/>
        <v>2.4959250723914785E-2</v>
      </c>
      <c r="M62" s="17">
        <f t="shared" si="76"/>
        <v>2.3506726029469065E-2</v>
      </c>
      <c r="N62" s="17">
        <f t="shared" si="76"/>
        <v>5.009891159392247E-2</v>
      </c>
      <c r="O62" s="17">
        <f t="shared" si="76"/>
        <v>0.12464396403933974</v>
      </c>
      <c r="P62" s="17">
        <f t="shared" si="76"/>
        <v>4.436480075976499E-2</v>
      </c>
      <c r="Q62" s="17">
        <f t="shared" si="76"/>
        <v>4.225219119977619E-2</v>
      </c>
      <c r="R62" s="17">
        <f t="shared" si="76"/>
        <v>4.0590375476709163E-2</v>
      </c>
      <c r="S62" s="17">
        <f t="shared" si="76"/>
        <v>1.6210737831133169E-2</v>
      </c>
      <c r="T62" s="17">
        <f t="shared" si="76"/>
        <v>5.1223922033237605E-2</v>
      </c>
      <c r="U62" s="17">
        <f t="shared" si="76"/>
        <v>7.0737797093518601E-2</v>
      </c>
      <c r="V62" s="17">
        <f t="shared" si="76"/>
        <v>2.5888034317601557E-2</v>
      </c>
      <c r="W62" s="17">
        <f t="shared" si="76"/>
        <v>1.1448532078232741E-2</v>
      </c>
      <c r="X62" s="17">
        <f t="shared" si="76"/>
        <v>8.8444108038797931E-3</v>
      </c>
      <c r="Y62" s="17">
        <f t="shared" si="76"/>
        <v>1.9744963202844683E-2</v>
      </c>
      <c r="Z62" s="17">
        <f t="shared" si="76"/>
        <v>8.1401938252896183E-3</v>
      </c>
      <c r="AA62" s="17">
        <f t="shared" si="76"/>
        <v>2.2959521045688666E-3</v>
      </c>
      <c r="AB62" s="17">
        <f t="shared" si="76"/>
        <v>1.4390849015194771E-3</v>
      </c>
      <c r="AC62" s="17">
        <f t="shared" si="76"/>
        <v>0.23498157427865432</v>
      </c>
      <c r="AD62" s="17">
        <f t="shared" si="76"/>
        <v>9.8624017567276582E-4</v>
      </c>
      <c r="AE62" s="17">
        <f t="shared" si="76"/>
        <v>1.3461214430252845E-3</v>
      </c>
      <c r="AF62" s="17">
        <f t="shared" si="76"/>
        <v>2.9763976695046931E-2</v>
      </c>
      <c r="AG62" s="17">
        <f t="shared" si="76"/>
        <v>1.0454427569581299E-2</v>
      </c>
      <c r="AH62" s="17">
        <f t="shared" si="76"/>
        <v>7.350745083926225E-3</v>
      </c>
      <c r="AI62" s="17">
        <f t="shared" si="76"/>
        <v>7.636648801132323E-3</v>
      </c>
      <c r="AJ62" s="17">
        <f t="shared" si="76"/>
        <v>3.0274454070035877E-3</v>
      </c>
      <c r="AK62" s="17">
        <f t="shared" si="76"/>
        <v>9.5288718737589102E-3</v>
      </c>
      <c r="AL62" s="17">
        <f t="shared" si="76"/>
        <v>3.027181306269229E-4</v>
      </c>
      <c r="AM62" s="17">
        <f t="shared" si="76"/>
        <v>6.0724681851050356E-3</v>
      </c>
      <c r="AN62" s="17">
        <f t="shared" si="76"/>
        <v>9.4706523340958807E-3</v>
      </c>
      <c r="AO62" s="17">
        <f t="shared" si="76"/>
        <v>3.0348402275656257E-3</v>
      </c>
      <c r="AP62" s="17">
        <f t="shared" si="76"/>
        <v>4.3737429171851108E-3</v>
      </c>
      <c r="AQ62" s="17">
        <f t="shared" si="76"/>
        <v>2.6453209889128752E-3</v>
      </c>
      <c r="AR62" s="17">
        <f t="shared" si="76"/>
        <v>1.4349179788218209E-3</v>
      </c>
      <c r="AS62" s="17">
        <f t="shared" si="76"/>
        <v>9.2849014842637343E-4</v>
      </c>
      <c r="AT62" s="17">
        <f t="shared" ref="AT62" si="77">AT29/$AU29</f>
        <v>1.7511639359531069E-3</v>
      </c>
      <c r="AU62">
        <f t="shared" si="7"/>
        <v>0.99999999999999967</v>
      </c>
      <c r="AV62" s="5">
        <f t="shared" ref="AV62:AY62" si="78">AV29/$AZ29</f>
        <v>3.575505665567301E-3</v>
      </c>
      <c r="AW62" s="5">
        <f t="shared" si="78"/>
        <v>0.14467450491356157</v>
      </c>
      <c r="AX62" s="5">
        <f t="shared" si="78"/>
        <v>2.0036054438805763E-3</v>
      </c>
      <c r="AY62" s="5">
        <f t="shared" si="78"/>
        <v>0.84974638397699054</v>
      </c>
      <c r="AZ62" s="21">
        <f t="shared" si="9"/>
        <v>1</v>
      </c>
    </row>
    <row r="63" spans="2:52" x14ac:dyDescent="0.25">
      <c r="B63" s="1">
        <v>26</v>
      </c>
      <c r="C63" s="2" t="s">
        <v>26</v>
      </c>
      <c r="D63" s="1">
        <v>26</v>
      </c>
      <c r="E63" s="17">
        <f t="shared" ref="E63:AS63" si="79">E30/$AU30</f>
        <v>1.1489269306775871E-3</v>
      </c>
      <c r="F63" s="17">
        <f t="shared" si="79"/>
        <v>0</v>
      </c>
      <c r="G63" s="17">
        <f t="shared" si="79"/>
        <v>0</v>
      </c>
      <c r="H63" s="17">
        <f t="shared" si="79"/>
        <v>0</v>
      </c>
      <c r="I63" s="17">
        <f t="shared" si="79"/>
        <v>0</v>
      </c>
      <c r="J63" s="17">
        <f t="shared" si="79"/>
        <v>2.3615939704608159E-4</v>
      </c>
      <c r="K63" s="17">
        <f t="shared" si="79"/>
        <v>0</v>
      </c>
      <c r="L63" s="17">
        <f t="shared" si="79"/>
        <v>0</v>
      </c>
      <c r="M63" s="17">
        <f t="shared" si="79"/>
        <v>0</v>
      </c>
      <c r="N63" s="17">
        <f t="shared" si="79"/>
        <v>1.1464048400295222E-6</v>
      </c>
      <c r="O63" s="17">
        <f t="shared" si="79"/>
        <v>4.5993762181984432E-6</v>
      </c>
      <c r="P63" s="17">
        <f t="shared" si="79"/>
        <v>1.6370661115621577E-6</v>
      </c>
      <c r="Q63" s="17">
        <f t="shared" si="79"/>
        <v>1.5591105824401504E-6</v>
      </c>
      <c r="R63" s="17">
        <f t="shared" si="79"/>
        <v>2.2928096800590444E-7</v>
      </c>
      <c r="S63" s="17">
        <f t="shared" si="79"/>
        <v>7.9608644901330086E-3</v>
      </c>
      <c r="T63" s="17">
        <f t="shared" si="79"/>
        <v>4.485753741693437E-3</v>
      </c>
      <c r="U63" s="17">
        <f t="shared" si="79"/>
        <v>6.1946123099576034E-3</v>
      </c>
      <c r="V63" s="17">
        <f t="shared" si="79"/>
        <v>2.2818500497883622E-2</v>
      </c>
      <c r="W63" s="17">
        <f t="shared" si="79"/>
        <v>0</v>
      </c>
      <c r="X63" s="17">
        <f t="shared" si="79"/>
        <v>0</v>
      </c>
      <c r="Y63" s="17">
        <f t="shared" si="79"/>
        <v>9.1712387202361778E-7</v>
      </c>
      <c r="Z63" s="17">
        <f t="shared" si="79"/>
        <v>0</v>
      </c>
      <c r="AA63" s="17">
        <f t="shared" si="79"/>
        <v>0</v>
      </c>
      <c r="AB63" s="17">
        <f t="shared" si="79"/>
        <v>2.2928096800590444E-7</v>
      </c>
      <c r="AC63" s="17">
        <f t="shared" si="79"/>
        <v>0</v>
      </c>
      <c r="AD63" s="17">
        <f t="shared" si="79"/>
        <v>0.49549038728077588</v>
      </c>
      <c r="AE63" s="17">
        <f t="shared" si="79"/>
        <v>4.5856193601180889E-7</v>
      </c>
      <c r="AF63" s="17">
        <f t="shared" si="79"/>
        <v>0</v>
      </c>
      <c r="AG63" s="17">
        <f t="shared" si="79"/>
        <v>1.1924903145987091E-3</v>
      </c>
      <c r="AH63" s="17">
        <f t="shared" si="79"/>
        <v>0.30983470905735488</v>
      </c>
      <c r="AI63" s="17">
        <f t="shared" si="79"/>
        <v>7.3438694052291198E-2</v>
      </c>
      <c r="AJ63" s="17">
        <f t="shared" si="79"/>
        <v>0</v>
      </c>
      <c r="AK63" s="17">
        <f t="shared" si="79"/>
        <v>1.0024851764122159E-2</v>
      </c>
      <c r="AL63" s="17">
        <f t="shared" si="79"/>
        <v>3.5378053363311056E-4</v>
      </c>
      <c r="AM63" s="17">
        <f t="shared" si="79"/>
        <v>0</v>
      </c>
      <c r="AN63" s="17">
        <f t="shared" si="79"/>
        <v>8.5980363002214171E-5</v>
      </c>
      <c r="AO63" s="17">
        <f t="shared" si="79"/>
        <v>3.8464175192670529E-2</v>
      </c>
      <c r="AP63" s="17">
        <f t="shared" si="79"/>
        <v>2.3753508285411699E-4</v>
      </c>
      <c r="AQ63" s="17">
        <f t="shared" si="79"/>
        <v>1.5241681629160503E-2</v>
      </c>
      <c r="AR63" s="17">
        <f t="shared" si="79"/>
        <v>3.5171700492105741E-4</v>
      </c>
      <c r="AS63" s="17">
        <f t="shared" si="79"/>
        <v>4.7415304183621038E-4</v>
      </c>
      <c r="AT63" s="17">
        <f t="shared" ref="AT63" si="80">AT30/$AU30</f>
        <v>1.1954251109891846E-2</v>
      </c>
      <c r="AU63">
        <f t="shared" si="7"/>
        <v>1</v>
      </c>
      <c r="AV63" s="5">
        <f t="shared" ref="AV63:AY63" si="81">AV30/$AZ30</f>
        <v>2.1444280576470284E-4</v>
      </c>
      <c r="AW63" s="5">
        <f t="shared" si="81"/>
        <v>4.8848456622422314E-2</v>
      </c>
      <c r="AX63" s="5">
        <f t="shared" si="81"/>
        <v>1.1227198633858574E-2</v>
      </c>
      <c r="AY63" s="5">
        <f t="shared" si="81"/>
        <v>0.93970990193795445</v>
      </c>
      <c r="AZ63" s="21">
        <f t="shared" si="9"/>
        <v>1</v>
      </c>
    </row>
    <row r="64" spans="2:52" x14ac:dyDescent="0.25">
      <c r="B64" s="1">
        <v>27</v>
      </c>
      <c r="C64" s="2" t="s">
        <v>27</v>
      </c>
      <c r="D64" s="1">
        <v>27</v>
      </c>
      <c r="E64" s="17">
        <f t="shared" ref="E64:AS64" si="82">E31/$AU31</f>
        <v>0</v>
      </c>
      <c r="F64" s="17">
        <f t="shared" si="82"/>
        <v>1.1419390762910077E-2</v>
      </c>
      <c r="G64" s="17">
        <f t="shared" si="82"/>
        <v>7.5377289294216721E-3</v>
      </c>
      <c r="H64" s="17">
        <f t="shared" si="82"/>
        <v>2.9053976226611701E-3</v>
      </c>
      <c r="I64" s="17">
        <f t="shared" si="82"/>
        <v>2.2786262116018959E-4</v>
      </c>
      <c r="J64" s="17">
        <f t="shared" si="82"/>
        <v>2.5609777204308262E-2</v>
      </c>
      <c r="K64" s="17">
        <f t="shared" si="82"/>
        <v>2.3775178730116479E-2</v>
      </c>
      <c r="L64" s="17">
        <f t="shared" si="82"/>
        <v>2.6027545236817776E-2</v>
      </c>
      <c r="M64" s="17">
        <f t="shared" si="82"/>
        <v>4.0067535186512536E-2</v>
      </c>
      <c r="N64" s="17">
        <f t="shared" si="82"/>
        <v>5.9502104058855162E-3</v>
      </c>
      <c r="O64" s="17">
        <f t="shared" si="82"/>
        <v>2.0928707288440773E-2</v>
      </c>
      <c r="P64" s="17">
        <f t="shared" si="82"/>
        <v>7.4492008992755303E-3</v>
      </c>
      <c r="Q64" s="17">
        <f t="shared" si="82"/>
        <v>7.094477046929077E-3</v>
      </c>
      <c r="R64" s="17">
        <f t="shared" si="82"/>
        <v>1.2005758037110931E-2</v>
      </c>
      <c r="S64" s="17">
        <f t="shared" si="82"/>
        <v>5.4888751357000092E-3</v>
      </c>
      <c r="T64" s="17">
        <f t="shared" si="82"/>
        <v>4.7039009388441314E-3</v>
      </c>
      <c r="U64" s="17">
        <f t="shared" si="82"/>
        <v>6.495863201260943E-3</v>
      </c>
      <c r="V64" s="17">
        <f t="shared" si="82"/>
        <v>4.7398767345579504E-2</v>
      </c>
      <c r="W64" s="17">
        <f t="shared" si="82"/>
        <v>7.9954833307570965E-3</v>
      </c>
      <c r="X64" s="17">
        <f t="shared" si="82"/>
        <v>3.1792147273974067E-3</v>
      </c>
      <c r="Y64" s="17">
        <f t="shared" si="82"/>
        <v>1.993111601955393E-2</v>
      </c>
      <c r="Z64" s="17">
        <f t="shared" si="82"/>
        <v>5.8528943267697996E-3</v>
      </c>
      <c r="AA64" s="17">
        <f t="shared" si="82"/>
        <v>1.6508163485760973E-3</v>
      </c>
      <c r="AB64" s="17">
        <f t="shared" si="82"/>
        <v>1.653167785787651E-3</v>
      </c>
      <c r="AC64" s="17">
        <f t="shared" si="82"/>
        <v>2.5161273380835548E-2</v>
      </c>
      <c r="AD64" s="17">
        <f t="shared" si="82"/>
        <v>1.2294316385280004E-4</v>
      </c>
      <c r="AE64" s="17">
        <f t="shared" si="82"/>
        <v>0.11599448784921677</v>
      </c>
      <c r="AF64" s="17">
        <f t="shared" si="82"/>
        <v>0.30626335738682514</v>
      </c>
      <c r="AG64" s="17">
        <f t="shared" si="82"/>
        <v>1.7910610770895414E-2</v>
      </c>
      <c r="AH64" s="17">
        <f t="shared" si="82"/>
        <v>5.6191292401217258E-2</v>
      </c>
      <c r="AI64" s="17">
        <f t="shared" si="82"/>
        <v>3.1209659274360799E-2</v>
      </c>
      <c r="AJ64" s="17">
        <f t="shared" si="82"/>
        <v>3.8601766203879154E-3</v>
      </c>
      <c r="AK64" s="17">
        <f t="shared" si="82"/>
        <v>1.581610089933521E-2</v>
      </c>
      <c r="AL64" s="17">
        <f t="shared" si="82"/>
        <v>1.7307532775394179E-3</v>
      </c>
      <c r="AM64" s="17">
        <f t="shared" si="82"/>
        <v>1.2279396098404663E-2</v>
      </c>
      <c r="AN64" s="17">
        <f t="shared" si="82"/>
        <v>2.8091916128889795E-3</v>
      </c>
      <c r="AO64" s="17">
        <f t="shared" si="82"/>
        <v>5.6846292995044673E-3</v>
      </c>
      <c r="AP64" s="17">
        <f t="shared" si="82"/>
        <v>6.4167379359036408E-2</v>
      </c>
      <c r="AQ64" s="17">
        <f t="shared" si="82"/>
        <v>2.4690090721312317E-2</v>
      </c>
      <c r="AR64" s="17">
        <f t="shared" si="82"/>
        <v>6.7800767618919162E-3</v>
      </c>
      <c r="AS64" s="17">
        <f t="shared" si="82"/>
        <v>2.3929156090669985E-3</v>
      </c>
      <c r="AT64" s="17">
        <f t="shared" ref="AT64" si="83">AT31/$AU31</f>
        <v>1.1586796381651389E-2</v>
      </c>
      <c r="AU64">
        <f t="shared" si="7"/>
        <v>1</v>
      </c>
      <c r="AV64" s="5">
        <f t="shared" ref="AV64:AY64" si="84">AV31/$AZ31</f>
        <v>5.5790241105458015E-2</v>
      </c>
      <c r="AW64" s="5">
        <f t="shared" si="84"/>
        <v>0.1713719375351877</v>
      </c>
      <c r="AX64" s="5">
        <f t="shared" si="84"/>
        <v>8.2815949853800794E-4</v>
      </c>
      <c r="AY64" s="5">
        <f t="shared" si="84"/>
        <v>0.77200966186081632</v>
      </c>
      <c r="AZ64" s="21">
        <f t="shared" si="9"/>
        <v>1</v>
      </c>
    </row>
    <row r="65" spans="1:71" x14ac:dyDescent="0.25">
      <c r="B65" s="1">
        <v>28</v>
      </c>
      <c r="C65" s="2" t="s">
        <v>28</v>
      </c>
      <c r="D65" s="1">
        <v>28</v>
      </c>
      <c r="E65" s="17">
        <f t="shared" ref="E65:AS65" si="85">E32/$AU32</f>
        <v>1.1171550851056878E-2</v>
      </c>
      <c r="F65" s="17">
        <f t="shared" si="85"/>
        <v>0.12629727640018731</v>
      </c>
      <c r="G65" s="17">
        <f t="shared" si="85"/>
        <v>1.2180513356638027E-3</v>
      </c>
      <c r="H65" s="17">
        <f t="shared" si="85"/>
        <v>2.6302721421804045E-3</v>
      </c>
      <c r="I65" s="17">
        <f t="shared" si="85"/>
        <v>1.5376741045661953E-4</v>
      </c>
      <c r="J65" s="17">
        <f t="shared" si="85"/>
        <v>7.4787371905866463E-3</v>
      </c>
      <c r="K65" s="17">
        <f t="shared" si="85"/>
        <v>9.681248434556285E-3</v>
      </c>
      <c r="L65" s="17">
        <f t="shared" si="85"/>
        <v>8.2530192644864799E-3</v>
      </c>
      <c r="M65" s="17">
        <f t="shared" si="85"/>
        <v>2.3135896849510494E-3</v>
      </c>
      <c r="N65" s="17">
        <f t="shared" si="85"/>
        <v>2.4453592080760562E-3</v>
      </c>
      <c r="O65" s="17">
        <f t="shared" si="85"/>
        <v>5.7061539634312344E-3</v>
      </c>
      <c r="P65" s="17">
        <f t="shared" si="85"/>
        <v>2.0310039530856937E-3</v>
      </c>
      <c r="Q65" s="17">
        <f t="shared" si="85"/>
        <v>1.9342894791292322E-3</v>
      </c>
      <c r="R65" s="17">
        <f t="shared" si="85"/>
        <v>1.0950482973417405E-2</v>
      </c>
      <c r="S65" s="17">
        <f t="shared" si="85"/>
        <v>1.7237849434262254E-2</v>
      </c>
      <c r="T65" s="17">
        <f t="shared" si="85"/>
        <v>1.6422294096507563E-3</v>
      </c>
      <c r="U65" s="17">
        <f t="shared" si="85"/>
        <v>2.2678406133272346E-3</v>
      </c>
      <c r="V65" s="17">
        <f t="shared" si="85"/>
        <v>4.7192002352249339E-3</v>
      </c>
      <c r="W65" s="17">
        <f t="shared" si="85"/>
        <v>3.5991592886623759E-3</v>
      </c>
      <c r="X65" s="17">
        <f t="shared" si="85"/>
        <v>2.8542803314929159E-3</v>
      </c>
      <c r="Y65" s="17">
        <f t="shared" si="85"/>
        <v>6.5029893168675875E-3</v>
      </c>
      <c r="Z65" s="17">
        <f t="shared" si="85"/>
        <v>9.3139272762912868E-4</v>
      </c>
      <c r="AA65" s="17">
        <f t="shared" si="85"/>
        <v>2.6270051292103631E-4</v>
      </c>
      <c r="AB65" s="17">
        <f t="shared" si="85"/>
        <v>5.6083722652378928E-5</v>
      </c>
      <c r="AC65" s="17">
        <f t="shared" si="85"/>
        <v>1.2945538893789408E-2</v>
      </c>
      <c r="AD65" s="17">
        <f t="shared" si="85"/>
        <v>3.0982172999226808E-4</v>
      </c>
      <c r="AE65" s="17">
        <f t="shared" si="85"/>
        <v>3.212562753874133E-4</v>
      </c>
      <c r="AF65" s="17">
        <f t="shared" si="85"/>
        <v>0.58207281082905904</v>
      </c>
      <c r="AG65" s="17">
        <f t="shared" si="85"/>
        <v>2.1881363869014559E-2</v>
      </c>
      <c r="AH65" s="17">
        <f t="shared" si="85"/>
        <v>1.6543064675966765E-2</v>
      </c>
      <c r="AI65" s="17">
        <f t="shared" si="85"/>
        <v>1.2265455693859105E-2</v>
      </c>
      <c r="AJ65" s="17">
        <f t="shared" si="85"/>
        <v>3.6269288989077288E-3</v>
      </c>
      <c r="AK65" s="17">
        <f t="shared" si="85"/>
        <v>4.0728761693183922E-2</v>
      </c>
      <c r="AL65" s="17">
        <f t="shared" si="85"/>
        <v>6.7246016966687359E-4</v>
      </c>
      <c r="AM65" s="17">
        <f t="shared" si="85"/>
        <v>1.6194038790333997E-2</v>
      </c>
      <c r="AN65" s="17">
        <f t="shared" si="85"/>
        <v>4.4284360808912408E-3</v>
      </c>
      <c r="AO65" s="17">
        <f t="shared" si="85"/>
        <v>6.5530835157415574E-3</v>
      </c>
      <c r="AP65" s="17">
        <f t="shared" si="85"/>
        <v>1.0081457523386367E-2</v>
      </c>
      <c r="AQ65" s="17">
        <f t="shared" si="85"/>
        <v>2.3165299966240865E-2</v>
      </c>
      <c r="AR65" s="17">
        <f t="shared" si="85"/>
        <v>6.6374813508009627E-3</v>
      </c>
      <c r="AS65" s="17">
        <f t="shared" si="85"/>
        <v>9.0006207324643081E-4</v>
      </c>
      <c r="AT65" s="17">
        <f t="shared" ref="AT65" si="86">AT32/$AU32</f>
        <v>8.334150086575844E-3</v>
      </c>
      <c r="AU65">
        <f t="shared" si="7"/>
        <v>1</v>
      </c>
      <c r="AV65" s="5">
        <f t="shared" ref="AV65:AY65" si="87">AV32/$AZ32</f>
        <v>1.1861449911092619E-4</v>
      </c>
      <c r="AW65" s="5">
        <f t="shared" si="87"/>
        <v>2.9453315863678005E-2</v>
      </c>
      <c r="AX65" s="5">
        <f t="shared" si="87"/>
        <v>0</v>
      </c>
      <c r="AY65" s="5">
        <f t="shared" si="87"/>
        <v>0.97042806963721107</v>
      </c>
      <c r="AZ65" s="21">
        <f t="shared" si="9"/>
        <v>1</v>
      </c>
    </row>
    <row r="66" spans="1:71" x14ac:dyDescent="0.25">
      <c r="AT66" s="17"/>
      <c r="AV66" s="16"/>
      <c r="AW66" s="16"/>
      <c r="AX66" s="16"/>
      <c r="AY66" s="16"/>
    </row>
    <row r="67" spans="1:71" x14ac:dyDescent="0.25">
      <c r="AT67" s="17"/>
      <c r="AV67" s="16"/>
      <c r="AW67" s="16"/>
      <c r="AX67" s="16"/>
      <c r="AY67" s="16"/>
    </row>
    <row r="68" spans="1:71" s="1" customFormat="1" ht="14.4" x14ac:dyDescent="0.25">
      <c r="A68" s="24" t="s">
        <v>97</v>
      </c>
      <c r="B68" s="1" t="s">
        <v>98</v>
      </c>
    </row>
    <row r="69" spans="1:71" s="1" customFormat="1" x14ac:dyDescent="0.25"/>
    <row r="70" spans="1:71" s="1" customFormat="1" ht="14.4" x14ac:dyDescent="0.25">
      <c r="S70" s="25"/>
      <c r="W70" s="25"/>
      <c r="X70" s="25"/>
      <c r="AK70" s="25"/>
      <c r="AL70" s="25"/>
      <c r="AU70" s="43" t="s">
        <v>99</v>
      </c>
      <c r="AV70" s="46" t="s">
        <v>100</v>
      </c>
      <c r="AW70" s="47"/>
      <c r="AX70" s="47"/>
      <c r="AY70" s="47"/>
      <c r="AZ70" s="47"/>
      <c r="BA70" s="47"/>
      <c r="BB70" s="47"/>
      <c r="BC70" s="47"/>
      <c r="BD70" s="47"/>
      <c r="BE70" s="47"/>
      <c r="BF70" s="48"/>
      <c r="BG70" s="2"/>
      <c r="BH70" s="2"/>
      <c r="BM70" s="26" t="s">
        <v>101</v>
      </c>
      <c r="BN70" s="26" t="s">
        <v>102</v>
      </c>
      <c r="BO70" s="26" t="s">
        <v>103</v>
      </c>
      <c r="BP70" s="26" t="s">
        <v>104</v>
      </c>
    </row>
    <row r="71" spans="1:71" s="1" customFormat="1" ht="14.4" x14ac:dyDescent="0.25">
      <c r="D71" s="1" t="s">
        <v>105</v>
      </c>
      <c r="S71" s="25"/>
      <c r="W71" s="25"/>
      <c r="X71" s="25"/>
      <c r="AK71" s="25"/>
      <c r="AL71" s="25"/>
      <c r="AU71" s="44"/>
      <c r="AV71" s="49" t="s">
        <v>106</v>
      </c>
      <c r="AW71" s="50"/>
      <c r="AX71" s="50"/>
      <c r="AY71" s="50"/>
      <c r="AZ71" s="51"/>
      <c r="BA71" s="49" t="s">
        <v>107</v>
      </c>
      <c r="BB71" s="50"/>
      <c r="BC71" s="51"/>
      <c r="BD71" s="43" t="s">
        <v>48</v>
      </c>
      <c r="BE71" s="43" t="s">
        <v>49</v>
      </c>
      <c r="BF71" s="43" t="s">
        <v>108</v>
      </c>
      <c r="BG71" s="2" t="s">
        <v>109</v>
      </c>
      <c r="BH71" s="2" t="s">
        <v>110</v>
      </c>
      <c r="BI71" s="2" t="s">
        <v>111</v>
      </c>
      <c r="BJ71" s="2" t="s">
        <v>112</v>
      </c>
      <c r="BM71" s="26" t="s">
        <v>113</v>
      </c>
      <c r="BO71" s="26" t="s">
        <v>114</v>
      </c>
      <c r="BQ71" s="27" t="s">
        <v>115</v>
      </c>
      <c r="BS71" s="28" t="s">
        <v>116</v>
      </c>
    </row>
    <row r="72" spans="1:71" s="1" customFormat="1" x14ac:dyDescent="0.25">
      <c r="D72" s="1" t="s">
        <v>117</v>
      </c>
      <c r="E72" s="1">
        <v>1</v>
      </c>
      <c r="F72" s="1">
        <v>2</v>
      </c>
      <c r="G72" s="1">
        <v>3</v>
      </c>
      <c r="H72" s="1">
        <v>4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S72" s="25"/>
      <c r="W72" s="25"/>
      <c r="X72" s="25"/>
      <c r="AK72" s="25"/>
      <c r="AL72" s="25"/>
      <c r="AU72" s="44"/>
      <c r="AV72" s="49" t="s">
        <v>118</v>
      </c>
      <c r="AW72" s="50"/>
      <c r="AX72" s="50"/>
      <c r="AY72" s="50" t="s">
        <v>119</v>
      </c>
      <c r="AZ72" s="51" t="s">
        <v>120</v>
      </c>
      <c r="BA72" s="49" t="s">
        <v>121</v>
      </c>
      <c r="BB72" s="50" t="s">
        <v>122</v>
      </c>
      <c r="BC72" s="51" t="s">
        <v>123</v>
      </c>
      <c r="BD72" s="44"/>
      <c r="BE72" s="44"/>
      <c r="BF72" s="44"/>
    </row>
    <row r="73" spans="1:71" s="1" customFormat="1" x14ac:dyDescent="0.25">
      <c r="E73" s="2" t="s">
        <v>1</v>
      </c>
      <c r="F73" s="2" t="s">
        <v>2</v>
      </c>
      <c r="G73" s="2" t="s">
        <v>3</v>
      </c>
      <c r="H73" s="2" t="s">
        <v>124</v>
      </c>
      <c r="I73" s="2"/>
      <c r="J73" s="2" t="s">
        <v>6</v>
      </c>
      <c r="K73" s="2" t="s">
        <v>125</v>
      </c>
      <c r="L73" s="2" t="s">
        <v>8</v>
      </c>
      <c r="M73" s="2" t="s">
        <v>9</v>
      </c>
      <c r="N73" s="2" t="s">
        <v>10</v>
      </c>
      <c r="O73" s="2" t="s">
        <v>11</v>
      </c>
      <c r="P73" s="2"/>
      <c r="Q73" s="2"/>
      <c r="R73" s="2" t="s">
        <v>14</v>
      </c>
      <c r="S73" s="29" t="s">
        <v>15</v>
      </c>
      <c r="T73" s="2" t="s">
        <v>126</v>
      </c>
      <c r="U73" s="2"/>
      <c r="V73" s="2" t="s">
        <v>18</v>
      </c>
      <c r="W73" s="29" t="s">
        <v>127</v>
      </c>
      <c r="X73" s="29" t="s">
        <v>20</v>
      </c>
      <c r="Y73" s="2" t="s">
        <v>21</v>
      </c>
      <c r="Z73" s="2" t="s">
        <v>128</v>
      </c>
      <c r="AA73" s="2"/>
      <c r="AB73" s="2" t="s">
        <v>129</v>
      </c>
      <c r="AC73" s="2" t="s">
        <v>25</v>
      </c>
      <c r="AD73" s="2" t="s">
        <v>26</v>
      </c>
      <c r="AE73" s="2" t="s">
        <v>27</v>
      </c>
      <c r="AF73" s="2" t="s">
        <v>28</v>
      </c>
      <c r="AG73" s="2" t="s">
        <v>29</v>
      </c>
      <c r="AH73" s="2" t="s">
        <v>30</v>
      </c>
      <c r="AI73" s="2" t="s">
        <v>31</v>
      </c>
      <c r="AJ73" s="2" t="s">
        <v>32</v>
      </c>
      <c r="AK73" s="29" t="s">
        <v>33</v>
      </c>
      <c r="AL73" s="29" t="s">
        <v>34</v>
      </c>
      <c r="AM73" s="2" t="s">
        <v>35</v>
      </c>
      <c r="AN73" s="2" t="s">
        <v>36</v>
      </c>
      <c r="AO73" s="2" t="s">
        <v>37</v>
      </c>
      <c r="AP73" s="2" t="s">
        <v>130</v>
      </c>
      <c r="AQ73" s="2" t="s">
        <v>39</v>
      </c>
      <c r="AR73" s="2" t="s">
        <v>40</v>
      </c>
      <c r="AS73" s="2" t="s">
        <v>41</v>
      </c>
      <c r="AT73" s="29" t="s">
        <v>42</v>
      </c>
      <c r="AU73" s="45"/>
      <c r="AV73" s="30" t="s">
        <v>131</v>
      </c>
      <c r="AW73" s="31" t="s">
        <v>132</v>
      </c>
      <c r="AX73" s="31" t="s">
        <v>133</v>
      </c>
      <c r="AY73" s="52"/>
      <c r="AZ73" s="53"/>
      <c r="BA73" s="54"/>
      <c r="BB73" s="52"/>
      <c r="BC73" s="53"/>
      <c r="BD73" s="45"/>
      <c r="BE73" s="45"/>
      <c r="BF73" s="45"/>
    </row>
    <row r="74" spans="1:71" s="1" customFormat="1" x14ac:dyDescent="0.25">
      <c r="C74" s="1" t="s">
        <v>0</v>
      </c>
      <c r="E74" s="1">
        <v>1</v>
      </c>
      <c r="F74" s="1">
        <v>2</v>
      </c>
      <c r="G74" s="1">
        <v>3</v>
      </c>
      <c r="H74" s="1">
        <v>4</v>
      </c>
      <c r="I74" s="1">
        <v>5</v>
      </c>
      <c r="J74" s="1">
        <v>6</v>
      </c>
      <c r="K74" s="1">
        <v>7</v>
      </c>
      <c r="L74" s="1">
        <v>8</v>
      </c>
      <c r="M74" s="1">
        <v>9</v>
      </c>
      <c r="N74" s="1">
        <v>10</v>
      </c>
      <c r="O74" s="1">
        <v>11</v>
      </c>
      <c r="P74" s="1">
        <v>12</v>
      </c>
      <c r="Q74" s="1">
        <v>13</v>
      </c>
      <c r="R74" s="1">
        <v>14</v>
      </c>
      <c r="S74" s="25">
        <v>19</v>
      </c>
      <c r="T74" s="1">
        <v>15</v>
      </c>
      <c r="U74" s="1">
        <v>16</v>
      </c>
      <c r="V74" s="1">
        <v>17</v>
      </c>
      <c r="W74" s="25">
        <v>23</v>
      </c>
      <c r="X74" s="25">
        <v>22</v>
      </c>
      <c r="Y74" s="1">
        <v>18</v>
      </c>
      <c r="Z74" s="1">
        <v>20</v>
      </c>
      <c r="AA74" s="1">
        <v>21</v>
      </c>
      <c r="AB74" s="1">
        <v>24</v>
      </c>
      <c r="AC74" s="1">
        <v>25</v>
      </c>
      <c r="AD74" s="1">
        <v>26</v>
      </c>
      <c r="AE74" s="1">
        <v>27</v>
      </c>
      <c r="AF74" s="1">
        <v>28</v>
      </c>
      <c r="AG74" s="1">
        <v>29</v>
      </c>
      <c r="AH74" s="1">
        <v>30</v>
      </c>
      <c r="AI74" s="1">
        <v>31</v>
      </c>
      <c r="AJ74" s="1">
        <v>32</v>
      </c>
      <c r="AK74" s="25">
        <v>35</v>
      </c>
      <c r="AL74" s="25">
        <v>36</v>
      </c>
      <c r="AM74" s="1">
        <v>33</v>
      </c>
      <c r="AN74" s="1">
        <v>34</v>
      </c>
      <c r="AO74" s="1">
        <v>37</v>
      </c>
      <c r="AP74" s="1">
        <v>38</v>
      </c>
      <c r="AQ74" s="1">
        <v>40</v>
      </c>
      <c r="AR74" s="1">
        <v>41</v>
      </c>
      <c r="AS74" s="1">
        <v>42</v>
      </c>
      <c r="AT74" s="25">
        <v>39</v>
      </c>
      <c r="AU74" s="2" t="s">
        <v>134</v>
      </c>
      <c r="AV74" s="2" t="s">
        <v>135</v>
      </c>
      <c r="AW74" s="2" t="s">
        <v>136</v>
      </c>
      <c r="AX74" s="2" t="s">
        <v>137</v>
      </c>
      <c r="AY74" s="2" t="s">
        <v>138</v>
      </c>
      <c r="AZ74" s="2" t="s">
        <v>139</v>
      </c>
      <c r="BA74" s="2" t="s">
        <v>140</v>
      </c>
      <c r="BB74" s="2" t="s">
        <v>141</v>
      </c>
      <c r="BC74" s="2" t="s">
        <v>142</v>
      </c>
      <c r="BD74" s="2" t="s">
        <v>50</v>
      </c>
      <c r="BE74" s="2" t="s">
        <v>51</v>
      </c>
      <c r="BF74" s="2" t="s">
        <v>143</v>
      </c>
      <c r="BG74" s="2" t="s">
        <v>144</v>
      </c>
      <c r="BH74" s="2" t="s">
        <v>145</v>
      </c>
      <c r="BI74" s="2" t="s">
        <v>146</v>
      </c>
      <c r="BJ74" s="2" t="s">
        <v>147</v>
      </c>
    </row>
    <row r="75" spans="1:71" s="1" customFormat="1" x14ac:dyDescent="0.25">
      <c r="C75" s="2" t="s">
        <v>1</v>
      </c>
      <c r="D75" s="1">
        <v>1</v>
      </c>
      <c r="E75" s="13">
        <v>7764875</v>
      </c>
      <c r="F75" s="13">
        <v>23950</v>
      </c>
      <c r="G75" s="13">
        <v>10</v>
      </c>
      <c r="H75" s="13">
        <v>3402.4</v>
      </c>
      <c r="I75" s="13">
        <v>9.6000000000000014</v>
      </c>
      <c r="J75" s="13">
        <v>44563665</v>
      </c>
      <c r="K75" s="13">
        <v>11030109</v>
      </c>
      <c r="L75" s="13">
        <v>1045960</v>
      </c>
      <c r="M75" s="13">
        <v>1437030</v>
      </c>
      <c r="N75" s="13">
        <v>897</v>
      </c>
      <c r="O75" s="13">
        <v>3413550.02</v>
      </c>
      <c r="P75" s="13">
        <v>1214992.3799999999</v>
      </c>
      <c r="Q75" s="13">
        <v>1157135.6000000001</v>
      </c>
      <c r="R75" s="13">
        <v>3519</v>
      </c>
      <c r="S75" s="25">
        <v>1158</v>
      </c>
      <c r="T75" s="13">
        <v>1005.9</v>
      </c>
      <c r="U75" s="13">
        <v>1389.1</v>
      </c>
      <c r="V75" s="13">
        <v>1118</v>
      </c>
      <c r="W75" s="25">
        <v>277</v>
      </c>
      <c r="X75" s="25">
        <v>921</v>
      </c>
      <c r="Y75" s="13">
        <v>4992</v>
      </c>
      <c r="Z75" s="13">
        <v>609.18000000000006</v>
      </c>
      <c r="AA75" s="13">
        <v>171.82</v>
      </c>
      <c r="AB75" s="13">
        <v>29</v>
      </c>
      <c r="AC75" s="13">
        <v>36319</v>
      </c>
      <c r="AD75" s="13">
        <v>2</v>
      </c>
      <c r="AE75" s="13">
        <v>187</v>
      </c>
      <c r="AF75" s="13">
        <v>317947</v>
      </c>
      <c r="AG75" s="13">
        <v>805</v>
      </c>
      <c r="AH75" s="13">
        <v>8873</v>
      </c>
      <c r="AI75" s="13">
        <v>1644598</v>
      </c>
      <c r="AJ75" s="13">
        <v>44948</v>
      </c>
      <c r="AK75" s="25">
        <v>3692231</v>
      </c>
      <c r="AL75" s="25">
        <v>179513</v>
      </c>
      <c r="AM75" s="13">
        <v>13444</v>
      </c>
      <c r="AN75" s="13">
        <v>465</v>
      </c>
      <c r="AO75" s="13">
        <v>1385343</v>
      </c>
      <c r="AP75" s="13">
        <v>1443285</v>
      </c>
      <c r="AQ75" s="13">
        <v>78393</v>
      </c>
      <c r="AR75" s="13">
        <v>66593</v>
      </c>
      <c r="AS75" s="13">
        <v>2304</v>
      </c>
      <c r="AT75" s="25">
        <v>194708</v>
      </c>
      <c r="AU75" s="1">
        <v>80780735</v>
      </c>
      <c r="AV75" s="1">
        <v>3392307</v>
      </c>
      <c r="AW75" s="1">
        <v>9418984</v>
      </c>
      <c r="AX75" s="1">
        <v>12811291</v>
      </c>
      <c r="AY75" s="1">
        <v>1892921</v>
      </c>
      <c r="AZ75" s="1">
        <v>14704212</v>
      </c>
      <c r="BA75" s="1">
        <v>122039</v>
      </c>
      <c r="BB75" s="1">
        <v>311390</v>
      </c>
      <c r="BC75" s="1">
        <v>433429</v>
      </c>
      <c r="BD75" s="1">
        <v>1830542</v>
      </c>
      <c r="BE75" s="1">
        <v>0</v>
      </c>
      <c r="BF75" s="1">
        <v>16968183</v>
      </c>
      <c r="BG75" s="1">
        <v>5128371</v>
      </c>
      <c r="BH75" s="1">
        <v>5026307</v>
      </c>
      <c r="BI75" s="1">
        <v>3809356</v>
      </c>
      <c r="BJ75" s="1">
        <v>91403597</v>
      </c>
      <c r="BM75" s="1">
        <f>BG75+BH75</f>
        <v>10154678</v>
      </c>
      <c r="BO75" s="1">
        <f>AU75+AZ75+BC75</f>
        <v>95918376</v>
      </c>
      <c r="BQ75" s="1">
        <f>BM75/BO75</f>
        <v>0.1058679100238311</v>
      </c>
      <c r="BS75" s="1">
        <f>BD75+BE75</f>
        <v>1830542</v>
      </c>
    </row>
    <row r="76" spans="1:71" s="1" customFormat="1" x14ac:dyDescent="0.25">
      <c r="C76" s="2" t="s">
        <v>2</v>
      </c>
      <c r="D76" s="1">
        <v>2</v>
      </c>
      <c r="E76" s="13">
        <v>9160</v>
      </c>
      <c r="F76" s="13">
        <v>2579223</v>
      </c>
      <c r="G76" s="13">
        <v>14868</v>
      </c>
      <c r="H76" s="13">
        <v>53476.2</v>
      </c>
      <c r="I76" s="13">
        <v>2178.8000000000002</v>
      </c>
      <c r="J76" s="13">
        <v>1602173</v>
      </c>
      <c r="K76" s="13">
        <v>177152</v>
      </c>
      <c r="L76" s="13">
        <v>242980</v>
      </c>
      <c r="M76" s="13">
        <v>406333</v>
      </c>
      <c r="N76" s="13">
        <v>1156947</v>
      </c>
      <c r="O76" s="13">
        <v>883971.63</v>
      </c>
      <c r="P76" s="13">
        <v>314633.96999999997</v>
      </c>
      <c r="Q76" s="13">
        <v>299651.40000000002</v>
      </c>
      <c r="R76" s="13">
        <v>2231797</v>
      </c>
      <c r="S76" s="25">
        <v>107488</v>
      </c>
      <c r="T76" s="13">
        <v>441706.86</v>
      </c>
      <c r="U76" s="13">
        <v>609976.14</v>
      </c>
      <c r="V76" s="13">
        <v>1434900</v>
      </c>
      <c r="W76" s="25">
        <v>7404</v>
      </c>
      <c r="X76" s="25">
        <v>484280</v>
      </c>
      <c r="Y76" s="13">
        <v>1699101</v>
      </c>
      <c r="Z76" s="13">
        <v>89833.38</v>
      </c>
      <c r="AA76" s="13">
        <v>25337.62</v>
      </c>
      <c r="AB76" s="13">
        <v>50934</v>
      </c>
      <c r="AC76" s="13">
        <v>6265900</v>
      </c>
      <c r="AD76" s="13">
        <v>558500</v>
      </c>
      <c r="AE76" s="13">
        <v>9131</v>
      </c>
      <c r="AF76" s="13">
        <v>187059</v>
      </c>
      <c r="AG76" s="13">
        <v>0</v>
      </c>
      <c r="AH76" s="13">
        <v>649</v>
      </c>
      <c r="AI76" s="13">
        <v>0</v>
      </c>
      <c r="AJ76" s="13">
        <v>0</v>
      </c>
      <c r="AK76" s="25">
        <v>32</v>
      </c>
      <c r="AL76" s="25">
        <v>741</v>
      </c>
      <c r="AM76" s="13">
        <v>0</v>
      </c>
      <c r="AN76" s="13">
        <v>0</v>
      </c>
      <c r="AO76" s="13">
        <v>131</v>
      </c>
      <c r="AP76" s="13">
        <v>77281</v>
      </c>
      <c r="AQ76" s="13">
        <v>8827</v>
      </c>
      <c r="AR76" s="13">
        <v>12322</v>
      </c>
      <c r="AS76" s="13">
        <v>670</v>
      </c>
      <c r="AT76" s="25">
        <v>0</v>
      </c>
      <c r="AU76" s="1">
        <v>22046747</v>
      </c>
      <c r="AV76" s="1">
        <v>306742</v>
      </c>
      <c r="AW76" s="1">
        <v>908532</v>
      </c>
      <c r="AX76" s="1">
        <v>1215274</v>
      </c>
      <c r="AY76" s="1">
        <v>0</v>
      </c>
      <c r="AZ76" s="1">
        <v>1215274</v>
      </c>
      <c r="BA76" s="1">
        <v>0</v>
      </c>
      <c r="BB76" s="1">
        <v>815013</v>
      </c>
      <c r="BC76" s="1">
        <v>815013</v>
      </c>
      <c r="BD76" s="1">
        <v>79475</v>
      </c>
      <c r="BE76" s="1">
        <v>0</v>
      </c>
      <c r="BF76" s="1">
        <v>2109762</v>
      </c>
      <c r="BG76" s="1">
        <v>390959</v>
      </c>
      <c r="BH76" s="1">
        <v>0</v>
      </c>
      <c r="BI76" s="1">
        <v>1112945</v>
      </c>
      <c r="BJ76" s="1">
        <v>24878495</v>
      </c>
      <c r="BM76" s="1">
        <f t="shared" ref="BM76:BM116" si="88">BG76+BH76</f>
        <v>390959</v>
      </c>
      <c r="BO76" s="1">
        <f t="shared" ref="BO76:BO116" si="89">AU76+AZ76+BC76</f>
        <v>24077034</v>
      </c>
      <c r="BQ76" s="1">
        <f t="shared" ref="BQ76:BQ116" si="90">BM76/BO76</f>
        <v>1.6237838929828316E-2</v>
      </c>
      <c r="BS76" s="1">
        <f t="shared" ref="BS76:BS116" si="91">BD76+BE76</f>
        <v>79475</v>
      </c>
    </row>
    <row r="77" spans="1:71" s="1" customFormat="1" x14ac:dyDescent="0.25">
      <c r="C77" s="2" t="s">
        <v>3</v>
      </c>
      <c r="D77" s="1">
        <v>3</v>
      </c>
      <c r="E77" s="13">
        <v>0</v>
      </c>
      <c r="F77" s="13">
        <v>843</v>
      </c>
      <c r="G77" s="13">
        <v>550544</v>
      </c>
      <c r="H77" s="13">
        <v>1108</v>
      </c>
      <c r="I77" s="13">
        <v>0</v>
      </c>
      <c r="J77" s="13">
        <v>513500</v>
      </c>
      <c r="K77" s="13">
        <v>85562</v>
      </c>
      <c r="L77" s="13">
        <v>28140</v>
      </c>
      <c r="M77" s="13">
        <v>110671</v>
      </c>
      <c r="N77" s="13">
        <v>18922000</v>
      </c>
      <c r="O77" s="13">
        <v>1405002.4</v>
      </c>
      <c r="P77" s="13">
        <v>500085.6</v>
      </c>
      <c r="Q77" s="13">
        <v>476272</v>
      </c>
      <c r="R77" s="13">
        <v>867521</v>
      </c>
      <c r="S77" s="25">
        <v>206347</v>
      </c>
      <c r="T77" s="13">
        <v>116097.65999999999</v>
      </c>
      <c r="U77" s="13">
        <v>160325.34</v>
      </c>
      <c r="V77" s="13">
        <v>422280</v>
      </c>
      <c r="W77" s="25">
        <v>8616</v>
      </c>
      <c r="X77" s="25">
        <v>26347</v>
      </c>
      <c r="Y77" s="13">
        <v>122421</v>
      </c>
      <c r="Z77" s="13">
        <v>14658.54</v>
      </c>
      <c r="AA77" s="13">
        <v>4134.46</v>
      </c>
      <c r="AB77" s="13">
        <v>9235</v>
      </c>
      <c r="AC77" s="13">
        <v>86638</v>
      </c>
      <c r="AD77" s="13">
        <v>93882</v>
      </c>
      <c r="AE77" s="13">
        <v>0</v>
      </c>
      <c r="AF77" s="13">
        <v>126</v>
      </c>
      <c r="AG77" s="13">
        <v>0</v>
      </c>
      <c r="AH77" s="13">
        <v>49</v>
      </c>
      <c r="AI77" s="13">
        <v>0</v>
      </c>
      <c r="AJ77" s="13">
        <v>0</v>
      </c>
      <c r="AK77" s="25">
        <v>0</v>
      </c>
      <c r="AL77" s="25">
        <v>114</v>
      </c>
      <c r="AM77" s="13">
        <v>0</v>
      </c>
      <c r="AN77" s="13">
        <v>0</v>
      </c>
      <c r="AO77" s="13">
        <v>20</v>
      </c>
      <c r="AP77" s="13">
        <v>11901</v>
      </c>
      <c r="AQ77" s="13">
        <v>1359</v>
      </c>
      <c r="AR77" s="13">
        <v>1898</v>
      </c>
      <c r="AS77" s="13">
        <v>103</v>
      </c>
      <c r="AT77" s="25">
        <v>0</v>
      </c>
      <c r="AU77" s="1">
        <v>24747802</v>
      </c>
      <c r="AV77" s="1">
        <v>98596</v>
      </c>
      <c r="AW77" s="1">
        <v>292029</v>
      </c>
      <c r="AX77" s="1">
        <v>390624</v>
      </c>
      <c r="AY77" s="1">
        <v>0</v>
      </c>
      <c r="AZ77" s="1">
        <v>390624</v>
      </c>
      <c r="BA77" s="1">
        <v>0</v>
      </c>
      <c r="BB77" s="1">
        <v>258871</v>
      </c>
      <c r="BC77" s="1">
        <v>258871</v>
      </c>
      <c r="BD77" s="1">
        <v>3721</v>
      </c>
      <c r="BE77" s="1">
        <v>0</v>
      </c>
      <c r="BF77" s="1">
        <v>653217</v>
      </c>
      <c r="BG77" s="1">
        <v>13733092</v>
      </c>
      <c r="BH77" s="1">
        <v>4000000</v>
      </c>
      <c r="BI77" s="1">
        <v>328748</v>
      </c>
      <c r="BJ77" s="1">
        <v>7996674</v>
      </c>
      <c r="BM77" s="1">
        <f t="shared" si="88"/>
        <v>17733092</v>
      </c>
      <c r="BO77" s="1">
        <f t="shared" si="89"/>
        <v>25397297</v>
      </c>
      <c r="BQ77" s="1">
        <f t="shared" si="90"/>
        <v>0.69822753185112574</v>
      </c>
      <c r="BS77" s="1">
        <f t="shared" si="91"/>
        <v>3721</v>
      </c>
    </row>
    <row r="78" spans="1:71" s="1" customFormat="1" x14ac:dyDescent="0.25">
      <c r="C78" s="2" t="s">
        <v>4</v>
      </c>
      <c r="D78" s="1">
        <v>4</v>
      </c>
      <c r="E78" s="13">
        <v>24</v>
      </c>
      <c r="F78" s="13">
        <v>26.2</v>
      </c>
      <c r="G78" s="13">
        <v>46.199999999999996</v>
      </c>
      <c r="H78" s="13">
        <v>5024686.5200000005</v>
      </c>
      <c r="I78" s="13">
        <v>382044.88</v>
      </c>
      <c r="J78" s="13">
        <v>12846</v>
      </c>
      <c r="K78" s="13">
        <v>991</v>
      </c>
      <c r="L78" s="13">
        <v>69607.8</v>
      </c>
      <c r="M78" s="13">
        <v>24827.399999999998</v>
      </c>
      <c r="N78" s="13">
        <v>193.6</v>
      </c>
      <c r="O78" s="13">
        <v>201032.35199999998</v>
      </c>
      <c r="P78" s="13">
        <v>71553.887999999992</v>
      </c>
      <c r="Q78" s="13">
        <v>68146.559999999998</v>
      </c>
      <c r="R78" s="13">
        <v>1174720.3999999999</v>
      </c>
      <c r="S78" s="25">
        <v>15466</v>
      </c>
      <c r="T78" s="13">
        <v>8485616.243999999</v>
      </c>
      <c r="U78" s="13">
        <v>11718231.955999998</v>
      </c>
      <c r="V78" s="13">
        <v>99548.4</v>
      </c>
      <c r="W78" s="25">
        <v>25737</v>
      </c>
      <c r="X78" s="25">
        <v>439219</v>
      </c>
      <c r="Y78" s="13">
        <v>2316123.6</v>
      </c>
      <c r="Z78" s="13">
        <v>16836.611999999997</v>
      </c>
      <c r="AA78" s="13">
        <v>4748.7879999999996</v>
      </c>
      <c r="AB78" s="13">
        <v>0</v>
      </c>
      <c r="AC78" s="13">
        <v>51.6</v>
      </c>
      <c r="AD78" s="13">
        <v>1.2</v>
      </c>
      <c r="AE78" s="13">
        <v>380.4</v>
      </c>
      <c r="AF78" s="13">
        <v>1757081.4</v>
      </c>
      <c r="AG78" s="13">
        <v>0</v>
      </c>
      <c r="AH78" s="13">
        <v>137.4</v>
      </c>
      <c r="AI78" s="13">
        <v>296.39999999999998</v>
      </c>
      <c r="AJ78" s="13">
        <v>1.2</v>
      </c>
      <c r="AK78" s="25">
        <v>211.2</v>
      </c>
      <c r="AL78" s="25">
        <v>0</v>
      </c>
      <c r="AM78" s="13">
        <v>32.4</v>
      </c>
      <c r="AN78" s="13">
        <v>12</v>
      </c>
      <c r="AO78" s="13">
        <v>6</v>
      </c>
      <c r="AP78" s="13">
        <v>10.799999999999999</v>
      </c>
      <c r="AQ78" s="13">
        <v>18.599999999999998</v>
      </c>
      <c r="AR78" s="13">
        <v>0</v>
      </c>
      <c r="AS78" s="13">
        <v>4.2</v>
      </c>
      <c r="AT78" s="25">
        <v>246.6</v>
      </c>
      <c r="AU78" s="1">
        <v>31910767.399999999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110528</v>
      </c>
      <c r="BC78" s="1">
        <v>110528</v>
      </c>
      <c r="BD78" s="1">
        <v>61618.6</v>
      </c>
      <c r="BE78" s="1">
        <v>14986.8</v>
      </c>
      <c r="BF78" s="1">
        <v>187133.8</v>
      </c>
      <c r="BG78" s="1">
        <v>5919372</v>
      </c>
      <c r="BH78" s="1">
        <v>5930247.7999999998</v>
      </c>
      <c r="BI78" s="1">
        <v>851857.6</v>
      </c>
      <c r="BJ78" s="1">
        <v>21100138</v>
      </c>
      <c r="BM78" s="1">
        <f t="shared" si="88"/>
        <v>11849619.800000001</v>
      </c>
      <c r="BO78" s="1">
        <f t="shared" si="89"/>
        <v>32021295.399999999</v>
      </c>
      <c r="BQ78" s="1">
        <f t="shared" si="90"/>
        <v>0.37005435451558905</v>
      </c>
      <c r="BS78" s="1">
        <f>BD78+BE78</f>
        <v>76605.399999999994</v>
      </c>
    </row>
    <row r="79" spans="1:71" s="1" customFormat="1" x14ac:dyDescent="0.25">
      <c r="C79" s="2" t="s">
        <v>5</v>
      </c>
      <c r="D79" s="1">
        <v>5</v>
      </c>
      <c r="E79" s="13">
        <v>16</v>
      </c>
      <c r="F79" s="13">
        <v>6.8000000000000007</v>
      </c>
      <c r="G79" s="13">
        <v>30.8</v>
      </c>
      <c r="H79" s="13">
        <v>382068.08</v>
      </c>
      <c r="I79" s="13">
        <v>254691.52000000002</v>
      </c>
      <c r="J79" s="13">
        <v>8564</v>
      </c>
      <c r="K79" s="13">
        <v>58</v>
      </c>
      <c r="L79" s="13">
        <v>46405.200000000004</v>
      </c>
      <c r="M79" s="13">
        <v>16345.6</v>
      </c>
      <c r="N79" s="13">
        <v>18.400000000000002</v>
      </c>
      <c r="O79" s="13">
        <v>123891.268</v>
      </c>
      <c r="P79" s="13">
        <v>44096.892</v>
      </c>
      <c r="Q79" s="13">
        <v>41997.040000000008</v>
      </c>
      <c r="R79" s="13">
        <v>754187.60000000009</v>
      </c>
      <c r="S79" s="25">
        <v>422</v>
      </c>
      <c r="T79" s="13">
        <v>77739.816000000006</v>
      </c>
      <c r="U79" s="13">
        <v>107354.984</v>
      </c>
      <c r="V79" s="13">
        <v>6775.6</v>
      </c>
      <c r="W79" s="25">
        <v>14876</v>
      </c>
      <c r="X79" s="25">
        <v>844</v>
      </c>
      <c r="Y79" s="13">
        <v>154302.39999999999</v>
      </c>
      <c r="Z79" s="13">
        <v>11223.888000000001</v>
      </c>
      <c r="AA79" s="13">
        <v>3165.712</v>
      </c>
      <c r="AB79" s="13">
        <v>0</v>
      </c>
      <c r="AC79" s="13">
        <v>34.4</v>
      </c>
      <c r="AD79" s="13">
        <v>0.8</v>
      </c>
      <c r="AE79" s="13">
        <v>253.60000000000002</v>
      </c>
      <c r="AF79" s="13">
        <v>1171387.6000000001</v>
      </c>
      <c r="AG79" s="13">
        <v>0</v>
      </c>
      <c r="AH79" s="13">
        <v>91.600000000000009</v>
      </c>
      <c r="AI79" s="13">
        <v>97.600000000000009</v>
      </c>
      <c r="AJ79" s="13">
        <v>0.8</v>
      </c>
      <c r="AK79" s="25">
        <v>140.80000000000001</v>
      </c>
      <c r="AL79" s="25">
        <v>0</v>
      </c>
      <c r="AM79" s="13">
        <v>21.6</v>
      </c>
      <c r="AN79" s="13">
        <v>8</v>
      </c>
      <c r="AO79" s="13">
        <v>4</v>
      </c>
      <c r="AP79" s="13">
        <v>7.2</v>
      </c>
      <c r="AQ79" s="13">
        <v>12.4</v>
      </c>
      <c r="AR79" s="13">
        <v>0</v>
      </c>
      <c r="AS79" s="13">
        <v>2.8000000000000003</v>
      </c>
      <c r="AT79" s="25">
        <v>68.400000000000006</v>
      </c>
      <c r="AU79" s="1">
        <v>3221213.6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14554</v>
      </c>
      <c r="BC79" s="1">
        <v>14554</v>
      </c>
      <c r="BD79" s="1">
        <v>29856.400000000001</v>
      </c>
      <c r="BE79" s="1">
        <v>9991.2000000000007</v>
      </c>
      <c r="BF79" s="1">
        <v>54401.200000000004</v>
      </c>
      <c r="BG79" s="1">
        <v>38388</v>
      </c>
      <c r="BH79" s="1">
        <v>264993.2</v>
      </c>
      <c r="BI79" s="1">
        <v>133106.4</v>
      </c>
      <c r="BJ79" s="1">
        <v>3105340</v>
      </c>
      <c r="BM79" s="1">
        <f t="shared" si="88"/>
        <v>303381.2</v>
      </c>
      <c r="BO79" s="1">
        <f t="shared" si="89"/>
        <v>3235767.6</v>
      </c>
      <c r="BQ79" s="1">
        <f t="shared" si="90"/>
        <v>9.3758649415984011E-2</v>
      </c>
      <c r="BS79" s="1">
        <f t="shared" si="91"/>
        <v>39847.600000000006</v>
      </c>
    </row>
    <row r="80" spans="1:71" s="1" customFormat="1" x14ac:dyDescent="0.25">
      <c r="C80" s="2" t="s">
        <v>6</v>
      </c>
      <c r="D80" s="1">
        <v>6</v>
      </c>
      <c r="E80" s="13">
        <v>5261195</v>
      </c>
      <c r="F80" s="13">
        <v>21347</v>
      </c>
      <c r="G80" s="13">
        <v>290</v>
      </c>
      <c r="H80" s="13">
        <v>9827.7999999999993</v>
      </c>
      <c r="I80" s="13">
        <v>953.2</v>
      </c>
      <c r="J80" s="13">
        <v>98948718</v>
      </c>
      <c r="K80" s="13">
        <v>478467</v>
      </c>
      <c r="L80" s="13">
        <v>311803</v>
      </c>
      <c r="M80" s="13">
        <v>394141</v>
      </c>
      <c r="N80" s="13">
        <v>24306</v>
      </c>
      <c r="O80" s="13">
        <v>5000196.3099999996</v>
      </c>
      <c r="P80" s="13">
        <v>1779730.89</v>
      </c>
      <c r="Q80" s="13">
        <v>1694981.8</v>
      </c>
      <c r="R80" s="13">
        <v>131414</v>
      </c>
      <c r="S80" s="25">
        <v>43346</v>
      </c>
      <c r="T80" s="13">
        <v>643692.41999999993</v>
      </c>
      <c r="U80" s="13">
        <v>888908.58</v>
      </c>
      <c r="V80" s="13">
        <v>63783</v>
      </c>
      <c r="W80" s="25">
        <v>42348</v>
      </c>
      <c r="X80" s="25">
        <v>28598</v>
      </c>
      <c r="Y80" s="13">
        <v>53099</v>
      </c>
      <c r="Z80" s="13">
        <v>7599.54</v>
      </c>
      <c r="AA80" s="13">
        <v>2143.46</v>
      </c>
      <c r="AB80" s="13">
        <v>8783</v>
      </c>
      <c r="AC80" s="13">
        <v>6625</v>
      </c>
      <c r="AD80" s="13">
        <v>698</v>
      </c>
      <c r="AE80" s="13">
        <v>578</v>
      </c>
      <c r="AF80" s="13">
        <v>194087</v>
      </c>
      <c r="AG80" s="13">
        <v>161728</v>
      </c>
      <c r="AH80" s="13">
        <v>116731</v>
      </c>
      <c r="AI80" s="13">
        <v>8292078</v>
      </c>
      <c r="AJ80" s="13">
        <v>183537</v>
      </c>
      <c r="AK80" s="25">
        <v>257400</v>
      </c>
      <c r="AL80" s="25">
        <v>21824</v>
      </c>
      <c r="AM80" s="13">
        <v>397651</v>
      </c>
      <c r="AN80" s="13">
        <v>106995</v>
      </c>
      <c r="AO80" s="13">
        <v>52296</v>
      </c>
      <c r="AP80" s="13">
        <v>125524</v>
      </c>
      <c r="AQ80" s="13">
        <v>60441</v>
      </c>
      <c r="AR80" s="13">
        <v>9126</v>
      </c>
      <c r="AS80" s="13">
        <v>428637</v>
      </c>
      <c r="AT80" s="25">
        <v>345785</v>
      </c>
      <c r="AU80" s="1">
        <v>126601412</v>
      </c>
      <c r="AV80" s="1">
        <v>9487438</v>
      </c>
      <c r="AW80" s="1">
        <v>23103202</v>
      </c>
      <c r="AX80" s="1">
        <v>32590640</v>
      </c>
      <c r="AY80" s="1">
        <v>0</v>
      </c>
      <c r="AZ80" s="1">
        <v>32590640</v>
      </c>
      <c r="BA80" s="1">
        <v>0</v>
      </c>
      <c r="BB80" s="1">
        <v>184705</v>
      </c>
      <c r="BC80" s="1">
        <v>184705</v>
      </c>
      <c r="BD80" s="1">
        <v>9897056</v>
      </c>
      <c r="BE80" s="1">
        <v>26602092</v>
      </c>
      <c r="BF80" s="1">
        <v>69274494</v>
      </c>
      <c r="BG80" s="1">
        <v>1461231</v>
      </c>
      <c r="BH80" s="1">
        <v>3624375</v>
      </c>
      <c r="BI80" s="1">
        <v>7487019</v>
      </c>
      <c r="BJ80" s="1">
        <v>198277318</v>
      </c>
      <c r="BM80" s="1">
        <f t="shared" si="88"/>
        <v>5085606</v>
      </c>
      <c r="BO80" s="1">
        <f t="shared" si="89"/>
        <v>159376757</v>
      </c>
      <c r="BQ80" s="1">
        <f t="shared" si="90"/>
        <v>3.1909332927385389E-2</v>
      </c>
      <c r="BS80" s="1">
        <f t="shared" si="91"/>
        <v>36499148</v>
      </c>
    </row>
    <row r="81" spans="1:71" s="1" customFormat="1" x14ac:dyDescent="0.25">
      <c r="C81" s="2" t="s">
        <v>7</v>
      </c>
      <c r="D81" s="1">
        <v>7</v>
      </c>
      <c r="E81" s="13">
        <v>48756</v>
      </c>
      <c r="F81" s="13">
        <v>277118</v>
      </c>
      <c r="G81" s="13">
        <v>55803</v>
      </c>
      <c r="H81" s="13">
        <v>21786.400000000001</v>
      </c>
      <c r="I81" s="13">
        <v>6409.6</v>
      </c>
      <c r="J81" s="13">
        <v>345544</v>
      </c>
      <c r="K81" s="13">
        <v>89412591</v>
      </c>
      <c r="L81" s="13">
        <v>935196</v>
      </c>
      <c r="M81" s="13">
        <v>3048877</v>
      </c>
      <c r="N81" s="13">
        <v>33958</v>
      </c>
      <c r="O81" s="13">
        <v>1939170.6999999997</v>
      </c>
      <c r="P81" s="13">
        <v>690213.3</v>
      </c>
      <c r="Q81" s="13">
        <v>657346</v>
      </c>
      <c r="R81" s="13">
        <v>515316</v>
      </c>
      <c r="S81" s="25">
        <v>1773608</v>
      </c>
      <c r="T81" s="13">
        <v>41375.879999999997</v>
      </c>
      <c r="U81" s="13">
        <v>57138.119999999995</v>
      </c>
      <c r="V81" s="13">
        <v>3586272</v>
      </c>
      <c r="W81" s="25">
        <v>45707</v>
      </c>
      <c r="X81" s="25">
        <v>106740</v>
      </c>
      <c r="Y81" s="13">
        <v>171585</v>
      </c>
      <c r="Z81" s="13">
        <v>201591.78</v>
      </c>
      <c r="AA81" s="13">
        <v>56859.22</v>
      </c>
      <c r="AB81" s="13">
        <v>296070</v>
      </c>
      <c r="AC81" s="13">
        <v>7099</v>
      </c>
      <c r="AD81" s="13">
        <v>2717</v>
      </c>
      <c r="AE81" s="13">
        <v>1483</v>
      </c>
      <c r="AF81" s="13">
        <v>226567</v>
      </c>
      <c r="AG81" s="13">
        <v>110382</v>
      </c>
      <c r="AH81" s="13">
        <v>123172</v>
      </c>
      <c r="AI81" s="13">
        <v>154835</v>
      </c>
      <c r="AJ81" s="13">
        <v>32013</v>
      </c>
      <c r="AK81" s="25">
        <v>835849</v>
      </c>
      <c r="AL81" s="25">
        <v>8062</v>
      </c>
      <c r="AM81" s="13">
        <v>328469</v>
      </c>
      <c r="AN81" s="13">
        <v>151284</v>
      </c>
      <c r="AO81" s="13">
        <v>44021</v>
      </c>
      <c r="AP81" s="13">
        <v>19479</v>
      </c>
      <c r="AQ81" s="13">
        <v>51173</v>
      </c>
      <c r="AR81" s="13">
        <v>12566</v>
      </c>
      <c r="AS81" s="13">
        <v>15946</v>
      </c>
      <c r="AT81" s="25">
        <v>200532</v>
      </c>
      <c r="AU81" s="1">
        <v>106650682</v>
      </c>
      <c r="AV81" s="1">
        <v>3191464</v>
      </c>
      <c r="AW81" s="1">
        <v>13111692</v>
      </c>
      <c r="AX81" s="1">
        <v>16303157</v>
      </c>
      <c r="AY81" s="1">
        <v>0</v>
      </c>
      <c r="AZ81" s="1">
        <v>16303157</v>
      </c>
      <c r="BA81" s="1">
        <v>0</v>
      </c>
      <c r="BB81" s="1">
        <v>311603</v>
      </c>
      <c r="BC81" s="1">
        <v>311603</v>
      </c>
      <c r="BD81" s="1">
        <v>10021407</v>
      </c>
      <c r="BE81" s="1">
        <v>2466547</v>
      </c>
      <c r="BF81" s="1">
        <v>29102713</v>
      </c>
      <c r="BG81" s="1">
        <v>408476</v>
      </c>
      <c r="BH81" s="1">
        <v>1811896</v>
      </c>
      <c r="BI81" s="1">
        <v>6033721</v>
      </c>
      <c r="BJ81" s="1">
        <v>139566744</v>
      </c>
      <c r="BM81" s="1">
        <f t="shared" si="88"/>
        <v>2220372</v>
      </c>
      <c r="BO81" s="1">
        <f t="shared" si="89"/>
        <v>123265442</v>
      </c>
      <c r="BQ81" s="1">
        <f t="shared" si="90"/>
        <v>1.801293179965233E-2</v>
      </c>
      <c r="BS81" s="1">
        <f t="shared" si="91"/>
        <v>12487954</v>
      </c>
    </row>
    <row r="82" spans="1:71" s="1" customFormat="1" x14ac:dyDescent="0.25">
      <c r="C82" s="2" t="s">
        <v>8</v>
      </c>
      <c r="D82" s="1">
        <v>8</v>
      </c>
      <c r="E82" s="13">
        <v>56272</v>
      </c>
      <c r="F82" s="13">
        <v>13477</v>
      </c>
      <c r="G82" s="13">
        <v>51</v>
      </c>
      <c r="H82" s="13">
        <v>2087.8000000000002</v>
      </c>
      <c r="I82" s="13">
        <v>115.2</v>
      </c>
      <c r="J82" s="13">
        <v>184140</v>
      </c>
      <c r="K82" s="13">
        <v>34384</v>
      </c>
      <c r="L82" s="13">
        <v>20396725</v>
      </c>
      <c r="M82" s="13">
        <v>4668858</v>
      </c>
      <c r="N82" s="13">
        <v>11919</v>
      </c>
      <c r="O82" s="13">
        <v>410093.66</v>
      </c>
      <c r="P82" s="13">
        <v>145965.54</v>
      </c>
      <c r="Q82" s="13">
        <v>139014.80000000002</v>
      </c>
      <c r="R82" s="13">
        <v>540208</v>
      </c>
      <c r="S82" s="25">
        <v>223584</v>
      </c>
      <c r="T82" s="13">
        <v>3406.2</v>
      </c>
      <c r="U82" s="13">
        <v>4703.7999999999993</v>
      </c>
      <c r="V82" s="13">
        <v>249620</v>
      </c>
      <c r="W82" s="25">
        <v>22791</v>
      </c>
      <c r="X82" s="25">
        <v>401170</v>
      </c>
      <c r="Y82" s="13">
        <v>48136</v>
      </c>
      <c r="Z82" s="13">
        <v>53680.380000000005</v>
      </c>
      <c r="AA82" s="13">
        <v>15140.62</v>
      </c>
      <c r="AB82" s="13">
        <v>3921</v>
      </c>
      <c r="AC82" s="13">
        <v>177</v>
      </c>
      <c r="AD82" s="13">
        <v>15</v>
      </c>
      <c r="AE82" s="13">
        <v>500</v>
      </c>
      <c r="AF82" s="13">
        <v>4737473</v>
      </c>
      <c r="AG82" s="13">
        <v>20995</v>
      </c>
      <c r="AH82" s="13">
        <v>20613</v>
      </c>
      <c r="AI82" s="13">
        <v>262130</v>
      </c>
      <c r="AJ82" s="13">
        <v>32783</v>
      </c>
      <c r="AK82" s="25">
        <v>82818</v>
      </c>
      <c r="AL82" s="25">
        <v>8166</v>
      </c>
      <c r="AM82" s="13">
        <v>93329</v>
      </c>
      <c r="AN82" s="13">
        <v>3129</v>
      </c>
      <c r="AO82" s="13">
        <v>16603</v>
      </c>
      <c r="AP82" s="13">
        <v>25531</v>
      </c>
      <c r="AQ82" s="13">
        <v>85442</v>
      </c>
      <c r="AR82" s="13">
        <v>22667</v>
      </c>
      <c r="AS82" s="13">
        <v>10359</v>
      </c>
      <c r="AT82" s="25">
        <v>1123064</v>
      </c>
      <c r="AU82" s="1">
        <v>34175260</v>
      </c>
      <c r="AV82" s="1">
        <v>521703</v>
      </c>
      <c r="AW82" s="1">
        <v>2227121</v>
      </c>
      <c r="AX82" s="1">
        <v>2748824</v>
      </c>
      <c r="AY82" s="1">
        <v>0</v>
      </c>
      <c r="AZ82" s="1">
        <v>2748824</v>
      </c>
      <c r="BA82" s="1">
        <v>1943054</v>
      </c>
      <c r="BB82" s="1">
        <v>533981</v>
      </c>
      <c r="BC82" s="1">
        <v>2477035</v>
      </c>
      <c r="BD82" s="1">
        <v>2354088</v>
      </c>
      <c r="BE82" s="1">
        <v>131129</v>
      </c>
      <c r="BF82" s="1">
        <v>7711075</v>
      </c>
      <c r="BG82" s="1">
        <v>505352</v>
      </c>
      <c r="BH82" s="1">
        <v>484455</v>
      </c>
      <c r="BI82" s="1">
        <v>1995540</v>
      </c>
      <c r="BJ82" s="1">
        <v>42892069</v>
      </c>
      <c r="BM82" s="1">
        <f t="shared" si="88"/>
        <v>989807</v>
      </c>
      <c r="BO82" s="1">
        <f t="shared" si="89"/>
        <v>39401119</v>
      </c>
      <c r="BQ82" s="1">
        <f t="shared" si="90"/>
        <v>2.5121291605956674E-2</v>
      </c>
      <c r="BS82" s="1">
        <f t="shared" si="91"/>
        <v>2485217</v>
      </c>
    </row>
    <row r="83" spans="1:71" s="1" customFormat="1" x14ac:dyDescent="0.25">
      <c r="C83" s="2" t="s">
        <v>9</v>
      </c>
      <c r="D83" s="1">
        <v>9</v>
      </c>
      <c r="E83" s="13">
        <v>298276</v>
      </c>
      <c r="F83" s="13">
        <v>220464</v>
      </c>
      <c r="G83" s="13">
        <v>9435</v>
      </c>
      <c r="H83" s="13">
        <v>39729</v>
      </c>
      <c r="I83" s="13">
        <v>3118</v>
      </c>
      <c r="J83" s="13">
        <v>3858451</v>
      </c>
      <c r="K83" s="13">
        <v>1462573</v>
      </c>
      <c r="L83" s="13">
        <v>767471</v>
      </c>
      <c r="M83" s="13">
        <v>29347963</v>
      </c>
      <c r="N83" s="13">
        <v>104797</v>
      </c>
      <c r="O83" s="13">
        <v>2389639.2399999998</v>
      </c>
      <c r="P83" s="13">
        <v>850549.55999999994</v>
      </c>
      <c r="Q83" s="13">
        <v>810047.20000000007</v>
      </c>
      <c r="R83" s="13">
        <v>885559</v>
      </c>
      <c r="S83" s="25">
        <v>2528391</v>
      </c>
      <c r="T83" s="13">
        <v>85095.78</v>
      </c>
      <c r="U83" s="13">
        <v>117513.21999999999</v>
      </c>
      <c r="V83" s="13">
        <v>540221</v>
      </c>
      <c r="W83" s="25">
        <v>437887</v>
      </c>
      <c r="X83" s="25">
        <v>1180683</v>
      </c>
      <c r="Y83" s="13">
        <v>641715</v>
      </c>
      <c r="Z83" s="13">
        <v>1603711.2</v>
      </c>
      <c r="AA83" s="13">
        <v>452328.8</v>
      </c>
      <c r="AB83" s="13">
        <v>75419</v>
      </c>
      <c r="AC83" s="13">
        <v>21581</v>
      </c>
      <c r="AD83" s="13">
        <v>7428</v>
      </c>
      <c r="AE83" s="13">
        <v>1848</v>
      </c>
      <c r="AF83" s="13">
        <v>1039116</v>
      </c>
      <c r="AG83" s="13">
        <v>675397</v>
      </c>
      <c r="AH83" s="13">
        <v>792771</v>
      </c>
      <c r="AI83" s="13">
        <v>410243</v>
      </c>
      <c r="AJ83" s="13">
        <v>332794</v>
      </c>
      <c r="AK83" s="25">
        <v>1630698</v>
      </c>
      <c r="AL83" s="25">
        <v>66185</v>
      </c>
      <c r="AM83" s="13">
        <v>6703409</v>
      </c>
      <c r="AN83" s="13">
        <v>1457491</v>
      </c>
      <c r="AO83" s="13">
        <v>520269</v>
      </c>
      <c r="AP83" s="13">
        <v>760567</v>
      </c>
      <c r="AQ83" s="13">
        <v>753142</v>
      </c>
      <c r="AR83" s="13">
        <v>69088</v>
      </c>
      <c r="AS83" s="13">
        <v>1398357</v>
      </c>
      <c r="AT83" s="25">
        <v>676005</v>
      </c>
      <c r="AU83" s="1">
        <v>66027423</v>
      </c>
      <c r="AV83" s="1">
        <v>282314</v>
      </c>
      <c r="AW83" s="1">
        <v>1215317</v>
      </c>
      <c r="AX83" s="1">
        <v>1497632</v>
      </c>
      <c r="AY83" s="1">
        <v>0</v>
      </c>
      <c r="AZ83" s="1">
        <v>1497632</v>
      </c>
      <c r="BA83" s="1">
        <v>625081</v>
      </c>
      <c r="BB83" s="1">
        <v>253835</v>
      </c>
      <c r="BC83" s="1">
        <v>878916</v>
      </c>
      <c r="BD83" s="1">
        <v>8911076</v>
      </c>
      <c r="BE83" s="1">
        <v>1027298</v>
      </c>
      <c r="BF83" s="1">
        <v>12314921</v>
      </c>
      <c r="BG83" s="1">
        <v>901694</v>
      </c>
      <c r="BH83" s="1">
        <v>861977</v>
      </c>
      <c r="BI83" s="1">
        <v>2385070</v>
      </c>
      <c r="BJ83" s="1">
        <v>78963743</v>
      </c>
      <c r="BM83" s="1">
        <f t="shared" si="88"/>
        <v>1763671</v>
      </c>
      <c r="BO83" s="1">
        <f t="shared" si="89"/>
        <v>68403971</v>
      </c>
      <c r="BQ83" s="1">
        <f t="shared" si="90"/>
        <v>2.5783166886612474E-2</v>
      </c>
      <c r="BS83" s="1">
        <f t="shared" si="91"/>
        <v>9938374</v>
      </c>
    </row>
    <row r="84" spans="1:71" s="1" customFormat="1" x14ac:dyDescent="0.25">
      <c r="C84" s="2" t="s">
        <v>10</v>
      </c>
      <c r="D84" s="1">
        <v>10</v>
      </c>
      <c r="E84" s="13">
        <v>146717</v>
      </c>
      <c r="F84" s="13">
        <v>235450</v>
      </c>
      <c r="G84" s="13">
        <v>82896</v>
      </c>
      <c r="H84" s="13">
        <v>359605.4</v>
      </c>
      <c r="I84" s="13">
        <v>78301.600000000006</v>
      </c>
      <c r="J84" s="13">
        <v>241355</v>
      </c>
      <c r="K84" s="13">
        <v>100037</v>
      </c>
      <c r="L84" s="13">
        <v>198628</v>
      </c>
      <c r="M84" s="13">
        <v>323919</v>
      </c>
      <c r="N84" s="13">
        <v>60601286</v>
      </c>
      <c r="O84" s="13">
        <v>12337585.58</v>
      </c>
      <c r="P84" s="13">
        <v>4391344.0199999996</v>
      </c>
      <c r="Q84" s="13">
        <v>4182232.4000000004</v>
      </c>
      <c r="R84" s="13">
        <v>3042563</v>
      </c>
      <c r="S84" s="25">
        <v>226429</v>
      </c>
      <c r="T84" s="13">
        <v>1688092.14</v>
      </c>
      <c r="U84" s="13">
        <v>2331174.86</v>
      </c>
      <c r="V84" s="13">
        <v>129856</v>
      </c>
      <c r="W84" s="25">
        <v>82573</v>
      </c>
      <c r="X84" s="25">
        <v>719769</v>
      </c>
      <c r="Y84" s="13">
        <v>185789</v>
      </c>
      <c r="Z84" s="13">
        <v>114503.22</v>
      </c>
      <c r="AA84" s="13">
        <v>32295.78</v>
      </c>
      <c r="AB84" s="13">
        <v>71891</v>
      </c>
      <c r="AC84" s="13">
        <v>39873</v>
      </c>
      <c r="AD84" s="13">
        <v>3431</v>
      </c>
      <c r="AE84" s="13">
        <v>1654</v>
      </c>
      <c r="AF84" s="13">
        <v>1567557</v>
      </c>
      <c r="AG84" s="13">
        <v>649700</v>
      </c>
      <c r="AH84" s="13">
        <v>4331801</v>
      </c>
      <c r="AI84" s="13">
        <v>113806</v>
      </c>
      <c r="AJ84" s="13">
        <v>47082</v>
      </c>
      <c r="AK84" s="25">
        <v>809020</v>
      </c>
      <c r="AL84" s="25">
        <v>10706</v>
      </c>
      <c r="AM84" s="13">
        <v>236937</v>
      </c>
      <c r="AN84" s="13">
        <v>64127</v>
      </c>
      <c r="AO84" s="13">
        <v>149455</v>
      </c>
      <c r="AP84" s="13">
        <v>197592</v>
      </c>
      <c r="AQ84" s="13">
        <v>207640</v>
      </c>
      <c r="AR84" s="13">
        <v>13273</v>
      </c>
      <c r="AS84" s="13">
        <v>14180</v>
      </c>
      <c r="AT84" s="25">
        <v>315714</v>
      </c>
      <c r="AU84" s="1">
        <v>100677842</v>
      </c>
      <c r="AV84" s="1">
        <v>2250753</v>
      </c>
      <c r="AW84" s="1">
        <v>4191467</v>
      </c>
      <c r="AX84" s="1">
        <v>6442219</v>
      </c>
      <c r="AY84" s="1">
        <v>0</v>
      </c>
      <c r="AZ84" s="1">
        <v>6442219</v>
      </c>
      <c r="BA84" s="1">
        <v>0</v>
      </c>
      <c r="BB84" s="1">
        <v>571216</v>
      </c>
      <c r="BC84" s="1">
        <v>571216</v>
      </c>
      <c r="BD84" s="1">
        <v>227745</v>
      </c>
      <c r="BE84" s="1">
        <v>4226707</v>
      </c>
      <c r="BF84" s="1">
        <v>11467887</v>
      </c>
      <c r="BG84" s="1">
        <v>727467</v>
      </c>
      <c r="BH84" s="1">
        <v>6137037</v>
      </c>
      <c r="BI84" s="1">
        <v>4862175</v>
      </c>
      <c r="BJ84" s="1">
        <v>110143400</v>
      </c>
      <c r="BM84" s="1">
        <f t="shared" si="88"/>
        <v>6864504</v>
      </c>
      <c r="BO84" s="1">
        <f t="shared" si="89"/>
        <v>107691277</v>
      </c>
      <c r="BQ84" s="1">
        <f t="shared" si="90"/>
        <v>6.3742432917756192E-2</v>
      </c>
      <c r="BS84" s="1">
        <f t="shared" si="91"/>
        <v>4454452</v>
      </c>
    </row>
    <row r="85" spans="1:71" s="1" customFormat="1" x14ac:dyDescent="0.25">
      <c r="C85" s="2" t="s">
        <v>11</v>
      </c>
      <c r="D85" s="1">
        <v>11</v>
      </c>
      <c r="E85" s="13">
        <v>5419023.1499999994</v>
      </c>
      <c r="F85" s="13">
        <v>2382178.1</v>
      </c>
      <c r="G85" s="13">
        <v>1364559.67</v>
      </c>
      <c r="H85" s="13">
        <v>605799.8459999999</v>
      </c>
      <c r="I85" s="13">
        <v>1343.7840000000001</v>
      </c>
      <c r="J85" s="13">
        <v>1518506.5999999999</v>
      </c>
      <c r="K85" s="13">
        <v>7683555.8399999999</v>
      </c>
      <c r="L85" s="13">
        <v>2627353.7799999998</v>
      </c>
      <c r="M85" s="13">
        <v>8868718.9299999997</v>
      </c>
      <c r="N85" s="13">
        <v>661887.96</v>
      </c>
      <c r="O85" s="13">
        <v>57883032.933199994</v>
      </c>
      <c r="P85" s="13">
        <v>20602435.450799998</v>
      </c>
      <c r="Q85" s="13">
        <v>19621367.095999997</v>
      </c>
      <c r="R85" s="13">
        <v>2706400.21</v>
      </c>
      <c r="S85" s="25">
        <v>1575054.5599999998</v>
      </c>
      <c r="T85" s="13">
        <v>1001159.5775999998</v>
      </c>
      <c r="U85" s="13">
        <v>1382553.7023999998</v>
      </c>
      <c r="V85" s="13">
        <v>1992713.7899999998</v>
      </c>
      <c r="W85" s="25">
        <v>4114760.8899999997</v>
      </c>
      <c r="X85" s="25">
        <v>1105485.3599999999</v>
      </c>
      <c r="Y85" s="13">
        <v>2487647.09</v>
      </c>
      <c r="Z85" s="13">
        <v>495867.34080000001</v>
      </c>
      <c r="AA85" s="13">
        <v>139860.01920000001</v>
      </c>
      <c r="AB85" s="13">
        <v>25204.21</v>
      </c>
      <c r="AC85" s="13">
        <v>81833.59</v>
      </c>
      <c r="AD85" s="13">
        <v>548.11</v>
      </c>
      <c r="AE85" s="13">
        <v>111281.67</v>
      </c>
      <c r="AF85" s="13">
        <v>3899868.1399999997</v>
      </c>
      <c r="AG85" s="13">
        <v>36010.06</v>
      </c>
      <c r="AH85" s="13">
        <v>158794.96</v>
      </c>
      <c r="AI85" s="13">
        <v>74732.349999999991</v>
      </c>
      <c r="AJ85" s="13">
        <v>73866.819999999992</v>
      </c>
      <c r="AK85" s="25">
        <v>54516.59</v>
      </c>
      <c r="AL85" s="25">
        <v>22583.43</v>
      </c>
      <c r="AM85" s="13">
        <v>1175.28</v>
      </c>
      <c r="AN85" s="13">
        <v>81980.5</v>
      </c>
      <c r="AO85" s="13">
        <v>1180295.5899999999</v>
      </c>
      <c r="AP85" s="13">
        <v>57762.179999999993</v>
      </c>
      <c r="AQ85" s="13">
        <v>27889.3</v>
      </c>
      <c r="AR85" s="13">
        <v>13434967.289999999</v>
      </c>
      <c r="AS85" s="13">
        <v>5020.3099999999995</v>
      </c>
      <c r="AT85" s="25">
        <v>646186.88</v>
      </c>
      <c r="AU85" s="1">
        <v>166215781.75999999</v>
      </c>
      <c r="AV85" s="1">
        <v>1184399.04</v>
      </c>
      <c r="AW85" s="1">
        <v>3901819.86</v>
      </c>
      <c r="AX85" s="1">
        <v>5086218.3099999996</v>
      </c>
      <c r="AY85" s="1">
        <v>0</v>
      </c>
      <c r="AZ85" s="1">
        <v>5086218.3099999996</v>
      </c>
      <c r="BA85" s="1">
        <v>0</v>
      </c>
      <c r="BB85" s="1">
        <v>491239.89999999997</v>
      </c>
      <c r="BC85" s="1">
        <v>491239.89999999997</v>
      </c>
      <c r="BD85" s="1">
        <v>11455404.01</v>
      </c>
      <c r="BE85" s="1">
        <v>6035918.2999999998</v>
      </c>
      <c r="BF85" s="1">
        <v>23068781.109999999</v>
      </c>
      <c r="BG85" s="1">
        <v>1953737.7999999998</v>
      </c>
      <c r="BH85" s="1">
        <v>4665915.29</v>
      </c>
      <c r="BI85" s="1">
        <v>6422230.2399999993</v>
      </c>
      <c r="BJ85" s="1">
        <v>189087139.42999998</v>
      </c>
      <c r="BM85" s="1">
        <f t="shared" si="88"/>
        <v>6619653.0899999999</v>
      </c>
      <c r="BO85" s="1">
        <f t="shared" si="89"/>
        <v>171793239.97</v>
      </c>
      <c r="BQ85" s="1">
        <f t="shared" si="90"/>
        <v>3.853267504097356E-2</v>
      </c>
      <c r="BS85" s="1">
        <f t="shared" si="91"/>
        <v>17491322.309999999</v>
      </c>
    </row>
    <row r="86" spans="1:71" s="1" customFormat="1" ht="14.4" x14ac:dyDescent="0.25">
      <c r="C86" s="3" t="s">
        <v>12</v>
      </c>
      <c r="D86" s="1">
        <v>12</v>
      </c>
      <c r="E86" s="13">
        <v>1928804.8499999999</v>
      </c>
      <c r="F86" s="13">
        <v>847893.9</v>
      </c>
      <c r="G86" s="13">
        <v>485690.73</v>
      </c>
      <c r="H86" s="13">
        <v>215623.67399999997</v>
      </c>
      <c r="I86" s="13">
        <v>478.29600000000005</v>
      </c>
      <c r="J86" s="13">
        <v>540485.4</v>
      </c>
      <c r="K86" s="13">
        <v>2734824.96</v>
      </c>
      <c r="L86" s="13">
        <v>935159.82</v>
      </c>
      <c r="M86" s="13">
        <v>3156662.67</v>
      </c>
      <c r="N86" s="13">
        <v>235587.24</v>
      </c>
      <c r="O86" s="13">
        <v>20602435.450799998</v>
      </c>
      <c r="P86" s="13">
        <v>7333070.2451999988</v>
      </c>
      <c r="Q86" s="13">
        <v>6983876.4239999996</v>
      </c>
      <c r="R86" s="13">
        <v>963294.99</v>
      </c>
      <c r="S86" s="25">
        <v>560612.64</v>
      </c>
      <c r="T86" s="13">
        <v>356344.93439999997</v>
      </c>
      <c r="U86" s="13">
        <v>492095.38559999992</v>
      </c>
      <c r="V86" s="13">
        <v>709271.01</v>
      </c>
      <c r="W86" s="25">
        <v>1464575.91</v>
      </c>
      <c r="X86" s="25">
        <v>393477.83999999997</v>
      </c>
      <c r="Y86" s="13">
        <v>885433.71</v>
      </c>
      <c r="Z86" s="13">
        <v>176495.15520000001</v>
      </c>
      <c r="AA86" s="13">
        <v>49780.684800000003</v>
      </c>
      <c r="AB86" s="13">
        <v>8970.99</v>
      </c>
      <c r="AC86" s="13">
        <v>29127.21</v>
      </c>
      <c r="AD86" s="13">
        <v>195.09</v>
      </c>
      <c r="AE86" s="13">
        <v>39608.729999999996</v>
      </c>
      <c r="AF86" s="13">
        <v>1388088.66</v>
      </c>
      <c r="AG86" s="13">
        <v>12817.14</v>
      </c>
      <c r="AH86" s="13">
        <v>56520.24</v>
      </c>
      <c r="AI86" s="13">
        <v>26599.649999999998</v>
      </c>
      <c r="AJ86" s="13">
        <v>26291.579999999998</v>
      </c>
      <c r="AK86" s="25">
        <v>19404.21</v>
      </c>
      <c r="AL86" s="25">
        <v>8038.17</v>
      </c>
      <c r="AM86" s="13">
        <v>418.32</v>
      </c>
      <c r="AN86" s="13">
        <v>29179.5</v>
      </c>
      <c r="AO86" s="13">
        <v>420105.20999999996</v>
      </c>
      <c r="AP86" s="13">
        <v>20559.420000000002</v>
      </c>
      <c r="AQ86" s="13">
        <v>9926.6999999999989</v>
      </c>
      <c r="AR86" s="13">
        <v>4781937.51</v>
      </c>
      <c r="AS86" s="13">
        <v>1786.8899999999999</v>
      </c>
      <c r="AT86" s="25">
        <v>229998.72</v>
      </c>
      <c r="AU86" s="1">
        <v>59161549.439999998</v>
      </c>
      <c r="AV86" s="1">
        <v>421565.76</v>
      </c>
      <c r="AW86" s="1">
        <v>1388783.3399999999</v>
      </c>
      <c r="AX86" s="1">
        <v>1810348.89</v>
      </c>
      <c r="AY86" s="1">
        <v>0</v>
      </c>
      <c r="AZ86" s="1">
        <v>1810348.89</v>
      </c>
      <c r="BA86" s="1">
        <v>0</v>
      </c>
      <c r="BB86" s="1">
        <v>174848.1</v>
      </c>
      <c r="BC86" s="1">
        <v>174848.1</v>
      </c>
      <c r="BD86" s="1">
        <v>4077347.19</v>
      </c>
      <c r="BE86" s="1">
        <v>2148377.6999999997</v>
      </c>
      <c r="BF86" s="1">
        <v>8210922.0899999999</v>
      </c>
      <c r="BG86" s="1">
        <v>695398.2</v>
      </c>
      <c r="BH86" s="1">
        <v>1660749.51</v>
      </c>
      <c r="BI86" s="1">
        <v>2285878.56</v>
      </c>
      <c r="BJ86" s="1">
        <v>67302202.170000002</v>
      </c>
      <c r="BM86" s="1">
        <f t="shared" si="88"/>
        <v>2356147.71</v>
      </c>
      <c r="BO86" s="1">
        <f t="shared" si="89"/>
        <v>61146746.43</v>
      </c>
      <c r="BQ86" s="1">
        <f t="shared" si="90"/>
        <v>3.853267504097356E-2</v>
      </c>
      <c r="BS86" s="1">
        <f t="shared" si="91"/>
        <v>6225724.8899999997</v>
      </c>
    </row>
    <row r="87" spans="1:71" s="1" customFormat="1" ht="14.4" x14ac:dyDescent="0.25">
      <c r="C87" s="3" t="s">
        <v>13</v>
      </c>
      <c r="D87" s="1">
        <v>13</v>
      </c>
      <c r="E87" s="13">
        <v>1836957</v>
      </c>
      <c r="F87" s="13">
        <v>807518</v>
      </c>
      <c r="G87" s="13">
        <v>462562.60000000003</v>
      </c>
      <c r="H87" s="13">
        <v>205355.88</v>
      </c>
      <c r="I87" s="13">
        <v>455.52</v>
      </c>
      <c r="J87" s="13">
        <v>514748</v>
      </c>
      <c r="K87" s="13">
        <v>2604595.2000000002</v>
      </c>
      <c r="L87" s="13">
        <v>890628.4</v>
      </c>
      <c r="M87" s="13">
        <v>3006345.4000000004</v>
      </c>
      <c r="N87" s="13">
        <v>224368.80000000002</v>
      </c>
      <c r="O87" s="13">
        <v>19621367.096000001</v>
      </c>
      <c r="P87" s="13">
        <v>6983876.4240000006</v>
      </c>
      <c r="Q87" s="13">
        <v>6651310.8800000008</v>
      </c>
      <c r="R87" s="13">
        <v>917423.8</v>
      </c>
      <c r="S87" s="25">
        <v>533916.80000000005</v>
      </c>
      <c r="T87" s="13">
        <v>339376.12800000003</v>
      </c>
      <c r="U87" s="13">
        <v>468662.272</v>
      </c>
      <c r="V87" s="13">
        <v>675496.20000000007</v>
      </c>
      <c r="W87" s="25">
        <v>1394834.2000000002</v>
      </c>
      <c r="X87" s="25">
        <v>374740.80000000005</v>
      </c>
      <c r="Y87" s="13">
        <v>843270.20000000007</v>
      </c>
      <c r="Z87" s="13">
        <v>168090.62400000001</v>
      </c>
      <c r="AA87" s="13">
        <v>47410.176000000007</v>
      </c>
      <c r="AB87" s="13">
        <v>8543.7999999999993</v>
      </c>
      <c r="AC87" s="13">
        <v>27740.2</v>
      </c>
      <c r="AD87" s="13">
        <v>185.8</v>
      </c>
      <c r="AE87" s="13">
        <v>37722.6</v>
      </c>
      <c r="AF87" s="13">
        <v>1321989.2000000002</v>
      </c>
      <c r="AG87" s="13">
        <v>12206.800000000001</v>
      </c>
      <c r="AH87" s="13">
        <v>53828.800000000003</v>
      </c>
      <c r="AI87" s="13">
        <v>25333</v>
      </c>
      <c r="AJ87" s="13">
        <v>25039.600000000002</v>
      </c>
      <c r="AK87" s="25">
        <v>18480.2</v>
      </c>
      <c r="AL87" s="25">
        <v>7655.4000000000005</v>
      </c>
      <c r="AM87" s="13">
        <v>398.40000000000003</v>
      </c>
      <c r="AN87" s="13">
        <v>27790</v>
      </c>
      <c r="AO87" s="13">
        <v>400100.2</v>
      </c>
      <c r="AP87" s="13">
        <v>19580.400000000001</v>
      </c>
      <c r="AQ87" s="13">
        <v>9454</v>
      </c>
      <c r="AR87" s="13">
        <v>4554226.2</v>
      </c>
      <c r="AS87" s="13">
        <v>1701.8000000000002</v>
      </c>
      <c r="AT87" s="25">
        <v>219046.40000000002</v>
      </c>
      <c r="AU87" s="1">
        <v>56344332.800000004</v>
      </c>
      <c r="AV87" s="1">
        <v>401491.20000000001</v>
      </c>
      <c r="AW87" s="1">
        <v>1322650.8</v>
      </c>
      <c r="AX87" s="1">
        <v>1724141.8</v>
      </c>
      <c r="AY87" s="1">
        <v>0</v>
      </c>
      <c r="AZ87" s="1">
        <v>1724141.8</v>
      </c>
      <c r="BA87" s="1">
        <v>0</v>
      </c>
      <c r="BB87" s="1">
        <v>166522</v>
      </c>
      <c r="BC87" s="1">
        <v>166522</v>
      </c>
      <c r="BD87" s="1">
        <v>3883187.8000000003</v>
      </c>
      <c r="BE87" s="1">
        <v>2046074</v>
      </c>
      <c r="BF87" s="1">
        <v>7819925.8000000007</v>
      </c>
      <c r="BG87" s="1">
        <v>662284</v>
      </c>
      <c r="BH87" s="1">
        <v>1581666.2000000002</v>
      </c>
      <c r="BI87" s="1">
        <v>2177027.2000000002</v>
      </c>
      <c r="BJ87" s="1">
        <v>64097335.400000006</v>
      </c>
      <c r="BM87" s="1">
        <f t="shared" si="88"/>
        <v>2243950.2000000002</v>
      </c>
      <c r="BO87" s="1">
        <f t="shared" si="89"/>
        <v>58234996.600000001</v>
      </c>
      <c r="BQ87" s="1">
        <f t="shared" si="90"/>
        <v>3.853267504097356E-2</v>
      </c>
      <c r="BS87" s="1">
        <f t="shared" si="91"/>
        <v>5929261.8000000007</v>
      </c>
    </row>
    <row r="88" spans="1:71" s="1" customFormat="1" x14ac:dyDescent="0.25">
      <c r="C88" s="2" t="s">
        <v>14</v>
      </c>
      <c r="D88" s="1">
        <v>14</v>
      </c>
      <c r="E88" s="13">
        <v>124450</v>
      </c>
      <c r="F88" s="13">
        <v>29852</v>
      </c>
      <c r="G88" s="13">
        <v>659</v>
      </c>
      <c r="H88" s="13">
        <v>30573.8</v>
      </c>
      <c r="I88" s="13">
        <v>253.20000000000002</v>
      </c>
      <c r="J88" s="13">
        <v>702202</v>
      </c>
      <c r="K88" s="13">
        <v>44784</v>
      </c>
      <c r="L88" s="13">
        <v>105229</v>
      </c>
      <c r="M88" s="13">
        <v>602711</v>
      </c>
      <c r="N88" s="13">
        <v>28387</v>
      </c>
      <c r="O88" s="13">
        <v>747043.25</v>
      </c>
      <c r="P88" s="13">
        <v>265896.75</v>
      </c>
      <c r="Q88" s="13">
        <v>253235</v>
      </c>
      <c r="R88" s="13">
        <v>34772610</v>
      </c>
      <c r="S88" s="25">
        <v>335472</v>
      </c>
      <c r="T88" s="13">
        <v>1958882.0999999999</v>
      </c>
      <c r="U88" s="13">
        <v>2705122.9</v>
      </c>
      <c r="V88" s="13">
        <v>522594</v>
      </c>
      <c r="W88" s="25">
        <v>587578</v>
      </c>
      <c r="X88" s="25">
        <v>3854995</v>
      </c>
      <c r="Y88" s="13">
        <v>1166037</v>
      </c>
      <c r="Z88" s="13">
        <v>325476.84000000003</v>
      </c>
      <c r="AA88" s="13">
        <v>91801.16</v>
      </c>
      <c r="AB88" s="13">
        <v>10606</v>
      </c>
      <c r="AC88" s="13">
        <v>113734</v>
      </c>
      <c r="AD88" s="13">
        <v>32</v>
      </c>
      <c r="AE88" s="13">
        <v>665</v>
      </c>
      <c r="AF88" s="13">
        <v>36987998</v>
      </c>
      <c r="AG88" s="13">
        <v>3094</v>
      </c>
      <c r="AH88" s="13">
        <v>9744</v>
      </c>
      <c r="AI88" s="13">
        <v>12525</v>
      </c>
      <c r="AJ88" s="13">
        <v>15411</v>
      </c>
      <c r="AK88" s="25">
        <v>4092</v>
      </c>
      <c r="AL88" s="25">
        <v>5087</v>
      </c>
      <c r="AM88" s="13">
        <v>74</v>
      </c>
      <c r="AN88" s="13">
        <v>2040</v>
      </c>
      <c r="AO88" s="13">
        <v>5945</v>
      </c>
      <c r="AP88" s="13">
        <v>948</v>
      </c>
      <c r="AQ88" s="13">
        <v>28546</v>
      </c>
      <c r="AR88" s="13">
        <v>6447</v>
      </c>
      <c r="AS88" s="13">
        <v>52</v>
      </c>
      <c r="AT88" s="25">
        <v>437</v>
      </c>
      <c r="AU88" s="1">
        <v>86463324</v>
      </c>
      <c r="AV88" s="1">
        <v>3642140</v>
      </c>
      <c r="AW88" s="1">
        <v>825901</v>
      </c>
      <c r="AX88" s="1">
        <v>4468041</v>
      </c>
      <c r="AY88" s="1">
        <v>0</v>
      </c>
      <c r="AZ88" s="1">
        <v>4468041</v>
      </c>
      <c r="BA88" s="1">
        <v>0</v>
      </c>
      <c r="BB88" s="1">
        <v>70574</v>
      </c>
      <c r="BC88" s="1">
        <v>70574</v>
      </c>
      <c r="BD88" s="1">
        <v>1777266</v>
      </c>
      <c r="BE88" s="1">
        <v>567719</v>
      </c>
      <c r="BF88" s="1">
        <v>6883601</v>
      </c>
      <c r="BG88" s="1">
        <v>426273</v>
      </c>
      <c r="BH88" s="1">
        <v>781062</v>
      </c>
      <c r="BI88" s="1">
        <v>4207162</v>
      </c>
      <c r="BJ88" s="1">
        <v>96346752</v>
      </c>
      <c r="BM88" s="1">
        <f t="shared" si="88"/>
        <v>1207335</v>
      </c>
      <c r="BO88" s="1">
        <f t="shared" si="89"/>
        <v>91001939</v>
      </c>
      <c r="BQ88" s="1">
        <f t="shared" si="90"/>
        <v>1.3267134890389533E-2</v>
      </c>
      <c r="BS88" s="1">
        <f t="shared" si="91"/>
        <v>2344985</v>
      </c>
    </row>
    <row r="89" spans="1:71" s="1" customFormat="1" x14ac:dyDescent="0.25">
      <c r="A89" s="25"/>
      <c r="B89" s="25"/>
      <c r="C89" s="29" t="s">
        <v>15</v>
      </c>
      <c r="D89" s="25">
        <v>19</v>
      </c>
      <c r="E89" s="25">
        <v>1098778</v>
      </c>
      <c r="F89" s="25">
        <v>2099316</v>
      </c>
      <c r="G89" s="25">
        <v>6859</v>
      </c>
      <c r="H89" s="25">
        <v>4237680.4000000004</v>
      </c>
      <c r="I89" s="25">
        <v>1405401.6</v>
      </c>
      <c r="J89" s="25">
        <v>76087</v>
      </c>
      <c r="K89" s="25">
        <v>427570</v>
      </c>
      <c r="L89" s="25">
        <v>119076</v>
      </c>
      <c r="M89" s="25">
        <v>1234956</v>
      </c>
      <c r="N89" s="25">
        <v>109023</v>
      </c>
      <c r="O89" s="25">
        <v>268018.12</v>
      </c>
      <c r="P89" s="25">
        <v>95396.28</v>
      </c>
      <c r="Q89" s="25">
        <v>90853.6</v>
      </c>
      <c r="R89" s="25">
        <v>141748</v>
      </c>
      <c r="S89" s="25">
        <v>22902858</v>
      </c>
      <c r="T89" s="25">
        <v>86162.58</v>
      </c>
      <c r="U89" s="25">
        <v>118986.42</v>
      </c>
      <c r="V89" s="25">
        <v>153710</v>
      </c>
      <c r="W89" s="25">
        <v>2124003</v>
      </c>
      <c r="X89" s="25">
        <v>1095845</v>
      </c>
      <c r="Y89" s="25">
        <v>519317</v>
      </c>
      <c r="Z89" s="25">
        <v>326441.7</v>
      </c>
      <c r="AA89" s="25">
        <v>92073.3</v>
      </c>
      <c r="AB89" s="25">
        <v>84012</v>
      </c>
      <c r="AC89" s="25">
        <v>13930</v>
      </c>
      <c r="AD89" s="25">
        <v>2574</v>
      </c>
      <c r="AE89" s="25">
        <v>765</v>
      </c>
      <c r="AF89" s="25">
        <v>432841</v>
      </c>
      <c r="AG89" s="25">
        <v>508</v>
      </c>
      <c r="AH89" s="25">
        <v>8269</v>
      </c>
      <c r="AI89" s="25">
        <v>12315</v>
      </c>
      <c r="AJ89" s="25">
        <v>3919</v>
      </c>
      <c r="AK89" s="25">
        <v>6812</v>
      </c>
      <c r="AL89" s="25">
        <v>85</v>
      </c>
      <c r="AM89" s="25">
        <v>160629</v>
      </c>
      <c r="AN89" s="25">
        <v>5948</v>
      </c>
      <c r="AO89" s="25">
        <v>601</v>
      </c>
      <c r="AP89" s="25">
        <v>124</v>
      </c>
      <c r="AQ89" s="25">
        <v>342</v>
      </c>
      <c r="AR89" s="25">
        <v>264378</v>
      </c>
      <c r="AS89" s="25">
        <v>416</v>
      </c>
      <c r="AT89" s="25">
        <v>321</v>
      </c>
      <c r="AU89" s="25">
        <v>39828951</v>
      </c>
      <c r="AV89" s="25">
        <v>5682</v>
      </c>
      <c r="AW89" s="25">
        <v>18006</v>
      </c>
      <c r="AX89" s="25">
        <v>23688</v>
      </c>
      <c r="AY89" s="25">
        <v>0</v>
      </c>
      <c r="AZ89" s="25">
        <v>23688</v>
      </c>
      <c r="BA89" s="25">
        <v>23896216</v>
      </c>
      <c r="BB89" s="25">
        <v>2300536</v>
      </c>
      <c r="BC89" s="25">
        <v>26196752</v>
      </c>
      <c r="BD89" s="25">
        <v>2816612</v>
      </c>
      <c r="BE89" s="25">
        <v>1085401</v>
      </c>
      <c r="BF89" s="25">
        <v>30122453</v>
      </c>
      <c r="BG89" s="25">
        <v>743177</v>
      </c>
      <c r="BH89" s="25">
        <v>1315216</v>
      </c>
      <c r="BI89" s="25">
        <v>3355309</v>
      </c>
      <c r="BJ89" s="25">
        <v>71248319</v>
      </c>
      <c r="BK89" s="25"/>
      <c r="BM89" s="1">
        <f t="shared" si="88"/>
        <v>2058393</v>
      </c>
      <c r="BO89" s="1">
        <f t="shared" si="89"/>
        <v>66049391</v>
      </c>
      <c r="BQ89" s="1">
        <f>BM89/BO89</f>
        <v>3.116445085769224E-2</v>
      </c>
      <c r="BS89" s="1">
        <f t="shared" si="91"/>
        <v>3902013</v>
      </c>
    </row>
    <row r="90" spans="1:71" s="1" customFormat="1" ht="14.4" x14ac:dyDescent="0.25">
      <c r="C90" s="6" t="s">
        <v>16</v>
      </c>
      <c r="D90" s="1">
        <v>15</v>
      </c>
      <c r="E90" s="13">
        <v>12453.84</v>
      </c>
      <c r="F90" s="13">
        <v>43783.32</v>
      </c>
      <c r="G90" s="13">
        <v>73467.66</v>
      </c>
      <c r="H90" s="13">
        <v>50693.159999999996</v>
      </c>
      <c r="I90" s="13">
        <v>144.47999999999999</v>
      </c>
      <c r="J90" s="13">
        <v>10320.66</v>
      </c>
      <c r="K90" s="13">
        <v>5342.82</v>
      </c>
      <c r="L90" s="13">
        <v>706576.08</v>
      </c>
      <c r="M90" s="13">
        <v>1495698.1199999999</v>
      </c>
      <c r="N90" s="13">
        <v>7417.2</v>
      </c>
      <c r="O90" s="13">
        <v>389608.01039999997</v>
      </c>
      <c r="P90" s="13">
        <v>138674.03759999998</v>
      </c>
      <c r="Q90" s="13">
        <v>132070.51199999999</v>
      </c>
      <c r="R90" s="13">
        <v>1167051.8999999999</v>
      </c>
      <c r="S90" s="25">
        <v>2884062.3</v>
      </c>
      <c r="T90" s="13">
        <v>10262541.693599999</v>
      </c>
      <c r="U90" s="13">
        <v>14172081.386399997</v>
      </c>
      <c r="V90" s="13">
        <v>5937267</v>
      </c>
      <c r="W90" s="25">
        <v>634644.78</v>
      </c>
      <c r="X90" s="25">
        <v>4746947.9399999995</v>
      </c>
      <c r="Y90" s="13">
        <v>6865235.1600000001</v>
      </c>
      <c r="Z90" s="13">
        <v>364105.77840000001</v>
      </c>
      <c r="AA90" s="13">
        <v>102696.50159999999</v>
      </c>
      <c r="AB90" s="13">
        <v>157804.07999999999</v>
      </c>
      <c r="AC90" s="13">
        <v>3854.7599999999998</v>
      </c>
      <c r="AD90" s="13">
        <v>651.41999999999996</v>
      </c>
      <c r="AE90" s="13">
        <v>286.44</v>
      </c>
      <c r="AF90" s="13">
        <v>7119109.2000000002</v>
      </c>
      <c r="AG90" s="13">
        <v>478.79999999999995</v>
      </c>
      <c r="AH90" s="13">
        <v>4153.8</v>
      </c>
      <c r="AI90" s="13">
        <v>485.09999999999997</v>
      </c>
      <c r="AJ90" s="13">
        <v>0</v>
      </c>
      <c r="AK90" s="25">
        <v>631.67999999999995</v>
      </c>
      <c r="AL90" s="25">
        <v>0</v>
      </c>
      <c r="AM90" s="13">
        <v>0.42</v>
      </c>
      <c r="AN90" s="13">
        <v>31.5</v>
      </c>
      <c r="AO90" s="13">
        <v>0.84</v>
      </c>
      <c r="AP90" s="13">
        <v>282.24</v>
      </c>
      <c r="AQ90" s="13">
        <v>10.5</v>
      </c>
      <c r="AR90" s="13">
        <v>3.78</v>
      </c>
      <c r="AS90" s="13">
        <v>7.56</v>
      </c>
      <c r="AT90" s="25">
        <v>722.81999999999994</v>
      </c>
      <c r="AU90" s="1">
        <v>57491400.119999997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323764.98</v>
      </c>
      <c r="BC90" s="1">
        <v>323764.98</v>
      </c>
      <c r="BD90" s="1">
        <v>2456359.08</v>
      </c>
      <c r="BE90" s="1">
        <v>1965152.7</v>
      </c>
      <c r="BF90" s="1">
        <v>4745276.76</v>
      </c>
      <c r="BG90" s="1">
        <v>558962.46</v>
      </c>
      <c r="BH90" s="1">
        <v>7725697.9799999995</v>
      </c>
      <c r="BI90" s="1">
        <v>2043995.52</v>
      </c>
      <c r="BJ90" s="1">
        <v>55996011.960000001</v>
      </c>
      <c r="BM90" s="1">
        <f t="shared" si="88"/>
        <v>8284660.4399999995</v>
      </c>
      <c r="BO90" s="1">
        <f t="shared" si="89"/>
        <v>57815165.099999994</v>
      </c>
      <c r="BQ90" s="1">
        <f t="shared" si="90"/>
        <v>0.1432956288487707</v>
      </c>
      <c r="BS90" s="1">
        <f t="shared" si="91"/>
        <v>4421511.78</v>
      </c>
    </row>
    <row r="91" spans="1:71" s="1" customFormat="1" ht="14.4" x14ac:dyDescent="0.25">
      <c r="C91" s="6" t="s">
        <v>17</v>
      </c>
      <c r="D91" s="1">
        <v>16</v>
      </c>
      <c r="E91" s="13">
        <v>17198.16</v>
      </c>
      <c r="F91" s="13">
        <v>60462.679999999993</v>
      </c>
      <c r="G91" s="13">
        <v>101455.34</v>
      </c>
      <c r="H91" s="13">
        <v>70004.84</v>
      </c>
      <c r="I91" s="13">
        <v>199.51999999999998</v>
      </c>
      <c r="J91" s="13">
        <v>14252.339999999998</v>
      </c>
      <c r="K91" s="13">
        <v>7378.1799999999994</v>
      </c>
      <c r="L91" s="13">
        <v>975747.91999999993</v>
      </c>
      <c r="M91" s="13">
        <v>2065487.88</v>
      </c>
      <c r="N91" s="13">
        <v>10242.799999999999</v>
      </c>
      <c r="O91" s="13">
        <v>538030.10959999997</v>
      </c>
      <c r="P91" s="13">
        <v>191502.24239999999</v>
      </c>
      <c r="Q91" s="13">
        <v>182383.08799999999</v>
      </c>
      <c r="R91" s="13">
        <v>1611643.0999999999</v>
      </c>
      <c r="S91" s="25">
        <v>3982752.6999999997</v>
      </c>
      <c r="T91" s="13">
        <v>14172081.386399997</v>
      </c>
      <c r="U91" s="13">
        <v>19570969.533599995</v>
      </c>
      <c r="V91" s="13">
        <v>8199082.9999999991</v>
      </c>
      <c r="W91" s="25">
        <v>876414.22</v>
      </c>
      <c r="X91" s="25">
        <v>6555309.0599999996</v>
      </c>
      <c r="Y91" s="13">
        <v>9480562.8399999999</v>
      </c>
      <c r="Z91" s="13">
        <v>502812.74160000001</v>
      </c>
      <c r="AA91" s="13">
        <v>141818.97839999999</v>
      </c>
      <c r="AB91" s="13">
        <v>217919.91999999998</v>
      </c>
      <c r="AC91" s="13">
        <v>5323.24</v>
      </c>
      <c r="AD91" s="13">
        <v>899.57999999999993</v>
      </c>
      <c r="AE91" s="13">
        <v>395.55999999999995</v>
      </c>
      <c r="AF91" s="13">
        <v>9831150.7999999989</v>
      </c>
      <c r="AG91" s="13">
        <v>661.19999999999993</v>
      </c>
      <c r="AH91" s="13">
        <v>5736.2</v>
      </c>
      <c r="AI91" s="13">
        <v>669.9</v>
      </c>
      <c r="AJ91" s="13">
        <v>0</v>
      </c>
      <c r="AK91" s="25">
        <v>872.31999999999994</v>
      </c>
      <c r="AL91" s="25">
        <v>0</v>
      </c>
      <c r="AM91" s="13">
        <v>0.57999999999999996</v>
      </c>
      <c r="AN91" s="13">
        <v>43.5</v>
      </c>
      <c r="AO91" s="13">
        <v>1.1599999999999999</v>
      </c>
      <c r="AP91" s="13">
        <v>389.76</v>
      </c>
      <c r="AQ91" s="13">
        <v>14.499999999999998</v>
      </c>
      <c r="AR91" s="13">
        <v>5.22</v>
      </c>
      <c r="AS91" s="13">
        <v>10.44</v>
      </c>
      <c r="AT91" s="25">
        <v>998.18</v>
      </c>
      <c r="AU91" s="1">
        <v>79392885.879999995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447104.01999999996</v>
      </c>
      <c r="BC91" s="1">
        <v>447104.01999999996</v>
      </c>
      <c r="BD91" s="1">
        <v>3392114.92</v>
      </c>
      <c r="BE91" s="1">
        <v>2713782.3</v>
      </c>
      <c r="BF91" s="1">
        <v>6553001.2399999993</v>
      </c>
      <c r="BG91" s="1">
        <v>771900.53999999992</v>
      </c>
      <c r="BH91" s="1">
        <v>10668821.02</v>
      </c>
      <c r="BI91" s="1">
        <v>2822660.48</v>
      </c>
      <c r="BJ91" s="1">
        <v>77327826.039999992</v>
      </c>
      <c r="BM91" s="1">
        <f t="shared" si="88"/>
        <v>11440721.559999999</v>
      </c>
      <c r="BO91" s="1">
        <f t="shared" si="89"/>
        <v>79839989.899999991</v>
      </c>
      <c r="BQ91" s="1">
        <f t="shared" si="90"/>
        <v>0.14329562884877067</v>
      </c>
      <c r="BS91" s="1">
        <f t="shared" si="91"/>
        <v>6105897.2199999997</v>
      </c>
    </row>
    <row r="92" spans="1:71" s="1" customFormat="1" x14ac:dyDescent="0.25">
      <c r="C92" s="2" t="s">
        <v>18</v>
      </c>
      <c r="D92" s="1">
        <v>17</v>
      </c>
      <c r="E92" s="13">
        <v>592677</v>
      </c>
      <c r="F92" s="13">
        <v>224200</v>
      </c>
      <c r="G92" s="13">
        <v>7168</v>
      </c>
      <c r="H92" s="13">
        <v>26943</v>
      </c>
      <c r="I92" s="13">
        <v>5184</v>
      </c>
      <c r="J92" s="13">
        <v>791443</v>
      </c>
      <c r="K92" s="13">
        <v>133728</v>
      </c>
      <c r="L92" s="13">
        <v>672890</v>
      </c>
      <c r="M92" s="13">
        <v>296711</v>
      </c>
      <c r="N92" s="13">
        <v>194080</v>
      </c>
      <c r="O92" s="13">
        <v>1224893.69</v>
      </c>
      <c r="P92" s="13">
        <v>435979.11</v>
      </c>
      <c r="Q92" s="13">
        <v>415218.2</v>
      </c>
      <c r="R92" s="13">
        <v>1315340</v>
      </c>
      <c r="S92" s="25">
        <v>3565430</v>
      </c>
      <c r="T92" s="13">
        <v>52715.88</v>
      </c>
      <c r="U92" s="13">
        <v>72798.12</v>
      </c>
      <c r="V92" s="13">
        <v>27715914</v>
      </c>
      <c r="W92" s="25">
        <v>1429859</v>
      </c>
      <c r="X92" s="25">
        <v>1288062</v>
      </c>
      <c r="Y92" s="13">
        <v>4268107</v>
      </c>
      <c r="Z92" s="13">
        <v>1088391.72</v>
      </c>
      <c r="AA92" s="13">
        <v>306982.28000000003</v>
      </c>
      <c r="AB92" s="13">
        <v>200581</v>
      </c>
      <c r="AC92" s="13">
        <v>13153</v>
      </c>
      <c r="AD92" s="13">
        <v>464</v>
      </c>
      <c r="AE92" s="13">
        <v>2168</v>
      </c>
      <c r="AF92" s="13">
        <v>13806650</v>
      </c>
      <c r="AG92" s="13">
        <v>18076</v>
      </c>
      <c r="AH92" s="13">
        <v>36649</v>
      </c>
      <c r="AI92" s="13">
        <v>34650</v>
      </c>
      <c r="AJ92" s="13">
        <v>48102</v>
      </c>
      <c r="AK92" s="25">
        <v>878402</v>
      </c>
      <c r="AL92" s="25">
        <v>7670</v>
      </c>
      <c r="AM92" s="13">
        <v>3023</v>
      </c>
      <c r="AN92" s="13">
        <v>14002</v>
      </c>
      <c r="AO92" s="13">
        <v>1010840</v>
      </c>
      <c r="AP92" s="13">
        <v>27383</v>
      </c>
      <c r="AQ92" s="13">
        <v>38864</v>
      </c>
      <c r="AR92" s="13">
        <v>1586</v>
      </c>
      <c r="AS92" s="13">
        <v>42981</v>
      </c>
      <c r="AT92" s="25">
        <v>1111110</v>
      </c>
      <c r="AU92" s="1">
        <v>63421070</v>
      </c>
      <c r="AV92" s="1">
        <v>15368</v>
      </c>
      <c r="AW92" s="1">
        <v>33979</v>
      </c>
      <c r="AX92" s="1">
        <v>49347</v>
      </c>
      <c r="AY92" s="1">
        <v>0</v>
      </c>
      <c r="AZ92" s="1">
        <v>49347</v>
      </c>
      <c r="BA92" s="1">
        <v>3170573</v>
      </c>
      <c r="BB92" s="1">
        <v>759173</v>
      </c>
      <c r="BC92" s="1">
        <v>3929746</v>
      </c>
      <c r="BD92" s="1">
        <v>2550034</v>
      </c>
      <c r="BE92" s="1">
        <v>537200</v>
      </c>
      <c r="BF92" s="1">
        <v>7066326</v>
      </c>
      <c r="BG92" s="1">
        <v>130472</v>
      </c>
      <c r="BH92" s="1">
        <v>1091445</v>
      </c>
      <c r="BI92" s="1">
        <v>3668034</v>
      </c>
      <c r="BJ92" s="1">
        <v>72933514</v>
      </c>
      <c r="BM92" s="1">
        <f t="shared" si="88"/>
        <v>1221917</v>
      </c>
      <c r="BO92" s="1">
        <f t="shared" si="89"/>
        <v>67400163</v>
      </c>
      <c r="BQ92" s="1">
        <f t="shared" si="90"/>
        <v>1.8129288500385376E-2</v>
      </c>
      <c r="BS92" s="1">
        <f t="shared" si="91"/>
        <v>3087234</v>
      </c>
    </row>
    <row r="93" spans="1:71" s="1" customFormat="1" x14ac:dyDescent="0.25">
      <c r="A93" s="25"/>
      <c r="B93" s="25"/>
      <c r="C93" s="29" t="s">
        <v>19</v>
      </c>
      <c r="D93" s="25">
        <v>23</v>
      </c>
      <c r="E93" s="25">
        <v>70202</v>
      </c>
      <c r="F93" s="25">
        <v>121683</v>
      </c>
      <c r="G93" s="25">
        <v>55420</v>
      </c>
      <c r="H93" s="25">
        <v>108515.2</v>
      </c>
      <c r="I93" s="25">
        <v>5960.8</v>
      </c>
      <c r="J93" s="25">
        <v>395960</v>
      </c>
      <c r="K93" s="25">
        <v>290591</v>
      </c>
      <c r="L93" s="25">
        <v>274122</v>
      </c>
      <c r="M93" s="25">
        <v>262473</v>
      </c>
      <c r="N93" s="25">
        <v>555857</v>
      </c>
      <c r="O93" s="25">
        <v>1431882.21</v>
      </c>
      <c r="P93" s="25">
        <v>509652.99</v>
      </c>
      <c r="Q93" s="25">
        <v>485383.8</v>
      </c>
      <c r="R93" s="25">
        <v>665429</v>
      </c>
      <c r="S93" s="25">
        <v>573702</v>
      </c>
      <c r="T93" s="25">
        <v>528301.62</v>
      </c>
      <c r="U93" s="25">
        <v>729559.38</v>
      </c>
      <c r="V93" s="25">
        <v>364439</v>
      </c>
      <c r="W93" s="25">
        <v>37781945</v>
      </c>
      <c r="X93" s="25">
        <v>2147455</v>
      </c>
      <c r="Y93" s="25">
        <v>1521052</v>
      </c>
      <c r="Z93" s="25">
        <v>132919.02000000002</v>
      </c>
      <c r="AA93" s="25">
        <v>37489.979999999996</v>
      </c>
      <c r="AB93" s="25">
        <v>104076</v>
      </c>
      <c r="AC93" s="25">
        <v>2710563</v>
      </c>
      <c r="AD93" s="25">
        <v>13236</v>
      </c>
      <c r="AE93" s="25">
        <v>15105</v>
      </c>
      <c r="AF93" s="25">
        <v>471053</v>
      </c>
      <c r="AG93" s="25">
        <v>4243146</v>
      </c>
      <c r="AH93" s="25">
        <v>122989</v>
      </c>
      <c r="AI93" s="25">
        <v>185005</v>
      </c>
      <c r="AJ93" s="25">
        <v>4366948</v>
      </c>
      <c r="AK93" s="25">
        <v>1130161</v>
      </c>
      <c r="AL93" s="25">
        <v>17518</v>
      </c>
      <c r="AM93" s="25">
        <v>131562</v>
      </c>
      <c r="AN93" s="25">
        <v>111958</v>
      </c>
      <c r="AO93" s="25">
        <v>1433068</v>
      </c>
      <c r="AP93" s="25">
        <v>122108</v>
      </c>
      <c r="AQ93" s="25">
        <v>315631</v>
      </c>
      <c r="AR93" s="25">
        <v>31405</v>
      </c>
      <c r="AS93" s="25">
        <v>84595</v>
      </c>
      <c r="AT93" s="25">
        <v>4833197</v>
      </c>
      <c r="AU93" s="25">
        <v>69493317</v>
      </c>
      <c r="AV93" s="25">
        <v>2302603</v>
      </c>
      <c r="AW93" s="25">
        <v>2735368</v>
      </c>
      <c r="AX93" s="25">
        <v>5037971</v>
      </c>
      <c r="AY93" s="25">
        <v>0</v>
      </c>
      <c r="AZ93" s="25">
        <v>5037971</v>
      </c>
      <c r="BA93" s="25">
        <v>2092115</v>
      </c>
      <c r="BB93" s="25">
        <v>601489</v>
      </c>
      <c r="BC93" s="25">
        <v>2693604</v>
      </c>
      <c r="BD93" s="25">
        <v>5135220</v>
      </c>
      <c r="BE93" s="25">
        <v>1276410</v>
      </c>
      <c r="BF93" s="25">
        <v>14143206</v>
      </c>
      <c r="BG93" s="25">
        <v>3396338</v>
      </c>
      <c r="BH93" s="25">
        <v>2662391</v>
      </c>
      <c r="BI93" s="25">
        <v>2880271</v>
      </c>
      <c r="BJ93" s="25">
        <v>80458064</v>
      </c>
      <c r="BK93" s="25"/>
      <c r="BM93" s="1">
        <f t="shared" si="88"/>
        <v>6058729</v>
      </c>
      <c r="BO93" s="1">
        <f t="shared" si="89"/>
        <v>77224892</v>
      </c>
      <c r="BQ93" s="1">
        <f t="shared" si="90"/>
        <v>7.8455648730463748E-2</v>
      </c>
      <c r="BS93" s="1">
        <f t="shared" si="91"/>
        <v>6411630</v>
      </c>
    </row>
    <row r="94" spans="1:71" s="1" customFormat="1" x14ac:dyDescent="0.25">
      <c r="A94" s="25"/>
      <c r="B94" s="25"/>
      <c r="C94" s="29" t="s">
        <v>20</v>
      </c>
      <c r="D94" s="25">
        <v>22</v>
      </c>
      <c r="E94" s="25">
        <v>14398</v>
      </c>
      <c r="F94" s="25">
        <v>187305</v>
      </c>
      <c r="G94" s="25">
        <v>14260</v>
      </c>
      <c r="H94" s="25">
        <v>1661545.6</v>
      </c>
      <c r="I94" s="25">
        <v>762.40000000000009</v>
      </c>
      <c r="J94" s="25">
        <v>66472</v>
      </c>
      <c r="K94" s="25">
        <v>110369</v>
      </c>
      <c r="L94" s="25">
        <v>8653</v>
      </c>
      <c r="M94" s="25">
        <v>40880</v>
      </c>
      <c r="N94" s="25">
        <v>26207</v>
      </c>
      <c r="O94" s="25">
        <v>1554729.65</v>
      </c>
      <c r="P94" s="25">
        <v>553378.35</v>
      </c>
      <c r="Q94" s="25">
        <v>527027</v>
      </c>
      <c r="R94" s="25">
        <v>172055</v>
      </c>
      <c r="S94" s="25">
        <v>1847245</v>
      </c>
      <c r="T94" s="25">
        <v>42665.279999999999</v>
      </c>
      <c r="U94" s="25">
        <v>58918.719999999994</v>
      </c>
      <c r="V94" s="25">
        <v>71623</v>
      </c>
      <c r="W94" s="25">
        <v>8199358</v>
      </c>
      <c r="X94" s="25">
        <v>23812827</v>
      </c>
      <c r="Y94" s="25">
        <v>2991732</v>
      </c>
      <c r="Z94" s="25">
        <v>1026139.92</v>
      </c>
      <c r="AA94" s="25">
        <v>289424.08</v>
      </c>
      <c r="AB94" s="25">
        <v>5001</v>
      </c>
      <c r="AC94" s="25">
        <v>1085865</v>
      </c>
      <c r="AD94" s="25">
        <v>1247</v>
      </c>
      <c r="AE94" s="25">
        <v>928</v>
      </c>
      <c r="AF94" s="25">
        <v>5974844</v>
      </c>
      <c r="AG94" s="25">
        <v>656149</v>
      </c>
      <c r="AH94" s="25">
        <v>39596</v>
      </c>
      <c r="AI94" s="25">
        <v>111248</v>
      </c>
      <c r="AJ94" s="25">
        <v>116593</v>
      </c>
      <c r="AK94" s="25">
        <v>127998</v>
      </c>
      <c r="AL94" s="25">
        <v>342</v>
      </c>
      <c r="AM94" s="25">
        <v>591</v>
      </c>
      <c r="AN94" s="25">
        <v>21909</v>
      </c>
      <c r="AO94" s="25">
        <v>812381</v>
      </c>
      <c r="AP94" s="25">
        <v>7831</v>
      </c>
      <c r="AQ94" s="25">
        <v>34880</v>
      </c>
      <c r="AR94" s="25">
        <v>3828</v>
      </c>
      <c r="AS94" s="25">
        <v>1635</v>
      </c>
      <c r="AT94" s="25">
        <v>35131</v>
      </c>
      <c r="AU94" s="25">
        <v>52315970</v>
      </c>
      <c r="AV94" s="25">
        <v>1318753</v>
      </c>
      <c r="AW94" s="25">
        <v>3294834</v>
      </c>
      <c r="AX94" s="25">
        <v>4613586</v>
      </c>
      <c r="AY94" s="25">
        <v>0</v>
      </c>
      <c r="AZ94" s="25">
        <v>4613586</v>
      </c>
      <c r="BA94" s="25">
        <v>5089799</v>
      </c>
      <c r="BB94" s="25">
        <v>1446800</v>
      </c>
      <c r="BC94" s="25">
        <v>6536599</v>
      </c>
      <c r="BD94" s="25">
        <v>2646925</v>
      </c>
      <c r="BE94" s="25">
        <v>2057232</v>
      </c>
      <c r="BF94" s="25">
        <v>15854342</v>
      </c>
      <c r="BG94" s="25">
        <v>540098</v>
      </c>
      <c r="BH94" s="25">
        <v>915042</v>
      </c>
      <c r="BI94" s="25">
        <v>2751192</v>
      </c>
      <c r="BJ94" s="25">
        <v>69466364</v>
      </c>
      <c r="BK94" s="25"/>
      <c r="BM94" s="1">
        <f t="shared" si="88"/>
        <v>1455140</v>
      </c>
      <c r="BO94" s="1">
        <f t="shared" si="89"/>
        <v>63466155</v>
      </c>
      <c r="BQ94" s="1">
        <f t="shared" si="90"/>
        <v>2.2927810893853581E-2</v>
      </c>
      <c r="BS94" s="1">
        <f t="shared" si="91"/>
        <v>4704157</v>
      </c>
    </row>
    <row r="95" spans="1:71" s="1" customFormat="1" x14ac:dyDescent="0.25">
      <c r="C95" s="2" t="s">
        <v>21</v>
      </c>
      <c r="D95" s="1">
        <v>18</v>
      </c>
      <c r="E95" s="13">
        <v>106250</v>
      </c>
      <c r="F95" s="13">
        <v>362893</v>
      </c>
      <c r="G95" s="13">
        <v>6600</v>
      </c>
      <c r="H95" s="13">
        <v>84706</v>
      </c>
      <c r="I95" s="13">
        <v>4974</v>
      </c>
      <c r="J95" s="13">
        <v>555767</v>
      </c>
      <c r="K95" s="13">
        <v>345635</v>
      </c>
      <c r="L95" s="13">
        <v>135269</v>
      </c>
      <c r="M95" s="13">
        <v>257924</v>
      </c>
      <c r="N95" s="13">
        <v>763015</v>
      </c>
      <c r="O95" s="13">
        <v>1302679.8799999999</v>
      </c>
      <c r="P95" s="13">
        <v>463665.72</v>
      </c>
      <c r="Q95" s="13">
        <v>441586.4</v>
      </c>
      <c r="R95" s="13">
        <v>9442618</v>
      </c>
      <c r="S95" s="25">
        <v>7790858</v>
      </c>
      <c r="T95" s="13">
        <v>238572.18</v>
      </c>
      <c r="U95" s="13">
        <v>329456.81999999995</v>
      </c>
      <c r="V95" s="13">
        <v>1446729</v>
      </c>
      <c r="W95" s="25">
        <v>3507505</v>
      </c>
      <c r="X95" s="25">
        <v>2041021</v>
      </c>
      <c r="Y95" s="13">
        <v>32833780</v>
      </c>
      <c r="Z95" s="13">
        <v>2046195.06</v>
      </c>
      <c r="AA95" s="13">
        <v>577131.94000000006</v>
      </c>
      <c r="AB95" s="13">
        <v>12096</v>
      </c>
      <c r="AC95" s="13">
        <v>455718</v>
      </c>
      <c r="AD95" s="13">
        <v>3437</v>
      </c>
      <c r="AE95" s="13">
        <v>4773</v>
      </c>
      <c r="AF95" s="13">
        <v>2315442</v>
      </c>
      <c r="AG95" s="13">
        <v>54590</v>
      </c>
      <c r="AH95" s="13">
        <v>527881</v>
      </c>
      <c r="AI95" s="13">
        <v>159060</v>
      </c>
      <c r="AJ95" s="13">
        <v>53573</v>
      </c>
      <c r="AK95" s="25">
        <v>40409</v>
      </c>
      <c r="AL95" s="25">
        <v>3389</v>
      </c>
      <c r="AM95" s="13">
        <v>49405</v>
      </c>
      <c r="AN95" s="13">
        <v>21322</v>
      </c>
      <c r="AO95" s="13">
        <v>17460</v>
      </c>
      <c r="AP95" s="13">
        <v>10442</v>
      </c>
      <c r="AQ95" s="13">
        <v>20452</v>
      </c>
      <c r="AR95" s="13">
        <v>6342</v>
      </c>
      <c r="AS95" s="13">
        <v>22221</v>
      </c>
      <c r="AT95" s="25">
        <v>16661</v>
      </c>
      <c r="AU95" s="1">
        <v>68879506</v>
      </c>
      <c r="AV95" s="1">
        <v>23262</v>
      </c>
      <c r="AW95" s="1">
        <v>20573</v>
      </c>
      <c r="AX95" s="1">
        <v>43835</v>
      </c>
      <c r="AY95" s="1">
        <v>0</v>
      </c>
      <c r="AZ95" s="1">
        <v>43835</v>
      </c>
      <c r="BA95" s="1">
        <v>19876312</v>
      </c>
      <c r="BB95" s="1">
        <v>5413595</v>
      </c>
      <c r="BC95" s="1">
        <v>25289907</v>
      </c>
      <c r="BD95" s="1">
        <v>3601262</v>
      </c>
      <c r="BE95" s="1">
        <v>858706</v>
      </c>
      <c r="BF95" s="1">
        <v>29793709</v>
      </c>
      <c r="BG95" s="1">
        <v>1193703</v>
      </c>
      <c r="BH95" s="1">
        <v>3956657</v>
      </c>
      <c r="BI95" s="1">
        <v>4709430</v>
      </c>
      <c r="BJ95" s="1">
        <v>98232284</v>
      </c>
      <c r="BM95" s="1">
        <f t="shared" si="88"/>
        <v>5150360</v>
      </c>
      <c r="BO95" s="1">
        <f t="shared" si="89"/>
        <v>94213248</v>
      </c>
      <c r="BQ95" s="1">
        <f t="shared" si="90"/>
        <v>5.4667046400947772E-2</v>
      </c>
      <c r="BS95" s="1">
        <f t="shared" si="91"/>
        <v>4459968</v>
      </c>
    </row>
    <row r="96" spans="1:71" s="1" customFormat="1" x14ac:dyDescent="0.25">
      <c r="C96" s="7" t="s">
        <v>22</v>
      </c>
      <c r="D96" s="1">
        <v>20</v>
      </c>
      <c r="E96" s="13">
        <v>884576.94000000006</v>
      </c>
      <c r="F96" s="13">
        <v>18763.68</v>
      </c>
      <c r="G96" s="13">
        <v>1063.92</v>
      </c>
      <c r="H96" s="13">
        <v>11405.004000000001</v>
      </c>
      <c r="I96" s="13">
        <v>353.49600000000004</v>
      </c>
      <c r="J96" s="13">
        <v>49168.86</v>
      </c>
      <c r="K96" s="13">
        <v>25505.22</v>
      </c>
      <c r="L96" s="13">
        <v>23182.38</v>
      </c>
      <c r="M96" s="13">
        <v>18407.22</v>
      </c>
      <c r="N96" s="13">
        <v>27477.84</v>
      </c>
      <c r="O96" s="13">
        <v>1608099.8699999999</v>
      </c>
      <c r="P96" s="13">
        <v>572374.53</v>
      </c>
      <c r="Q96" s="13">
        <v>545118.6</v>
      </c>
      <c r="R96" s="13">
        <v>49609.560000000005</v>
      </c>
      <c r="S96" s="25">
        <v>3242173.74</v>
      </c>
      <c r="T96" s="13">
        <v>122395.29119999999</v>
      </c>
      <c r="U96" s="13">
        <v>169022.06879999998</v>
      </c>
      <c r="V96" s="13">
        <v>25742.34</v>
      </c>
      <c r="W96" s="25">
        <v>80265.899999999994</v>
      </c>
      <c r="X96" s="25">
        <v>2066730.12</v>
      </c>
      <c r="Y96" s="13">
        <v>213405.66</v>
      </c>
      <c r="Z96" s="13">
        <v>40709031.433200002</v>
      </c>
      <c r="AA96" s="13">
        <v>11482034.506800001</v>
      </c>
      <c r="AB96" s="13">
        <v>116730.9</v>
      </c>
      <c r="AC96" s="13">
        <v>7903.7400000000007</v>
      </c>
      <c r="AD96" s="13">
        <v>1983.54</v>
      </c>
      <c r="AE96" s="13">
        <v>483.6</v>
      </c>
      <c r="AF96" s="13">
        <v>113731.02</v>
      </c>
      <c r="AG96" s="13">
        <v>9632.2200000000012</v>
      </c>
      <c r="AH96" s="13">
        <v>4337272.68</v>
      </c>
      <c r="AI96" s="13">
        <v>7346.8200000000006</v>
      </c>
      <c r="AJ96" s="13">
        <v>17184.18</v>
      </c>
      <c r="AK96" s="25">
        <v>175556.16</v>
      </c>
      <c r="AL96" s="25">
        <v>562.38</v>
      </c>
      <c r="AM96" s="13">
        <v>138762</v>
      </c>
      <c r="AN96" s="13">
        <v>29816.280000000002</v>
      </c>
      <c r="AO96" s="13">
        <v>39290.94</v>
      </c>
      <c r="AP96" s="13">
        <v>56502.420000000006</v>
      </c>
      <c r="AQ96" s="13">
        <v>29982.420000000002</v>
      </c>
      <c r="AR96" s="13">
        <v>4233.84</v>
      </c>
      <c r="AS96" s="13">
        <v>4115.28</v>
      </c>
      <c r="AT96" s="25">
        <v>29653.260000000002</v>
      </c>
      <c r="AU96" s="1">
        <v>67066651.080000006</v>
      </c>
      <c r="AV96" s="1">
        <v>3332851.8600000003</v>
      </c>
      <c r="AW96" s="1">
        <v>6154205.46</v>
      </c>
      <c r="AX96" s="1">
        <v>9487058.0999999996</v>
      </c>
      <c r="AY96" s="1">
        <v>0</v>
      </c>
      <c r="AZ96" s="1">
        <v>9487058.0999999996</v>
      </c>
      <c r="BA96" s="1">
        <v>1226364.3600000001</v>
      </c>
      <c r="BB96" s="1">
        <v>817893.96000000008</v>
      </c>
      <c r="BC96" s="1">
        <v>2044258.32</v>
      </c>
      <c r="BD96" s="1">
        <v>3135438.54</v>
      </c>
      <c r="BE96" s="1">
        <v>1777314.24</v>
      </c>
      <c r="BF96" s="1">
        <v>16444069.200000001</v>
      </c>
      <c r="BG96" s="1">
        <v>402901.98000000004</v>
      </c>
      <c r="BH96" s="1">
        <v>4259470.0200000005</v>
      </c>
      <c r="BI96" s="1">
        <v>3903318.12</v>
      </c>
      <c r="BJ96" s="1">
        <v>82751666.400000006</v>
      </c>
      <c r="BM96" s="1">
        <f t="shared" si="88"/>
        <v>4662372.0000000009</v>
      </c>
      <c r="BO96" s="1">
        <f t="shared" si="89"/>
        <v>78597967.5</v>
      </c>
      <c r="BQ96" s="1">
        <f t="shared" si="90"/>
        <v>5.9319243846859028E-2</v>
      </c>
      <c r="BS96" s="1">
        <f t="shared" si="91"/>
        <v>4912752.78</v>
      </c>
    </row>
    <row r="97" spans="1:71" s="1" customFormat="1" x14ac:dyDescent="0.25">
      <c r="C97" s="7" t="s">
        <v>23</v>
      </c>
      <c r="D97" s="1">
        <v>21</v>
      </c>
      <c r="E97" s="13">
        <v>249496.06</v>
      </c>
      <c r="F97" s="13">
        <v>5292.32</v>
      </c>
      <c r="G97" s="13">
        <v>300.08</v>
      </c>
      <c r="H97" s="13">
        <v>3216.7960000000003</v>
      </c>
      <c r="I97" s="13">
        <v>99.704000000000008</v>
      </c>
      <c r="J97" s="13">
        <v>13868.14</v>
      </c>
      <c r="K97" s="13">
        <v>7193.78</v>
      </c>
      <c r="L97" s="13">
        <v>6538.62</v>
      </c>
      <c r="M97" s="13">
        <v>5191.78</v>
      </c>
      <c r="N97" s="13">
        <v>7750.16</v>
      </c>
      <c r="O97" s="13">
        <v>453566.63</v>
      </c>
      <c r="P97" s="13">
        <v>161438.97</v>
      </c>
      <c r="Q97" s="13">
        <v>153751.4</v>
      </c>
      <c r="R97" s="13">
        <v>13992.44</v>
      </c>
      <c r="S97" s="25">
        <v>914459.26</v>
      </c>
      <c r="T97" s="13">
        <v>34521.748800000001</v>
      </c>
      <c r="U97" s="13">
        <v>47672.891199999998</v>
      </c>
      <c r="V97" s="13">
        <v>7260.66</v>
      </c>
      <c r="W97" s="25">
        <v>22639.1</v>
      </c>
      <c r="X97" s="25">
        <v>582923.88</v>
      </c>
      <c r="Y97" s="13">
        <v>60191.340000000004</v>
      </c>
      <c r="Z97" s="13">
        <v>11482034.506800001</v>
      </c>
      <c r="AA97" s="13">
        <v>3238522.5532</v>
      </c>
      <c r="AB97" s="13">
        <v>32924.1</v>
      </c>
      <c r="AC97" s="13">
        <v>2229.2600000000002</v>
      </c>
      <c r="AD97" s="13">
        <v>559.46</v>
      </c>
      <c r="AE97" s="13">
        <v>136.4</v>
      </c>
      <c r="AF97" s="13">
        <v>32077.98</v>
      </c>
      <c r="AG97" s="13">
        <v>2716.78</v>
      </c>
      <c r="AH97" s="13">
        <v>1223333.32</v>
      </c>
      <c r="AI97" s="13">
        <v>2072.1799999999998</v>
      </c>
      <c r="AJ97" s="13">
        <v>4846.82</v>
      </c>
      <c r="AK97" s="25">
        <v>49515.840000000004</v>
      </c>
      <c r="AL97" s="25">
        <v>158.62</v>
      </c>
      <c r="AM97" s="13">
        <v>39138</v>
      </c>
      <c r="AN97" s="13">
        <v>8409.7199999999993</v>
      </c>
      <c r="AO97" s="13">
        <v>11082.06</v>
      </c>
      <c r="AP97" s="13">
        <v>15936.58</v>
      </c>
      <c r="AQ97" s="13">
        <v>8456.58</v>
      </c>
      <c r="AR97" s="13">
        <v>1194.1600000000001</v>
      </c>
      <c r="AS97" s="13">
        <v>1160.72</v>
      </c>
      <c r="AT97" s="25">
        <v>8363.74</v>
      </c>
      <c r="AU97" s="1">
        <v>18916234.920000002</v>
      </c>
      <c r="AV97" s="1">
        <v>940035.14</v>
      </c>
      <c r="AW97" s="1">
        <v>1735801.54</v>
      </c>
      <c r="AX97" s="1">
        <v>2675836.9</v>
      </c>
      <c r="AY97" s="1">
        <v>0</v>
      </c>
      <c r="AZ97" s="1">
        <v>2675836.9</v>
      </c>
      <c r="BA97" s="1">
        <v>345897.64</v>
      </c>
      <c r="BB97" s="1">
        <v>230688.04</v>
      </c>
      <c r="BC97" s="1">
        <v>576585.68000000005</v>
      </c>
      <c r="BD97" s="1">
        <v>884354.46</v>
      </c>
      <c r="BE97" s="1">
        <v>501293.76</v>
      </c>
      <c r="BF97" s="1">
        <v>4638070.8</v>
      </c>
      <c r="BG97" s="1">
        <v>113639.02</v>
      </c>
      <c r="BH97" s="1">
        <v>1201388.98</v>
      </c>
      <c r="BI97" s="1">
        <v>1100935.8800000001</v>
      </c>
      <c r="BJ97" s="1">
        <v>23340213.600000001</v>
      </c>
      <c r="BM97" s="1">
        <f t="shared" si="88"/>
        <v>1315028</v>
      </c>
      <c r="BO97" s="1">
        <f t="shared" si="89"/>
        <v>22168657.5</v>
      </c>
      <c r="BQ97" s="1">
        <f t="shared" si="90"/>
        <v>5.9319243846859014E-2</v>
      </c>
      <c r="BS97" s="1">
        <f t="shared" si="91"/>
        <v>1385648.22</v>
      </c>
    </row>
    <row r="98" spans="1:71" s="1" customFormat="1" x14ac:dyDescent="0.25">
      <c r="C98" s="2" t="s">
        <v>24</v>
      </c>
      <c r="D98" s="1">
        <v>24</v>
      </c>
      <c r="E98" s="13">
        <v>1846</v>
      </c>
      <c r="F98" s="13">
        <v>24106</v>
      </c>
      <c r="G98" s="13">
        <v>2815</v>
      </c>
      <c r="H98" s="13">
        <v>51120.800000000003</v>
      </c>
      <c r="I98" s="13">
        <v>4723.2</v>
      </c>
      <c r="J98" s="13">
        <v>35737</v>
      </c>
      <c r="K98" s="13">
        <v>120833</v>
      </c>
      <c r="L98" s="13">
        <v>72584</v>
      </c>
      <c r="M98" s="13">
        <v>832566</v>
      </c>
      <c r="N98" s="13">
        <v>33827</v>
      </c>
      <c r="O98" s="13">
        <v>42740.189999999995</v>
      </c>
      <c r="P98" s="13">
        <v>15212.609999999999</v>
      </c>
      <c r="Q98" s="13">
        <v>14488.2</v>
      </c>
      <c r="R98" s="13">
        <v>574901</v>
      </c>
      <c r="S98" s="25">
        <v>118436</v>
      </c>
      <c r="T98" s="13">
        <v>790412.27999999991</v>
      </c>
      <c r="U98" s="13">
        <v>1091521.72</v>
      </c>
      <c r="V98" s="13">
        <v>576447</v>
      </c>
      <c r="W98" s="25">
        <v>13847</v>
      </c>
      <c r="X98" s="25">
        <v>22100</v>
      </c>
      <c r="Y98" s="13">
        <v>63822</v>
      </c>
      <c r="Z98" s="13">
        <v>69722.64</v>
      </c>
      <c r="AA98" s="13">
        <v>19665.36</v>
      </c>
      <c r="AB98" s="13">
        <v>324193</v>
      </c>
      <c r="AC98" s="13">
        <v>541632</v>
      </c>
      <c r="AD98" s="13">
        <v>2763</v>
      </c>
      <c r="AE98" s="13">
        <v>19017</v>
      </c>
      <c r="AF98" s="13">
        <v>8868</v>
      </c>
      <c r="AG98" s="13">
        <v>5875</v>
      </c>
      <c r="AH98" s="13">
        <v>57999</v>
      </c>
      <c r="AI98" s="13">
        <v>12594</v>
      </c>
      <c r="AJ98" s="13">
        <v>2137</v>
      </c>
      <c r="AK98" s="25">
        <v>2107079</v>
      </c>
      <c r="AL98" s="25">
        <v>28</v>
      </c>
      <c r="AM98" s="13">
        <v>1102</v>
      </c>
      <c r="AN98" s="13">
        <v>43455</v>
      </c>
      <c r="AO98" s="13">
        <v>315351</v>
      </c>
      <c r="AP98" s="13">
        <v>44592</v>
      </c>
      <c r="AQ98" s="13">
        <v>21780</v>
      </c>
      <c r="AR98" s="13">
        <v>5972</v>
      </c>
      <c r="AS98" s="13">
        <v>59635</v>
      </c>
      <c r="AT98" s="25">
        <v>352261</v>
      </c>
      <c r="AU98" s="1">
        <v>8519805</v>
      </c>
      <c r="AV98" s="1">
        <v>613</v>
      </c>
      <c r="AW98" s="1">
        <v>6804</v>
      </c>
      <c r="AX98" s="1">
        <v>7417</v>
      </c>
      <c r="AY98" s="1">
        <v>0</v>
      </c>
      <c r="AZ98" s="1">
        <v>7417</v>
      </c>
      <c r="BA98" s="1">
        <v>0</v>
      </c>
      <c r="BB98" s="1">
        <v>65301</v>
      </c>
      <c r="BC98" s="1">
        <v>65301</v>
      </c>
      <c r="BD98" s="1">
        <v>108157</v>
      </c>
      <c r="BE98" s="1">
        <v>61808</v>
      </c>
      <c r="BF98" s="1">
        <v>242683</v>
      </c>
      <c r="BG98" s="1">
        <v>1457255</v>
      </c>
      <c r="BH98" s="1">
        <v>2257255</v>
      </c>
      <c r="BI98" s="1">
        <v>252663</v>
      </c>
      <c r="BJ98" s="1">
        <v>5300641</v>
      </c>
      <c r="BM98" s="1">
        <f t="shared" si="88"/>
        <v>3714510</v>
      </c>
      <c r="BO98" s="1">
        <f t="shared" si="89"/>
        <v>8592523</v>
      </c>
      <c r="BQ98" s="1">
        <f t="shared" si="90"/>
        <v>0.43229561329076455</v>
      </c>
      <c r="BS98" s="1">
        <f t="shared" si="91"/>
        <v>169965</v>
      </c>
    </row>
    <row r="99" spans="1:71" s="1" customFormat="1" x14ac:dyDescent="0.25">
      <c r="C99" s="2" t="s">
        <v>25</v>
      </c>
      <c r="D99" s="1">
        <v>25</v>
      </c>
      <c r="E99" s="13">
        <v>184417</v>
      </c>
      <c r="F99" s="13">
        <v>401280</v>
      </c>
      <c r="G99" s="13">
        <v>186500</v>
      </c>
      <c r="H99" s="13">
        <v>353313.2</v>
      </c>
      <c r="I99" s="13">
        <v>19174.8</v>
      </c>
      <c r="J99" s="13">
        <v>1265214</v>
      </c>
      <c r="K99" s="13">
        <v>947449</v>
      </c>
      <c r="L99" s="13">
        <v>850559</v>
      </c>
      <c r="M99" s="13">
        <v>801060</v>
      </c>
      <c r="N99" s="13">
        <v>1707266</v>
      </c>
      <c r="O99" s="13">
        <v>4247605.29</v>
      </c>
      <c r="P99" s="13">
        <v>1511859.51</v>
      </c>
      <c r="Q99" s="13">
        <v>1439866.2000000002</v>
      </c>
      <c r="R99" s="13">
        <v>1383235</v>
      </c>
      <c r="S99" s="25">
        <v>552428</v>
      </c>
      <c r="T99" s="13">
        <v>1745604</v>
      </c>
      <c r="U99" s="13">
        <v>2410596</v>
      </c>
      <c r="V99" s="13">
        <v>882210</v>
      </c>
      <c r="W99" s="25">
        <v>390142</v>
      </c>
      <c r="X99" s="25">
        <v>301399</v>
      </c>
      <c r="Y99" s="13">
        <v>672867</v>
      </c>
      <c r="Z99" s="13">
        <v>277400.76</v>
      </c>
      <c r="AA99" s="13">
        <v>78241.240000000005</v>
      </c>
      <c r="AB99" s="13">
        <v>49041</v>
      </c>
      <c r="AC99" s="13">
        <v>8007680</v>
      </c>
      <c r="AD99" s="13">
        <v>33609</v>
      </c>
      <c r="AE99" s="13">
        <v>45873</v>
      </c>
      <c r="AF99" s="13">
        <v>1014294</v>
      </c>
      <c r="AG99" s="13">
        <v>356265</v>
      </c>
      <c r="AH99" s="13">
        <v>250498</v>
      </c>
      <c r="AI99" s="13">
        <v>260241</v>
      </c>
      <c r="AJ99" s="13">
        <v>103169</v>
      </c>
      <c r="AK99" s="25">
        <v>324724</v>
      </c>
      <c r="AL99" s="25">
        <v>10316</v>
      </c>
      <c r="AM99" s="13">
        <v>206937</v>
      </c>
      <c r="AN99" s="13">
        <v>322740</v>
      </c>
      <c r="AO99" s="13">
        <v>103421</v>
      </c>
      <c r="AP99" s="13">
        <v>149048</v>
      </c>
      <c r="AQ99" s="13">
        <v>90147</v>
      </c>
      <c r="AR99" s="13">
        <v>48899</v>
      </c>
      <c r="AS99" s="13">
        <v>31641</v>
      </c>
      <c r="AT99" s="25">
        <v>59676</v>
      </c>
      <c r="AU99" s="1">
        <v>34077907</v>
      </c>
      <c r="AV99" s="1">
        <v>1367651</v>
      </c>
      <c r="AW99" s="1">
        <v>4663228</v>
      </c>
      <c r="AX99" s="1">
        <v>6030880</v>
      </c>
      <c r="AY99" s="1">
        <v>0</v>
      </c>
      <c r="AZ99" s="1">
        <v>6030880</v>
      </c>
      <c r="BA99" s="1">
        <v>0</v>
      </c>
      <c r="BB99" s="1">
        <v>0</v>
      </c>
      <c r="BC99" s="1">
        <v>0</v>
      </c>
      <c r="BD99" s="1">
        <v>0</v>
      </c>
      <c r="BE99" s="1">
        <v>83522</v>
      </c>
      <c r="BF99" s="1">
        <v>6114402</v>
      </c>
      <c r="BG99" s="1">
        <v>0</v>
      </c>
      <c r="BH99" s="1">
        <v>350957</v>
      </c>
      <c r="BI99" s="1">
        <v>1844501</v>
      </c>
      <c r="BJ99" s="1">
        <v>41685852</v>
      </c>
      <c r="BM99" s="1">
        <f t="shared" si="88"/>
        <v>350957</v>
      </c>
      <c r="BO99" s="1">
        <f t="shared" si="89"/>
        <v>40108787</v>
      </c>
      <c r="BQ99" s="1">
        <f t="shared" si="90"/>
        <v>8.7501274969995976E-3</v>
      </c>
      <c r="BS99" s="1">
        <f t="shared" si="91"/>
        <v>83522</v>
      </c>
    </row>
    <row r="100" spans="1:71" s="1" customFormat="1" x14ac:dyDescent="0.25">
      <c r="C100" s="2" t="s">
        <v>26</v>
      </c>
      <c r="D100" s="1">
        <v>26</v>
      </c>
      <c r="E100" s="13">
        <v>5011</v>
      </c>
      <c r="F100" s="13">
        <v>0</v>
      </c>
      <c r="G100" s="13">
        <v>0</v>
      </c>
      <c r="H100" s="13">
        <v>0</v>
      </c>
      <c r="I100" s="13">
        <v>0</v>
      </c>
      <c r="J100" s="13">
        <v>1030</v>
      </c>
      <c r="K100" s="13">
        <v>0</v>
      </c>
      <c r="L100" s="13">
        <v>0</v>
      </c>
      <c r="M100" s="13">
        <v>0</v>
      </c>
      <c r="N100" s="13">
        <v>5</v>
      </c>
      <c r="O100" s="13">
        <v>20.059999999999999</v>
      </c>
      <c r="P100" s="13">
        <v>7.14</v>
      </c>
      <c r="Q100" s="13">
        <v>6.8000000000000007</v>
      </c>
      <c r="R100" s="13">
        <v>1</v>
      </c>
      <c r="S100" s="25">
        <v>34721</v>
      </c>
      <c r="T100" s="13">
        <v>19564.439999999999</v>
      </c>
      <c r="U100" s="13">
        <v>27017.559999999998</v>
      </c>
      <c r="V100" s="13">
        <v>99522</v>
      </c>
      <c r="W100" s="25">
        <v>0</v>
      </c>
      <c r="X100" s="25">
        <v>0</v>
      </c>
      <c r="Y100" s="13">
        <v>4</v>
      </c>
      <c r="Z100" s="13">
        <v>0</v>
      </c>
      <c r="AA100" s="13">
        <v>0</v>
      </c>
      <c r="AB100" s="13">
        <v>1</v>
      </c>
      <c r="AC100" s="13">
        <v>0</v>
      </c>
      <c r="AD100" s="13">
        <v>2161062</v>
      </c>
      <c r="AE100" s="13">
        <v>2</v>
      </c>
      <c r="AF100" s="13">
        <v>0</v>
      </c>
      <c r="AG100" s="13">
        <v>5201</v>
      </c>
      <c r="AH100" s="13">
        <v>1351332</v>
      </c>
      <c r="AI100" s="13">
        <v>320300</v>
      </c>
      <c r="AJ100" s="13">
        <v>0</v>
      </c>
      <c r="AK100" s="25">
        <v>43723</v>
      </c>
      <c r="AL100" s="25">
        <v>1543</v>
      </c>
      <c r="AM100" s="13">
        <v>0</v>
      </c>
      <c r="AN100" s="13">
        <v>375</v>
      </c>
      <c r="AO100" s="13">
        <v>167760</v>
      </c>
      <c r="AP100" s="13">
        <v>1036</v>
      </c>
      <c r="AQ100" s="13">
        <v>66476</v>
      </c>
      <c r="AR100" s="13">
        <v>1534</v>
      </c>
      <c r="AS100" s="13">
        <v>2068</v>
      </c>
      <c r="AT100" s="25">
        <v>52138</v>
      </c>
      <c r="AU100" s="1">
        <v>4361460</v>
      </c>
      <c r="AV100" s="1">
        <v>59566</v>
      </c>
      <c r="AW100" s="1">
        <v>176427</v>
      </c>
      <c r="AX100" s="1">
        <v>235993</v>
      </c>
      <c r="AY100" s="1">
        <v>0</v>
      </c>
      <c r="AZ100" s="1">
        <v>235993</v>
      </c>
      <c r="BA100" s="1">
        <v>0</v>
      </c>
      <c r="BB100" s="1">
        <v>232</v>
      </c>
      <c r="BC100" s="1">
        <v>232</v>
      </c>
      <c r="BD100" s="1">
        <v>0</v>
      </c>
      <c r="BE100" s="1">
        <v>54240</v>
      </c>
      <c r="BF100" s="1">
        <v>290465</v>
      </c>
      <c r="BG100" s="1">
        <v>0</v>
      </c>
      <c r="BH100" s="1">
        <v>23890</v>
      </c>
      <c r="BI100" s="1">
        <v>203090</v>
      </c>
      <c r="BJ100" s="1">
        <v>4831125</v>
      </c>
      <c r="BM100" s="1">
        <f t="shared" si="88"/>
        <v>23890</v>
      </c>
      <c r="BO100" s="1">
        <f t="shared" si="89"/>
        <v>4597685</v>
      </c>
      <c r="BQ100" s="1">
        <f t="shared" si="90"/>
        <v>5.1960932512775454E-3</v>
      </c>
      <c r="BS100" s="1">
        <f t="shared" si="91"/>
        <v>54240</v>
      </c>
    </row>
    <row r="101" spans="1:71" s="1" customFormat="1" x14ac:dyDescent="0.25">
      <c r="C101" s="2" t="s">
        <v>27</v>
      </c>
      <c r="D101" s="1">
        <v>27</v>
      </c>
      <c r="E101" s="13">
        <v>0</v>
      </c>
      <c r="F101" s="13">
        <v>38268</v>
      </c>
      <c r="G101" s="13">
        <v>25260</v>
      </c>
      <c r="H101" s="13">
        <v>9736.4</v>
      </c>
      <c r="I101" s="13">
        <v>763.6</v>
      </c>
      <c r="J101" s="13">
        <v>85822</v>
      </c>
      <c r="K101" s="13">
        <v>79674</v>
      </c>
      <c r="L101" s="13">
        <v>87222</v>
      </c>
      <c r="M101" s="13">
        <v>134272</v>
      </c>
      <c r="N101" s="13">
        <v>19940</v>
      </c>
      <c r="O101" s="13">
        <v>70135.069999999992</v>
      </c>
      <c r="P101" s="13">
        <v>24963.329999999998</v>
      </c>
      <c r="Q101" s="13">
        <v>23774.600000000002</v>
      </c>
      <c r="R101" s="13">
        <v>40233</v>
      </c>
      <c r="S101" s="25">
        <v>18394</v>
      </c>
      <c r="T101" s="13">
        <v>15763.439999999999</v>
      </c>
      <c r="U101" s="13">
        <v>21768.559999999998</v>
      </c>
      <c r="V101" s="13">
        <v>158840</v>
      </c>
      <c r="W101" s="25">
        <v>26794</v>
      </c>
      <c r="X101" s="25">
        <v>10654</v>
      </c>
      <c r="Y101" s="13">
        <v>66792</v>
      </c>
      <c r="Z101" s="13">
        <v>19613.88</v>
      </c>
      <c r="AA101" s="13">
        <v>5532.12</v>
      </c>
      <c r="AB101" s="13">
        <v>5540</v>
      </c>
      <c r="AC101" s="13">
        <v>84319</v>
      </c>
      <c r="AD101" s="13">
        <v>412</v>
      </c>
      <c r="AE101" s="13">
        <v>388714</v>
      </c>
      <c r="AF101" s="13">
        <v>1026332</v>
      </c>
      <c r="AG101" s="13">
        <v>60021</v>
      </c>
      <c r="AH101" s="13">
        <v>188305</v>
      </c>
      <c r="AI101" s="13">
        <v>104588</v>
      </c>
      <c r="AJ101" s="13">
        <v>12936</v>
      </c>
      <c r="AK101" s="25">
        <v>53002</v>
      </c>
      <c r="AL101" s="25">
        <v>5800</v>
      </c>
      <c r="AM101" s="13">
        <v>41150</v>
      </c>
      <c r="AN101" s="13">
        <v>9414</v>
      </c>
      <c r="AO101" s="13">
        <v>19050</v>
      </c>
      <c r="AP101" s="13">
        <v>215034</v>
      </c>
      <c r="AQ101" s="13">
        <v>82740</v>
      </c>
      <c r="AR101" s="13">
        <v>22721</v>
      </c>
      <c r="AS101" s="13">
        <v>8019</v>
      </c>
      <c r="AT101" s="25">
        <v>38829</v>
      </c>
      <c r="AU101" s="1">
        <v>3351144</v>
      </c>
      <c r="AV101" s="1">
        <v>129709</v>
      </c>
      <c r="AW101" s="1">
        <v>530815</v>
      </c>
      <c r="AX101" s="1">
        <v>660524</v>
      </c>
      <c r="AY101" s="1">
        <v>0</v>
      </c>
      <c r="AZ101" s="1">
        <v>660524</v>
      </c>
      <c r="BA101" s="1">
        <v>0</v>
      </c>
      <c r="BB101" s="1">
        <v>7596</v>
      </c>
      <c r="BC101" s="1">
        <v>7596</v>
      </c>
      <c r="BD101" s="1">
        <v>0</v>
      </c>
      <c r="BE101" s="1">
        <v>3192</v>
      </c>
      <c r="BF101" s="1">
        <v>671312</v>
      </c>
      <c r="BG101" s="1">
        <v>0</v>
      </c>
      <c r="BH101" s="1">
        <v>214</v>
      </c>
      <c r="BI101" s="1">
        <v>-167912</v>
      </c>
      <c r="BJ101" s="1">
        <v>3854330</v>
      </c>
      <c r="BM101" s="1">
        <f t="shared" si="88"/>
        <v>214</v>
      </c>
      <c r="BO101" s="1">
        <f t="shared" si="89"/>
        <v>4019264</v>
      </c>
      <c r="BQ101" s="1">
        <f t="shared" si="90"/>
        <v>5.3243578923902488E-5</v>
      </c>
      <c r="BS101" s="1">
        <f t="shared" si="91"/>
        <v>3192</v>
      </c>
    </row>
    <row r="102" spans="1:71" s="13" customFormat="1" x14ac:dyDescent="0.25">
      <c r="C102" s="32" t="s">
        <v>28</v>
      </c>
      <c r="D102" s="13">
        <v>28</v>
      </c>
      <c r="E102" s="13">
        <v>20517</v>
      </c>
      <c r="F102" s="13">
        <v>231950</v>
      </c>
      <c r="G102" s="13">
        <v>2237</v>
      </c>
      <c r="H102" s="13">
        <v>4830.6000000000004</v>
      </c>
      <c r="I102" s="13">
        <v>282.40000000000003</v>
      </c>
      <c r="J102" s="13">
        <v>13735</v>
      </c>
      <c r="K102" s="13">
        <v>17780</v>
      </c>
      <c r="L102" s="13">
        <v>15157</v>
      </c>
      <c r="M102" s="13">
        <v>4249</v>
      </c>
      <c r="N102" s="13">
        <v>4491</v>
      </c>
      <c r="O102" s="13">
        <v>10479.58</v>
      </c>
      <c r="P102" s="13">
        <v>3730.02</v>
      </c>
      <c r="Q102" s="13">
        <v>3552.4</v>
      </c>
      <c r="R102" s="13">
        <v>20111</v>
      </c>
      <c r="S102" s="13">
        <v>31658</v>
      </c>
      <c r="T102" s="13">
        <v>3016.02</v>
      </c>
      <c r="U102" s="13">
        <v>4164.9799999999996</v>
      </c>
      <c r="V102" s="13">
        <v>8667</v>
      </c>
      <c r="W102" s="13">
        <v>6610</v>
      </c>
      <c r="X102" s="13">
        <v>5242</v>
      </c>
      <c r="Y102" s="13">
        <v>11943</v>
      </c>
      <c r="Z102" s="13">
        <v>1710.54</v>
      </c>
      <c r="AA102" s="13">
        <v>482.46</v>
      </c>
      <c r="AB102" s="13">
        <v>103</v>
      </c>
      <c r="AC102" s="13">
        <v>23775</v>
      </c>
      <c r="AD102" s="13">
        <v>569</v>
      </c>
      <c r="AE102" s="13">
        <v>590</v>
      </c>
      <c r="AF102" s="13">
        <v>1069000</v>
      </c>
      <c r="AG102" s="13">
        <v>40186</v>
      </c>
      <c r="AH102" s="13">
        <v>30382</v>
      </c>
      <c r="AI102" s="13">
        <v>22526</v>
      </c>
      <c r="AJ102" s="13">
        <v>6661</v>
      </c>
      <c r="AK102" s="13">
        <v>74800</v>
      </c>
      <c r="AL102" s="13">
        <v>1235</v>
      </c>
      <c r="AM102" s="13">
        <v>29741</v>
      </c>
      <c r="AN102" s="13">
        <v>8133</v>
      </c>
      <c r="AO102" s="13">
        <v>12035</v>
      </c>
      <c r="AP102" s="13">
        <v>18515</v>
      </c>
      <c r="AQ102" s="13">
        <v>42544</v>
      </c>
      <c r="AR102" s="13">
        <v>12190</v>
      </c>
      <c r="AS102" s="13">
        <v>1653</v>
      </c>
      <c r="AT102" s="13">
        <v>15306</v>
      </c>
      <c r="AU102" s="13">
        <v>1836536</v>
      </c>
      <c r="AV102" s="13">
        <v>1433256</v>
      </c>
      <c r="AW102" s="13">
        <v>3164227</v>
      </c>
      <c r="AX102" s="13">
        <v>4597483</v>
      </c>
      <c r="AY102" s="13">
        <v>0</v>
      </c>
      <c r="AZ102" s="13">
        <v>4597483</v>
      </c>
      <c r="BA102" s="13">
        <v>239938903</v>
      </c>
      <c r="BB102" s="13">
        <v>0</v>
      </c>
      <c r="BC102" s="13">
        <v>239938903</v>
      </c>
      <c r="BD102" s="13">
        <v>0</v>
      </c>
      <c r="BE102" s="13">
        <v>0</v>
      </c>
      <c r="BF102" s="13">
        <v>244536385</v>
      </c>
      <c r="BG102" s="13">
        <v>33009637</v>
      </c>
      <c r="BH102" s="13">
        <v>51582000</v>
      </c>
      <c r="BI102" s="13">
        <v>-5687382</v>
      </c>
      <c r="BJ102" s="13">
        <v>156093902</v>
      </c>
      <c r="BM102" s="13">
        <f t="shared" si="88"/>
        <v>84591637</v>
      </c>
      <c r="BO102" s="13">
        <f t="shared" si="89"/>
        <v>246372922</v>
      </c>
      <c r="BQ102" s="13">
        <f t="shared" si="90"/>
        <v>0.34334794714169115</v>
      </c>
      <c r="BS102" s="13">
        <f t="shared" si="91"/>
        <v>0</v>
      </c>
    </row>
    <row r="103" spans="1:71" s="1" customFormat="1" x14ac:dyDescent="0.25">
      <c r="C103" s="2" t="s">
        <v>29</v>
      </c>
      <c r="D103" s="1">
        <v>29</v>
      </c>
      <c r="E103" s="13">
        <v>8731720</v>
      </c>
      <c r="F103" s="13">
        <v>659530</v>
      </c>
      <c r="G103" s="13">
        <v>283610</v>
      </c>
      <c r="H103" s="13">
        <v>1073854.6000000001</v>
      </c>
      <c r="I103" s="13">
        <v>168016.40000000002</v>
      </c>
      <c r="J103" s="13">
        <v>3217546</v>
      </c>
      <c r="K103" s="13">
        <v>2525706</v>
      </c>
      <c r="L103" s="13">
        <v>2150670</v>
      </c>
      <c r="M103" s="13">
        <v>2369540</v>
      </c>
      <c r="N103" s="13">
        <v>6482840</v>
      </c>
      <c r="O103" s="13">
        <v>7178448.5800000001</v>
      </c>
      <c r="P103" s="13">
        <v>2555041.02</v>
      </c>
      <c r="Q103" s="13">
        <v>2433372.4</v>
      </c>
      <c r="R103" s="13">
        <v>4048542</v>
      </c>
      <c r="S103" s="25">
        <v>1427929</v>
      </c>
      <c r="T103" s="13">
        <v>2843138.34</v>
      </c>
      <c r="U103" s="13">
        <v>3926238.6599999997</v>
      </c>
      <c r="V103" s="13">
        <v>1438350</v>
      </c>
      <c r="W103" s="25">
        <v>2588920</v>
      </c>
      <c r="X103" s="25">
        <v>1246788</v>
      </c>
      <c r="Y103" s="13">
        <v>4544085</v>
      </c>
      <c r="Z103" s="13">
        <v>2019239.82</v>
      </c>
      <c r="AA103" s="13">
        <v>569529.18000000005</v>
      </c>
      <c r="AB103" s="13">
        <v>449378</v>
      </c>
      <c r="AC103" s="13">
        <v>11989500</v>
      </c>
      <c r="AD103" s="13">
        <v>354930</v>
      </c>
      <c r="AE103" s="13">
        <v>1334980</v>
      </c>
      <c r="AF103" s="13">
        <v>1813819</v>
      </c>
      <c r="AG103" s="13">
        <v>9050505</v>
      </c>
      <c r="AH103" s="13">
        <v>769195</v>
      </c>
      <c r="AI103" s="13">
        <v>497975</v>
      </c>
      <c r="AJ103" s="13">
        <v>344435</v>
      </c>
      <c r="AK103" s="25">
        <v>512861</v>
      </c>
      <c r="AL103" s="25">
        <v>16406</v>
      </c>
      <c r="AM103" s="13">
        <v>441808</v>
      </c>
      <c r="AN103" s="13">
        <v>472750</v>
      </c>
      <c r="AO103" s="13">
        <v>249967</v>
      </c>
      <c r="AP103" s="13">
        <v>269786</v>
      </c>
      <c r="AQ103" s="13">
        <v>139677</v>
      </c>
      <c r="AR103" s="13">
        <v>102589</v>
      </c>
      <c r="AS103" s="13">
        <v>144876</v>
      </c>
      <c r="AT103" s="25">
        <v>138330</v>
      </c>
      <c r="AU103" s="1">
        <v>93576420</v>
      </c>
      <c r="AV103" s="1">
        <v>412498</v>
      </c>
      <c r="AW103" s="1">
        <v>1101440</v>
      </c>
      <c r="AX103" s="1">
        <v>1513938</v>
      </c>
      <c r="AY103" s="1">
        <v>0</v>
      </c>
      <c r="AZ103" s="1">
        <v>1513938</v>
      </c>
      <c r="BA103" s="1">
        <v>10562100</v>
      </c>
      <c r="BB103" s="1">
        <v>138258</v>
      </c>
      <c r="BC103" s="1">
        <v>10700358</v>
      </c>
      <c r="BD103" s="1">
        <v>17896856</v>
      </c>
      <c r="BE103" s="1">
        <v>2042607</v>
      </c>
      <c r="BF103" s="1">
        <v>32153759</v>
      </c>
      <c r="BG103" s="1">
        <v>393122</v>
      </c>
      <c r="BH103" s="1">
        <v>473224</v>
      </c>
      <c r="BI103" s="1">
        <v>2929036</v>
      </c>
      <c r="BJ103" s="1">
        <v>127792868</v>
      </c>
      <c r="BM103" s="1">
        <f t="shared" si="88"/>
        <v>866346</v>
      </c>
      <c r="BO103" s="1">
        <f t="shared" si="89"/>
        <v>105790716</v>
      </c>
      <c r="BQ103" s="1">
        <f t="shared" si="90"/>
        <v>8.1892441298913217E-3</v>
      </c>
      <c r="BS103" s="1">
        <f t="shared" si="91"/>
        <v>19939463</v>
      </c>
    </row>
    <row r="104" spans="1:71" s="1" customFormat="1" x14ac:dyDescent="0.25">
      <c r="C104" s="2" t="s">
        <v>30</v>
      </c>
      <c r="D104" s="1">
        <v>30</v>
      </c>
      <c r="E104" s="13">
        <v>753566</v>
      </c>
      <c r="F104" s="13">
        <v>1176188</v>
      </c>
      <c r="G104" s="13">
        <v>119910</v>
      </c>
      <c r="H104" s="13">
        <v>168881.2</v>
      </c>
      <c r="I104" s="13">
        <v>35270.800000000003</v>
      </c>
      <c r="J104" s="13">
        <v>1487268</v>
      </c>
      <c r="K104" s="13">
        <v>905805</v>
      </c>
      <c r="L104" s="13">
        <v>1165723</v>
      </c>
      <c r="M104" s="13">
        <v>950143</v>
      </c>
      <c r="N104" s="13">
        <v>433074</v>
      </c>
      <c r="O104" s="13">
        <v>3321481.6999999997</v>
      </c>
      <c r="P104" s="13">
        <v>1182222.3</v>
      </c>
      <c r="Q104" s="13">
        <v>1125926</v>
      </c>
      <c r="R104" s="13">
        <v>2739700</v>
      </c>
      <c r="S104" s="25">
        <v>871954</v>
      </c>
      <c r="T104" s="13">
        <v>668256.12</v>
      </c>
      <c r="U104" s="13">
        <v>922829.87999999989</v>
      </c>
      <c r="V104" s="13">
        <v>821921</v>
      </c>
      <c r="W104" s="25">
        <v>641146</v>
      </c>
      <c r="X104" s="25">
        <v>534286</v>
      </c>
      <c r="Y104" s="13">
        <v>1157965</v>
      </c>
      <c r="Z104" s="13">
        <v>1546326.6</v>
      </c>
      <c r="AA104" s="13">
        <v>436143.4</v>
      </c>
      <c r="AB104" s="13">
        <v>66948</v>
      </c>
      <c r="AC104" s="13">
        <v>254887</v>
      </c>
      <c r="AD104" s="13">
        <v>21902</v>
      </c>
      <c r="AE104" s="13">
        <v>4826</v>
      </c>
      <c r="AF104" s="13">
        <v>2615272</v>
      </c>
      <c r="AG104" s="13">
        <v>3940654</v>
      </c>
      <c r="AH104" s="13">
        <v>45497530</v>
      </c>
      <c r="AI104" s="13">
        <v>94734</v>
      </c>
      <c r="AJ104" s="13">
        <v>208161</v>
      </c>
      <c r="AK104" s="25">
        <v>5469676</v>
      </c>
      <c r="AL104" s="25">
        <v>45020</v>
      </c>
      <c r="AM104" s="13">
        <v>934885</v>
      </c>
      <c r="AN104" s="13">
        <v>231217</v>
      </c>
      <c r="AO104" s="13">
        <v>440172</v>
      </c>
      <c r="AP104" s="13">
        <v>917698</v>
      </c>
      <c r="AQ104" s="13">
        <v>102642</v>
      </c>
      <c r="AR104" s="13">
        <v>14759</v>
      </c>
      <c r="AS104" s="13">
        <v>49672</v>
      </c>
      <c r="AT104" s="25">
        <v>245023</v>
      </c>
      <c r="AU104" s="1">
        <v>84321666</v>
      </c>
      <c r="AV104" s="1">
        <v>585482</v>
      </c>
      <c r="AW104" s="1">
        <v>5549406</v>
      </c>
      <c r="AX104" s="1">
        <v>6134888</v>
      </c>
      <c r="AY104" s="1">
        <v>1497617</v>
      </c>
      <c r="AZ104" s="1">
        <v>7632505</v>
      </c>
      <c r="BA104" s="1">
        <v>2196005</v>
      </c>
      <c r="BB104" s="1">
        <v>264683</v>
      </c>
      <c r="BC104" s="1">
        <v>2460688</v>
      </c>
      <c r="BD104" s="1">
        <v>3154225</v>
      </c>
      <c r="BE104" s="1">
        <v>611773</v>
      </c>
      <c r="BF104" s="1">
        <v>13859192</v>
      </c>
      <c r="BG104" s="1">
        <v>1151926</v>
      </c>
      <c r="BH104" s="1">
        <v>1425301</v>
      </c>
      <c r="BI104" s="1">
        <v>4328476</v>
      </c>
      <c r="BJ104" s="1">
        <v>99932107</v>
      </c>
      <c r="BM104" s="1">
        <f t="shared" si="88"/>
        <v>2577227</v>
      </c>
      <c r="BO104" s="1">
        <f t="shared" si="89"/>
        <v>94414859</v>
      </c>
      <c r="BQ104" s="1">
        <f t="shared" si="90"/>
        <v>2.7296836825228959E-2</v>
      </c>
      <c r="BS104" s="1">
        <f t="shared" si="91"/>
        <v>3765998</v>
      </c>
    </row>
    <row r="105" spans="1:71" s="1" customFormat="1" x14ac:dyDescent="0.25">
      <c r="C105" s="2" t="s">
        <v>31</v>
      </c>
      <c r="D105" s="1">
        <v>31</v>
      </c>
      <c r="E105" s="13">
        <v>174766</v>
      </c>
      <c r="F105" s="13">
        <v>162683</v>
      </c>
      <c r="G105" s="13">
        <v>19625</v>
      </c>
      <c r="H105" s="13">
        <v>62295.6</v>
      </c>
      <c r="I105" s="13">
        <v>9858.4000000000015</v>
      </c>
      <c r="J105" s="13">
        <v>438216</v>
      </c>
      <c r="K105" s="13">
        <v>228828</v>
      </c>
      <c r="L105" s="13">
        <v>306390</v>
      </c>
      <c r="M105" s="13">
        <v>379067</v>
      </c>
      <c r="N105" s="13">
        <v>66922</v>
      </c>
      <c r="O105" s="13">
        <v>802125.05999999994</v>
      </c>
      <c r="P105" s="13">
        <v>285502.14</v>
      </c>
      <c r="Q105" s="13">
        <v>271906.8</v>
      </c>
      <c r="R105" s="13">
        <v>565314</v>
      </c>
      <c r="S105" s="25">
        <v>279439</v>
      </c>
      <c r="T105" s="13">
        <v>101416.14</v>
      </c>
      <c r="U105" s="13">
        <v>140050.85999999999</v>
      </c>
      <c r="V105" s="13">
        <v>471393</v>
      </c>
      <c r="W105" s="25">
        <v>370671</v>
      </c>
      <c r="X105" s="25">
        <v>484158</v>
      </c>
      <c r="Y105" s="13">
        <v>556228</v>
      </c>
      <c r="Z105" s="13">
        <v>278835.18</v>
      </c>
      <c r="AA105" s="13">
        <v>78645.820000000007</v>
      </c>
      <c r="AB105" s="13">
        <v>11933</v>
      </c>
      <c r="AC105" s="13">
        <v>7262</v>
      </c>
      <c r="AD105" s="13">
        <v>19050</v>
      </c>
      <c r="AE105" s="13">
        <v>3331</v>
      </c>
      <c r="AF105" s="13">
        <v>1619428</v>
      </c>
      <c r="AG105" s="13">
        <v>1265007</v>
      </c>
      <c r="AH105" s="13">
        <v>429674</v>
      </c>
      <c r="AI105" s="13">
        <v>207248</v>
      </c>
      <c r="AJ105" s="13">
        <v>446276</v>
      </c>
      <c r="AK105" s="25">
        <v>5790631</v>
      </c>
      <c r="AL105" s="25">
        <v>45163</v>
      </c>
      <c r="AM105" s="13">
        <v>4640082</v>
      </c>
      <c r="AN105" s="13">
        <v>691360</v>
      </c>
      <c r="AO105" s="13">
        <v>262421</v>
      </c>
      <c r="AP105" s="13">
        <v>576812</v>
      </c>
      <c r="AQ105" s="13">
        <v>208172</v>
      </c>
      <c r="AR105" s="13">
        <v>49254</v>
      </c>
      <c r="AS105" s="13">
        <v>24532</v>
      </c>
      <c r="AT105" s="25">
        <v>385635</v>
      </c>
      <c r="AU105" s="1">
        <v>23217606</v>
      </c>
      <c r="AV105" s="1">
        <v>1549640</v>
      </c>
      <c r="AW105" s="1">
        <v>7128379</v>
      </c>
      <c r="AX105" s="1">
        <v>8678019</v>
      </c>
      <c r="AY105" s="1">
        <v>0</v>
      </c>
      <c r="AZ105" s="1">
        <v>8678019</v>
      </c>
      <c r="BA105" s="1">
        <v>0</v>
      </c>
      <c r="BB105" s="1">
        <v>0</v>
      </c>
      <c r="BC105" s="1">
        <v>0</v>
      </c>
      <c r="BD105" s="1">
        <v>41584</v>
      </c>
      <c r="BE105" s="1">
        <v>6721</v>
      </c>
      <c r="BF105" s="1">
        <v>8726324</v>
      </c>
      <c r="BG105" s="1">
        <v>0</v>
      </c>
      <c r="BH105" s="1">
        <v>0</v>
      </c>
      <c r="BI105" s="1">
        <v>1541828</v>
      </c>
      <c r="BJ105" s="1">
        <v>33485758</v>
      </c>
      <c r="BM105" s="1">
        <f t="shared" si="88"/>
        <v>0</v>
      </c>
      <c r="BO105" s="1">
        <f t="shared" si="89"/>
        <v>31895625</v>
      </c>
      <c r="BQ105" s="1">
        <f t="shared" si="90"/>
        <v>0</v>
      </c>
      <c r="BS105" s="1">
        <f t="shared" si="91"/>
        <v>48305</v>
      </c>
    </row>
    <row r="106" spans="1:71" s="1" customFormat="1" x14ac:dyDescent="0.25">
      <c r="C106" s="2" t="s">
        <v>32</v>
      </c>
      <c r="D106" s="1">
        <v>32</v>
      </c>
      <c r="E106" s="13">
        <v>54050</v>
      </c>
      <c r="F106" s="13">
        <v>7405</v>
      </c>
      <c r="G106" s="13">
        <v>704</v>
      </c>
      <c r="H106" s="13">
        <v>7855.8</v>
      </c>
      <c r="I106" s="13">
        <v>1051.2</v>
      </c>
      <c r="J106" s="13">
        <v>26615</v>
      </c>
      <c r="K106" s="13">
        <v>51877</v>
      </c>
      <c r="L106" s="13">
        <v>47164</v>
      </c>
      <c r="M106" s="13">
        <v>20471</v>
      </c>
      <c r="N106" s="13">
        <v>2720</v>
      </c>
      <c r="O106" s="13">
        <v>34149.199999999997</v>
      </c>
      <c r="P106" s="13">
        <v>12154.8</v>
      </c>
      <c r="Q106" s="13">
        <v>11576</v>
      </c>
      <c r="R106" s="13">
        <v>32271</v>
      </c>
      <c r="S106" s="25">
        <v>24166</v>
      </c>
      <c r="T106" s="13">
        <v>6394.08</v>
      </c>
      <c r="U106" s="13">
        <v>8829.92</v>
      </c>
      <c r="V106" s="13">
        <v>18227</v>
      </c>
      <c r="W106" s="25">
        <v>22721</v>
      </c>
      <c r="X106" s="25">
        <v>12066</v>
      </c>
      <c r="Y106" s="13">
        <v>28965</v>
      </c>
      <c r="Z106" s="13">
        <v>16957.2</v>
      </c>
      <c r="AA106" s="13">
        <v>4782.8</v>
      </c>
      <c r="AB106" s="13">
        <v>1692</v>
      </c>
      <c r="AC106" s="13">
        <v>1744</v>
      </c>
      <c r="AD106" s="13">
        <v>1684</v>
      </c>
      <c r="AE106" s="13">
        <v>635</v>
      </c>
      <c r="AF106" s="13">
        <v>61078</v>
      </c>
      <c r="AG106" s="13">
        <v>110282</v>
      </c>
      <c r="AH106" s="13">
        <v>84180</v>
      </c>
      <c r="AI106" s="13">
        <v>83074</v>
      </c>
      <c r="AJ106" s="13">
        <v>1013629</v>
      </c>
      <c r="AK106" s="25">
        <v>44599</v>
      </c>
      <c r="AL106" s="25">
        <v>3712</v>
      </c>
      <c r="AM106" s="13">
        <v>339627</v>
      </c>
      <c r="AN106" s="13">
        <v>73412</v>
      </c>
      <c r="AO106" s="13">
        <v>31414</v>
      </c>
      <c r="AP106" s="13">
        <v>49385</v>
      </c>
      <c r="AQ106" s="13">
        <v>10104</v>
      </c>
      <c r="AR106" s="13">
        <v>8500</v>
      </c>
      <c r="AS106" s="13">
        <v>3165</v>
      </c>
      <c r="AT106" s="25">
        <v>12940</v>
      </c>
      <c r="AU106" s="1">
        <v>2388030</v>
      </c>
      <c r="AV106" s="1">
        <v>1519940</v>
      </c>
      <c r="AW106" s="1">
        <v>3809449</v>
      </c>
      <c r="AX106" s="1">
        <v>5329389</v>
      </c>
      <c r="AY106" s="1">
        <v>0</v>
      </c>
      <c r="AZ106" s="1">
        <v>5329389</v>
      </c>
      <c r="BA106" s="1">
        <v>13423268</v>
      </c>
      <c r="BB106" s="1">
        <v>0</v>
      </c>
      <c r="BC106" s="1">
        <v>13423268</v>
      </c>
      <c r="BD106" s="1">
        <v>136610</v>
      </c>
      <c r="BE106" s="1">
        <v>28061</v>
      </c>
      <c r="BF106" s="1">
        <v>18917328</v>
      </c>
      <c r="BG106" s="1">
        <v>2136264</v>
      </c>
      <c r="BH106" s="1">
        <v>1383844</v>
      </c>
      <c r="BI106" s="1">
        <v>-153302</v>
      </c>
      <c r="BJ106" s="1">
        <v>17631948</v>
      </c>
      <c r="BM106" s="1">
        <f t="shared" si="88"/>
        <v>3520108</v>
      </c>
      <c r="BO106" s="1">
        <f t="shared" si="89"/>
        <v>21140687</v>
      </c>
      <c r="BQ106" s="1">
        <f t="shared" si="90"/>
        <v>0.16650868536107649</v>
      </c>
      <c r="BS106" s="1">
        <f t="shared" si="91"/>
        <v>164671</v>
      </c>
    </row>
    <row r="107" spans="1:71" s="1" customFormat="1" x14ac:dyDescent="0.25">
      <c r="A107" s="25"/>
      <c r="B107" s="25"/>
      <c r="C107" s="29" t="s">
        <v>33</v>
      </c>
      <c r="D107" s="25">
        <v>35</v>
      </c>
      <c r="E107" s="25">
        <v>183294</v>
      </c>
      <c r="F107" s="25">
        <v>1195230</v>
      </c>
      <c r="G107" s="25">
        <v>78486</v>
      </c>
      <c r="H107" s="25">
        <v>415632.2</v>
      </c>
      <c r="I107" s="25">
        <v>45506.8</v>
      </c>
      <c r="J107" s="25">
        <v>1933645</v>
      </c>
      <c r="K107" s="25">
        <v>727279</v>
      </c>
      <c r="L107" s="25">
        <v>623524</v>
      </c>
      <c r="M107" s="25">
        <v>479749</v>
      </c>
      <c r="N107" s="25">
        <v>203951</v>
      </c>
      <c r="O107" s="25">
        <v>2984070.1399999997</v>
      </c>
      <c r="P107" s="25">
        <v>1062126.6599999999</v>
      </c>
      <c r="Q107" s="25">
        <v>1011549.2000000001</v>
      </c>
      <c r="R107" s="25">
        <v>1331984</v>
      </c>
      <c r="S107" s="25">
        <v>701096</v>
      </c>
      <c r="T107" s="25">
        <v>255459.96</v>
      </c>
      <c r="U107" s="25">
        <v>352778.04</v>
      </c>
      <c r="V107" s="25">
        <v>1977684</v>
      </c>
      <c r="W107" s="25">
        <v>2468468</v>
      </c>
      <c r="X107" s="25">
        <v>1254641</v>
      </c>
      <c r="Y107" s="25">
        <v>1972526</v>
      </c>
      <c r="Z107" s="25">
        <v>1118420.1600000001</v>
      </c>
      <c r="AA107" s="25">
        <v>315451.84000000003</v>
      </c>
      <c r="AB107" s="25">
        <v>28916</v>
      </c>
      <c r="AC107" s="25">
        <v>115092</v>
      </c>
      <c r="AD107" s="25">
        <v>4570</v>
      </c>
      <c r="AE107" s="25">
        <v>44101</v>
      </c>
      <c r="AF107" s="25">
        <v>1500087</v>
      </c>
      <c r="AG107" s="25">
        <v>7111680</v>
      </c>
      <c r="AH107" s="25">
        <v>1590434</v>
      </c>
      <c r="AI107" s="25">
        <v>2013643</v>
      </c>
      <c r="AJ107" s="25">
        <v>1506815</v>
      </c>
      <c r="AK107" s="25">
        <v>4289415</v>
      </c>
      <c r="AL107" s="25">
        <v>20872</v>
      </c>
      <c r="AM107" s="25">
        <v>6054968</v>
      </c>
      <c r="AN107" s="25">
        <v>5616940</v>
      </c>
      <c r="AO107" s="25">
        <v>2421345</v>
      </c>
      <c r="AP107" s="25">
        <v>803261</v>
      </c>
      <c r="AQ107" s="25">
        <v>510292</v>
      </c>
      <c r="AR107" s="25">
        <v>46251</v>
      </c>
      <c r="AS107" s="25">
        <v>311983</v>
      </c>
      <c r="AT107" s="25">
        <v>1188689</v>
      </c>
      <c r="AU107" s="25">
        <v>57871906</v>
      </c>
      <c r="AV107" s="25">
        <v>133997</v>
      </c>
      <c r="AW107" s="25">
        <v>2738062</v>
      </c>
      <c r="AX107" s="25">
        <v>2872059</v>
      </c>
      <c r="AY107" s="25">
        <v>174052</v>
      </c>
      <c r="AZ107" s="25">
        <v>3046111</v>
      </c>
      <c r="BA107" s="25">
        <v>0</v>
      </c>
      <c r="BB107" s="25">
        <v>0</v>
      </c>
      <c r="BC107" s="25">
        <v>0</v>
      </c>
      <c r="BD107" s="25">
        <v>993</v>
      </c>
      <c r="BE107" s="25">
        <v>131</v>
      </c>
      <c r="BF107" s="25">
        <v>3047235</v>
      </c>
      <c r="BG107" s="25">
        <v>0</v>
      </c>
      <c r="BH107" s="25">
        <v>1311790</v>
      </c>
      <c r="BI107" s="25">
        <v>2868380</v>
      </c>
      <c r="BJ107" s="25">
        <v>62475730</v>
      </c>
      <c r="BK107" s="25"/>
      <c r="BM107" s="1">
        <f t="shared" si="88"/>
        <v>1311790</v>
      </c>
      <c r="BO107" s="1">
        <f t="shared" si="89"/>
        <v>60918017</v>
      </c>
      <c r="BQ107" s="1">
        <f t="shared" si="90"/>
        <v>2.153369503147156E-2</v>
      </c>
      <c r="BS107" s="1">
        <f t="shared" si="91"/>
        <v>1124</v>
      </c>
    </row>
    <row r="108" spans="1:71" s="1" customFormat="1" x14ac:dyDescent="0.25">
      <c r="A108" s="25"/>
      <c r="B108" s="25"/>
      <c r="C108" s="29" t="s">
        <v>34</v>
      </c>
      <c r="D108" s="25">
        <v>36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608692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608692</v>
      </c>
      <c r="AV108" s="25">
        <v>0</v>
      </c>
      <c r="AW108" s="25">
        <v>0</v>
      </c>
      <c r="AX108" s="25">
        <v>0</v>
      </c>
      <c r="AY108" s="25">
        <v>1025760</v>
      </c>
      <c r="AZ108" s="25">
        <v>1025760</v>
      </c>
      <c r="BA108" s="25">
        <v>103796</v>
      </c>
      <c r="BB108" s="25">
        <v>0</v>
      </c>
      <c r="BC108" s="25">
        <v>103796</v>
      </c>
      <c r="BD108" s="25">
        <v>203996</v>
      </c>
      <c r="BE108" s="25">
        <v>150627</v>
      </c>
      <c r="BF108" s="25">
        <v>1484179</v>
      </c>
      <c r="BG108" s="25">
        <v>0</v>
      </c>
      <c r="BH108" s="25">
        <v>0</v>
      </c>
      <c r="BI108" s="25">
        <v>57428</v>
      </c>
      <c r="BJ108" s="25">
        <v>2150299</v>
      </c>
      <c r="BK108" s="25"/>
      <c r="BM108" s="1">
        <f t="shared" si="88"/>
        <v>0</v>
      </c>
      <c r="BO108" s="1">
        <f t="shared" si="89"/>
        <v>1738248</v>
      </c>
      <c r="BQ108" s="1">
        <f t="shared" si="90"/>
        <v>0</v>
      </c>
      <c r="BS108" s="1">
        <f t="shared" si="91"/>
        <v>354623</v>
      </c>
    </row>
    <row r="109" spans="1:71" s="1" customFormat="1" x14ac:dyDescent="0.25">
      <c r="C109" s="2" t="s">
        <v>35</v>
      </c>
      <c r="D109" s="1">
        <v>33</v>
      </c>
      <c r="E109" s="13">
        <v>466670</v>
      </c>
      <c r="F109" s="13">
        <v>1177656</v>
      </c>
      <c r="G109" s="13">
        <v>134968</v>
      </c>
      <c r="H109" s="13">
        <v>204688.6</v>
      </c>
      <c r="I109" s="13">
        <v>16784.400000000001</v>
      </c>
      <c r="J109" s="13">
        <v>731376</v>
      </c>
      <c r="K109" s="13">
        <v>814906</v>
      </c>
      <c r="L109" s="13">
        <v>564602</v>
      </c>
      <c r="M109" s="13">
        <v>493146</v>
      </c>
      <c r="N109" s="13">
        <v>547082</v>
      </c>
      <c r="O109" s="13">
        <v>1173318.8399999999</v>
      </c>
      <c r="P109" s="13">
        <v>417621.95999999996</v>
      </c>
      <c r="Q109" s="13">
        <v>397735.2</v>
      </c>
      <c r="R109" s="13">
        <v>438683</v>
      </c>
      <c r="S109" s="25">
        <v>575900</v>
      </c>
      <c r="T109" s="13">
        <v>1232530.74</v>
      </c>
      <c r="U109" s="13">
        <v>1702066.2599999998</v>
      </c>
      <c r="V109" s="13">
        <v>622389</v>
      </c>
      <c r="W109" s="25">
        <v>159585</v>
      </c>
      <c r="X109" s="25">
        <v>310555</v>
      </c>
      <c r="Y109" s="13">
        <v>517441</v>
      </c>
      <c r="Z109" s="13">
        <v>380310.06</v>
      </c>
      <c r="AA109" s="13">
        <v>107266.94</v>
      </c>
      <c r="AB109" s="13">
        <v>24376</v>
      </c>
      <c r="AC109" s="13">
        <v>229646</v>
      </c>
      <c r="AD109" s="13">
        <v>107511</v>
      </c>
      <c r="AE109" s="13">
        <v>16052</v>
      </c>
      <c r="AF109" s="13">
        <v>2208023</v>
      </c>
      <c r="AG109" s="13">
        <v>3666902</v>
      </c>
      <c r="AH109" s="13">
        <v>3027766</v>
      </c>
      <c r="AI109" s="13">
        <v>432691</v>
      </c>
      <c r="AJ109" s="13">
        <v>143608</v>
      </c>
      <c r="AK109" s="25">
        <v>7908467</v>
      </c>
      <c r="AL109" s="25">
        <v>29793</v>
      </c>
      <c r="AM109" s="13">
        <v>2784195</v>
      </c>
      <c r="AN109" s="13">
        <v>5554651</v>
      </c>
      <c r="AO109" s="13">
        <v>178206</v>
      </c>
      <c r="AP109" s="13">
        <v>297388</v>
      </c>
      <c r="AQ109" s="13">
        <v>300045</v>
      </c>
      <c r="AR109" s="13">
        <v>23008</v>
      </c>
      <c r="AS109" s="13">
        <v>236947</v>
      </c>
      <c r="AT109" s="25">
        <v>109464</v>
      </c>
      <c r="AU109" s="1">
        <v>40466022</v>
      </c>
      <c r="AV109" s="1">
        <v>2699480</v>
      </c>
      <c r="AW109" s="1">
        <v>20515956</v>
      </c>
      <c r="AX109" s="1">
        <v>23215436</v>
      </c>
      <c r="AY109" s="1">
        <v>92394</v>
      </c>
      <c r="AZ109" s="1">
        <v>23307829</v>
      </c>
      <c r="BA109" s="1">
        <v>0</v>
      </c>
      <c r="BB109" s="1">
        <v>0</v>
      </c>
      <c r="BC109" s="1">
        <v>0</v>
      </c>
      <c r="BD109" s="1">
        <v>252507</v>
      </c>
      <c r="BE109" s="1">
        <v>55045</v>
      </c>
      <c r="BF109" s="1">
        <v>23615381</v>
      </c>
      <c r="BG109" s="1">
        <v>0</v>
      </c>
      <c r="BH109" s="1">
        <v>518765</v>
      </c>
      <c r="BI109" s="1">
        <v>2885685</v>
      </c>
      <c r="BJ109" s="1">
        <v>66448323</v>
      </c>
      <c r="BM109" s="1">
        <f t="shared" si="88"/>
        <v>518765</v>
      </c>
      <c r="BO109" s="1">
        <f t="shared" si="89"/>
        <v>63773851</v>
      </c>
      <c r="BQ109" s="1">
        <f t="shared" si="90"/>
        <v>8.1344468283717098E-3</v>
      </c>
      <c r="BS109" s="1">
        <f t="shared" si="91"/>
        <v>307552</v>
      </c>
    </row>
    <row r="110" spans="1:71" s="1" customFormat="1" x14ac:dyDescent="0.25">
      <c r="C110" s="2" t="s">
        <v>36</v>
      </c>
      <c r="D110" s="1">
        <v>34</v>
      </c>
      <c r="E110" s="13">
        <v>0</v>
      </c>
      <c r="F110" s="13">
        <v>99</v>
      </c>
      <c r="G110" s="13">
        <v>1895</v>
      </c>
      <c r="H110" s="13">
        <v>270</v>
      </c>
      <c r="I110" s="13">
        <v>180</v>
      </c>
      <c r="J110" s="13">
        <v>808</v>
      </c>
      <c r="K110" s="13">
        <v>1971</v>
      </c>
      <c r="L110" s="13">
        <v>80</v>
      </c>
      <c r="M110" s="13">
        <v>335</v>
      </c>
      <c r="N110" s="13">
        <v>0</v>
      </c>
      <c r="O110" s="13">
        <v>1710.4099999999999</v>
      </c>
      <c r="P110" s="13">
        <v>608.79</v>
      </c>
      <c r="Q110" s="13">
        <v>579.80000000000007</v>
      </c>
      <c r="R110" s="13">
        <v>520</v>
      </c>
      <c r="S110" s="25">
        <v>631</v>
      </c>
      <c r="T110" s="13">
        <v>620.76</v>
      </c>
      <c r="U110" s="13">
        <v>857.2399999999999</v>
      </c>
      <c r="V110" s="13">
        <v>803</v>
      </c>
      <c r="W110" s="25">
        <v>5413</v>
      </c>
      <c r="X110" s="25">
        <v>2698</v>
      </c>
      <c r="Y110" s="13">
        <v>3329</v>
      </c>
      <c r="Z110" s="13">
        <v>259.74</v>
      </c>
      <c r="AA110" s="13">
        <v>73.260000000000005</v>
      </c>
      <c r="AB110" s="13">
        <v>56</v>
      </c>
      <c r="AC110" s="13">
        <v>111</v>
      </c>
      <c r="AD110" s="13">
        <v>33</v>
      </c>
      <c r="AE110" s="13">
        <v>3</v>
      </c>
      <c r="AF110" s="13">
        <v>20909</v>
      </c>
      <c r="AG110" s="13">
        <v>254670</v>
      </c>
      <c r="AH110" s="13">
        <v>269782</v>
      </c>
      <c r="AI110" s="13">
        <v>205404</v>
      </c>
      <c r="AJ110" s="13">
        <v>25001</v>
      </c>
      <c r="AK110" s="25">
        <v>69799</v>
      </c>
      <c r="AL110" s="25">
        <v>2677</v>
      </c>
      <c r="AM110" s="13">
        <v>403180</v>
      </c>
      <c r="AN110" s="13">
        <v>274793</v>
      </c>
      <c r="AO110" s="13">
        <v>16835</v>
      </c>
      <c r="AP110" s="13">
        <v>69822</v>
      </c>
      <c r="AQ110" s="13">
        <v>63704</v>
      </c>
      <c r="AR110" s="13">
        <v>16249</v>
      </c>
      <c r="AS110" s="13">
        <v>8945</v>
      </c>
      <c r="AT110" s="25">
        <v>41474</v>
      </c>
      <c r="AU110" s="1">
        <v>1767187</v>
      </c>
      <c r="AV110" s="1">
        <v>16101782</v>
      </c>
      <c r="AW110" s="1">
        <v>43507305</v>
      </c>
      <c r="AX110" s="1">
        <v>59609087</v>
      </c>
      <c r="AY110" s="1">
        <v>0</v>
      </c>
      <c r="AZ110" s="1">
        <v>59609087</v>
      </c>
      <c r="BA110" s="1">
        <v>21992149</v>
      </c>
      <c r="BB110" s="1">
        <v>0</v>
      </c>
      <c r="BC110" s="1">
        <v>21992149</v>
      </c>
      <c r="BD110" s="1">
        <v>0</v>
      </c>
      <c r="BE110" s="1">
        <v>0</v>
      </c>
      <c r="BF110" s="1">
        <v>81601235</v>
      </c>
      <c r="BG110" s="1">
        <v>7379524</v>
      </c>
      <c r="BH110" s="1">
        <v>26710310</v>
      </c>
      <c r="BI110" s="1">
        <v>-2329224</v>
      </c>
      <c r="BJ110" s="1">
        <v>46949365</v>
      </c>
      <c r="BM110" s="1">
        <f t="shared" si="88"/>
        <v>34089834</v>
      </c>
      <c r="BO110" s="1">
        <f t="shared" si="89"/>
        <v>83368423</v>
      </c>
      <c r="BQ110" s="1">
        <f t="shared" si="90"/>
        <v>0.40890582756975025</v>
      </c>
      <c r="BS110" s="1">
        <f t="shared" si="91"/>
        <v>0</v>
      </c>
    </row>
    <row r="111" spans="1:71" s="1" customFormat="1" x14ac:dyDescent="0.25">
      <c r="C111" s="2" t="s">
        <v>37</v>
      </c>
      <c r="D111" s="1">
        <v>37</v>
      </c>
      <c r="E111" s="13">
        <v>2105438</v>
      </c>
      <c r="F111" s="13">
        <v>3256</v>
      </c>
      <c r="G111" s="13">
        <v>437</v>
      </c>
      <c r="H111" s="13">
        <v>1203.8</v>
      </c>
      <c r="I111" s="13">
        <v>695.2</v>
      </c>
      <c r="J111" s="13">
        <v>44231</v>
      </c>
      <c r="K111" s="13">
        <v>42505</v>
      </c>
      <c r="L111" s="13">
        <v>9414</v>
      </c>
      <c r="M111" s="13">
        <v>33365</v>
      </c>
      <c r="N111" s="13">
        <v>35338</v>
      </c>
      <c r="O111" s="13">
        <v>1596506.96</v>
      </c>
      <c r="P111" s="13">
        <v>568248.24</v>
      </c>
      <c r="Q111" s="13">
        <v>541188.80000000005</v>
      </c>
      <c r="R111" s="13">
        <v>13145</v>
      </c>
      <c r="S111" s="25">
        <v>78576</v>
      </c>
      <c r="T111" s="13">
        <v>6214.74</v>
      </c>
      <c r="U111" s="13">
        <v>8582.26</v>
      </c>
      <c r="V111" s="13">
        <v>37020</v>
      </c>
      <c r="W111" s="25">
        <v>78816</v>
      </c>
      <c r="X111" s="25">
        <v>129016</v>
      </c>
      <c r="Y111" s="13">
        <v>105344</v>
      </c>
      <c r="Z111" s="13">
        <v>140297.04</v>
      </c>
      <c r="AA111" s="13">
        <v>39570.959999999999</v>
      </c>
      <c r="AB111" s="13">
        <v>2902</v>
      </c>
      <c r="AC111" s="13">
        <v>614</v>
      </c>
      <c r="AD111" s="13">
        <v>20</v>
      </c>
      <c r="AE111" s="13">
        <v>518</v>
      </c>
      <c r="AF111" s="13">
        <v>3232618</v>
      </c>
      <c r="AG111" s="13">
        <v>732940</v>
      </c>
      <c r="AH111" s="13">
        <v>17410</v>
      </c>
      <c r="AI111" s="13">
        <v>93264</v>
      </c>
      <c r="AJ111" s="13">
        <v>3590</v>
      </c>
      <c r="AK111" s="25">
        <v>1523</v>
      </c>
      <c r="AL111" s="25">
        <v>8608</v>
      </c>
      <c r="AM111" s="13">
        <v>77</v>
      </c>
      <c r="AN111" s="13">
        <v>72</v>
      </c>
      <c r="AO111" s="13">
        <v>846586</v>
      </c>
      <c r="AP111" s="13">
        <v>369</v>
      </c>
      <c r="AQ111" s="13">
        <v>63</v>
      </c>
      <c r="AR111" s="13">
        <v>882</v>
      </c>
      <c r="AS111" s="13">
        <v>4</v>
      </c>
      <c r="AT111" s="25">
        <v>109</v>
      </c>
      <c r="AU111" s="1">
        <v>10560578</v>
      </c>
      <c r="AV111" s="1">
        <v>0</v>
      </c>
      <c r="AW111" s="1">
        <v>0</v>
      </c>
      <c r="AX111" s="1">
        <v>0</v>
      </c>
      <c r="AY111" s="1">
        <v>11447904</v>
      </c>
      <c r="AZ111" s="1">
        <v>11447904</v>
      </c>
      <c r="BA111" s="1">
        <v>436076</v>
      </c>
      <c r="BB111" s="1">
        <v>0</v>
      </c>
      <c r="BC111" s="1">
        <v>436076</v>
      </c>
      <c r="BD111" s="1">
        <v>0</v>
      </c>
      <c r="BE111" s="1">
        <v>0</v>
      </c>
      <c r="BF111" s="1">
        <v>11883980</v>
      </c>
      <c r="BG111" s="1">
        <v>12225</v>
      </c>
      <c r="BH111" s="1">
        <v>76757</v>
      </c>
      <c r="BI111" s="1">
        <v>1101432</v>
      </c>
      <c r="BJ111" s="1">
        <v>23457007</v>
      </c>
      <c r="BM111" s="1">
        <f t="shared" si="88"/>
        <v>88982</v>
      </c>
      <c r="BO111" s="1">
        <f t="shared" si="89"/>
        <v>22444558</v>
      </c>
      <c r="BQ111" s="1">
        <f t="shared" si="90"/>
        <v>3.9645244963166576E-3</v>
      </c>
      <c r="BS111" s="1">
        <f t="shared" si="91"/>
        <v>0</v>
      </c>
    </row>
    <row r="112" spans="1:71" s="1" customFormat="1" ht="14.4" x14ac:dyDescent="0.25">
      <c r="C112" s="6" t="s">
        <v>38</v>
      </c>
      <c r="D112" s="1">
        <v>38</v>
      </c>
      <c r="E112" s="13">
        <v>680065</v>
      </c>
      <c r="F112" s="13">
        <v>18581</v>
      </c>
      <c r="G112" s="13">
        <v>228</v>
      </c>
      <c r="H112" s="13">
        <v>7480.6</v>
      </c>
      <c r="I112" s="13">
        <v>988.4</v>
      </c>
      <c r="J112" s="13">
        <v>40051</v>
      </c>
      <c r="K112" s="13">
        <v>29101</v>
      </c>
      <c r="L112" s="13">
        <v>51979</v>
      </c>
      <c r="M112" s="13">
        <v>30466</v>
      </c>
      <c r="N112" s="13">
        <v>3982</v>
      </c>
      <c r="O112" s="13">
        <v>83973.52</v>
      </c>
      <c r="P112" s="13">
        <v>29888.880000000001</v>
      </c>
      <c r="Q112" s="13">
        <v>28465.600000000002</v>
      </c>
      <c r="R112" s="13">
        <v>98770</v>
      </c>
      <c r="S112" s="25">
        <v>31656</v>
      </c>
      <c r="T112" s="13">
        <v>13980.539999999999</v>
      </c>
      <c r="U112" s="13">
        <v>19306.459999999995</v>
      </c>
      <c r="V112" s="13">
        <v>49274</v>
      </c>
      <c r="W112" s="25">
        <v>42391</v>
      </c>
      <c r="X112" s="25">
        <v>27377</v>
      </c>
      <c r="Y112" s="13">
        <v>54337</v>
      </c>
      <c r="Z112" s="13">
        <v>6062.94</v>
      </c>
      <c r="AA112" s="13">
        <v>1710.06</v>
      </c>
      <c r="AB112" s="13">
        <v>1917</v>
      </c>
      <c r="AC112" s="13">
        <v>1126</v>
      </c>
      <c r="AD112" s="13">
        <v>681</v>
      </c>
      <c r="AE112" s="13">
        <v>549</v>
      </c>
      <c r="AF112" s="13">
        <v>185369</v>
      </c>
      <c r="AG112" s="13">
        <v>441429</v>
      </c>
      <c r="AH112" s="13">
        <v>332765</v>
      </c>
      <c r="AI112" s="13">
        <v>80215</v>
      </c>
      <c r="AJ112" s="13">
        <v>42464</v>
      </c>
      <c r="AK112" s="25">
        <v>353563</v>
      </c>
      <c r="AL112" s="25">
        <v>8334</v>
      </c>
      <c r="AM112" s="13">
        <v>2649411</v>
      </c>
      <c r="AN112" s="13">
        <v>89511</v>
      </c>
      <c r="AO112" s="13">
        <v>29418</v>
      </c>
      <c r="AP112" s="13">
        <v>1883977</v>
      </c>
      <c r="AQ112" s="13">
        <v>430860</v>
      </c>
      <c r="AR112" s="13">
        <v>452222</v>
      </c>
      <c r="AS112" s="13">
        <v>4498</v>
      </c>
      <c r="AT112" s="25">
        <v>40679</v>
      </c>
      <c r="AU112" s="1">
        <v>8379100</v>
      </c>
      <c r="AV112" s="1">
        <v>12626</v>
      </c>
      <c r="AW112" s="1">
        <v>123505</v>
      </c>
      <c r="AX112" s="1">
        <v>136130</v>
      </c>
      <c r="AY112" s="1">
        <v>46624662</v>
      </c>
      <c r="AZ112" s="1">
        <v>46760793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46760793</v>
      </c>
      <c r="BG112" s="1">
        <v>37347</v>
      </c>
      <c r="BH112" s="1">
        <v>143309</v>
      </c>
      <c r="BI112" s="1">
        <v>1586466</v>
      </c>
      <c r="BJ112" s="1">
        <v>56545704</v>
      </c>
      <c r="BM112" s="1">
        <f t="shared" si="88"/>
        <v>180656</v>
      </c>
      <c r="BO112" s="1">
        <f t="shared" si="89"/>
        <v>55139893</v>
      </c>
      <c r="BQ112" s="1">
        <f t="shared" si="90"/>
        <v>3.2763211927161339E-3</v>
      </c>
      <c r="BS112" s="1">
        <f t="shared" si="91"/>
        <v>0</v>
      </c>
    </row>
    <row r="113" spans="1:71" s="1" customFormat="1" x14ac:dyDescent="0.25">
      <c r="C113" s="2" t="s">
        <v>39</v>
      </c>
      <c r="D113" s="1">
        <v>40</v>
      </c>
      <c r="E113" s="13">
        <v>802164</v>
      </c>
      <c r="F113" s="13">
        <v>489350</v>
      </c>
      <c r="G113" s="13">
        <v>23559</v>
      </c>
      <c r="H113" s="13">
        <v>53266.8</v>
      </c>
      <c r="I113" s="13">
        <v>1589.2</v>
      </c>
      <c r="J113" s="13">
        <v>85523</v>
      </c>
      <c r="K113" s="13">
        <v>69346</v>
      </c>
      <c r="L113" s="13">
        <v>82702</v>
      </c>
      <c r="M113" s="13">
        <v>84165</v>
      </c>
      <c r="N113" s="13">
        <v>29194</v>
      </c>
      <c r="O113" s="13">
        <v>138638.78999999998</v>
      </c>
      <c r="P113" s="13">
        <v>49346.009999999995</v>
      </c>
      <c r="Q113" s="13">
        <v>46996.200000000004</v>
      </c>
      <c r="R113" s="13">
        <v>117359</v>
      </c>
      <c r="S113" s="25">
        <v>88178</v>
      </c>
      <c r="T113" s="13">
        <v>29486.52</v>
      </c>
      <c r="U113" s="13">
        <v>40719.479999999996</v>
      </c>
      <c r="V113" s="13">
        <v>101120</v>
      </c>
      <c r="W113" s="25">
        <v>75886</v>
      </c>
      <c r="X113" s="25">
        <v>35952</v>
      </c>
      <c r="Y113" s="13">
        <v>184863</v>
      </c>
      <c r="Z113" s="13">
        <v>23659.74</v>
      </c>
      <c r="AA113" s="13">
        <v>6673.26</v>
      </c>
      <c r="AB113" s="13">
        <v>6478</v>
      </c>
      <c r="AC113" s="13">
        <v>17316</v>
      </c>
      <c r="AD113" s="13">
        <v>3883</v>
      </c>
      <c r="AE113" s="13">
        <v>6418</v>
      </c>
      <c r="AF113" s="13">
        <v>629389</v>
      </c>
      <c r="AG113" s="13">
        <v>593750</v>
      </c>
      <c r="AH113" s="13">
        <v>328327</v>
      </c>
      <c r="AI113" s="13">
        <v>159368</v>
      </c>
      <c r="AJ113" s="13">
        <v>230688</v>
      </c>
      <c r="AK113" s="25">
        <v>234446</v>
      </c>
      <c r="AL113" s="25">
        <v>16037</v>
      </c>
      <c r="AM113" s="13">
        <v>2213690</v>
      </c>
      <c r="AN113" s="13">
        <v>184930</v>
      </c>
      <c r="AO113" s="13">
        <v>79953</v>
      </c>
      <c r="AP113" s="13">
        <v>2129707</v>
      </c>
      <c r="AQ113" s="13">
        <v>1969756</v>
      </c>
      <c r="AR113" s="13">
        <v>147726</v>
      </c>
      <c r="AS113" s="13">
        <v>28621</v>
      </c>
      <c r="AT113" s="25">
        <v>99554</v>
      </c>
      <c r="AU113" s="1">
        <v>11739774</v>
      </c>
      <c r="AV113" s="1">
        <v>6384375</v>
      </c>
      <c r="AW113" s="1">
        <v>9534372</v>
      </c>
      <c r="AX113" s="1">
        <v>15918747</v>
      </c>
      <c r="AY113" s="1">
        <v>3653180</v>
      </c>
      <c r="AZ113" s="1">
        <v>19571928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19571928</v>
      </c>
      <c r="BG113" s="1">
        <v>116726</v>
      </c>
      <c r="BH113" s="1">
        <v>5476</v>
      </c>
      <c r="BI113" s="1">
        <v>-420695</v>
      </c>
      <c r="BJ113" s="1">
        <v>30768804</v>
      </c>
      <c r="BM113" s="1">
        <f t="shared" si="88"/>
        <v>122202</v>
      </c>
      <c r="BO113" s="1">
        <f t="shared" si="89"/>
        <v>31311702</v>
      </c>
      <c r="BQ113" s="1">
        <f t="shared" si="90"/>
        <v>3.9027581445428934E-3</v>
      </c>
      <c r="BS113" s="1">
        <f t="shared" si="91"/>
        <v>0</v>
      </c>
    </row>
    <row r="114" spans="1:71" s="1" customFormat="1" x14ac:dyDescent="0.25">
      <c r="C114" s="2" t="s">
        <v>40</v>
      </c>
      <c r="D114" s="1">
        <v>41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25">
        <v>0</v>
      </c>
      <c r="T114" s="13">
        <v>0</v>
      </c>
      <c r="U114" s="13">
        <v>0</v>
      </c>
      <c r="V114" s="13">
        <v>0</v>
      </c>
      <c r="W114" s="25">
        <v>0</v>
      </c>
      <c r="X114" s="25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3139</v>
      </c>
      <c r="AH114" s="13">
        <v>37132</v>
      </c>
      <c r="AI114" s="13">
        <v>3212</v>
      </c>
      <c r="AJ114" s="13">
        <v>0</v>
      </c>
      <c r="AK114" s="25">
        <v>0</v>
      </c>
      <c r="AL114" s="25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388412</v>
      </c>
      <c r="AS114" s="13">
        <v>228</v>
      </c>
      <c r="AT114" s="25">
        <v>0</v>
      </c>
      <c r="AU114" s="1">
        <v>432123</v>
      </c>
      <c r="AV114" s="1">
        <v>7681076</v>
      </c>
      <c r="AW114" s="1">
        <v>25185133</v>
      </c>
      <c r="AX114" s="1">
        <v>32866208</v>
      </c>
      <c r="AY114" s="1">
        <v>1809461</v>
      </c>
      <c r="AZ114" s="1">
        <v>34675670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34675670</v>
      </c>
      <c r="BG114" s="1">
        <v>3669</v>
      </c>
      <c r="BH114" s="1">
        <v>2336</v>
      </c>
      <c r="BI114" s="1">
        <v>2123041</v>
      </c>
      <c r="BJ114" s="1">
        <v>37224828</v>
      </c>
      <c r="BM114" s="1">
        <f t="shared" si="88"/>
        <v>6005</v>
      </c>
      <c r="BO114" s="1">
        <f t="shared" si="89"/>
        <v>35107793</v>
      </c>
      <c r="BQ114" s="1">
        <f t="shared" si="90"/>
        <v>1.7104464527291705E-4</v>
      </c>
      <c r="BS114" s="1">
        <f t="shared" si="91"/>
        <v>0</v>
      </c>
    </row>
    <row r="115" spans="1:71" s="1" customFormat="1" x14ac:dyDescent="0.25">
      <c r="C115" s="2" t="s">
        <v>41</v>
      </c>
      <c r="D115" s="1">
        <v>42</v>
      </c>
      <c r="E115" s="13">
        <v>0</v>
      </c>
      <c r="F115" s="13">
        <v>29619</v>
      </c>
      <c r="G115" s="13">
        <v>369</v>
      </c>
      <c r="H115" s="13">
        <v>11926.4</v>
      </c>
      <c r="I115" s="13">
        <v>1573.6000000000001</v>
      </c>
      <c r="J115" s="13">
        <v>63690</v>
      </c>
      <c r="K115" s="13">
        <v>46301</v>
      </c>
      <c r="L115" s="13">
        <v>82728</v>
      </c>
      <c r="M115" s="13">
        <v>48496</v>
      </c>
      <c r="N115" s="13">
        <v>6338</v>
      </c>
      <c r="O115" s="13">
        <v>133681.60999999999</v>
      </c>
      <c r="P115" s="13">
        <v>47581.59</v>
      </c>
      <c r="Q115" s="13">
        <v>45315.8</v>
      </c>
      <c r="R115" s="13">
        <v>157157</v>
      </c>
      <c r="S115" s="25">
        <v>50407</v>
      </c>
      <c r="T115" s="13">
        <v>22256.639999999999</v>
      </c>
      <c r="U115" s="13">
        <v>30735.359999999997</v>
      </c>
      <c r="V115" s="13">
        <v>78632</v>
      </c>
      <c r="W115" s="25">
        <v>67484</v>
      </c>
      <c r="X115" s="25">
        <v>43579</v>
      </c>
      <c r="Y115" s="13">
        <v>86476</v>
      </c>
      <c r="Z115" s="13">
        <v>9654.06</v>
      </c>
      <c r="AA115" s="13">
        <v>2722.94</v>
      </c>
      <c r="AB115" s="13">
        <v>3056</v>
      </c>
      <c r="AC115" s="13">
        <v>1792</v>
      </c>
      <c r="AD115" s="13">
        <v>1074</v>
      </c>
      <c r="AE115" s="13">
        <v>873</v>
      </c>
      <c r="AF115" s="13">
        <v>295212</v>
      </c>
      <c r="AG115" s="13">
        <v>293450</v>
      </c>
      <c r="AH115" s="13">
        <v>86669</v>
      </c>
      <c r="AI115" s="13">
        <v>48130</v>
      </c>
      <c r="AJ115" s="13">
        <v>351923</v>
      </c>
      <c r="AK115" s="25">
        <v>404756</v>
      </c>
      <c r="AL115" s="25">
        <v>8005</v>
      </c>
      <c r="AM115" s="13">
        <v>641152</v>
      </c>
      <c r="AN115" s="13">
        <v>284005</v>
      </c>
      <c r="AO115" s="13">
        <v>48664</v>
      </c>
      <c r="AP115" s="13">
        <v>67812</v>
      </c>
      <c r="AQ115" s="13">
        <v>34990</v>
      </c>
      <c r="AR115" s="13">
        <v>10786</v>
      </c>
      <c r="AS115" s="13">
        <v>2111296</v>
      </c>
      <c r="AT115" s="25">
        <v>70065</v>
      </c>
      <c r="AU115" s="1">
        <v>5830434</v>
      </c>
      <c r="AV115" s="1">
        <v>624515</v>
      </c>
      <c r="AW115" s="1">
        <v>3057899</v>
      </c>
      <c r="AX115" s="1">
        <v>3682413</v>
      </c>
      <c r="AY115" s="1">
        <v>762079</v>
      </c>
      <c r="AZ115" s="1">
        <v>4444493</v>
      </c>
      <c r="BA115" s="1">
        <v>0</v>
      </c>
      <c r="BB115" s="1">
        <v>0</v>
      </c>
      <c r="BC115" s="1">
        <v>0</v>
      </c>
      <c r="BD115" s="1">
        <v>8117</v>
      </c>
      <c r="BE115" s="1">
        <v>1536</v>
      </c>
      <c r="BF115" s="1">
        <v>4454146</v>
      </c>
      <c r="BG115" s="1">
        <v>320641</v>
      </c>
      <c r="BH115" s="1">
        <v>571466</v>
      </c>
      <c r="BI115" s="1">
        <v>231202</v>
      </c>
      <c r="BJ115" s="1">
        <v>9623675</v>
      </c>
      <c r="BM115" s="1">
        <f t="shared" si="88"/>
        <v>892107</v>
      </c>
      <c r="BO115" s="1">
        <f t="shared" si="89"/>
        <v>10274927</v>
      </c>
      <c r="BQ115" s="1">
        <f t="shared" si="90"/>
        <v>8.6823682542951405E-2</v>
      </c>
      <c r="BS115" s="1">
        <f t="shared" si="91"/>
        <v>9653</v>
      </c>
    </row>
    <row r="116" spans="1:71" s="1" customFormat="1" x14ac:dyDescent="0.25">
      <c r="A116" s="25"/>
      <c r="B116" s="25"/>
      <c r="C116" s="29" t="s">
        <v>42</v>
      </c>
      <c r="D116" s="25">
        <v>39</v>
      </c>
      <c r="E116" s="25">
        <v>152486</v>
      </c>
      <c r="F116" s="25">
        <v>284870</v>
      </c>
      <c r="G116" s="25">
        <v>29595</v>
      </c>
      <c r="H116" s="25">
        <v>21961.8</v>
      </c>
      <c r="I116" s="25">
        <v>4323.2</v>
      </c>
      <c r="J116" s="25">
        <v>132385</v>
      </c>
      <c r="K116" s="25">
        <v>187116</v>
      </c>
      <c r="L116" s="25">
        <v>180274</v>
      </c>
      <c r="M116" s="25">
        <v>112849</v>
      </c>
      <c r="N116" s="25">
        <v>171856</v>
      </c>
      <c r="O116" s="25">
        <v>362169.73</v>
      </c>
      <c r="P116" s="25">
        <v>128907.87</v>
      </c>
      <c r="Q116" s="25">
        <v>122769.40000000001</v>
      </c>
      <c r="R116" s="25">
        <v>343136</v>
      </c>
      <c r="S116" s="25">
        <v>563668</v>
      </c>
      <c r="T116" s="25">
        <v>78779.819999999992</v>
      </c>
      <c r="U116" s="25">
        <v>108791.18</v>
      </c>
      <c r="V116" s="25">
        <v>151300</v>
      </c>
      <c r="W116" s="25">
        <v>336698</v>
      </c>
      <c r="X116" s="25">
        <v>434630</v>
      </c>
      <c r="Y116" s="25">
        <v>277937</v>
      </c>
      <c r="Z116" s="25">
        <v>50017.5</v>
      </c>
      <c r="AA116" s="25">
        <v>14107.5</v>
      </c>
      <c r="AB116" s="25">
        <v>10985</v>
      </c>
      <c r="AC116" s="25">
        <v>113270</v>
      </c>
      <c r="AD116" s="25">
        <v>10607</v>
      </c>
      <c r="AE116" s="25">
        <v>8682</v>
      </c>
      <c r="AF116" s="25">
        <v>1131232</v>
      </c>
      <c r="AG116" s="25">
        <v>354530</v>
      </c>
      <c r="AH116" s="25">
        <v>557039</v>
      </c>
      <c r="AI116" s="25">
        <v>662558</v>
      </c>
      <c r="AJ116" s="25">
        <v>26159</v>
      </c>
      <c r="AK116" s="25">
        <v>1547658</v>
      </c>
      <c r="AL116" s="25">
        <v>39942</v>
      </c>
      <c r="AM116" s="25">
        <v>252259</v>
      </c>
      <c r="AN116" s="25">
        <v>39989</v>
      </c>
      <c r="AO116" s="25">
        <v>154825</v>
      </c>
      <c r="AP116" s="25">
        <v>10446769</v>
      </c>
      <c r="AQ116" s="25">
        <v>248830</v>
      </c>
      <c r="AR116" s="25">
        <v>178226</v>
      </c>
      <c r="AS116" s="25">
        <v>51941</v>
      </c>
      <c r="AT116" s="25">
        <v>508175</v>
      </c>
      <c r="AU116" s="25">
        <v>20594304</v>
      </c>
      <c r="AV116" s="25">
        <v>495527</v>
      </c>
      <c r="AW116" s="25">
        <v>1850729</v>
      </c>
      <c r="AX116" s="25">
        <v>2346256</v>
      </c>
      <c r="AY116" s="25">
        <v>24449</v>
      </c>
      <c r="AZ116" s="25">
        <v>2370705</v>
      </c>
      <c r="BA116" s="25">
        <v>0</v>
      </c>
      <c r="BB116" s="25">
        <v>0</v>
      </c>
      <c r="BC116" s="25">
        <v>0</v>
      </c>
      <c r="BD116" s="25">
        <v>1020374</v>
      </c>
      <c r="BE116" s="25">
        <v>243480</v>
      </c>
      <c r="BF116" s="25">
        <v>3634559</v>
      </c>
      <c r="BG116" s="25">
        <v>0</v>
      </c>
      <c r="BH116" s="25">
        <v>0</v>
      </c>
      <c r="BI116" s="25">
        <v>1243598</v>
      </c>
      <c r="BJ116" s="25">
        <v>25472461</v>
      </c>
      <c r="BK116" s="25"/>
      <c r="BM116" s="1">
        <f t="shared" si="88"/>
        <v>0</v>
      </c>
      <c r="BO116" s="1">
        <f t="shared" si="89"/>
        <v>22965009</v>
      </c>
      <c r="BQ116" s="1">
        <f t="shared" si="90"/>
        <v>0</v>
      </c>
      <c r="BS116" s="1">
        <f t="shared" si="91"/>
        <v>1263854</v>
      </c>
    </row>
    <row r="117" spans="1:71" s="1" customFormat="1" x14ac:dyDescent="0.25">
      <c r="C117" s="2" t="s">
        <v>148</v>
      </c>
      <c r="D117" s="2" t="s">
        <v>149</v>
      </c>
      <c r="E117" s="1">
        <v>40256567</v>
      </c>
      <c r="F117" s="1">
        <v>16463115</v>
      </c>
      <c r="G117" s="1">
        <v>4204238</v>
      </c>
      <c r="H117" s="1">
        <v>15658160.4</v>
      </c>
      <c r="I117" s="1">
        <v>2464215.6</v>
      </c>
      <c r="J117" s="1">
        <v>165131129</v>
      </c>
      <c r="K117" s="1">
        <v>123999472</v>
      </c>
      <c r="L117" s="1">
        <v>37814114</v>
      </c>
      <c r="M117" s="1">
        <v>67865072</v>
      </c>
      <c r="N117" s="1">
        <v>93456449</v>
      </c>
      <c r="O117" s="1">
        <v>157910775.38</v>
      </c>
      <c r="P117" s="1">
        <v>56205530.219999999</v>
      </c>
      <c r="Q117" s="1">
        <v>53529076.400000006</v>
      </c>
      <c r="R117" s="1">
        <v>75991081</v>
      </c>
      <c r="S117" s="25">
        <v>61284074</v>
      </c>
      <c r="T117" s="1">
        <v>48612444.719999999</v>
      </c>
      <c r="U117" s="1">
        <v>67131471.280000001</v>
      </c>
      <c r="V117" s="1">
        <v>61850015</v>
      </c>
      <c r="W117" s="25">
        <v>70202193</v>
      </c>
      <c r="X117" s="25">
        <v>58309534</v>
      </c>
      <c r="Y117" s="1">
        <v>79837959</v>
      </c>
      <c r="Z117" s="1">
        <v>66916737.420000002</v>
      </c>
      <c r="AA117" s="1">
        <v>18873951.580000002</v>
      </c>
      <c r="AB117" s="1">
        <v>2488269</v>
      </c>
      <c r="AC117" s="1">
        <v>32405039</v>
      </c>
      <c r="AD117" s="1">
        <v>3417050</v>
      </c>
      <c r="AE117" s="1">
        <v>2105495</v>
      </c>
      <c r="AF117" s="1">
        <v>113324173</v>
      </c>
      <c r="AG117" s="1">
        <v>34955578</v>
      </c>
      <c r="AH117" s="1">
        <v>66886077</v>
      </c>
      <c r="AI117" s="1">
        <v>16831889</v>
      </c>
      <c r="AJ117" s="1">
        <v>9892587</v>
      </c>
      <c r="AK117" s="25">
        <v>39045968</v>
      </c>
      <c r="AL117" s="25">
        <v>1240582</v>
      </c>
      <c r="AM117" s="1">
        <v>29932733</v>
      </c>
      <c r="AN117" s="1">
        <v>16035689</v>
      </c>
      <c r="AO117" s="1">
        <v>12876740</v>
      </c>
      <c r="AP117" s="1">
        <v>20942036</v>
      </c>
      <c r="AQ117" s="1">
        <v>6093718</v>
      </c>
      <c r="AR117" s="1">
        <v>24828263</v>
      </c>
      <c r="AS117" s="1">
        <v>5115989</v>
      </c>
      <c r="AT117" s="25">
        <v>13346300</v>
      </c>
    </row>
    <row r="118" spans="1:71" s="1" customFormat="1" x14ac:dyDescent="0.25">
      <c r="A118" s="2"/>
      <c r="B118" s="2"/>
      <c r="C118" s="2" t="s">
        <v>150</v>
      </c>
      <c r="D118" s="2" t="s">
        <v>151</v>
      </c>
      <c r="E118" s="1">
        <v>49222180</v>
      </c>
      <c r="F118" s="1">
        <v>3979484</v>
      </c>
      <c r="G118" s="1">
        <v>699047</v>
      </c>
      <c r="H118" s="1">
        <v>2951453</v>
      </c>
      <c r="I118" s="1">
        <v>669442</v>
      </c>
      <c r="J118" s="1">
        <v>12908982</v>
      </c>
      <c r="K118" s="1">
        <v>6960729</v>
      </c>
      <c r="L118" s="1">
        <v>2211907</v>
      </c>
      <c r="M118" s="1">
        <v>2781032</v>
      </c>
      <c r="N118" s="1">
        <v>2971824</v>
      </c>
      <c r="O118" s="1">
        <v>8411626.459999999</v>
      </c>
      <c r="P118" s="1">
        <v>2993968.7399999998</v>
      </c>
      <c r="Q118" s="1">
        <v>2851398.8000000003</v>
      </c>
      <c r="R118" s="1">
        <v>5417058</v>
      </c>
      <c r="S118" s="25">
        <v>3007662</v>
      </c>
      <c r="T118" s="1">
        <v>1845335.52</v>
      </c>
      <c r="U118" s="1">
        <v>2548320.48</v>
      </c>
      <c r="V118" s="1">
        <v>3004108</v>
      </c>
      <c r="W118" s="25">
        <v>3891867</v>
      </c>
      <c r="X118" s="25">
        <v>6006073</v>
      </c>
      <c r="Y118" s="1">
        <v>6573893</v>
      </c>
      <c r="Z118" s="1">
        <v>5412378.6600000001</v>
      </c>
      <c r="AA118" s="1">
        <v>1526568.34</v>
      </c>
      <c r="AB118" s="1">
        <v>994910</v>
      </c>
      <c r="AC118" s="1">
        <v>2781428</v>
      </c>
      <c r="AD118" s="1">
        <v>334149</v>
      </c>
      <c r="AE118" s="1">
        <v>915133</v>
      </c>
      <c r="AF118" s="1">
        <v>22231940</v>
      </c>
      <c r="AG118" s="1">
        <v>43304067</v>
      </c>
      <c r="AH118" s="1">
        <v>17192162</v>
      </c>
      <c r="AI118" s="1">
        <v>12613455</v>
      </c>
      <c r="AJ118" s="1">
        <v>3022714</v>
      </c>
      <c r="AK118" s="25">
        <v>9976526</v>
      </c>
      <c r="AL118" s="25">
        <v>371965</v>
      </c>
      <c r="AM118" s="1">
        <v>12444407</v>
      </c>
      <c r="AN118" s="1">
        <v>4787718</v>
      </c>
      <c r="AO118" s="1">
        <v>4549809</v>
      </c>
      <c r="AP118" s="1">
        <v>4103041</v>
      </c>
      <c r="AQ118" s="1">
        <v>20473998</v>
      </c>
      <c r="AR118" s="1">
        <v>7903996</v>
      </c>
      <c r="AS118" s="1">
        <v>2352382</v>
      </c>
      <c r="AT118" s="25">
        <v>8460265</v>
      </c>
    </row>
    <row r="119" spans="1:71" s="1" customFormat="1" x14ac:dyDescent="0.25">
      <c r="A119" s="2"/>
      <c r="B119" s="2"/>
      <c r="C119" s="2" t="s">
        <v>152</v>
      </c>
      <c r="D119" s="2" t="s">
        <v>153</v>
      </c>
      <c r="E119" s="1">
        <v>19266</v>
      </c>
      <c r="F119" s="1">
        <v>732757</v>
      </c>
      <c r="G119" s="1">
        <v>915173</v>
      </c>
      <c r="H119" s="1">
        <v>200993.2</v>
      </c>
      <c r="I119" s="1">
        <v>48080.800000000003</v>
      </c>
      <c r="J119" s="1">
        <v>4088664</v>
      </c>
      <c r="K119" s="1">
        <v>1227196</v>
      </c>
      <c r="L119" s="1">
        <v>322323</v>
      </c>
      <c r="M119" s="1">
        <v>752131</v>
      </c>
      <c r="N119" s="1">
        <v>5756710</v>
      </c>
      <c r="O119" s="1">
        <v>2117888.19</v>
      </c>
      <c r="P119" s="1">
        <v>753824.61</v>
      </c>
      <c r="Q119" s="1">
        <v>717928.20000000007</v>
      </c>
      <c r="R119" s="1">
        <v>1401524</v>
      </c>
      <c r="S119" s="25">
        <v>935767</v>
      </c>
      <c r="T119" s="1">
        <v>372496.32</v>
      </c>
      <c r="U119" s="1">
        <v>514399.68</v>
      </c>
      <c r="V119" s="1">
        <v>660248</v>
      </c>
      <c r="W119" s="25">
        <v>348987</v>
      </c>
      <c r="X119" s="25">
        <v>435098</v>
      </c>
      <c r="Y119" s="1">
        <v>1639445</v>
      </c>
      <c r="Z119" s="1">
        <v>2189242.38</v>
      </c>
      <c r="AA119" s="1">
        <v>617478.62</v>
      </c>
      <c r="AB119" s="1">
        <v>69038</v>
      </c>
      <c r="AC119" s="1">
        <v>606383</v>
      </c>
      <c r="AD119" s="1">
        <v>11134</v>
      </c>
      <c r="AE119" s="1">
        <v>152948</v>
      </c>
      <c r="AF119" s="1">
        <v>4536871</v>
      </c>
      <c r="AG119" s="1">
        <v>17605386</v>
      </c>
      <c r="AH119" s="1">
        <v>3142371</v>
      </c>
      <c r="AI119" s="1">
        <v>538371</v>
      </c>
      <c r="AJ119" s="1">
        <v>586837</v>
      </c>
      <c r="AK119" s="25">
        <v>3124151</v>
      </c>
      <c r="AL119" s="25">
        <v>126011</v>
      </c>
      <c r="AM119" s="1">
        <v>848310</v>
      </c>
      <c r="AN119" s="1">
        <v>4340846</v>
      </c>
      <c r="AO119" s="1">
        <v>1169271</v>
      </c>
      <c r="AP119" s="1">
        <v>29301937</v>
      </c>
      <c r="AQ119" s="1">
        <v>258442</v>
      </c>
      <c r="AR119" s="1">
        <v>112366</v>
      </c>
      <c r="AS119" s="1">
        <v>242597</v>
      </c>
      <c r="AT119" s="25">
        <v>544025</v>
      </c>
    </row>
    <row r="120" spans="1:71" s="1" customFormat="1" x14ac:dyDescent="0.25">
      <c r="A120" s="2"/>
      <c r="B120" s="2"/>
      <c r="C120" s="2" t="s">
        <v>154</v>
      </c>
      <c r="D120" s="2" t="s">
        <v>155</v>
      </c>
      <c r="E120" s="1">
        <v>1905584</v>
      </c>
      <c r="F120" s="1">
        <v>952534</v>
      </c>
      <c r="G120" s="1">
        <v>3406579</v>
      </c>
      <c r="H120" s="1">
        <v>980744.4</v>
      </c>
      <c r="I120" s="1">
        <v>101409.60000000001</v>
      </c>
      <c r="J120" s="1">
        <v>6294895</v>
      </c>
      <c r="K120" s="1">
        <v>1440381</v>
      </c>
      <c r="L120" s="1">
        <v>514814</v>
      </c>
      <c r="M120" s="1">
        <v>2247901</v>
      </c>
      <c r="N120" s="1">
        <v>3816904</v>
      </c>
      <c r="O120" s="1">
        <v>5617849.6099999994</v>
      </c>
      <c r="P120" s="1">
        <v>1999573.5899999999</v>
      </c>
      <c r="Q120" s="1">
        <v>1904355.8</v>
      </c>
      <c r="R120" s="1">
        <v>2830257</v>
      </c>
      <c r="S120" s="25">
        <v>1455128</v>
      </c>
      <c r="T120" s="1">
        <v>1393253.8199999998</v>
      </c>
      <c r="U120" s="1">
        <v>1924017.18</v>
      </c>
      <c r="V120" s="1">
        <v>1545142</v>
      </c>
      <c r="W120" s="25">
        <v>2390279</v>
      </c>
      <c r="X120" s="25">
        <v>1339991</v>
      </c>
      <c r="Y120" s="1">
        <v>2095640</v>
      </c>
      <c r="Z120" s="1">
        <v>2008122.48</v>
      </c>
      <c r="AA120" s="1">
        <v>566393.52</v>
      </c>
      <c r="AB120" s="1">
        <v>428666</v>
      </c>
      <c r="AC120" s="1">
        <v>4927364</v>
      </c>
      <c r="AD120" s="1">
        <v>320391</v>
      </c>
      <c r="AE120" s="1">
        <v>600373</v>
      </c>
      <c r="AF120" s="1">
        <v>10989635</v>
      </c>
      <c r="AG120" s="1">
        <v>3021918</v>
      </c>
      <c r="AH120" s="1">
        <v>5583254</v>
      </c>
      <c r="AI120" s="1">
        <v>1379435</v>
      </c>
      <c r="AJ120" s="1">
        <v>1784392</v>
      </c>
      <c r="AK120" s="25">
        <v>4625452</v>
      </c>
      <c r="AL120" s="25">
        <v>97736</v>
      </c>
      <c r="AM120" s="1">
        <v>646766</v>
      </c>
      <c r="AN120" s="1">
        <v>15949029</v>
      </c>
      <c r="AO120" s="1">
        <v>975861</v>
      </c>
      <c r="AP120" s="1">
        <v>956381</v>
      </c>
      <c r="AQ120" s="1">
        <v>2840333</v>
      </c>
      <c r="AR120" s="1">
        <v>1799075</v>
      </c>
      <c r="AS120" s="1">
        <v>830202</v>
      </c>
      <c r="AT120" s="25">
        <v>973787</v>
      </c>
    </row>
    <row r="121" spans="1:71" s="1" customFormat="1" x14ac:dyDescent="0.25">
      <c r="A121" s="2"/>
      <c r="B121" s="2"/>
      <c r="C121" s="2" t="s">
        <v>156</v>
      </c>
      <c r="D121" s="2" t="s">
        <v>157</v>
      </c>
      <c r="E121" s="1">
        <v>0</v>
      </c>
      <c r="F121" s="1">
        <v>2750604</v>
      </c>
      <c r="G121" s="1">
        <v>-1228363</v>
      </c>
      <c r="H121" s="1">
        <v>1308787.6000000001</v>
      </c>
      <c r="I121" s="1">
        <v>-177807.6</v>
      </c>
      <c r="J121" s="1">
        <v>9853649</v>
      </c>
      <c r="K121" s="1">
        <v>5938965</v>
      </c>
      <c r="L121" s="1">
        <v>2028912</v>
      </c>
      <c r="M121" s="1">
        <v>5317606</v>
      </c>
      <c r="N121" s="1">
        <v>4141512</v>
      </c>
      <c r="O121" s="1">
        <v>15028999.199999999</v>
      </c>
      <c r="P121" s="1">
        <v>5349304.8</v>
      </c>
      <c r="Q121" s="1">
        <v>5094576</v>
      </c>
      <c r="R121" s="1">
        <v>10706832</v>
      </c>
      <c r="S121" s="25">
        <v>4565688</v>
      </c>
      <c r="T121" s="1">
        <v>3772481.1599999997</v>
      </c>
      <c r="U121" s="1">
        <v>5209616.84</v>
      </c>
      <c r="V121" s="1">
        <v>5874000</v>
      </c>
      <c r="W121" s="25">
        <v>3624738</v>
      </c>
      <c r="X121" s="25">
        <v>3375667</v>
      </c>
      <c r="Y121" s="1">
        <v>8085347</v>
      </c>
      <c r="Z121" s="1">
        <v>6225185.46</v>
      </c>
      <c r="AA121" s="1">
        <v>1755821.54</v>
      </c>
      <c r="AB121" s="1">
        <v>1319758</v>
      </c>
      <c r="AC121" s="1">
        <v>965639</v>
      </c>
      <c r="AD121" s="1">
        <v>748401</v>
      </c>
      <c r="AE121" s="1">
        <v>80382</v>
      </c>
      <c r="AF121" s="1">
        <v>5011282</v>
      </c>
      <c r="AG121" s="1">
        <v>28905920</v>
      </c>
      <c r="AH121" s="1">
        <v>7128244</v>
      </c>
      <c r="AI121" s="1">
        <v>2122607</v>
      </c>
      <c r="AJ121" s="1">
        <v>2345418</v>
      </c>
      <c r="AK121" s="25">
        <v>5703634</v>
      </c>
      <c r="AL121" s="25">
        <v>314004</v>
      </c>
      <c r="AM121" s="1">
        <v>22576107</v>
      </c>
      <c r="AN121" s="1">
        <v>5836084</v>
      </c>
      <c r="AO121" s="1">
        <v>3885327</v>
      </c>
      <c r="AP121" s="1">
        <v>1242309</v>
      </c>
      <c r="AQ121" s="1">
        <v>1102313</v>
      </c>
      <c r="AR121" s="1">
        <v>2581128</v>
      </c>
      <c r="AS121" s="1">
        <v>1082505</v>
      </c>
      <c r="AT121" s="25">
        <v>2148084</v>
      </c>
    </row>
    <row r="122" spans="1:71" s="1" customFormat="1" x14ac:dyDescent="0.25">
      <c r="A122" s="2"/>
      <c r="B122" s="2"/>
      <c r="C122" s="2" t="s">
        <v>158</v>
      </c>
      <c r="D122" s="2" t="s">
        <v>159</v>
      </c>
      <c r="E122" s="1">
        <v>51147030</v>
      </c>
      <c r="F122" s="1">
        <v>8415380</v>
      </c>
      <c r="G122" s="1">
        <v>3792436</v>
      </c>
      <c r="H122" s="1">
        <v>5441978.2000000002</v>
      </c>
      <c r="I122" s="1">
        <v>641124.80000000005</v>
      </c>
      <c r="J122" s="1">
        <v>33146189</v>
      </c>
      <c r="K122" s="1">
        <v>15567273</v>
      </c>
      <c r="L122" s="1">
        <v>5077956</v>
      </c>
      <c r="M122" s="1">
        <v>11098670</v>
      </c>
      <c r="N122" s="1">
        <v>16686951</v>
      </c>
      <c r="O122" s="1">
        <v>31176364.049999997</v>
      </c>
      <c r="P122" s="1">
        <v>11096671.949999999</v>
      </c>
      <c r="Q122" s="1">
        <v>10568259</v>
      </c>
      <c r="R122" s="1">
        <v>20355670</v>
      </c>
      <c r="S122" s="25">
        <v>9964245</v>
      </c>
      <c r="T122" s="1">
        <v>7383567.2399999993</v>
      </c>
      <c r="U122" s="1">
        <v>10196354.76</v>
      </c>
      <c r="V122" s="1">
        <v>11083499</v>
      </c>
      <c r="W122" s="25">
        <v>10255871</v>
      </c>
      <c r="X122" s="25">
        <v>11156830</v>
      </c>
      <c r="Y122" s="1">
        <v>18394325</v>
      </c>
      <c r="Z122" s="1">
        <v>15834928.200000001</v>
      </c>
      <c r="AA122" s="1">
        <v>4466261.8</v>
      </c>
      <c r="AB122" s="1">
        <v>2812372</v>
      </c>
      <c r="AC122" s="1">
        <v>9280813</v>
      </c>
      <c r="AD122" s="1">
        <v>1414075</v>
      </c>
      <c r="AE122" s="1">
        <v>1748835</v>
      </c>
      <c r="AF122" s="1">
        <v>42769729</v>
      </c>
      <c r="AG122" s="1">
        <v>92837290</v>
      </c>
      <c r="AH122" s="1">
        <v>33046030</v>
      </c>
      <c r="AI122" s="1">
        <v>16653869</v>
      </c>
      <c r="AJ122" s="1">
        <v>7739361</v>
      </c>
      <c r="AK122" s="25">
        <v>23429762</v>
      </c>
      <c r="AL122" s="25">
        <v>909717</v>
      </c>
      <c r="AM122" s="1">
        <v>36515591</v>
      </c>
      <c r="AN122" s="1">
        <v>30913677</v>
      </c>
      <c r="AO122" s="1">
        <v>10580267</v>
      </c>
      <c r="AP122" s="1">
        <v>35603668</v>
      </c>
      <c r="AQ122" s="1">
        <v>24675086</v>
      </c>
      <c r="AR122" s="1">
        <v>12396565</v>
      </c>
      <c r="AS122" s="1">
        <v>4507686</v>
      </c>
      <c r="AT122" s="25">
        <v>12126161</v>
      </c>
    </row>
    <row r="123" spans="1:71" s="1" customFormat="1" x14ac:dyDescent="0.25">
      <c r="C123" s="2" t="s">
        <v>160</v>
      </c>
      <c r="D123" s="2" t="s">
        <v>161</v>
      </c>
      <c r="E123" s="1">
        <v>91403597</v>
      </c>
      <c r="F123" s="1">
        <v>24878495</v>
      </c>
      <c r="G123" s="1">
        <v>7996674</v>
      </c>
      <c r="H123" s="1">
        <v>21100138</v>
      </c>
      <c r="I123" s="1">
        <v>3105340</v>
      </c>
      <c r="J123" s="1">
        <v>198277318</v>
      </c>
      <c r="K123" s="1">
        <v>139566744</v>
      </c>
      <c r="L123" s="1">
        <v>42892069</v>
      </c>
      <c r="M123" s="1">
        <v>78963743</v>
      </c>
      <c r="N123" s="1">
        <v>110143400</v>
      </c>
      <c r="O123" s="1">
        <v>189087139.42999998</v>
      </c>
      <c r="P123" s="1">
        <v>67302202.170000002</v>
      </c>
      <c r="Q123" s="1">
        <v>64097335.400000006</v>
      </c>
      <c r="R123" s="1">
        <v>96346752</v>
      </c>
      <c r="S123" s="25">
        <v>71248319</v>
      </c>
      <c r="T123" s="1">
        <v>55996011.960000001</v>
      </c>
      <c r="U123" s="1">
        <v>77327826.039999992</v>
      </c>
      <c r="V123" s="1">
        <v>72933514</v>
      </c>
      <c r="W123" s="25">
        <v>80458064</v>
      </c>
      <c r="X123" s="25">
        <v>69466364</v>
      </c>
      <c r="Y123" s="1">
        <v>98232284</v>
      </c>
      <c r="Z123" s="1">
        <v>82751666.400000006</v>
      </c>
      <c r="AA123" s="1">
        <v>23340213.600000001</v>
      </c>
      <c r="AB123" s="1">
        <v>5300641</v>
      </c>
      <c r="AC123" s="1">
        <v>41685852</v>
      </c>
      <c r="AD123" s="1">
        <v>4831125</v>
      </c>
      <c r="AE123" s="1">
        <v>3854330</v>
      </c>
      <c r="AF123" s="1">
        <v>156093902</v>
      </c>
      <c r="AG123" s="1">
        <v>127792868</v>
      </c>
      <c r="AH123" s="1">
        <v>99932107</v>
      </c>
      <c r="AI123" s="1">
        <v>33485758</v>
      </c>
      <c r="AJ123" s="1">
        <v>17631948</v>
      </c>
      <c r="AK123" s="25">
        <v>62475730</v>
      </c>
      <c r="AL123" s="25">
        <v>2150299</v>
      </c>
      <c r="AM123" s="1">
        <v>66448323</v>
      </c>
      <c r="AN123" s="1">
        <v>46949365</v>
      </c>
      <c r="AO123" s="1">
        <v>23457007</v>
      </c>
      <c r="AP123" s="1">
        <v>56545704</v>
      </c>
      <c r="AQ123" s="1">
        <v>30768804</v>
      </c>
      <c r="AR123" s="1">
        <v>37224828</v>
      </c>
      <c r="AS123" s="1">
        <v>9623675</v>
      </c>
      <c r="AT123" s="25">
        <v>25472461</v>
      </c>
    </row>
  </sheetData>
  <mergeCells count="15">
    <mergeCell ref="BC1:BC3"/>
    <mergeCell ref="BD1:BD3"/>
    <mergeCell ref="AU70:AU73"/>
    <mergeCell ref="AV70:BF70"/>
    <mergeCell ref="AV71:AZ71"/>
    <mergeCell ref="BA71:BC71"/>
    <mergeCell ref="BD71:BD73"/>
    <mergeCell ref="BE71:BE73"/>
    <mergeCell ref="BF71:BF73"/>
    <mergeCell ref="AV72:AX72"/>
    <mergeCell ref="AY72:AY73"/>
    <mergeCell ref="AZ72:AZ73"/>
    <mergeCell ref="BA72:BA73"/>
    <mergeCell ref="BB72:BB73"/>
    <mergeCell ref="BC72:BC7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C939-0CE7-4A7F-834D-3F86FB58D38E}">
  <dimension ref="A1:B26"/>
  <sheetViews>
    <sheetView workbookViewId="0">
      <selection activeCell="C20" sqref="C20"/>
    </sheetView>
  </sheetViews>
  <sheetFormatPr defaultRowHeight="13.8" x14ac:dyDescent="0.25"/>
  <cols>
    <col min="1" max="1" width="15.44140625" style="34" customWidth="1"/>
    <col min="2" max="2" width="48" style="34" customWidth="1"/>
    <col min="3" max="16384" width="8.88671875" style="34"/>
  </cols>
  <sheetData>
    <row r="1" spans="1:2" x14ac:dyDescent="0.25">
      <c r="A1" s="33" t="s">
        <v>54</v>
      </c>
      <c r="B1" s="33" t="s">
        <v>163</v>
      </c>
    </row>
    <row r="2" spans="1:2" x14ac:dyDescent="0.25">
      <c r="A2" s="34" t="s">
        <v>55</v>
      </c>
      <c r="B2" s="34" t="s">
        <v>164</v>
      </c>
    </row>
    <row r="3" spans="1:2" x14ac:dyDescent="0.25">
      <c r="A3" s="34" t="s">
        <v>56</v>
      </c>
      <c r="B3" s="34" t="s">
        <v>165</v>
      </c>
    </row>
    <row r="4" spans="1:2" x14ac:dyDescent="0.25">
      <c r="A4" s="34" t="s">
        <v>57</v>
      </c>
      <c r="B4" s="34" t="s">
        <v>166</v>
      </c>
    </row>
    <row r="5" spans="1:2" x14ac:dyDescent="0.25">
      <c r="A5" s="34" t="s">
        <v>58</v>
      </c>
      <c r="B5" s="34" t="s">
        <v>167</v>
      </c>
    </row>
    <row r="6" spans="1:2" x14ac:dyDescent="0.25">
      <c r="A6" s="34" t="s">
        <v>60</v>
      </c>
      <c r="B6" s="34" t="s">
        <v>168</v>
      </c>
    </row>
    <row r="7" spans="1:2" x14ac:dyDescent="0.25">
      <c r="A7" s="34" t="s">
        <v>61</v>
      </c>
      <c r="B7" s="34" t="s">
        <v>169</v>
      </c>
    </row>
    <row r="8" spans="1:2" x14ac:dyDescent="0.25">
      <c r="A8" s="34" t="s">
        <v>62</v>
      </c>
      <c r="B8" s="34" t="s">
        <v>170</v>
      </c>
    </row>
    <row r="9" spans="1:2" x14ac:dyDescent="0.25">
      <c r="A9" s="34" t="s">
        <v>63</v>
      </c>
      <c r="B9" s="34" t="s">
        <v>171</v>
      </c>
    </row>
    <row r="10" spans="1:2" x14ac:dyDescent="0.25">
      <c r="A10" s="34" t="s">
        <v>64</v>
      </c>
      <c r="B10" s="34" t="s">
        <v>172</v>
      </c>
    </row>
    <row r="11" spans="1:2" x14ac:dyDescent="0.25">
      <c r="A11" s="34" t="s">
        <v>65</v>
      </c>
      <c r="B11" s="34" t="s">
        <v>173</v>
      </c>
    </row>
    <row r="12" spans="1:2" x14ac:dyDescent="0.25">
      <c r="A12" s="34" t="s">
        <v>67</v>
      </c>
      <c r="B12" s="34" t="s">
        <v>174</v>
      </c>
    </row>
    <row r="13" spans="1:2" x14ac:dyDescent="0.25">
      <c r="A13" s="34" t="s">
        <v>68</v>
      </c>
      <c r="B13" s="34" t="s">
        <v>175</v>
      </c>
    </row>
    <row r="14" spans="1:2" x14ac:dyDescent="0.25">
      <c r="A14" s="34" t="s">
        <v>69</v>
      </c>
      <c r="B14" s="34" t="s">
        <v>176</v>
      </c>
    </row>
    <row r="15" spans="1:2" x14ac:dyDescent="0.25">
      <c r="A15" s="34" t="s">
        <v>70</v>
      </c>
      <c r="B15" s="34" t="s">
        <v>177</v>
      </c>
    </row>
    <row r="16" spans="1:2" x14ac:dyDescent="0.25">
      <c r="A16" s="34" t="s">
        <v>71</v>
      </c>
      <c r="B16" s="34" t="s">
        <v>178</v>
      </c>
    </row>
    <row r="17" spans="1:2" x14ac:dyDescent="0.25">
      <c r="A17" s="34" t="s">
        <v>72</v>
      </c>
      <c r="B17" s="34" t="s">
        <v>179</v>
      </c>
    </row>
    <row r="18" spans="1:2" x14ac:dyDescent="0.25">
      <c r="A18" s="34" t="s">
        <v>73</v>
      </c>
      <c r="B18" s="34" t="s">
        <v>180</v>
      </c>
    </row>
    <row r="19" spans="1:2" x14ac:dyDescent="0.25">
      <c r="A19" s="34" t="s">
        <v>74</v>
      </c>
      <c r="B19" s="34" t="s">
        <v>181</v>
      </c>
    </row>
    <row r="20" spans="1:2" x14ac:dyDescent="0.25">
      <c r="A20" s="34" t="s">
        <v>75</v>
      </c>
      <c r="B20" s="34" t="s">
        <v>182</v>
      </c>
    </row>
    <row r="21" spans="1:2" x14ac:dyDescent="0.25">
      <c r="A21" s="34" t="s">
        <v>76</v>
      </c>
      <c r="B21" s="34" t="s">
        <v>183</v>
      </c>
    </row>
    <row r="22" spans="1:2" x14ac:dyDescent="0.25">
      <c r="A22" s="34" t="s">
        <v>77</v>
      </c>
      <c r="B22" s="34" t="s">
        <v>184</v>
      </c>
    </row>
    <row r="23" spans="1:2" x14ac:dyDescent="0.25">
      <c r="A23" s="34" t="s">
        <v>78</v>
      </c>
      <c r="B23" s="34" t="s">
        <v>185</v>
      </c>
    </row>
    <row r="24" spans="1:2" x14ac:dyDescent="0.25">
      <c r="A24" s="34" t="s">
        <v>80</v>
      </c>
      <c r="B24" s="34" t="s">
        <v>186</v>
      </c>
    </row>
    <row r="25" spans="1:2" x14ac:dyDescent="0.25">
      <c r="A25" s="34" t="s">
        <v>81</v>
      </c>
      <c r="B25" s="34" t="s">
        <v>187</v>
      </c>
    </row>
    <row r="26" spans="1:2" x14ac:dyDescent="0.25">
      <c r="A26" s="34" t="s">
        <v>82</v>
      </c>
      <c r="B26" s="34" t="s">
        <v>188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4B66-760E-4368-8C75-8FE3F730831D}">
  <dimension ref="A1:P27"/>
  <sheetViews>
    <sheetView workbookViewId="0">
      <selection activeCell="F2" sqref="F2"/>
    </sheetView>
  </sheetViews>
  <sheetFormatPr defaultRowHeight="13.8" x14ac:dyDescent="0.25"/>
  <cols>
    <col min="2" max="2" width="15.21875" customWidth="1"/>
    <col min="3" max="3" width="12.109375" customWidth="1"/>
    <col min="4" max="4" width="19.33203125" customWidth="1"/>
    <col min="11" max="15" width="8.88671875" style="37"/>
  </cols>
  <sheetData>
    <row r="1" spans="1:16" x14ac:dyDescent="0.25">
      <c r="A1" s="22" t="s">
        <v>53</v>
      </c>
    </row>
    <row r="2" spans="1:16" ht="41.4" x14ac:dyDescent="0.25">
      <c r="A2" s="33" t="s">
        <v>54</v>
      </c>
      <c r="B2" s="33" t="s">
        <v>193</v>
      </c>
      <c r="C2" s="40" t="s">
        <v>189</v>
      </c>
      <c r="D2" s="41" t="s">
        <v>190</v>
      </c>
      <c r="E2" s="40" t="s">
        <v>191</v>
      </c>
      <c r="F2" s="40" t="s">
        <v>192</v>
      </c>
      <c r="P2" s="37"/>
    </row>
    <row r="3" spans="1:16" x14ac:dyDescent="0.25">
      <c r="A3" s="34" t="s">
        <v>55</v>
      </c>
      <c r="B3" s="34" t="s">
        <v>164</v>
      </c>
      <c r="C3" s="37">
        <v>1.5790242915713699E-2</v>
      </c>
      <c r="D3">
        <v>0.82402095182315416</v>
      </c>
      <c r="E3">
        <v>0.14016178159815745</v>
      </c>
      <c r="F3">
        <v>2.0027023662974663E-2</v>
      </c>
      <c r="K3" s="35"/>
      <c r="L3" s="35"/>
      <c r="P3" s="37"/>
    </row>
    <row r="4" spans="1:16" x14ac:dyDescent="0.25">
      <c r="A4" s="34" t="s">
        <v>56</v>
      </c>
      <c r="B4" s="34" t="s">
        <v>165</v>
      </c>
      <c r="C4" s="37">
        <v>3.1063374211341963E-3</v>
      </c>
      <c r="D4">
        <v>0.94485076368164556</v>
      </c>
      <c r="E4">
        <v>4.8848372861782834E-2</v>
      </c>
      <c r="F4">
        <v>3.194526035437433E-3</v>
      </c>
      <c r="K4" s="35"/>
      <c r="L4" s="35"/>
      <c r="P4" s="37"/>
    </row>
    <row r="5" spans="1:16" x14ac:dyDescent="0.25">
      <c r="A5" s="34" t="s">
        <v>57</v>
      </c>
      <c r="B5" s="34" t="s">
        <v>166</v>
      </c>
      <c r="C5" s="37">
        <v>1.4882437373337964E-3</v>
      </c>
      <c r="D5">
        <v>0.9491981291221826</v>
      </c>
      <c r="E5">
        <v>4.8848308684335512E-2</v>
      </c>
      <c r="F5">
        <v>4.6531845614814361E-4</v>
      </c>
      <c r="K5" s="35"/>
      <c r="L5" s="35"/>
      <c r="P5" s="37"/>
    </row>
    <row r="6" spans="1:16" x14ac:dyDescent="0.25">
      <c r="A6" s="34" t="s">
        <v>58</v>
      </c>
      <c r="B6" s="34" t="s">
        <v>167</v>
      </c>
      <c r="C6" s="37">
        <v>5.1184499362042079E-7</v>
      </c>
      <c r="D6">
        <v>0.9963689242222018</v>
      </c>
      <c r="E6">
        <v>0</v>
      </c>
      <c r="F6">
        <v>3.6305639328046099E-3</v>
      </c>
      <c r="K6" s="35"/>
      <c r="L6" s="35"/>
      <c r="P6" s="37"/>
    </row>
    <row r="7" spans="1:16" x14ac:dyDescent="0.25">
      <c r="A7" s="34" t="s">
        <v>60</v>
      </c>
      <c r="B7" s="34" t="s">
        <v>168</v>
      </c>
      <c r="C7" s="37">
        <v>6.3307291659048964E-4</v>
      </c>
      <c r="D7">
        <v>0.65091664191261656</v>
      </c>
      <c r="E7">
        <v>0.16436897739357156</v>
      </c>
      <c r="F7">
        <v>0.1840813077772214</v>
      </c>
      <c r="K7" s="35"/>
      <c r="L7" s="35"/>
      <c r="P7" s="37"/>
    </row>
    <row r="8" spans="1:16" x14ac:dyDescent="0.25">
      <c r="A8" s="34" t="s">
        <v>61</v>
      </c>
      <c r="B8" s="34" t="s">
        <v>169</v>
      </c>
      <c r="C8" s="37">
        <v>1.395676322433946E-4</v>
      </c>
      <c r="D8">
        <v>0.79357123929179008</v>
      </c>
      <c r="E8">
        <v>0.11681261977423504</v>
      </c>
      <c r="F8">
        <v>8.9476573301731532E-2</v>
      </c>
      <c r="K8" s="35"/>
      <c r="L8" s="35"/>
      <c r="P8" s="37"/>
    </row>
    <row r="9" spans="1:16" x14ac:dyDescent="0.25">
      <c r="A9" s="34" t="s">
        <v>62</v>
      </c>
      <c r="B9" s="34" t="s">
        <v>170</v>
      </c>
      <c r="C9" s="37">
        <v>5.9523824789146917E-4</v>
      </c>
      <c r="D9">
        <v>0.87737658446833144</v>
      </c>
      <c r="E9">
        <v>6.4086999393757393E-2</v>
      </c>
      <c r="F9">
        <v>5.7941177890019714E-2</v>
      </c>
      <c r="K9" s="35"/>
      <c r="L9" s="35"/>
      <c r="P9" s="37"/>
    </row>
    <row r="10" spans="1:16" x14ac:dyDescent="0.25">
      <c r="A10" s="34" t="s">
        <v>63</v>
      </c>
      <c r="B10" s="34" t="s">
        <v>171</v>
      </c>
      <c r="C10" s="37">
        <v>9.6318509116266188E-3</v>
      </c>
      <c r="D10">
        <v>0.8455421116498999</v>
      </c>
      <c r="E10">
        <v>1.8966071555143984E-2</v>
      </c>
      <c r="F10">
        <v>0.12585996588332951</v>
      </c>
      <c r="K10" s="35"/>
      <c r="L10" s="35"/>
      <c r="P10" s="37"/>
    </row>
    <row r="11" spans="1:16" x14ac:dyDescent="0.25">
      <c r="A11" s="34" t="s">
        <v>64</v>
      </c>
      <c r="B11" s="34" t="s">
        <v>172</v>
      </c>
      <c r="C11" s="37">
        <v>1.7939522477061721E-3</v>
      </c>
      <c r="D11">
        <v>0.89927437322617609</v>
      </c>
      <c r="E11">
        <v>5.8489378392168757E-2</v>
      </c>
      <c r="F11">
        <v>4.0442296133949014E-2</v>
      </c>
      <c r="K11" s="35"/>
      <c r="L11" s="35"/>
      <c r="P11" s="37"/>
    </row>
    <row r="12" spans="1:16" x14ac:dyDescent="0.25">
      <c r="A12" s="34" t="s">
        <v>65</v>
      </c>
      <c r="B12" s="34" t="s">
        <v>173</v>
      </c>
      <c r="C12" s="37">
        <v>3.0547915725058364E-4</v>
      </c>
      <c r="D12">
        <v>0.88029168526091328</v>
      </c>
      <c r="E12">
        <v>2.6898806155364767E-2</v>
      </c>
      <c r="F12">
        <v>9.250402942647129E-2</v>
      </c>
      <c r="K12" s="35"/>
      <c r="L12" s="35"/>
      <c r="P12" s="37"/>
    </row>
    <row r="13" spans="1:16" ht="14.4" x14ac:dyDescent="0.25">
      <c r="A13" s="34" t="s">
        <v>67</v>
      </c>
      <c r="B13" s="34" t="s">
        <v>174</v>
      </c>
      <c r="C13" s="37">
        <v>3.0547915725058359E-4</v>
      </c>
      <c r="D13">
        <v>0.8802916852609135</v>
      </c>
      <c r="E13">
        <v>2.6898806155364767E-2</v>
      </c>
      <c r="F13">
        <v>9.250402942647129E-2</v>
      </c>
      <c r="K13" s="38"/>
      <c r="L13" s="38"/>
      <c r="P13" s="37"/>
    </row>
    <row r="14" spans="1:16" x14ac:dyDescent="0.25">
      <c r="A14" s="34" t="s">
        <v>68</v>
      </c>
      <c r="B14" s="34" t="s">
        <v>175</v>
      </c>
      <c r="C14" s="37">
        <v>9.8394598709461433E-6</v>
      </c>
      <c r="D14">
        <v>0.92927655724190894</v>
      </c>
      <c r="E14">
        <v>4.6374588735487422E-2</v>
      </c>
      <c r="F14">
        <v>2.4339014562732741E-2</v>
      </c>
      <c r="K14" s="35"/>
      <c r="L14" s="35"/>
      <c r="P14" s="37"/>
    </row>
    <row r="15" spans="1:16" x14ac:dyDescent="0.25">
      <c r="A15" s="34" t="s">
        <v>69</v>
      </c>
      <c r="B15" s="34" t="s">
        <v>176</v>
      </c>
      <c r="C15" s="37">
        <v>1.740391938229448E-6</v>
      </c>
      <c r="D15">
        <v>0.94489940176693854</v>
      </c>
      <c r="E15">
        <v>3.3247100187725132E-4</v>
      </c>
      <c r="F15">
        <v>5.4766386839245992E-2</v>
      </c>
      <c r="K15" s="35"/>
      <c r="L15" s="35"/>
      <c r="P15" s="37"/>
    </row>
    <row r="16" spans="1:16" ht="14.4" x14ac:dyDescent="0.25">
      <c r="A16" s="34" t="s">
        <v>70</v>
      </c>
      <c r="B16" s="34" t="s">
        <v>177</v>
      </c>
      <c r="C16" s="37">
        <v>5.0403589491625644E-6</v>
      </c>
      <c r="D16">
        <v>0.92103376891985356</v>
      </c>
      <c r="E16">
        <v>0</v>
      </c>
      <c r="F16">
        <v>7.8961190721197214E-2</v>
      </c>
      <c r="K16" s="36"/>
      <c r="L16" s="36"/>
      <c r="P16" s="37"/>
    </row>
    <row r="17" spans="1:16" ht="14.4" x14ac:dyDescent="0.25">
      <c r="A17" s="34" t="s">
        <v>71</v>
      </c>
      <c r="B17" s="34" t="s">
        <v>178</v>
      </c>
      <c r="C17" s="37">
        <v>5.0403589491625652E-6</v>
      </c>
      <c r="D17">
        <v>0.92103376891985356</v>
      </c>
      <c r="E17">
        <v>0</v>
      </c>
      <c r="F17">
        <v>7.8961190721197214E-2</v>
      </c>
      <c r="K17" s="36"/>
      <c r="L17" s="36"/>
      <c r="P17" s="37"/>
    </row>
    <row r="18" spans="1:16" x14ac:dyDescent="0.25">
      <c r="A18" s="34" t="s">
        <v>72</v>
      </c>
      <c r="B18" s="34" t="s">
        <v>179</v>
      </c>
      <c r="C18" s="37">
        <v>3.7545153795825607E-4</v>
      </c>
      <c r="D18">
        <v>0.95661851696875599</v>
      </c>
      <c r="E18">
        <v>6.7660252870854407E-4</v>
      </c>
      <c r="F18">
        <v>4.2329428964577247E-2</v>
      </c>
      <c r="K18" s="35"/>
      <c r="L18" s="35"/>
      <c r="P18" s="37"/>
    </row>
    <row r="19" spans="1:16" x14ac:dyDescent="0.25">
      <c r="A19" s="34" t="s">
        <v>73</v>
      </c>
      <c r="B19" s="34" t="s">
        <v>180</v>
      </c>
      <c r="C19" s="37">
        <v>1.5176601813337194E-3</v>
      </c>
      <c r="D19">
        <v>0.85617713844071619</v>
      </c>
      <c r="E19">
        <v>6.2616110176352241E-2</v>
      </c>
      <c r="F19">
        <v>7.9689091201597895E-2</v>
      </c>
      <c r="K19" s="35"/>
      <c r="L19" s="35"/>
      <c r="P19" s="37"/>
    </row>
    <row r="20" spans="1:16" x14ac:dyDescent="0.25">
      <c r="A20" s="34" t="s">
        <v>74</v>
      </c>
      <c r="B20" s="34" t="s">
        <v>181</v>
      </c>
      <c r="C20" s="37">
        <v>1.1273081746440622E-4</v>
      </c>
      <c r="D20">
        <v>0.865754107988148</v>
      </c>
      <c r="E20">
        <v>6.6414675165667222E-2</v>
      </c>
      <c r="F20">
        <v>6.7718486028720312E-2</v>
      </c>
      <c r="K20" s="35"/>
      <c r="L20" s="35"/>
      <c r="P20" s="37"/>
    </row>
    <row r="21" spans="1:16" x14ac:dyDescent="0.25">
      <c r="A21" s="34" t="s">
        <v>75</v>
      </c>
      <c r="B21" s="34" t="s">
        <v>182</v>
      </c>
      <c r="C21" s="37">
        <v>1.0629906559029006E-4</v>
      </c>
      <c r="D21">
        <v>0.95404519964129109</v>
      </c>
      <c r="E21">
        <v>4.4623822449246932E-4</v>
      </c>
      <c r="F21">
        <v>4.5402263068626193E-2</v>
      </c>
      <c r="K21" s="35"/>
      <c r="L21" s="35"/>
      <c r="P21" s="37"/>
    </row>
    <row r="22" spans="1:16" x14ac:dyDescent="0.25">
      <c r="A22" s="34" t="s">
        <v>76</v>
      </c>
      <c r="B22" s="34" t="s">
        <v>183</v>
      </c>
      <c r="C22" s="37">
        <v>6.8279495094252267E-4</v>
      </c>
      <c r="D22">
        <v>0.82530486781834766</v>
      </c>
      <c r="E22">
        <v>0.11464491910219707</v>
      </c>
      <c r="F22">
        <v>5.9367418128512754E-2</v>
      </c>
      <c r="K22" s="42"/>
      <c r="L22" s="39"/>
      <c r="P22" s="37"/>
    </row>
    <row r="23" spans="1:16" x14ac:dyDescent="0.25">
      <c r="A23" s="34" t="s">
        <v>77</v>
      </c>
      <c r="B23" s="34" t="s">
        <v>184</v>
      </c>
      <c r="C23" s="37">
        <v>6.8279495094252256E-4</v>
      </c>
      <c r="D23">
        <v>0.82530486781834789</v>
      </c>
      <c r="E23">
        <v>0.11464491910219707</v>
      </c>
      <c r="F23">
        <v>5.9367418128512754E-2</v>
      </c>
      <c r="K23" s="42"/>
      <c r="L23" s="39"/>
      <c r="P23" s="37"/>
    </row>
    <row r="24" spans="1:16" x14ac:dyDescent="0.25">
      <c r="A24" s="34" t="s">
        <v>78</v>
      </c>
      <c r="B24" s="34" t="s">
        <v>185</v>
      </c>
      <c r="C24" s="37">
        <v>8.4125674611806381E-3</v>
      </c>
      <c r="D24">
        <v>0.95812317793263113</v>
      </c>
      <c r="E24">
        <v>1.3992647304354323E-3</v>
      </c>
      <c r="F24">
        <v>3.2064989875752764E-2</v>
      </c>
      <c r="K24" s="35"/>
      <c r="L24" s="35"/>
      <c r="P24" s="37"/>
    </row>
    <row r="25" spans="1:16" x14ac:dyDescent="0.25">
      <c r="A25" s="34" t="s">
        <v>80</v>
      </c>
      <c r="B25" s="34" t="s">
        <v>186</v>
      </c>
      <c r="C25" s="37">
        <v>2.1444280576470284E-4</v>
      </c>
      <c r="D25">
        <v>0.93970990193795445</v>
      </c>
      <c r="E25">
        <v>4.8848456622422314E-2</v>
      </c>
      <c r="F25">
        <v>1.1227198633858574E-2</v>
      </c>
      <c r="K25" s="35"/>
      <c r="L25" s="35"/>
      <c r="P25" s="37"/>
    </row>
    <row r="26" spans="1:16" x14ac:dyDescent="0.25">
      <c r="A26" s="34" t="s">
        <v>81</v>
      </c>
      <c r="B26" s="34" t="s">
        <v>187</v>
      </c>
      <c r="C26" s="37">
        <v>5.5790241105458015E-2</v>
      </c>
      <c r="D26">
        <v>0.77200966186081632</v>
      </c>
      <c r="E26">
        <v>0.1713719375351877</v>
      </c>
      <c r="F26">
        <v>8.2815949853800794E-4</v>
      </c>
      <c r="K26" s="35"/>
      <c r="L26" s="35"/>
      <c r="P26" s="37"/>
    </row>
    <row r="27" spans="1:16" x14ac:dyDescent="0.25">
      <c r="A27" s="34" t="s">
        <v>82</v>
      </c>
      <c r="B27" s="34" t="s">
        <v>188</v>
      </c>
      <c r="C27" s="37">
        <v>1.1861449911092619E-4</v>
      </c>
      <c r="D27">
        <v>0.97042806963721107</v>
      </c>
      <c r="E27">
        <v>2.9453315863678005E-2</v>
      </c>
      <c r="F27">
        <v>0</v>
      </c>
      <c r="K27" s="35"/>
      <c r="L27" s="35"/>
      <c r="P27" s="3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D1C-3D5C-43DD-893F-3894DE685269}">
  <dimension ref="A1:AQ26"/>
  <sheetViews>
    <sheetView zoomScale="85" zoomScaleNormal="85" workbookViewId="0">
      <selection activeCell="B3" sqref="B3"/>
    </sheetView>
  </sheetViews>
  <sheetFormatPr defaultRowHeight="13.8" x14ac:dyDescent="0.25"/>
  <sheetData>
    <row r="1" spans="1:43" x14ac:dyDescent="0.25">
      <c r="A1" s="22" t="s">
        <v>53</v>
      </c>
      <c r="B1" s="23" t="s">
        <v>55</v>
      </c>
      <c r="C1" s="23" t="s">
        <v>56</v>
      </c>
      <c r="D1" s="23" t="s">
        <v>57</v>
      </c>
      <c r="E1" s="23" t="s">
        <v>58</v>
      </c>
      <c r="F1" s="23" t="s">
        <v>59</v>
      </c>
      <c r="G1" s="23" t="s">
        <v>60</v>
      </c>
      <c r="H1" s="23" t="s">
        <v>61</v>
      </c>
      <c r="I1" s="23" t="s">
        <v>62</v>
      </c>
      <c r="J1" s="23" t="s">
        <v>63</v>
      </c>
      <c r="K1" s="23" t="s">
        <v>64</v>
      </c>
      <c r="L1" s="23" t="s">
        <v>65</v>
      </c>
      <c r="M1" s="23" t="s">
        <v>66</v>
      </c>
      <c r="N1" s="23" t="s">
        <v>67</v>
      </c>
      <c r="O1" s="23" t="s">
        <v>68</v>
      </c>
      <c r="P1" s="23" t="s">
        <v>69</v>
      </c>
      <c r="Q1" s="23" t="s">
        <v>70</v>
      </c>
      <c r="R1" s="23" t="s">
        <v>71</v>
      </c>
      <c r="S1" s="23" t="s">
        <v>72</v>
      </c>
      <c r="T1" s="23" t="s">
        <v>73</v>
      </c>
      <c r="U1" s="23" t="s">
        <v>74</v>
      </c>
      <c r="V1" s="23" t="s">
        <v>75</v>
      </c>
      <c r="W1" s="23" t="s">
        <v>76</v>
      </c>
      <c r="X1" s="23" t="s">
        <v>77</v>
      </c>
      <c r="Y1" s="23" t="s">
        <v>78</v>
      </c>
      <c r="Z1" s="23" t="s">
        <v>79</v>
      </c>
      <c r="AA1" s="23" t="s">
        <v>80</v>
      </c>
      <c r="AB1" s="23" t="s">
        <v>81</v>
      </c>
      <c r="AC1" s="23" t="s">
        <v>82</v>
      </c>
      <c r="AD1" s="23" t="s">
        <v>83</v>
      </c>
      <c r="AE1" s="23" t="s">
        <v>84</v>
      </c>
      <c r="AF1" s="23" t="s">
        <v>85</v>
      </c>
      <c r="AG1" s="23" t="s">
        <v>86</v>
      </c>
      <c r="AH1" s="23" t="s">
        <v>87</v>
      </c>
      <c r="AI1" s="23" t="s">
        <v>88</v>
      </c>
      <c r="AJ1" s="23" t="s">
        <v>89</v>
      </c>
      <c r="AK1" s="23" t="s">
        <v>90</v>
      </c>
      <c r="AL1" s="23" t="s">
        <v>91</v>
      </c>
      <c r="AM1" s="23" t="s">
        <v>92</v>
      </c>
      <c r="AN1" s="23" t="s">
        <v>93</v>
      </c>
      <c r="AO1" s="23" t="s">
        <v>94</v>
      </c>
      <c r="AP1" s="23" t="s">
        <v>95</v>
      </c>
      <c r="AQ1" s="23" t="s">
        <v>96</v>
      </c>
    </row>
    <row r="2" spans="1:43" x14ac:dyDescent="0.25">
      <c r="A2" s="34" t="s">
        <v>164</v>
      </c>
      <c r="B2">
        <v>9.6122857710106979E-2</v>
      </c>
      <c r="C2">
        <v>2.9648158433420529E-4</v>
      </c>
      <c r="D2">
        <v>1.2379189325019009E-7</v>
      </c>
      <c r="E2">
        <v>4.2118953759444678E-5</v>
      </c>
      <c r="F2">
        <v>1.1884021752018251E-7</v>
      </c>
      <c r="G2">
        <v>0.55166204605172331</v>
      </c>
      <c r="H2">
        <v>0.13654380758659609</v>
      </c>
      <c r="I2">
        <v>1.2948136866396884E-2</v>
      </c>
      <c r="J2">
        <v>1.7789266435732067E-2</v>
      </c>
      <c r="K2">
        <v>1.1104132824542053E-5</v>
      </c>
      <c r="L2">
        <v>4.2256981968002427E-2</v>
      </c>
      <c r="M2">
        <v>1.5040620700475439E-2</v>
      </c>
      <c r="N2">
        <v>1.4324400667119468E-2</v>
      </c>
      <c r="O2">
        <v>4.3562367234741898E-5</v>
      </c>
      <c r="P2">
        <v>1.4335101238372014E-5</v>
      </c>
      <c r="Q2">
        <v>1.2452226542036622E-5</v>
      </c>
      <c r="R2">
        <v>1.7195931891383905E-5</v>
      </c>
      <c r="S2">
        <v>1.3839933665371253E-5</v>
      </c>
      <c r="T2">
        <v>3.4290354430302658E-6</v>
      </c>
      <c r="U2">
        <v>1.1401233368342508E-5</v>
      </c>
      <c r="V2">
        <v>6.1796913110494892E-5</v>
      </c>
      <c r="W2">
        <v>7.5411545530150811E-6</v>
      </c>
      <c r="X2">
        <v>2.1269923098247662E-6</v>
      </c>
      <c r="Y2">
        <v>3.5899649042555131E-7</v>
      </c>
      <c r="Z2">
        <v>4.4959977709536539E-4</v>
      </c>
      <c r="AA2">
        <v>2.4758378650038019E-8</v>
      </c>
      <c r="AB2">
        <v>2.3149084037785547E-6</v>
      </c>
      <c r="AC2">
        <v>3.9359261083218196E-3</v>
      </c>
      <c r="AD2">
        <v>9.9652474066403037E-6</v>
      </c>
      <c r="AE2">
        <v>1.0984054688089367E-4</v>
      </c>
      <c r="AF2">
        <v>2.0358790005547613E-2</v>
      </c>
      <c r="AG2">
        <v>5.5641980178095451E-4</v>
      </c>
      <c r="AH2">
        <v>4.5706826580704261E-2</v>
      </c>
      <c r="AI2">
        <v>2.2222254133021377E-3</v>
      </c>
      <c r="AJ2">
        <v>1.6642582128555556E-4</v>
      </c>
      <c r="AK2">
        <v>5.7563230361338392E-6</v>
      </c>
      <c r="AL2">
        <v>1.714942327708981E-2</v>
      </c>
      <c r="AM2">
        <v>1.7866698264960061E-2</v>
      </c>
      <c r="AN2">
        <v>9.7044178875621524E-4</v>
      </c>
      <c r="AO2">
        <v>8.2436735472099097E-4</v>
      </c>
      <c r="AP2">
        <v>2.8521652204843799E-5</v>
      </c>
      <c r="AQ2">
        <v>2.4103271950958014E-3</v>
      </c>
    </row>
    <row r="3" spans="1:43" x14ac:dyDescent="0.25">
      <c r="A3" s="34" t="s">
        <v>165</v>
      </c>
      <c r="B3">
        <v>4.1548075863702172E-4</v>
      </c>
      <c r="C3">
        <v>0.11698881318057369</v>
      </c>
      <c r="D3">
        <v>6.7438514404096492E-4</v>
      </c>
      <c r="E3">
        <v>2.4255821119023033E-3</v>
      </c>
      <c r="F3">
        <v>9.8826362108989405E-5</v>
      </c>
      <c r="G3">
        <v>7.2671621561981772E-2</v>
      </c>
      <c r="H3">
        <v>8.0352890124525851E-3</v>
      </c>
      <c r="I3">
        <v>1.1021126062622656E-2</v>
      </c>
      <c r="J3">
        <v>1.8430517805595736E-2</v>
      </c>
      <c r="K3">
        <v>5.247698878415135E-2</v>
      </c>
      <c r="L3">
        <v>4.0095327887118414E-2</v>
      </c>
      <c r="M3">
        <v>1.4271218400499773E-2</v>
      </c>
      <c r="N3">
        <v>1.3591636571904549E-2</v>
      </c>
      <c r="O3">
        <v>0.10123020858993768</v>
      </c>
      <c r="P3">
        <v>4.8754580550629031E-3</v>
      </c>
      <c r="Q3">
        <v>2.0035011057639381E-2</v>
      </c>
      <c r="R3">
        <v>2.7667396222454385E-2</v>
      </c>
      <c r="S3">
        <v>6.5084425826229531E-2</v>
      </c>
      <c r="T3">
        <v>3.3583182717778479E-4</v>
      </c>
      <c r="U3">
        <v>2.1966050414054243E-2</v>
      </c>
      <c r="V3">
        <v>7.7068097432415092E-2</v>
      </c>
      <c r="W3">
        <v>4.0746769512366651E-3</v>
      </c>
      <c r="X3">
        <v>1.1492678580411106E-3</v>
      </c>
      <c r="Y3">
        <v>2.3102725939321031E-3</v>
      </c>
      <c r="Z3">
        <v>0.28420970366197756</v>
      </c>
      <c r="AA3">
        <v>2.533253315488828E-2</v>
      </c>
      <c r="AB3">
        <v>4.1416537195574732E-4</v>
      </c>
      <c r="AC3">
        <v>8.4846523176727775E-3</v>
      </c>
      <c r="AD3">
        <v>0</v>
      </c>
      <c r="AE3">
        <v>2.9437446763692914E-5</v>
      </c>
      <c r="AF3">
        <v>0</v>
      </c>
      <c r="AG3">
        <v>0</v>
      </c>
      <c r="AH3">
        <v>1.4514611655441806E-6</v>
      </c>
      <c r="AI3">
        <v>3.3610397614632434E-5</v>
      </c>
      <c r="AJ3">
        <v>0</v>
      </c>
      <c r="AK3">
        <v>0</v>
      </c>
      <c r="AL3">
        <v>5.9419191464464893E-6</v>
      </c>
      <c r="AM3">
        <v>3.5053240729506197E-3</v>
      </c>
      <c r="AN3">
        <v>4.003764908830776E-4</v>
      </c>
      <c r="AO3">
        <v>5.5890326505735608E-4</v>
      </c>
      <c r="AP3">
        <v>3.0389968153581284E-5</v>
      </c>
      <c r="AQ3">
        <v>0</v>
      </c>
    </row>
    <row r="4" spans="1:43" x14ac:dyDescent="0.25">
      <c r="A4" s="34" t="s">
        <v>166</v>
      </c>
      <c r="B4">
        <v>0</v>
      </c>
      <c r="C4">
        <v>3.4063632562747695E-5</v>
      </c>
      <c r="D4">
        <v>2.2246178559460698E-2</v>
      </c>
      <c r="E4">
        <v>4.477165466135759E-5</v>
      </c>
      <c r="F4">
        <v>0</v>
      </c>
      <c r="G4">
        <v>2.0749318292966716E-2</v>
      </c>
      <c r="H4">
        <v>3.4573576860424892E-3</v>
      </c>
      <c r="I4">
        <v>1.1370707239806881E-3</v>
      </c>
      <c r="J4">
        <v>4.4719528817934165E-3</v>
      </c>
      <c r="K4">
        <v>0.76459318547130717</v>
      </c>
      <c r="L4">
        <v>5.6772817916226168E-2</v>
      </c>
      <c r="M4">
        <v>2.0207274173572026E-2</v>
      </c>
      <c r="N4">
        <v>1.9245023022449549E-2</v>
      </c>
      <c r="O4">
        <v>3.5054468071728878E-2</v>
      </c>
      <c r="P4">
        <v>8.337993343327757E-3</v>
      </c>
      <c r="Q4">
        <v>4.6912313542524439E-3</v>
      </c>
      <c r="R4">
        <v>6.4783671082533755E-3</v>
      </c>
      <c r="S4">
        <v>1.7063334233211266E-2</v>
      </c>
      <c r="T4">
        <v>3.481521449117843E-4</v>
      </c>
      <c r="U4">
        <v>1.064619842385188E-3</v>
      </c>
      <c r="V4">
        <v>4.9467425408827237E-3</v>
      </c>
      <c r="W4">
        <v>5.9231686888059265E-4</v>
      </c>
      <c r="X4">
        <v>1.670637322483723E-4</v>
      </c>
      <c r="Y4">
        <v>3.7316446822891456E-4</v>
      </c>
      <c r="Z4">
        <v>3.5008362965259013E-3</v>
      </c>
      <c r="AA4">
        <v>3.793549172308279E-3</v>
      </c>
      <c r="AB4">
        <v>0</v>
      </c>
      <c r="AC4">
        <v>5.0913614506597978E-6</v>
      </c>
      <c r="AD4">
        <v>0</v>
      </c>
      <c r="AE4">
        <v>1.9799738974788105E-6</v>
      </c>
      <c r="AF4">
        <v>0</v>
      </c>
      <c r="AG4">
        <v>0</v>
      </c>
      <c r="AH4">
        <v>0</v>
      </c>
      <c r="AI4">
        <v>4.6064698839302937E-6</v>
      </c>
      <c r="AJ4">
        <v>0</v>
      </c>
      <c r="AK4">
        <v>0</v>
      </c>
      <c r="AL4">
        <v>8.0815261121584092E-7</v>
      </c>
      <c r="AM4">
        <v>4.8089121130398614E-4</v>
      </c>
      <c r="AN4">
        <v>5.4913969932116395E-5</v>
      </c>
      <c r="AO4">
        <v>7.6693682804383312E-5</v>
      </c>
      <c r="AP4">
        <v>4.161985947761581E-6</v>
      </c>
      <c r="AQ4">
        <v>0</v>
      </c>
    </row>
    <row r="5" spans="1:43" x14ac:dyDescent="0.25">
      <c r="A5" s="34" t="s">
        <v>167</v>
      </c>
      <c r="B5">
        <v>7.520972749579079E-7</v>
      </c>
      <c r="C5">
        <v>8.2103952516238286E-7</v>
      </c>
      <c r="D5">
        <v>1.4477872542939726E-6</v>
      </c>
      <c r="E5">
        <v>0.15746054330040557</v>
      </c>
      <c r="F5">
        <v>1.197228804831754E-2</v>
      </c>
      <c r="G5">
        <v>4.0256006642122024E-4</v>
      </c>
      <c r="H5">
        <v>3.1055349978470283E-5</v>
      </c>
      <c r="I5">
        <v>2.1813265289922943E-3</v>
      </c>
      <c r="J5">
        <v>7.7802582851208175E-4</v>
      </c>
      <c r="K5">
        <v>6.0669180179937906E-6</v>
      </c>
      <c r="L5">
        <v>6.299828504899122E-3</v>
      </c>
      <c r="M5">
        <v>2.2423118407268058E-3</v>
      </c>
      <c r="N5">
        <v>2.1355350864064818E-3</v>
      </c>
      <c r="O5">
        <v>3.6812667153227646E-2</v>
      </c>
      <c r="P5">
        <v>4.8466401893745853E-4</v>
      </c>
      <c r="Q5">
        <v>0.26591703556045654</v>
      </c>
      <c r="R5">
        <v>0.3672187633930114</v>
      </c>
      <c r="S5">
        <v>3.1195866819341582E-3</v>
      </c>
      <c r="T5">
        <v>8.0653031523298649E-4</v>
      </c>
      <c r="U5">
        <v>1.376397554207239E-2</v>
      </c>
      <c r="V5">
        <v>7.2581260334404152E-2</v>
      </c>
      <c r="W5">
        <v>5.2761541686348378E-4</v>
      </c>
      <c r="X5">
        <v>1.4881460475636723E-4</v>
      </c>
      <c r="Y5">
        <v>0</v>
      </c>
      <c r="Z5">
        <v>1.6170091411595022E-6</v>
      </c>
      <c r="AA5">
        <v>3.7604863747895395E-8</v>
      </c>
      <c r="AB5">
        <v>1.192074180808284E-5</v>
      </c>
      <c r="AC5">
        <v>5.5062338867467739E-2</v>
      </c>
      <c r="AD5">
        <v>0</v>
      </c>
      <c r="AE5">
        <v>4.3057568991340234E-6</v>
      </c>
      <c r="AF5">
        <v>9.2884013457301619E-6</v>
      </c>
      <c r="AG5">
        <v>3.7604863747895395E-8</v>
      </c>
      <c r="AH5">
        <v>6.6184560196295895E-6</v>
      </c>
      <c r="AI5">
        <v>0</v>
      </c>
      <c r="AJ5">
        <v>1.0153313211931757E-6</v>
      </c>
      <c r="AK5">
        <v>3.7604863747895395E-7</v>
      </c>
      <c r="AL5">
        <v>1.8802431873947697E-7</v>
      </c>
      <c r="AM5">
        <v>3.3844377373105855E-7</v>
      </c>
      <c r="AN5">
        <v>5.8287538809237862E-7</v>
      </c>
      <c r="AO5">
        <v>0</v>
      </c>
      <c r="AP5">
        <v>1.3161702311763388E-7</v>
      </c>
      <c r="AQ5">
        <v>7.7277995001925046E-6</v>
      </c>
    </row>
    <row r="6" spans="1:43" x14ac:dyDescent="0.25">
      <c r="A6" s="34" t="s">
        <v>168</v>
      </c>
      <c r="B6">
        <v>4.1557158607700533E-2</v>
      </c>
      <c r="C6">
        <v>1.6861581157865909E-4</v>
      </c>
      <c r="D6">
        <v>2.2906537385961088E-6</v>
      </c>
      <c r="E6">
        <v>7.7627885559223574E-5</v>
      </c>
      <c r="F6">
        <v>7.5291418745855553E-6</v>
      </c>
      <c r="G6">
        <v>0.78157672695169678</v>
      </c>
      <c r="H6">
        <v>3.7793180080857389E-3</v>
      </c>
      <c r="I6">
        <v>2.4628714057085602E-3</v>
      </c>
      <c r="J6">
        <v>3.1132432937379618E-3</v>
      </c>
      <c r="K6">
        <v>1.9198837851833455E-4</v>
      </c>
      <c r="L6">
        <v>3.9495580590399884E-2</v>
      </c>
      <c r="M6">
        <v>1.4057749023701655E-2</v>
      </c>
      <c r="N6">
        <v>1.3388332403525386E-2</v>
      </c>
      <c r="O6">
        <v>1.0380136910478242E-3</v>
      </c>
      <c r="P6">
        <v>3.4238164466616182E-4</v>
      </c>
      <c r="Q6">
        <v>5.0844015461344013E-3</v>
      </c>
      <c r="R6">
        <v>7.0213164208522694E-3</v>
      </c>
      <c r="S6">
        <v>5.0380954278922625E-4</v>
      </c>
      <c r="T6">
        <v>3.3449863628299317E-4</v>
      </c>
      <c r="U6">
        <v>2.2589005384955697E-4</v>
      </c>
      <c r="V6">
        <v>4.1941869953694748E-4</v>
      </c>
      <c r="W6">
        <v>6.0027292112450595E-5</v>
      </c>
      <c r="X6">
        <v>1.6930774698383499E-5</v>
      </c>
      <c r="Y6">
        <v>6.9375213055481453E-5</v>
      </c>
      <c r="Z6">
        <v>5.2329589717928346E-5</v>
      </c>
      <c r="AA6">
        <v>5.5133665846209788E-6</v>
      </c>
      <c r="AB6">
        <v>4.565509865201899E-6</v>
      </c>
      <c r="AC6">
        <v>1.5330555591824241E-3</v>
      </c>
      <c r="AD6">
        <v>1.277458095985074E-3</v>
      </c>
      <c r="AE6">
        <v>9.2203552262090475E-4</v>
      </c>
      <c r="AF6">
        <v>6.5497515418726018E-2</v>
      </c>
      <c r="AG6">
        <v>1.4497231559334966E-3</v>
      </c>
      <c r="AH6">
        <v>2.0331526631539253E-3</v>
      </c>
      <c r="AI6">
        <v>1.7238354203834991E-4</v>
      </c>
      <c r="AJ6">
        <v>3.1409681027809696E-3</v>
      </c>
      <c r="AK6">
        <v>8.4513274745203675E-4</v>
      </c>
      <c r="AL6">
        <v>4.1307595832283482E-4</v>
      </c>
      <c r="AM6">
        <v>9.914897237363377E-4</v>
      </c>
      <c r="AN6">
        <v>4.7741173315340486E-4</v>
      </c>
      <c r="AO6">
        <v>7.2084503511820992E-5</v>
      </c>
      <c r="AP6">
        <v>3.3857205053469666E-3</v>
      </c>
      <c r="AQ6">
        <v>2.7312886310360534E-3</v>
      </c>
    </row>
    <row r="7" spans="1:43" x14ac:dyDescent="0.25">
      <c r="A7" s="34" t="s">
        <v>169</v>
      </c>
      <c r="B7">
        <v>4.5715601197145661E-4</v>
      </c>
      <c r="C7">
        <v>2.5983706564424096E-3</v>
      </c>
      <c r="D7">
        <v>5.2323153942167517E-4</v>
      </c>
      <c r="E7">
        <v>2.0427811426726851E-4</v>
      </c>
      <c r="F7">
        <v>6.0099006775212249E-5</v>
      </c>
      <c r="G7">
        <v>3.2399605587141072E-3</v>
      </c>
      <c r="H7">
        <v>0.83836868327169889</v>
      </c>
      <c r="I7">
        <v>8.7687766381913685E-3</v>
      </c>
      <c r="J7">
        <v>2.858750615947778E-2</v>
      </c>
      <c r="K7">
        <v>3.1840396780963829E-4</v>
      </c>
      <c r="L7">
        <v>1.8182450236768764E-2</v>
      </c>
      <c r="M7">
        <v>6.4717195757990524E-3</v>
      </c>
      <c r="N7">
        <v>6.1635424531419538E-3</v>
      </c>
      <c r="O7">
        <v>4.8318116224686835E-3</v>
      </c>
      <c r="P7">
        <v>1.6630067275426024E-2</v>
      </c>
      <c r="Q7">
        <v>3.8795701642073898E-4</v>
      </c>
      <c r="R7">
        <v>5.3575016553340142E-4</v>
      </c>
      <c r="S7">
        <v>3.3626339432375495E-2</v>
      </c>
      <c r="T7">
        <v>4.2856735251413911E-4</v>
      </c>
      <c r="U7">
        <v>1.0008374911361325E-3</v>
      </c>
      <c r="V7">
        <v>1.6088504863836733E-3</v>
      </c>
      <c r="W7">
        <v>1.8902062144357053E-3</v>
      </c>
      <c r="X7">
        <v>5.3313508612289127E-4</v>
      </c>
      <c r="Y7">
        <v>2.7760722878084577E-3</v>
      </c>
      <c r="Z7">
        <v>6.6563100520661462E-5</v>
      </c>
      <c r="AA7">
        <v>2.5475692930643358E-5</v>
      </c>
      <c r="AB7">
        <v>1.3905208912824475E-5</v>
      </c>
      <c r="AC7">
        <v>2.1243839971354706E-3</v>
      </c>
      <c r="AD7">
        <v>1.0349863588775396E-3</v>
      </c>
      <c r="AE7">
        <v>1.1549105813961E-3</v>
      </c>
      <c r="AF7">
        <v>1.4517956992698433E-3</v>
      </c>
      <c r="AG7">
        <v>3.0016685969403231E-4</v>
      </c>
      <c r="AH7">
        <v>7.83725891070494E-3</v>
      </c>
      <c r="AI7">
        <v>7.5592578729056598E-5</v>
      </c>
      <c r="AJ7">
        <v>3.0798584399100086E-3</v>
      </c>
      <c r="AK7">
        <v>1.4185000844017114E-3</v>
      </c>
      <c r="AL7">
        <v>4.1275873334554704E-4</v>
      </c>
      <c r="AM7">
        <v>1.8264299690688333E-4</v>
      </c>
      <c r="AN7">
        <v>4.7981878334185229E-4</v>
      </c>
      <c r="AO7">
        <v>1.1782390775357543E-4</v>
      </c>
      <c r="AP7">
        <v>1.4951615733236622E-4</v>
      </c>
      <c r="AQ7">
        <v>1.8802692877319743E-3</v>
      </c>
    </row>
    <row r="8" spans="1:43" x14ac:dyDescent="0.25">
      <c r="A8" s="34" t="s">
        <v>170</v>
      </c>
      <c r="B8">
        <v>1.6465713294688221E-3</v>
      </c>
      <c r="C8">
        <v>3.9434961983315534E-4</v>
      </c>
      <c r="D8">
        <v>1.4923076806033183E-6</v>
      </c>
      <c r="E8">
        <v>6.1090979913011926E-5</v>
      </c>
      <c r="F8">
        <v>3.3708597020686723E-6</v>
      </c>
      <c r="G8">
        <v>5.3881085550253928E-3</v>
      </c>
      <c r="H8">
        <v>1.0061079860757744E-3</v>
      </c>
      <c r="I8">
        <v>0.59682724267948473</v>
      </c>
      <c r="J8">
        <v>0.13661515005973035</v>
      </c>
      <c r="K8">
        <v>3.4876108323746965E-4</v>
      </c>
      <c r="L8">
        <v>1.1999723893818154E-2</v>
      </c>
      <c r="M8">
        <v>4.271088165596292E-3</v>
      </c>
      <c r="N8">
        <v>4.067703014853612E-3</v>
      </c>
      <c r="O8">
        <v>1.5806991127908968E-2</v>
      </c>
      <c r="P8">
        <v>6.5422768717649472E-3</v>
      </c>
      <c r="Q8">
        <v>9.966859650335338E-5</v>
      </c>
      <c r="R8">
        <v>1.3763758564748799E-4</v>
      </c>
      <c r="S8">
        <v>7.3041145731803985E-3</v>
      </c>
      <c r="T8">
        <v>6.6688596762020053E-4</v>
      </c>
      <c r="U8">
        <v>1.1738609259365358E-2</v>
      </c>
      <c r="V8">
        <v>1.4085043630102222E-3</v>
      </c>
      <c r="W8">
        <v>1.5707381053275443E-3</v>
      </c>
      <c r="X8">
        <v>4.4302869637443559E-4</v>
      </c>
      <c r="Y8">
        <v>1.1473212579697277E-4</v>
      </c>
      <c r="Z8">
        <v>5.1791854797409284E-6</v>
      </c>
      <c r="AA8">
        <v>4.3891402370685835E-7</v>
      </c>
      <c r="AB8">
        <v>1.4630467456895277E-5</v>
      </c>
      <c r="AC8">
        <v>0.13862288910884007</v>
      </c>
      <c r="AD8">
        <v>6.1433332851503267E-4</v>
      </c>
      <c r="AE8">
        <v>6.0315565137796477E-4</v>
      </c>
      <c r="AF8">
        <v>7.670168868951918E-3</v>
      </c>
      <c r="AG8">
        <v>9.5926122927879581E-4</v>
      </c>
      <c r="AH8">
        <v>2.4233321076903062E-3</v>
      </c>
      <c r="AI8">
        <v>2.3894479450601368E-4</v>
      </c>
      <c r="AJ8">
        <v>2.7308937945691586E-3</v>
      </c>
      <c r="AK8">
        <v>9.1557465345250646E-5</v>
      </c>
      <c r="AL8">
        <v>4.8581930237366459E-4</v>
      </c>
      <c r="AM8">
        <v>7.470609292839867E-4</v>
      </c>
      <c r="AN8">
        <v>2.5001128009040927E-3</v>
      </c>
      <c r="AO8">
        <v>6.6325761169089054E-4</v>
      </c>
      <c r="AP8">
        <v>3.0311402477195635E-4</v>
      </c>
      <c r="AQ8">
        <v>3.2861902608021278E-2</v>
      </c>
    </row>
    <row r="9" spans="1:43" x14ac:dyDescent="0.25">
      <c r="A9" s="34" t="s">
        <v>171</v>
      </c>
      <c r="B9">
        <v>4.5174561249744912E-3</v>
      </c>
      <c r="C9">
        <v>3.3389761400058207E-3</v>
      </c>
      <c r="D9">
        <v>1.4289516601783021E-4</v>
      </c>
      <c r="E9">
        <v>6.0170450988048505E-4</v>
      </c>
      <c r="F9">
        <v>4.7222801022108597E-5</v>
      </c>
      <c r="G9">
        <v>5.8437095518459249E-2</v>
      </c>
      <c r="H9">
        <v>2.2150992225563961E-2</v>
      </c>
      <c r="I9">
        <v>1.1623518384617931E-2</v>
      </c>
      <c r="J9">
        <v>0.44448140383361295</v>
      </c>
      <c r="K9">
        <v>1.5871737904791258E-3</v>
      </c>
      <c r="L9">
        <v>3.6191615890039386E-2</v>
      </c>
      <c r="M9">
        <v>1.288176158798012E-2</v>
      </c>
      <c r="N9">
        <v>1.2268344369504879E-2</v>
      </c>
      <c r="O9">
        <v>1.3411987315695146E-2</v>
      </c>
      <c r="P9">
        <v>3.8293042045891651E-2</v>
      </c>
      <c r="Q9">
        <v>1.2887944473255703E-3</v>
      </c>
      <c r="R9">
        <v>1.779763760592454E-3</v>
      </c>
      <c r="S9">
        <v>8.1817667706749614E-3</v>
      </c>
      <c r="T9">
        <v>6.6318956610545432E-3</v>
      </c>
      <c r="U9">
        <v>1.7881705702112328E-2</v>
      </c>
      <c r="V9">
        <v>9.718915894131628E-3</v>
      </c>
      <c r="W9">
        <v>2.428856154410744E-2</v>
      </c>
      <c r="X9">
        <v>6.8506199226969705E-3</v>
      </c>
      <c r="Y9">
        <v>1.1422374696236075E-3</v>
      </c>
      <c r="Z9">
        <v>3.268490278569999E-4</v>
      </c>
      <c r="AA9">
        <v>1.1249870621944279E-4</v>
      </c>
      <c r="AB9">
        <v>2.7988369560249096E-5</v>
      </c>
      <c r="AC9">
        <v>1.5737642112536688E-2</v>
      </c>
      <c r="AD9">
        <v>1.022903724885474E-2</v>
      </c>
      <c r="AE9">
        <v>1.2006692491692769E-2</v>
      </c>
      <c r="AF9">
        <v>6.213221154494194E-3</v>
      </c>
      <c r="AG9">
        <v>5.040238884974858E-3</v>
      </c>
      <c r="AH9">
        <v>2.4697282611016818E-2</v>
      </c>
      <c r="AI9">
        <v>1.002386493152103E-3</v>
      </c>
      <c r="AJ9">
        <v>0.10152461493804103</v>
      </c>
      <c r="AK9">
        <v>2.2074024209273277E-2</v>
      </c>
      <c r="AL9">
        <v>7.8795893088426609E-3</v>
      </c>
      <c r="AM9">
        <v>1.1518955774529207E-2</v>
      </c>
      <c r="AN9">
        <v>1.1406502503974635E-2</v>
      </c>
      <c r="AO9">
        <v>1.0463530715251568E-3</v>
      </c>
      <c r="AP9">
        <v>2.1178426673788553E-2</v>
      </c>
      <c r="AQ9">
        <v>1.0238245543601835E-2</v>
      </c>
    </row>
    <row r="10" spans="1:43" x14ac:dyDescent="0.25">
      <c r="A10" s="34" t="s">
        <v>172</v>
      </c>
      <c r="B10">
        <v>1.4572918781601604E-3</v>
      </c>
      <c r="C10">
        <v>2.3386476871310739E-3</v>
      </c>
      <c r="D10">
        <v>8.2337880090217665E-4</v>
      </c>
      <c r="E10">
        <v>3.5718425864932884E-3</v>
      </c>
      <c r="F10">
        <v>7.777441314022616E-4</v>
      </c>
      <c r="G10">
        <v>2.3973001169145056E-3</v>
      </c>
      <c r="H10">
        <v>9.9363473636666488E-4</v>
      </c>
      <c r="I10">
        <v>1.972906828623788E-3</v>
      </c>
      <c r="J10">
        <v>3.2173812706214073E-3</v>
      </c>
      <c r="K10">
        <v>0.60193271327699605</v>
      </c>
      <c r="L10">
        <v>0.12254519422997956</v>
      </c>
      <c r="M10">
        <v>4.3617780997111368E-2</v>
      </c>
      <c r="N10">
        <v>4.1540743806772737E-2</v>
      </c>
      <c r="O10">
        <v>3.0220781154812408E-2</v>
      </c>
      <c r="P10">
        <v>2.2490450505389761E-3</v>
      </c>
      <c r="Q10">
        <v>1.6767265996496687E-2</v>
      </c>
      <c r="R10">
        <v>2.3154795899923995E-2</v>
      </c>
      <c r="S10">
        <v>1.2898170909326511E-3</v>
      </c>
      <c r="T10">
        <v>8.2017054775737597E-4</v>
      </c>
      <c r="U10">
        <v>7.1492295906504391E-3</v>
      </c>
      <c r="V10">
        <v>1.845381249286027E-3</v>
      </c>
      <c r="W10">
        <v>1.1373229586836293E-3</v>
      </c>
      <c r="X10">
        <v>3.2078339860307491E-4</v>
      </c>
      <c r="Y10">
        <v>7.1406974251662784E-4</v>
      </c>
      <c r="Z10">
        <v>3.960454416180816E-4</v>
      </c>
      <c r="AA10">
        <v>3.4078998575267418E-5</v>
      </c>
      <c r="AB10">
        <v>1.6428639942725828E-5</v>
      </c>
      <c r="AC10">
        <v>1.5570029953264493E-2</v>
      </c>
      <c r="AD10">
        <v>6.4532571770187248E-3</v>
      </c>
      <c r="AE10">
        <v>4.3026359693192073E-2</v>
      </c>
      <c r="AF10">
        <v>1.1303977009201062E-3</v>
      </c>
      <c r="AG10">
        <v>4.6765007604801539E-4</v>
      </c>
      <c r="AH10">
        <v>8.0357305238597642E-3</v>
      </c>
      <c r="AI10">
        <v>1.0633918937534626E-4</v>
      </c>
      <c r="AJ10">
        <v>2.3534175708038872E-3</v>
      </c>
      <c r="AK10">
        <v>6.369524749741107E-4</v>
      </c>
      <c r="AL10">
        <v>1.4844875348489048E-3</v>
      </c>
      <c r="AM10">
        <v>1.962616580146966E-3</v>
      </c>
      <c r="AN10">
        <v>2.0624200711654118E-3</v>
      </c>
      <c r="AO10">
        <v>1.3183635910507855E-4</v>
      </c>
      <c r="AP10">
        <v>1.4084529285843546E-4</v>
      </c>
      <c r="AQ10">
        <v>3.1358836946056481E-3</v>
      </c>
    </row>
    <row r="11" spans="1:43" x14ac:dyDescent="0.25">
      <c r="A11" s="34" t="s">
        <v>173</v>
      </c>
      <c r="B11">
        <v>3.2602338082155166E-2</v>
      </c>
      <c r="C11">
        <v>1.4331840562095782E-2</v>
      </c>
      <c r="D11">
        <v>8.2095673820131391E-3</v>
      </c>
      <c r="E11">
        <v>3.6446589805414534E-3</v>
      </c>
      <c r="F11">
        <v>8.0845752204234097E-6</v>
      </c>
      <c r="G11">
        <v>9.1357545784213831E-3</v>
      </c>
      <c r="H11">
        <v>4.6226391405764296E-2</v>
      </c>
      <c r="I11">
        <v>1.5806885083520697E-2</v>
      </c>
      <c r="J11">
        <v>5.3356659476804312E-2</v>
      </c>
      <c r="K11">
        <v>3.9821005460048643E-3</v>
      </c>
      <c r="L11">
        <v>0.34824029288538988</v>
      </c>
      <c r="M11">
        <v>0.12394993475581674</v>
      </c>
      <c r="N11">
        <v>0.11804755691030165</v>
      </c>
      <c r="O11">
        <v>1.6282450210982354E-2</v>
      </c>
      <c r="P11">
        <v>9.4759627042671248E-3</v>
      </c>
      <c r="Q11">
        <v>6.0232521839481091E-3</v>
      </c>
      <c r="R11">
        <v>8.31782444449977E-3</v>
      </c>
      <c r="S11">
        <v>1.1988715841258726E-2</v>
      </c>
      <c r="T11">
        <v>2.4755536551455719E-2</v>
      </c>
      <c r="U11">
        <v>6.6509048686372594E-3</v>
      </c>
      <c r="V11">
        <v>1.4966371099054908E-2</v>
      </c>
      <c r="W11">
        <v>2.9832747048996935E-3</v>
      </c>
      <c r="X11">
        <v>8.4143645522811875E-4</v>
      </c>
      <c r="Y11">
        <v>1.5163547982142061E-4</v>
      </c>
      <c r="Z11">
        <v>4.9233345084648196E-4</v>
      </c>
      <c r="AA11">
        <v>3.2975809535358917E-6</v>
      </c>
      <c r="AB11">
        <v>6.6950122323925203E-4</v>
      </c>
      <c r="AC11">
        <v>2.3462682490312973E-2</v>
      </c>
      <c r="AD11">
        <v>2.1664645416373478E-4</v>
      </c>
      <c r="AE11">
        <v>9.5535428219425619E-4</v>
      </c>
      <c r="AF11">
        <v>4.4961043216321171E-4</v>
      </c>
      <c r="AG11">
        <v>4.4440316493087891E-4</v>
      </c>
      <c r="AH11">
        <v>3.2798684358199132E-4</v>
      </c>
      <c r="AI11">
        <v>1.3586814441172586E-4</v>
      </c>
      <c r="AJ11">
        <v>7.0708086753966591E-6</v>
      </c>
      <c r="AK11">
        <v>4.932173019309065E-4</v>
      </c>
      <c r="AL11">
        <v>7.100983848363298E-3</v>
      </c>
      <c r="AM11">
        <v>3.4751320830255205E-4</v>
      </c>
      <c r="AN11">
        <v>1.6778972193072291E-4</v>
      </c>
      <c r="AO11">
        <v>8.08284691884507E-2</v>
      </c>
      <c r="AP11">
        <v>3.02035697886296E-5</v>
      </c>
      <c r="AQ11">
        <v>3.8876385176566434E-3</v>
      </c>
    </row>
    <row r="12" spans="1:43" x14ac:dyDescent="0.25">
      <c r="A12" s="34" t="s">
        <v>174</v>
      </c>
      <c r="B12">
        <v>3.2602338082155173E-2</v>
      </c>
      <c r="C12">
        <v>1.4331840562095783E-2</v>
      </c>
      <c r="D12">
        <v>8.2095673820131408E-3</v>
      </c>
      <c r="E12">
        <v>3.6446589805414543E-3</v>
      </c>
      <c r="F12">
        <v>8.0845752204234097E-6</v>
      </c>
      <c r="G12">
        <v>9.1357545784213848E-3</v>
      </c>
      <c r="H12">
        <v>4.6226391405764303E-2</v>
      </c>
      <c r="I12">
        <v>1.58068850835207E-2</v>
      </c>
      <c r="J12">
        <v>5.3356659476804326E-2</v>
      </c>
      <c r="K12">
        <v>3.9821005460048652E-3</v>
      </c>
      <c r="L12">
        <v>0.34824029288538999</v>
      </c>
      <c r="M12">
        <v>0.12394993475581678</v>
      </c>
      <c r="N12">
        <v>0.11804755691030169</v>
      </c>
      <c r="O12">
        <v>1.6282450210982354E-2</v>
      </c>
      <c r="P12">
        <v>9.4759627042671282E-3</v>
      </c>
      <c r="Q12">
        <v>6.0232521839481109E-3</v>
      </c>
      <c r="R12">
        <v>8.3178244444997718E-3</v>
      </c>
      <c r="S12">
        <v>1.1988715841258728E-2</v>
      </c>
      <c r="T12">
        <v>2.4755536551455723E-2</v>
      </c>
      <c r="U12">
        <v>6.6509048686372611E-3</v>
      </c>
      <c r="V12">
        <v>1.4966371099054911E-2</v>
      </c>
      <c r="W12">
        <v>2.9832747048996939E-3</v>
      </c>
      <c r="X12">
        <v>8.4143645522811886E-4</v>
      </c>
      <c r="Y12">
        <v>1.5163547982142061E-4</v>
      </c>
      <c r="Z12">
        <v>4.9233345084648196E-4</v>
      </c>
      <c r="AA12">
        <v>3.2975809535358922E-6</v>
      </c>
      <c r="AB12">
        <v>6.6950122323925203E-4</v>
      </c>
      <c r="AC12">
        <v>2.346268249031298E-2</v>
      </c>
      <c r="AD12">
        <v>2.1664645416373483E-4</v>
      </c>
      <c r="AE12">
        <v>9.5535428219425641E-4</v>
      </c>
      <c r="AF12">
        <v>4.4961043216321182E-4</v>
      </c>
      <c r="AG12">
        <v>4.4440316493087907E-4</v>
      </c>
      <c r="AH12">
        <v>3.2798684358199137E-4</v>
      </c>
      <c r="AI12">
        <v>1.3586814441172588E-4</v>
      </c>
      <c r="AJ12">
        <v>7.07080867539666E-6</v>
      </c>
      <c r="AK12">
        <v>4.932173019309066E-4</v>
      </c>
      <c r="AL12">
        <v>7.1009838483632997E-3</v>
      </c>
      <c r="AM12">
        <v>3.4751320830255211E-4</v>
      </c>
      <c r="AN12">
        <v>1.6778972193072294E-4</v>
      </c>
      <c r="AO12">
        <v>8.0828469188450713E-2</v>
      </c>
      <c r="AP12">
        <v>3.0203569788629611E-5</v>
      </c>
      <c r="AQ12">
        <v>3.8876385176566442E-3</v>
      </c>
    </row>
    <row r="13" spans="1:43" x14ac:dyDescent="0.25">
      <c r="A13" s="34" t="s">
        <v>175</v>
      </c>
      <c r="B13">
        <v>1.4393386365608297E-3</v>
      </c>
      <c r="C13">
        <v>3.4525622321103971E-4</v>
      </c>
      <c r="D13">
        <v>7.6217288991047552E-6</v>
      </c>
      <c r="E13">
        <v>3.5360427164711527E-4</v>
      </c>
      <c r="F13">
        <v>2.9284093433282616E-6</v>
      </c>
      <c r="G13">
        <v>8.1213858519107104E-3</v>
      </c>
      <c r="H13">
        <v>5.1795372840289435E-4</v>
      </c>
      <c r="I13">
        <v>1.2170362827373207E-3</v>
      </c>
      <c r="J13">
        <v>6.970712968904896E-3</v>
      </c>
      <c r="K13">
        <v>3.2831262254762774E-4</v>
      </c>
      <c r="L13">
        <v>8.6400017107832149E-3</v>
      </c>
      <c r="M13">
        <v>3.0752548462109749E-3</v>
      </c>
      <c r="N13">
        <v>2.9288141392485477E-3</v>
      </c>
      <c r="O13">
        <v>0.40216601902018062</v>
      </c>
      <c r="P13">
        <v>3.8799341991509416E-3</v>
      </c>
      <c r="Q13">
        <v>2.2655642354338409E-2</v>
      </c>
      <c r="R13">
        <v>3.1286363251229229E-2</v>
      </c>
      <c r="S13">
        <v>6.0441119761741281E-3</v>
      </c>
      <c r="T13">
        <v>6.7956907785708259E-3</v>
      </c>
      <c r="U13">
        <v>4.4585321392115837E-2</v>
      </c>
      <c r="V13">
        <v>1.3485914871510489E-2</v>
      </c>
      <c r="W13">
        <v>3.7643341994192639E-3</v>
      </c>
      <c r="X13">
        <v>1.0617352870156897E-3</v>
      </c>
      <c r="Y13">
        <v>1.2266472944446894E-4</v>
      </c>
      <c r="Z13">
        <v>1.3154016913668896E-3</v>
      </c>
      <c r="AA13">
        <v>3.7009912711889555E-7</v>
      </c>
      <c r="AB13">
        <v>7.6911224854395492E-6</v>
      </c>
      <c r="AC13">
        <v>0.42778830542735796</v>
      </c>
      <c r="AD13">
        <v>3.5783959353308213E-5</v>
      </c>
      <c r="AE13">
        <v>1.126951842077037E-4</v>
      </c>
      <c r="AF13">
        <v>1.4485911147388021E-4</v>
      </c>
      <c r="AG13">
        <v>1.7823742650091562E-4</v>
      </c>
      <c r="AH13">
        <v>4.7326425880328772E-5</v>
      </c>
      <c r="AI13">
        <v>5.8834195614181929E-5</v>
      </c>
      <c r="AJ13">
        <v>8.5585423146244603E-7</v>
      </c>
      <c r="AK13">
        <v>2.3593819353829592E-5</v>
      </c>
      <c r="AL13">
        <v>6.8757478460057319E-5</v>
      </c>
      <c r="AM13">
        <v>1.096418664089728E-5</v>
      </c>
      <c r="AN13">
        <v>3.3015155258549976E-4</v>
      </c>
      <c r="AO13">
        <v>7.4563408516734991E-5</v>
      </c>
      <c r="AP13">
        <v>6.0141108156820531E-7</v>
      </c>
      <c r="AQ13">
        <v>5.0541662047174179E-6</v>
      </c>
    </row>
    <row r="14" spans="1:43" x14ac:dyDescent="0.25">
      <c r="A14" s="34" t="s">
        <v>176</v>
      </c>
      <c r="B14">
        <v>2.7587421400449206E-2</v>
      </c>
      <c r="C14">
        <v>5.2708295164906313E-2</v>
      </c>
      <c r="D14">
        <v>1.722114234046196E-4</v>
      </c>
      <c r="E14">
        <v>0.10639699280038749</v>
      </c>
      <c r="F14">
        <v>3.5285932350361544E-2</v>
      </c>
      <c r="G14">
        <v>1.9103441569598032E-3</v>
      </c>
      <c r="H14">
        <v>1.0735156481281994E-2</v>
      </c>
      <c r="I14">
        <v>2.9896847140003617E-3</v>
      </c>
      <c r="J14">
        <v>3.1006492287808045E-2</v>
      </c>
      <c r="K14">
        <v>2.7372803635867973E-3</v>
      </c>
      <c r="L14">
        <v>6.7292290338868844E-3</v>
      </c>
      <c r="M14">
        <v>2.3951493171461792E-3</v>
      </c>
      <c r="N14">
        <v>2.2810945877582661E-3</v>
      </c>
      <c r="O14">
        <v>3.5589189159874642E-3</v>
      </c>
      <c r="P14">
        <v>0.57503043828748779</v>
      </c>
      <c r="Q14">
        <v>2.1633154316976831E-3</v>
      </c>
      <c r="R14">
        <v>2.9874355961539431E-3</v>
      </c>
      <c r="S14">
        <v>3.8592532280979845E-3</v>
      </c>
      <c r="T14">
        <v>5.3328120709386535E-2</v>
      </c>
      <c r="U14">
        <v>2.7513781495966665E-2</v>
      </c>
      <c r="V14">
        <v>1.3038681989826044E-2</v>
      </c>
      <c r="W14">
        <v>8.1960912400676211E-3</v>
      </c>
      <c r="X14">
        <v>2.3117180420703545E-3</v>
      </c>
      <c r="Y14">
        <v>2.1093200325220732E-3</v>
      </c>
      <c r="Z14">
        <v>3.497456084015674E-4</v>
      </c>
      <c r="AA14">
        <v>6.4626360087985255E-5</v>
      </c>
      <c r="AB14">
        <v>1.9207134991184427E-5</v>
      </c>
      <c r="AC14">
        <v>1.0867497407476156E-2</v>
      </c>
      <c r="AD14">
        <v>1.2754541928786521E-5</v>
      </c>
      <c r="AE14">
        <v>2.0761280946680265E-4</v>
      </c>
      <c r="AF14">
        <v>3.0919721230906696E-4</v>
      </c>
      <c r="AG14">
        <v>9.8395767360067669E-5</v>
      </c>
      <c r="AH14">
        <v>1.7103137720254682E-4</v>
      </c>
      <c r="AI14">
        <v>2.1341261101316032E-6</v>
      </c>
      <c r="AJ14">
        <v>4.0329710934626974E-3</v>
      </c>
      <c r="AK14">
        <v>1.4933861297720911E-4</v>
      </c>
      <c r="AL14">
        <v>1.5089526966930511E-5</v>
      </c>
      <c r="AM14">
        <v>3.1133133841919857E-6</v>
      </c>
      <c r="AN14">
        <v>8.5867191725295091E-6</v>
      </c>
      <c r="AO14">
        <v>6.637835208757329E-3</v>
      </c>
      <c r="AP14">
        <v>1.0444664256644081E-5</v>
      </c>
      <c r="AQ14">
        <v>8.0594644864969947E-6</v>
      </c>
    </row>
    <row r="15" spans="1:43" x14ac:dyDescent="0.25">
      <c r="A15" s="34" t="s">
        <v>177</v>
      </c>
      <c r="B15">
        <v>2.1662092340710203E-4</v>
      </c>
      <c r="C15">
        <v>7.6156295634347622E-4</v>
      </c>
      <c r="D15">
        <v>1.2778895786166365E-3</v>
      </c>
      <c r="E15">
        <v>8.8175206439330891E-4</v>
      </c>
      <c r="F15">
        <v>2.5130715517348942E-6</v>
      </c>
      <c r="G15">
        <v>1.7951659081622546E-4</v>
      </c>
      <c r="H15">
        <v>9.2932509330289503E-5</v>
      </c>
      <c r="I15">
        <v>1.2290117980235042E-2</v>
      </c>
      <c r="J15">
        <v>2.6016032636734247E-2</v>
      </c>
      <c r="K15">
        <v>1.290140802431344E-4</v>
      </c>
      <c r="L15">
        <v>6.7768051444094188E-3</v>
      </c>
      <c r="M15">
        <v>2.4120831869931829E-3</v>
      </c>
      <c r="N15">
        <v>2.2972220828506506E-3</v>
      </c>
      <c r="O15">
        <v>2.0299591149558118E-2</v>
      </c>
      <c r="P15">
        <v>5.0165108800948981E-2</v>
      </c>
      <c r="Q15">
        <v>0.17850568645265366</v>
      </c>
      <c r="R15">
        <v>0.24650785272033124</v>
      </c>
      <c r="S15">
        <v>0.10327226462316155</v>
      </c>
      <c r="T15">
        <v>1.1038951703177261E-2</v>
      </c>
      <c r="U15">
        <v>8.2567966677606311E-2</v>
      </c>
      <c r="V15">
        <v>0.11941325565175911</v>
      </c>
      <c r="W15">
        <v>6.3332217159422039E-3</v>
      </c>
      <c r="X15">
        <v>1.7862933044965189E-3</v>
      </c>
      <c r="Y15">
        <v>2.7448293479768646E-3</v>
      </c>
      <c r="Z15">
        <v>6.7049333435531574E-5</v>
      </c>
      <c r="AA15">
        <v>1.1330738304479131E-5</v>
      </c>
      <c r="AB15">
        <v>4.982310460125576E-6</v>
      </c>
      <c r="AC15">
        <v>0.12382911686194742</v>
      </c>
      <c r="AD15">
        <v>8.328202235400522E-6</v>
      </c>
      <c r="AE15">
        <v>7.2250807112378214E-5</v>
      </c>
      <c r="AF15">
        <v>8.4377838437610547E-6</v>
      </c>
      <c r="AG15">
        <v>0</v>
      </c>
      <c r="AH15">
        <v>1.0987382598282794E-5</v>
      </c>
      <c r="AI15">
        <v>0</v>
      </c>
      <c r="AJ15">
        <v>7.3054405573688795E-9</v>
      </c>
      <c r="AK15">
        <v>5.4790804180266592E-7</v>
      </c>
      <c r="AL15">
        <v>1.4610881114737759E-8</v>
      </c>
      <c r="AM15">
        <v>4.9092560545518875E-6</v>
      </c>
      <c r="AN15">
        <v>1.8263601393422198E-7</v>
      </c>
      <c r="AO15">
        <v>6.574896501631991E-8</v>
      </c>
      <c r="AP15">
        <v>1.3149793003263982E-7</v>
      </c>
      <c r="AQ15">
        <v>1.257266319923184E-5</v>
      </c>
    </row>
    <row r="16" spans="1:43" x14ac:dyDescent="0.25">
      <c r="A16" s="34" t="s">
        <v>178</v>
      </c>
      <c r="B16">
        <v>2.1662092340710197E-4</v>
      </c>
      <c r="C16">
        <v>7.6156295634347601E-4</v>
      </c>
      <c r="D16">
        <v>1.2778895786166363E-3</v>
      </c>
      <c r="E16">
        <v>8.817520643933088E-4</v>
      </c>
      <c r="F16">
        <v>2.5130715517348938E-6</v>
      </c>
      <c r="G16">
        <v>1.7951659081622543E-4</v>
      </c>
      <c r="H16">
        <v>9.2932509330289489E-5</v>
      </c>
      <c r="I16">
        <v>1.229011798023504E-2</v>
      </c>
      <c r="J16">
        <v>2.6016032636734243E-2</v>
      </c>
      <c r="K16">
        <v>1.2901408024313437E-4</v>
      </c>
      <c r="L16">
        <v>6.7768051444094179E-3</v>
      </c>
      <c r="M16">
        <v>2.4120831869931829E-3</v>
      </c>
      <c r="N16">
        <v>2.2972220828506502E-3</v>
      </c>
      <c r="O16">
        <v>2.0299591149558115E-2</v>
      </c>
      <c r="P16">
        <v>5.0165108800948974E-2</v>
      </c>
      <c r="Q16">
        <v>0.17850568645265363</v>
      </c>
      <c r="R16">
        <v>0.24650785272033118</v>
      </c>
      <c r="S16">
        <v>0.10327226462316152</v>
      </c>
      <c r="T16">
        <v>1.1038951703177259E-2</v>
      </c>
      <c r="U16">
        <v>8.2567966677606297E-2</v>
      </c>
      <c r="V16">
        <v>0.11941325565175909</v>
      </c>
      <c r="W16">
        <v>6.3332217159422031E-3</v>
      </c>
      <c r="X16">
        <v>1.7862933044965187E-3</v>
      </c>
      <c r="Y16">
        <v>2.7448293479768642E-3</v>
      </c>
      <c r="Z16">
        <v>6.704933343553156E-5</v>
      </c>
      <c r="AA16">
        <v>1.1330738304479129E-5</v>
      </c>
      <c r="AB16">
        <v>4.9823104601255743E-6</v>
      </c>
      <c r="AC16">
        <v>0.12382911686194739</v>
      </c>
      <c r="AD16">
        <v>8.3282022354005203E-6</v>
      </c>
      <c r="AE16">
        <v>7.2250807112378201E-5</v>
      </c>
      <c r="AF16">
        <v>8.4377838437610547E-6</v>
      </c>
      <c r="AG16">
        <v>0</v>
      </c>
      <c r="AH16">
        <v>1.0987382598282793E-5</v>
      </c>
      <c r="AI16">
        <v>0</v>
      </c>
      <c r="AJ16">
        <v>7.3054405573688778E-9</v>
      </c>
      <c r="AK16">
        <v>5.4790804180266592E-7</v>
      </c>
      <c r="AL16">
        <v>1.4610881114737756E-8</v>
      </c>
      <c r="AM16">
        <v>4.9092560545518858E-6</v>
      </c>
      <c r="AN16">
        <v>1.8263601393422193E-7</v>
      </c>
      <c r="AO16">
        <v>6.5748965016319897E-8</v>
      </c>
      <c r="AP16">
        <v>1.3149793003263979E-7</v>
      </c>
      <c r="AQ16">
        <v>1.2572663199231839E-5</v>
      </c>
    </row>
    <row r="17" spans="1:43" x14ac:dyDescent="0.25">
      <c r="A17" s="34" t="s">
        <v>179</v>
      </c>
      <c r="B17">
        <v>9.345112110929572E-3</v>
      </c>
      <c r="C17">
        <v>3.5351028220605993E-3</v>
      </c>
      <c r="D17">
        <v>1.1302237746891336E-4</v>
      </c>
      <c r="E17">
        <v>4.24827276247898E-4</v>
      </c>
      <c r="F17">
        <v>8.1739397990910557E-5</v>
      </c>
      <c r="G17">
        <v>1.2479181011597265E-2</v>
      </c>
      <c r="H17">
        <v>2.1085737296544149E-3</v>
      </c>
      <c r="I17">
        <v>1.0609881079109531E-2</v>
      </c>
      <c r="J17">
        <v>4.6784294979323035E-3</v>
      </c>
      <c r="K17">
        <v>3.0601817828078554E-3</v>
      </c>
      <c r="L17">
        <v>1.9313671455143715E-2</v>
      </c>
      <c r="M17">
        <v>6.8743576365765764E-3</v>
      </c>
      <c r="N17">
        <v>6.5470072729300732E-3</v>
      </c>
      <c r="O17">
        <v>2.0739795477115026E-2</v>
      </c>
      <c r="P17">
        <v>5.6218383830773967E-2</v>
      </c>
      <c r="Q17">
        <v>8.3120453236131984E-4</v>
      </c>
      <c r="R17">
        <v>1.147853878022775E-3</v>
      </c>
      <c r="S17">
        <v>0.43701429882867476</v>
      </c>
      <c r="T17">
        <v>2.2545488787014928E-2</v>
      </c>
      <c r="U17">
        <v>2.0309686044554059E-2</v>
      </c>
      <c r="V17">
        <v>6.7297935328084743E-2</v>
      </c>
      <c r="W17">
        <v>1.7161358790719845E-2</v>
      </c>
      <c r="X17">
        <v>4.8403832486645726E-3</v>
      </c>
      <c r="Y17">
        <v>3.1626871505429843E-3</v>
      </c>
      <c r="Z17">
        <v>2.0739164771883616E-4</v>
      </c>
      <c r="AA17">
        <v>7.316180684371624E-6</v>
      </c>
      <c r="AB17">
        <v>3.4184223542495004E-5</v>
      </c>
      <c r="AC17">
        <v>0.21769815958163682</v>
      </c>
      <c r="AD17">
        <v>2.8501569407478767E-4</v>
      </c>
      <c r="AE17">
        <v>5.7786790064986136E-4</v>
      </c>
      <c r="AF17">
        <v>5.4634840671007924E-4</v>
      </c>
      <c r="AG17">
        <v>7.5845457603371518E-4</v>
      </c>
      <c r="AH17">
        <v>1.3850318417054749E-2</v>
      </c>
      <c r="AI17">
        <v>1.2093772812312577E-4</v>
      </c>
      <c r="AJ17">
        <v>4.766554786391254E-5</v>
      </c>
      <c r="AK17">
        <v>2.2077836625554199E-4</v>
      </c>
      <c r="AL17">
        <v>1.5938551902996149E-2</v>
      </c>
      <c r="AM17">
        <v>4.3176503379342284E-4</v>
      </c>
      <c r="AN17">
        <v>6.1279320283926463E-4</v>
      </c>
      <c r="AO17">
        <v>2.5007462425459906E-5</v>
      </c>
      <c r="AP17">
        <v>6.7770853878227754E-4</v>
      </c>
      <c r="AQ17">
        <v>1.7519572241836541E-2</v>
      </c>
    </row>
    <row r="18" spans="1:43" x14ac:dyDescent="0.25">
      <c r="A18" s="34" t="s">
        <v>180</v>
      </c>
      <c r="B18">
        <v>1.0101978292330518E-3</v>
      </c>
      <c r="C18">
        <v>1.7510028553967901E-3</v>
      </c>
      <c r="D18">
        <v>7.9748673394056775E-4</v>
      </c>
      <c r="E18">
        <v>1.5615198922935311E-3</v>
      </c>
      <c r="F18">
        <v>8.5775151996985498E-5</v>
      </c>
      <c r="G18">
        <v>5.6978139150326091E-3</v>
      </c>
      <c r="H18">
        <v>4.1815674395980426E-3</v>
      </c>
      <c r="I18">
        <v>3.9445806293983456E-3</v>
      </c>
      <c r="J18">
        <v>3.7769530046478281E-3</v>
      </c>
      <c r="K18">
        <v>7.9987113581378947E-3</v>
      </c>
      <c r="L18">
        <v>2.0604602436674523E-2</v>
      </c>
      <c r="M18">
        <v>7.3338415452570338E-3</v>
      </c>
      <c r="N18">
        <v>6.9846109954828893E-3</v>
      </c>
      <c r="O18">
        <v>9.5754384676892471E-3</v>
      </c>
      <c r="P18">
        <v>8.2554986328973578E-3</v>
      </c>
      <c r="Q18">
        <v>7.6021929532535349E-3</v>
      </c>
      <c r="R18">
        <v>1.0498266459254882E-2</v>
      </c>
      <c r="S18">
        <v>5.2442307439654742E-3</v>
      </c>
      <c r="T18">
        <v>0.54367737134558214</v>
      </c>
      <c r="U18">
        <v>3.0901603649122013E-2</v>
      </c>
      <c r="V18">
        <v>2.1887744345611124E-2</v>
      </c>
      <c r="W18">
        <v>1.9126877506023281E-3</v>
      </c>
      <c r="X18">
        <v>5.3947603222116931E-4</v>
      </c>
      <c r="Y18">
        <v>1.4976403702922866E-3</v>
      </c>
      <c r="Z18">
        <v>3.9004655972756173E-2</v>
      </c>
      <c r="AA18">
        <v>1.904643524077473E-4</v>
      </c>
      <c r="AB18">
        <v>2.173590241099292E-4</v>
      </c>
      <c r="AC18">
        <v>6.7783926106623283E-3</v>
      </c>
      <c r="AD18">
        <v>6.1058329938162834E-2</v>
      </c>
      <c r="AE18">
        <v>1.7697960288815678E-3</v>
      </c>
      <c r="AF18">
        <v>2.6621983618310128E-3</v>
      </c>
      <c r="AG18">
        <v>6.2839824933386759E-2</v>
      </c>
      <c r="AH18">
        <v>1.6262872694280152E-2</v>
      </c>
      <c r="AI18">
        <v>2.520817864520185E-4</v>
      </c>
      <c r="AJ18">
        <v>1.8931604058226087E-3</v>
      </c>
      <c r="AK18">
        <v>1.6110613453359452E-3</v>
      </c>
      <c r="AL18">
        <v>2.0621665803586098E-2</v>
      </c>
      <c r="AM18">
        <v>1.7571185512092176E-3</v>
      </c>
      <c r="AN18">
        <v>4.541889846993781E-3</v>
      </c>
      <c r="AO18">
        <v>4.5191394585715499E-4</v>
      </c>
      <c r="AP18">
        <v>1.2173112641231023E-3</v>
      </c>
      <c r="AQ18">
        <v>6.9549088596559908E-2</v>
      </c>
    </row>
    <row r="19" spans="1:43" x14ac:dyDescent="0.25">
      <c r="A19" s="34" t="s">
        <v>181</v>
      </c>
      <c r="B19">
        <v>2.7521231948055941E-4</v>
      </c>
      <c r="C19">
        <v>3.5802641686557978E-3</v>
      </c>
      <c r="D19">
        <v>2.725745017219598E-4</v>
      </c>
      <c r="E19">
        <v>3.1759815147848161E-2</v>
      </c>
      <c r="F19">
        <v>1.4572987385190894E-5</v>
      </c>
      <c r="G19">
        <v>1.2705871163016908E-3</v>
      </c>
      <c r="H19">
        <v>2.1096616536150758E-3</v>
      </c>
      <c r="I19">
        <v>1.6539881931277125E-4</v>
      </c>
      <c r="J19">
        <v>7.8140572443153688E-4</v>
      </c>
      <c r="K19">
        <v>5.0093688405521738E-4</v>
      </c>
      <c r="L19">
        <v>2.9718068699937372E-2</v>
      </c>
      <c r="M19">
        <v>1.0577617672859065E-2</v>
      </c>
      <c r="N19">
        <v>1.0073921593199109E-2</v>
      </c>
      <c r="O19">
        <v>3.288766191709102E-3</v>
      </c>
      <c r="P19">
        <v>3.5309388880321292E-2</v>
      </c>
      <c r="Q19">
        <v>8.1553067579438266E-4</v>
      </c>
      <c r="R19">
        <v>1.1262090284779569E-3</v>
      </c>
      <c r="S19">
        <v>1.3690465313346372E-3</v>
      </c>
      <c r="T19">
        <v>0.15672762421388253</v>
      </c>
      <c r="U19">
        <v>0.4551731735004369</v>
      </c>
      <c r="V19">
        <v>5.718582462732414E-2</v>
      </c>
      <c r="W19">
        <v>1.9614276114376696E-2</v>
      </c>
      <c r="X19">
        <v>5.5322317245677863E-3</v>
      </c>
      <c r="Y19">
        <v>9.55922218170772E-5</v>
      </c>
      <c r="Z19">
        <v>2.0755898408998306E-2</v>
      </c>
      <c r="AA19">
        <v>2.3835932934592136E-5</v>
      </c>
      <c r="AB19">
        <v>1.7738368695510427E-5</v>
      </c>
      <c r="AC19">
        <v>0.11420688121784299</v>
      </c>
      <c r="AD19">
        <v>1.2542039742662145E-2</v>
      </c>
      <c r="AE19">
        <v>7.5686255050369706E-4</v>
      </c>
      <c r="AF19">
        <v>2.126463405860069E-3</v>
      </c>
      <c r="AG19">
        <v>2.2286310574522062E-3</v>
      </c>
      <c r="AH19">
        <v>2.4466333149654566E-3</v>
      </c>
      <c r="AI19">
        <v>6.5372005321816442E-6</v>
      </c>
      <c r="AJ19">
        <v>1.1296741270524421E-5</v>
      </c>
      <c r="AK19">
        <v>4.1878224110984691E-4</v>
      </c>
      <c r="AL19">
        <v>1.552835527933993E-2</v>
      </c>
      <c r="AM19">
        <v>1.4968660048980835E-4</v>
      </c>
      <c r="AN19">
        <v>6.6671799579677115E-4</v>
      </c>
      <c r="AO19">
        <v>7.3170770868980512E-5</v>
      </c>
      <c r="AP19">
        <v>3.1252406052973653E-5</v>
      </c>
      <c r="AQ19">
        <v>6.7151576577799226E-4</v>
      </c>
    </row>
    <row r="20" spans="1:43" x14ac:dyDescent="0.25">
      <c r="A20" s="34" t="s">
        <v>182</v>
      </c>
      <c r="B20">
        <v>1.5425488321961663E-3</v>
      </c>
      <c r="C20">
        <v>5.2685192787027138E-3</v>
      </c>
      <c r="D20">
        <v>9.5819503929361861E-5</v>
      </c>
      <c r="E20">
        <v>1.2297707424000796E-3</v>
      </c>
      <c r="F20">
        <v>7.2213062506764529E-5</v>
      </c>
      <c r="G20">
        <v>8.0686845818650991E-3</v>
      </c>
      <c r="H20">
        <v>5.0179657940340886E-3</v>
      </c>
      <c r="I20">
        <v>1.9638497692455832E-3</v>
      </c>
      <c r="J20">
        <v>3.7445681411328378E-3</v>
      </c>
      <c r="K20">
        <v>1.1077533150100309E-2</v>
      </c>
      <c r="L20">
        <v>1.8912445436418276E-2</v>
      </c>
      <c r="M20">
        <v>6.731548375674302E-3</v>
      </c>
      <c r="N20">
        <v>6.4109984530231453E-3</v>
      </c>
      <c r="O20">
        <v>0.13708893523552471</v>
      </c>
      <c r="P20">
        <v>0.11310850738546974</v>
      </c>
      <c r="Q20">
        <v>3.463616354385822E-3</v>
      </c>
      <c r="R20">
        <v>4.7830892512947054E-3</v>
      </c>
      <c r="S20">
        <v>2.1003765924276024E-2</v>
      </c>
      <c r="T20">
        <v>5.0922331686326726E-2</v>
      </c>
      <c r="U20">
        <v>2.9631760565062133E-2</v>
      </c>
      <c r="V20">
        <v>0.47668431995845501</v>
      </c>
      <c r="W20">
        <v>2.9706878119986489E-2</v>
      </c>
      <c r="X20">
        <v>8.3788630594833699E-3</v>
      </c>
      <c r="Y20">
        <v>1.7561101811053957E-4</v>
      </c>
      <c r="Z20">
        <v>6.616162529042565E-3</v>
      </c>
      <c r="AA20">
        <v>4.989873257654799E-5</v>
      </c>
      <c r="AB20">
        <v>6.9294923068915782E-5</v>
      </c>
      <c r="AC20">
        <v>3.3615833911698409E-2</v>
      </c>
      <c r="AD20">
        <v>7.9254344234907029E-4</v>
      </c>
      <c r="AE20">
        <v>7.6638326596568896E-3</v>
      </c>
      <c r="AF20">
        <v>2.3092500446976207E-3</v>
      </c>
      <c r="AG20">
        <v>7.7777852787995505E-4</v>
      </c>
      <c r="AH20">
        <v>5.8666217186084603E-4</v>
      </c>
      <c r="AI20">
        <v>4.9201863457061722E-5</v>
      </c>
      <c r="AJ20">
        <v>7.1726705933789739E-4</v>
      </c>
      <c r="AK20">
        <v>3.0955507011846267E-4</v>
      </c>
      <c r="AL20">
        <v>2.5348614221313003E-4</v>
      </c>
      <c r="AM20">
        <v>1.5159806970157523E-4</v>
      </c>
      <c r="AN20">
        <v>2.9692431732777403E-4</v>
      </c>
      <c r="AO20">
        <v>9.2073832412123169E-5</v>
      </c>
      <c r="AP20">
        <v>3.2260684800217425E-4</v>
      </c>
      <c r="AQ20">
        <v>2.4188617499501484E-4</v>
      </c>
    </row>
    <row r="21" spans="1:43" x14ac:dyDescent="0.25">
      <c r="A21" s="34" t="s">
        <v>183</v>
      </c>
      <c r="B21">
        <v>1.3189519909932773E-2</v>
      </c>
      <c r="C21">
        <v>2.7977660252324389E-4</v>
      </c>
      <c r="D21">
        <v>1.5863621792555067E-5</v>
      </c>
      <c r="E21">
        <v>1.7005476915423878E-4</v>
      </c>
      <c r="F21">
        <v>5.2708162730102326E-6</v>
      </c>
      <c r="G21">
        <v>7.3313425728540596E-4</v>
      </c>
      <c r="H21">
        <v>3.8029660483486667E-4</v>
      </c>
      <c r="I21">
        <v>3.4566180593587179E-4</v>
      </c>
      <c r="J21">
        <v>2.7446159140946262E-4</v>
      </c>
      <c r="K21">
        <v>4.0970943439012453E-4</v>
      </c>
      <c r="L21">
        <v>2.3977637550132498E-2</v>
      </c>
      <c r="M21">
        <v>8.5344133653013979E-3</v>
      </c>
      <c r="N21">
        <v>8.128012728858474E-3</v>
      </c>
      <c r="O21">
        <v>7.3970533229478555E-4</v>
      </c>
      <c r="P21">
        <v>4.8342561468074446E-2</v>
      </c>
      <c r="Q21">
        <v>1.8249798939642486E-3</v>
      </c>
      <c r="R21">
        <v>2.5202103297601525E-3</v>
      </c>
      <c r="S21">
        <v>3.8383219209655049E-4</v>
      </c>
      <c r="T21">
        <v>1.1968079183012309E-3</v>
      </c>
      <c r="U21">
        <v>3.0816062270623685E-2</v>
      </c>
      <c r="V21">
        <v>3.1819936448516778E-3</v>
      </c>
      <c r="W21">
        <v>0.60699364444462056</v>
      </c>
      <c r="X21">
        <v>0.1712033356125853</v>
      </c>
      <c r="Y21">
        <v>1.7405207619976748E-3</v>
      </c>
      <c r="Z21">
        <v>1.1784903198237573E-4</v>
      </c>
      <c r="AA21">
        <v>2.9575652652835436E-5</v>
      </c>
      <c r="AB21">
        <v>7.2107371784341216E-6</v>
      </c>
      <c r="AC21">
        <v>1.6957909310488723E-3</v>
      </c>
      <c r="AD21">
        <v>1.4362160228464994E-4</v>
      </c>
      <c r="AE21">
        <v>6.4671078094877169E-2</v>
      </c>
      <c r="AF21">
        <v>1.0954505400592096E-4</v>
      </c>
      <c r="AG21">
        <v>2.562254044807776E-4</v>
      </c>
      <c r="AH21">
        <v>2.6176371584266524E-3</v>
      </c>
      <c r="AI21">
        <v>8.385389525243551E-6</v>
      </c>
      <c r="AJ21">
        <v>2.0690163613603712E-3</v>
      </c>
      <c r="AK21">
        <v>4.445768377142302E-4</v>
      </c>
      <c r="AL21">
        <v>5.8584913530526129E-4</v>
      </c>
      <c r="AM21">
        <v>8.4248159752998281E-4</v>
      </c>
      <c r="AN21">
        <v>4.4705407484166E-4</v>
      </c>
      <c r="AO21">
        <v>6.3128840975065176E-5</v>
      </c>
      <c r="AP21">
        <v>6.1361047344223252E-5</v>
      </c>
      <c r="AQ21">
        <v>4.421461214718226E-4</v>
      </c>
    </row>
    <row r="22" spans="1:43" x14ac:dyDescent="0.25">
      <c r="A22" s="34" t="s">
        <v>184</v>
      </c>
      <c r="B22">
        <v>1.3189519909932777E-2</v>
      </c>
      <c r="C22">
        <v>2.79776602523244E-4</v>
      </c>
      <c r="D22">
        <v>1.586362179255507E-5</v>
      </c>
      <c r="E22">
        <v>1.7005476915423883E-4</v>
      </c>
      <c r="F22">
        <v>5.2708162730102343E-6</v>
      </c>
      <c r="G22">
        <v>7.3313425728540617E-4</v>
      </c>
      <c r="H22">
        <v>3.8029660483486678E-4</v>
      </c>
      <c r="I22">
        <v>3.456618059358719E-4</v>
      </c>
      <c r="J22">
        <v>2.7446159140946273E-4</v>
      </c>
      <c r="K22">
        <v>4.0970943439012469E-4</v>
      </c>
      <c r="L22">
        <v>2.3977637550132509E-2</v>
      </c>
      <c r="M22">
        <v>8.5344133653014013E-3</v>
      </c>
      <c r="N22">
        <v>8.1280127288584775E-3</v>
      </c>
      <c r="O22">
        <v>7.3970533229478577E-4</v>
      </c>
      <c r="P22">
        <v>4.8342561468074467E-2</v>
      </c>
      <c r="Q22">
        <v>1.8249798939642494E-3</v>
      </c>
      <c r="R22">
        <v>2.5202103297601538E-3</v>
      </c>
      <c r="S22">
        <v>3.838321920965506E-4</v>
      </c>
      <c r="T22">
        <v>1.1968079183012313E-3</v>
      </c>
      <c r="U22">
        <v>3.0816062270623692E-2</v>
      </c>
      <c r="V22">
        <v>3.1819936448516791E-3</v>
      </c>
      <c r="W22">
        <v>0.60699364444462089</v>
      </c>
      <c r="X22">
        <v>0.17120333561258536</v>
      </c>
      <c r="Y22">
        <v>1.7405207619976754E-3</v>
      </c>
      <c r="Z22">
        <v>1.1784903198237578E-4</v>
      </c>
      <c r="AA22">
        <v>2.9575652652835449E-5</v>
      </c>
      <c r="AB22">
        <v>7.2107371784341241E-6</v>
      </c>
      <c r="AC22">
        <v>1.6957909310488727E-3</v>
      </c>
      <c r="AD22">
        <v>1.4362160228465E-4</v>
      </c>
      <c r="AE22">
        <v>6.4671078094877196E-2</v>
      </c>
      <c r="AF22">
        <v>1.0954505400592097E-4</v>
      </c>
      <c r="AG22">
        <v>2.5622540448077771E-4</v>
      </c>
      <c r="AH22">
        <v>2.6176371584266537E-3</v>
      </c>
      <c r="AI22">
        <v>8.3853895252435544E-6</v>
      </c>
      <c r="AJ22">
        <v>2.0690163613603721E-3</v>
      </c>
      <c r="AK22">
        <v>4.4457683771423031E-4</v>
      </c>
      <c r="AL22">
        <v>5.858491353052614E-4</v>
      </c>
      <c r="AM22">
        <v>8.4248159752998303E-4</v>
      </c>
      <c r="AN22">
        <v>4.4705407484166011E-4</v>
      </c>
      <c r="AO22">
        <v>6.3128840975065203E-5</v>
      </c>
      <c r="AP22">
        <v>6.1361047344223293E-5</v>
      </c>
      <c r="AQ22">
        <v>4.421461214718227E-4</v>
      </c>
    </row>
    <row r="23" spans="1:43" x14ac:dyDescent="0.25">
      <c r="A23" s="34" t="s">
        <v>185</v>
      </c>
      <c r="B23">
        <v>2.1667157483731733E-4</v>
      </c>
      <c r="C23">
        <v>2.8294068163750657E-3</v>
      </c>
      <c r="D23">
        <v>3.3040654559428399E-4</v>
      </c>
      <c r="E23">
        <v>6.000229817412531E-3</v>
      </c>
      <c r="F23">
        <v>5.5437875529340042E-4</v>
      </c>
      <c r="G23">
        <v>4.194578586111164E-3</v>
      </c>
      <c r="H23">
        <v>1.4182598267777662E-2</v>
      </c>
      <c r="I23">
        <v>8.5194418136467168E-3</v>
      </c>
      <c r="J23">
        <v>9.772122772264677E-2</v>
      </c>
      <c r="K23">
        <v>3.9703951040205489E-3</v>
      </c>
      <c r="L23">
        <v>5.016567863567801E-3</v>
      </c>
      <c r="M23">
        <v>1.7855580531343021E-3</v>
      </c>
      <c r="N23">
        <v>1.700531479175526E-3</v>
      </c>
      <c r="O23">
        <v>6.7478171747317753E-2</v>
      </c>
      <c r="P23">
        <v>1.3901253866431481E-2</v>
      </c>
      <c r="Q23">
        <v>9.2773495925435864E-2</v>
      </c>
      <c r="R23">
        <v>0.12811578008750668</v>
      </c>
      <c r="S23">
        <v>6.7659631256905231E-2</v>
      </c>
      <c r="T23">
        <v>1.6252715583815454E-3</v>
      </c>
      <c r="U23">
        <v>2.5939554734045033E-3</v>
      </c>
      <c r="V23">
        <v>7.4910147612498737E-3</v>
      </c>
      <c r="W23">
        <v>8.1835938302358257E-3</v>
      </c>
      <c r="X23">
        <v>2.3081931316049765E-3</v>
      </c>
      <c r="Y23">
        <v>3.8051683565132402E-2</v>
      </c>
      <c r="Z23">
        <v>6.3573271084661889E-2</v>
      </c>
      <c r="AA23">
        <v>3.2430312095097928E-4</v>
      </c>
      <c r="AB23">
        <v>2.2320928161870335E-3</v>
      </c>
      <c r="AC23">
        <v>1.0408686487851193E-3</v>
      </c>
      <c r="AD23">
        <v>6.8956961114259986E-4</v>
      </c>
      <c r="AE23">
        <v>6.8075485747505779E-3</v>
      </c>
      <c r="AF23">
        <v>1.4782024991880686E-3</v>
      </c>
      <c r="AG23">
        <v>2.5082727812965718E-4</v>
      </c>
      <c r="AH23">
        <v>0.24731534411518946</v>
      </c>
      <c r="AI23">
        <v>3.2864594233179225E-6</v>
      </c>
      <c r="AJ23">
        <v>1.2934565301772681E-4</v>
      </c>
      <c r="AK23">
        <v>5.1004676514385828E-3</v>
      </c>
      <c r="AL23">
        <v>3.7013866628668936E-2</v>
      </c>
      <c r="AM23">
        <v>5.2339213787354569E-3</v>
      </c>
      <c r="AN23">
        <v>2.5563959371380125E-3</v>
      </c>
      <c r="AO23">
        <v>7.0095484557337981E-4</v>
      </c>
      <c r="AP23">
        <v>6.9995717039130108E-3</v>
      </c>
      <c r="AQ23">
        <v>4.1346124389906952E-2</v>
      </c>
    </row>
    <row r="24" spans="1:43" x14ac:dyDescent="0.25">
      <c r="A24" s="34" t="s">
        <v>186</v>
      </c>
      <c r="B24">
        <v>1.1489269306775871E-3</v>
      </c>
      <c r="C24">
        <v>0</v>
      </c>
      <c r="D24">
        <v>0</v>
      </c>
      <c r="E24">
        <v>0</v>
      </c>
      <c r="F24">
        <v>0</v>
      </c>
      <c r="G24">
        <v>2.3615939704608159E-4</v>
      </c>
      <c r="H24">
        <v>0</v>
      </c>
      <c r="I24">
        <v>0</v>
      </c>
      <c r="J24">
        <v>0</v>
      </c>
      <c r="K24">
        <v>1.1464048400295222E-6</v>
      </c>
      <c r="L24">
        <v>4.5993762181984432E-6</v>
      </c>
      <c r="M24">
        <v>1.6370661115621577E-6</v>
      </c>
      <c r="N24">
        <v>1.5591105824401504E-6</v>
      </c>
      <c r="O24">
        <v>2.2928096800590444E-7</v>
      </c>
      <c r="P24">
        <v>7.9608644901330086E-3</v>
      </c>
      <c r="Q24">
        <v>4.485753741693437E-3</v>
      </c>
      <c r="R24">
        <v>6.1946123099576034E-3</v>
      </c>
      <c r="S24">
        <v>2.2818500497883622E-2</v>
      </c>
      <c r="T24">
        <v>0</v>
      </c>
      <c r="U24">
        <v>0</v>
      </c>
      <c r="V24">
        <v>9.1712387202361778E-7</v>
      </c>
      <c r="W24">
        <v>0</v>
      </c>
      <c r="X24">
        <v>0</v>
      </c>
      <c r="Y24">
        <v>2.2928096800590444E-7</v>
      </c>
      <c r="Z24">
        <v>0</v>
      </c>
      <c r="AA24">
        <v>0.49549038728077588</v>
      </c>
      <c r="AB24">
        <v>4.5856193601180889E-7</v>
      </c>
      <c r="AC24">
        <v>0</v>
      </c>
      <c r="AD24">
        <v>1.1924903145987091E-3</v>
      </c>
      <c r="AE24">
        <v>0.30983470905735488</v>
      </c>
      <c r="AF24">
        <v>7.3438694052291198E-2</v>
      </c>
      <c r="AG24">
        <v>0</v>
      </c>
      <c r="AH24">
        <v>1.0024851764122159E-2</v>
      </c>
      <c r="AI24">
        <v>3.5378053363311056E-4</v>
      </c>
      <c r="AJ24">
        <v>0</v>
      </c>
      <c r="AK24">
        <v>8.5980363002214171E-5</v>
      </c>
      <c r="AL24">
        <v>3.8464175192670529E-2</v>
      </c>
      <c r="AM24">
        <v>2.3753508285411699E-4</v>
      </c>
      <c r="AN24">
        <v>1.5241681629160503E-2</v>
      </c>
      <c r="AO24">
        <v>3.5171700492105741E-4</v>
      </c>
      <c r="AP24">
        <v>4.7415304183621038E-4</v>
      </c>
      <c r="AQ24">
        <v>1.1954251109891846E-2</v>
      </c>
    </row>
    <row r="25" spans="1:43" x14ac:dyDescent="0.25">
      <c r="A25" s="34" t="s">
        <v>187</v>
      </c>
      <c r="B25">
        <v>0</v>
      </c>
      <c r="C25">
        <v>1.1419390762910077E-2</v>
      </c>
      <c r="D25">
        <v>7.5377289294216721E-3</v>
      </c>
      <c r="E25">
        <v>2.9053976226611701E-3</v>
      </c>
      <c r="F25">
        <v>2.2786262116018959E-4</v>
      </c>
      <c r="G25">
        <v>2.5609777204308262E-2</v>
      </c>
      <c r="H25">
        <v>2.3775178730116479E-2</v>
      </c>
      <c r="I25">
        <v>2.6027545236817776E-2</v>
      </c>
      <c r="J25">
        <v>4.0067535186512536E-2</v>
      </c>
      <c r="K25">
        <v>5.9502104058855162E-3</v>
      </c>
      <c r="L25">
        <v>2.0928707288440773E-2</v>
      </c>
      <c r="M25">
        <v>7.4492008992755303E-3</v>
      </c>
      <c r="N25">
        <v>7.094477046929077E-3</v>
      </c>
      <c r="O25">
        <v>1.2005758037110931E-2</v>
      </c>
      <c r="P25">
        <v>5.4888751357000092E-3</v>
      </c>
      <c r="Q25">
        <v>4.7039009388441314E-3</v>
      </c>
      <c r="R25">
        <v>6.495863201260943E-3</v>
      </c>
      <c r="S25">
        <v>4.7398767345579504E-2</v>
      </c>
      <c r="T25">
        <v>7.9954833307570965E-3</v>
      </c>
      <c r="U25">
        <v>3.1792147273974067E-3</v>
      </c>
      <c r="V25">
        <v>1.993111601955393E-2</v>
      </c>
      <c r="W25">
        <v>5.8528943267697996E-3</v>
      </c>
      <c r="X25">
        <v>1.6508163485760973E-3</v>
      </c>
      <c r="Y25">
        <v>1.653167785787651E-3</v>
      </c>
      <c r="Z25">
        <v>2.5161273380835548E-2</v>
      </c>
      <c r="AA25">
        <v>1.2294316385280004E-4</v>
      </c>
      <c r="AB25">
        <v>0.11599448784921677</v>
      </c>
      <c r="AC25">
        <v>0.30626335738682514</v>
      </c>
      <c r="AD25">
        <v>1.7910610770895414E-2</v>
      </c>
      <c r="AE25">
        <v>5.6191292401217258E-2</v>
      </c>
      <c r="AF25">
        <v>3.1209659274360799E-2</v>
      </c>
      <c r="AG25">
        <v>3.8601766203879154E-3</v>
      </c>
      <c r="AH25">
        <v>1.581610089933521E-2</v>
      </c>
      <c r="AI25">
        <v>1.7307532775394179E-3</v>
      </c>
      <c r="AJ25">
        <v>1.2279396098404663E-2</v>
      </c>
      <c r="AK25">
        <v>2.8091916128889795E-3</v>
      </c>
      <c r="AL25">
        <v>5.6846292995044673E-3</v>
      </c>
      <c r="AM25">
        <v>6.4167379359036408E-2</v>
      </c>
      <c r="AN25">
        <v>2.4690090721312317E-2</v>
      </c>
      <c r="AO25">
        <v>6.7800767618919162E-3</v>
      </c>
      <c r="AP25">
        <v>2.3929156090669985E-3</v>
      </c>
      <c r="AQ25">
        <v>1.1586796381651389E-2</v>
      </c>
    </row>
    <row r="26" spans="1:43" x14ac:dyDescent="0.25">
      <c r="A26" s="34" t="s">
        <v>188</v>
      </c>
      <c r="B26">
        <v>1.1171550851056878E-2</v>
      </c>
      <c r="C26">
        <v>0.12629727640018731</v>
      </c>
      <c r="D26">
        <v>1.2180513356638027E-3</v>
      </c>
      <c r="E26">
        <v>2.6302721421804045E-3</v>
      </c>
      <c r="F26">
        <v>1.5376741045661953E-4</v>
      </c>
      <c r="G26">
        <v>7.4787371905866463E-3</v>
      </c>
      <c r="H26">
        <v>9.681248434556285E-3</v>
      </c>
      <c r="I26">
        <v>8.2530192644864799E-3</v>
      </c>
      <c r="J26">
        <v>2.3135896849510494E-3</v>
      </c>
      <c r="K26">
        <v>2.4453592080760562E-3</v>
      </c>
      <c r="L26">
        <v>5.7061539634312344E-3</v>
      </c>
      <c r="M26">
        <v>2.0310039530856937E-3</v>
      </c>
      <c r="N26">
        <v>1.9342894791292322E-3</v>
      </c>
      <c r="O26">
        <v>1.0950482973417405E-2</v>
      </c>
      <c r="P26">
        <v>1.7237849434262254E-2</v>
      </c>
      <c r="Q26">
        <v>1.6422294096507563E-3</v>
      </c>
      <c r="R26">
        <v>2.2678406133272346E-3</v>
      </c>
      <c r="S26">
        <v>4.7192002352249339E-3</v>
      </c>
      <c r="T26">
        <v>3.5991592886623759E-3</v>
      </c>
      <c r="U26">
        <v>2.8542803314929159E-3</v>
      </c>
      <c r="V26">
        <v>6.5029893168675875E-3</v>
      </c>
      <c r="W26">
        <v>9.3139272762912868E-4</v>
      </c>
      <c r="X26">
        <v>2.6270051292103631E-4</v>
      </c>
      <c r="Y26">
        <v>5.6083722652378928E-5</v>
      </c>
      <c r="Z26">
        <v>1.2945538893789408E-2</v>
      </c>
      <c r="AA26">
        <v>3.0982172999226808E-4</v>
      </c>
      <c r="AB26">
        <v>3.212562753874133E-4</v>
      </c>
      <c r="AC26">
        <v>0.58207281082905904</v>
      </c>
      <c r="AD26">
        <v>2.1881363869014559E-2</v>
      </c>
      <c r="AE26">
        <v>1.6543064675966765E-2</v>
      </c>
      <c r="AF26">
        <v>1.2265455693859105E-2</v>
      </c>
      <c r="AG26">
        <v>3.6269288989077288E-3</v>
      </c>
      <c r="AH26">
        <v>4.0728761693183922E-2</v>
      </c>
      <c r="AI26">
        <v>6.7246016966687359E-4</v>
      </c>
      <c r="AJ26">
        <v>1.6194038790333997E-2</v>
      </c>
      <c r="AK26">
        <v>4.4284360808912408E-3</v>
      </c>
      <c r="AL26">
        <v>6.5530835157415574E-3</v>
      </c>
      <c r="AM26">
        <v>1.0081457523386367E-2</v>
      </c>
      <c r="AN26">
        <v>2.3165299966240865E-2</v>
      </c>
      <c r="AO26">
        <v>6.6374813508009627E-3</v>
      </c>
      <c r="AP26">
        <v>9.0006207324643081E-4</v>
      </c>
      <c r="AQ26">
        <v>8.334150086575844E-3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42isic-4entity</vt:lpstr>
      <vt:lpstr>industry category</vt:lpstr>
      <vt:lpstr>FoGPbEaIC-entity</vt:lpstr>
      <vt:lpstr>FoGPbEaIC-isic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zhlx</dc:creator>
  <cp:lastModifiedBy>zhlx</cp:lastModifiedBy>
  <dcterms:created xsi:type="dcterms:W3CDTF">2022-02-21T02:49:28Z</dcterms:created>
  <dcterms:modified xsi:type="dcterms:W3CDTF">2022-02-24T07:03:52Z</dcterms:modified>
</cp:coreProperties>
</file>